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nitasps23/Documents/coding_temple/projects/"/>
    </mc:Choice>
  </mc:AlternateContent>
  <xr:revisionPtr revIDLastSave="0" documentId="13_ncr:1_{0818E728-1A14-4A4A-9CFA-F544EB8B16B9}" xr6:coauthVersionLast="47" xr6:coauthVersionMax="47" xr10:uidLastSave="{00000000-0000-0000-0000-000000000000}"/>
  <bookViews>
    <workbookView xWindow="34100" yWindow="500" windowWidth="34700" windowHeight="28240" activeTab="1" xr2:uid="{603406EC-6A72-1F4A-945D-A84EC2836B15}"/>
  </bookViews>
  <sheets>
    <sheet name="data" sheetId="1" r:id="rId1"/>
    <sheet name="Calculation" sheetId="2" r:id="rId2"/>
    <sheet name="ClusteredBar Rev&amp;GP" sheetId="4" r:id="rId3"/>
    <sheet name="Bubble Rev&amp;GP" sheetId="5" r:id="rId4"/>
    <sheet name="Line Chart Rev&amp;GP TTM" sheetId="6" r:id="rId5"/>
    <sheet name="ClusteredBar Exp vs Bud" sheetId="7" r:id="rId6"/>
    <sheet name="Waterfall Expense" sheetId="8" r:id="rId7"/>
    <sheet name="Forecast Rev" sheetId="9" r:id="rId8"/>
    <sheet name="Scatter Plot" sheetId="10" r:id="rId9"/>
    <sheet name="info" sheetId="3" r:id="rId10"/>
  </sheets>
  <definedNames>
    <definedName name="_xlchart.v5.0" hidden="1">'Waterfall Expense'!$A$16:$A$25</definedName>
    <definedName name="_xlchart.v5.1" hidden="1">'Waterfall Expense'!$B$16:$B$25</definedName>
    <definedName name="Data">OFFSET(data!$A$1,0,0,COUNTA(data!$A:$A),COUNTA(data!$1:$1))</definedName>
  </definedNames>
  <calcPr calcId="191029"/>
  <pivotCaches>
    <pivotCache cacheId="0" r:id="rId11"/>
    <pivotCache cacheId="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8" l="1"/>
  <c r="B18" i="8"/>
  <c r="B19" i="8"/>
  <c r="B20" i="8"/>
  <c r="B21" i="8"/>
  <c r="B22" i="8"/>
  <c r="B23" i="8"/>
  <c r="B17" i="8"/>
  <c r="B25" i="8"/>
  <c r="B16" i="8"/>
  <c r="A25" i="8"/>
  <c r="A24" i="8"/>
  <c r="A22" i="8"/>
  <c r="A21" i="8"/>
  <c r="A20" i="8"/>
  <c r="A19" i="8"/>
  <c r="A18" i="8"/>
  <c r="A17" i="8"/>
  <c r="A23" i="8"/>
  <c r="A16" i="8"/>
  <c r="D5" i="7"/>
  <c r="D11" i="7"/>
  <c r="D10" i="7"/>
  <c r="D9" i="7"/>
  <c r="D8" i="7"/>
  <c r="D7" i="7"/>
  <c r="D6" i="7"/>
  <c r="T22" i="6"/>
  <c r="N22" i="6"/>
  <c r="N23" i="6"/>
  <c r="N24" i="6" s="1"/>
  <c r="M23" i="6"/>
  <c r="M22" i="6"/>
  <c r="S22" i="6"/>
  <c r="R24" i="6"/>
  <c r="Q24" i="6"/>
  <c r="AR22" i="6"/>
  <c r="AS22" i="6"/>
  <c r="AV22" i="6"/>
  <c r="AW22" i="6"/>
  <c r="O22" i="6"/>
  <c r="P22" i="6"/>
  <c r="Q22" i="6"/>
  <c r="R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T22" i="6"/>
  <c r="AU22" i="6"/>
  <c r="O23" i="6"/>
  <c r="O24" i="6" s="1"/>
  <c r="P23" i="6"/>
  <c r="P24" i="6" s="1"/>
  <c r="Q23" i="6"/>
  <c r="R23" i="6"/>
  <c r="S23" i="6"/>
  <c r="S24" i="6" s="1"/>
  <c r="T23" i="6"/>
  <c r="T24" i="6" s="1"/>
  <c r="U23" i="6"/>
  <c r="U24" i="6" s="1"/>
  <c r="V23" i="6"/>
  <c r="V24" i="6" s="1"/>
  <c r="W23" i="6"/>
  <c r="W24" i="6" s="1"/>
  <c r="X23" i="6"/>
  <c r="X24" i="6" s="1"/>
  <c r="Y23" i="6"/>
  <c r="Y24" i="6" s="1"/>
  <c r="Z23" i="6"/>
  <c r="Z24" i="6" s="1"/>
  <c r="AA23" i="6"/>
  <c r="AA24" i="6" s="1"/>
  <c r="AB23" i="6"/>
  <c r="AB24" i="6" s="1"/>
  <c r="AC23" i="6"/>
  <c r="AC24" i="6" s="1"/>
  <c r="AD23" i="6"/>
  <c r="AD24" i="6" s="1"/>
  <c r="AE23" i="6"/>
  <c r="AE24" i="6" s="1"/>
  <c r="AF23" i="6"/>
  <c r="AF24" i="6" s="1"/>
  <c r="AG23" i="6"/>
  <c r="AG24" i="6" s="1"/>
  <c r="AH23" i="6"/>
  <c r="AH24" i="6" s="1"/>
  <c r="AI23" i="6"/>
  <c r="AI24" i="6" s="1"/>
  <c r="AJ23" i="6"/>
  <c r="AJ24" i="6" s="1"/>
  <c r="AK23" i="6"/>
  <c r="AK24" i="6" s="1"/>
  <c r="AL23" i="6"/>
  <c r="AL24" i="6" s="1"/>
  <c r="AM23" i="6"/>
  <c r="AM24" i="6" s="1"/>
  <c r="AN23" i="6"/>
  <c r="AN24" i="6" s="1"/>
  <c r="AO23" i="6"/>
  <c r="AO24" i="6" s="1"/>
  <c r="AP23" i="6"/>
  <c r="AP24" i="6" s="1"/>
  <c r="AQ23" i="6"/>
  <c r="AQ24" i="6" s="1"/>
  <c r="AR23" i="6"/>
  <c r="AR24" i="6" s="1"/>
  <c r="AS23" i="6"/>
  <c r="AT23" i="6"/>
  <c r="AT24" i="6" s="1"/>
  <c r="AU23" i="6"/>
  <c r="AU24" i="6" s="1"/>
  <c r="AV23" i="6"/>
  <c r="AV24" i="6" s="1"/>
  <c r="AW23" i="6"/>
  <c r="AW24" i="6" s="1"/>
  <c r="M24" i="6"/>
  <c r="AS24" i="6" l="1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623" i="2"/>
  <c r="BC624" i="2"/>
  <c r="BC625" i="2"/>
  <c r="BC626" i="2"/>
  <c r="BC627" i="2"/>
  <c r="BC628" i="2"/>
  <c r="BC629" i="2"/>
  <c r="BC630" i="2"/>
  <c r="BC631" i="2"/>
  <c r="BC632" i="2"/>
  <c r="BC633" i="2"/>
  <c r="BC634" i="2"/>
  <c r="BC635" i="2"/>
  <c r="BC636" i="2"/>
  <c r="BC637" i="2"/>
  <c r="BC638" i="2"/>
  <c r="BC639" i="2"/>
  <c r="BC640" i="2"/>
  <c r="BC641" i="2"/>
  <c r="BC642" i="2"/>
  <c r="BC643" i="2"/>
  <c r="BC644" i="2"/>
  <c r="BC645" i="2"/>
  <c r="BC646" i="2"/>
  <c r="BC647" i="2"/>
  <c r="BC648" i="2"/>
  <c r="BC649" i="2"/>
  <c r="BC650" i="2"/>
  <c r="BC651" i="2"/>
  <c r="BC652" i="2"/>
  <c r="BC653" i="2"/>
  <c r="BC654" i="2"/>
  <c r="BC655" i="2"/>
  <c r="BC656" i="2"/>
  <c r="BC657" i="2"/>
  <c r="BC658" i="2"/>
  <c r="BC659" i="2"/>
  <c r="BC660" i="2"/>
  <c r="BC661" i="2"/>
  <c r="BC662" i="2"/>
  <c r="BC663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7" i="2"/>
  <c r="BC678" i="2"/>
  <c r="BC679" i="2"/>
  <c r="BC680" i="2"/>
  <c r="BC681" i="2"/>
  <c r="BC682" i="2"/>
  <c r="BC683" i="2"/>
  <c r="BC684" i="2"/>
  <c r="BC685" i="2"/>
  <c r="BC686" i="2"/>
  <c r="BC687" i="2"/>
  <c r="BC688" i="2"/>
  <c r="BC689" i="2"/>
  <c r="BC690" i="2"/>
  <c r="BC691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8" i="2"/>
  <c r="BC719" i="2"/>
  <c r="BC720" i="2"/>
  <c r="BC721" i="2"/>
  <c r="BC722" i="2"/>
  <c r="BC723" i="2"/>
  <c r="BC724" i="2"/>
  <c r="BC725" i="2"/>
  <c r="BC726" i="2"/>
  <c r="BC727" i="2"/>
  <c r="BC728" i="2"/>
  <c r="BC729" i="2"/>
  <c r="BC730" i="2"/>
  <c r="BC731" i="2"/>
  <c r="BC732" i="2"/>
  <c r="BC733" i="2"/>
  <c r="BC734" i="2"/>
  <c r="BC735" i="2"/>
  <c r="BC736" i="2"/>
  <c r="BC737" i="2"/>
  <c r="BC738" i="2"/>
  <c r="BC739" i="2"/>
  <c r="BC740" i="2"/>
  <c r="BC741" i="2"/>
  <c r="BC742" i="2"/>
  <c r="BC743" i="2"/>
  <c r="BC744" i="2"/>
  <c r="BC745" i="2"/>
  <c r="BC746" i="2"/>
  <c r="BC747" i="2"/>
  <c r="BC748" i="2"/>
  <c r="BC749" i="2"/>
  <c r="BC750" i="2"/>
  <c r="BC751" i="2"/>
  <c r="BC752" i="2"/>
  <c r="BC753" i="2"/>
  <c r="BC754" i="2"/>
  <c r="BC755" i="2"/>
  <c r="BC756" i="2"/>
  <c r="BC757" i="2"/>
  <c r="BC758" i="2"/>
  <c r="BC759" i="2"/>
  <c r="BC760" i="2"/>
  <c r="BC761" i="2"/>
  <c r="BC762" i="2"/>
  <c r="BC763" i="2"/>
  <c r="BC764" i="2"/>
  <c r="BC765" i="2"/>
  <c r="BC766" i="2"/>
  <c r="BC767" i="2"/>
  <c r="BC768" i="2"/>
  <c r="BC769" i="2"/>
  <c r="BC770" i="2"/>
  <c r="BC771" i="2"/>
  <c r="BC772" i="2"/>
  <c r="BC773" i="2"/>
  <c r="BC774" i="2"/>
  <c r="BC775" i="2"/>
  <c r="BC776" i="2"/>
  <c r="BC777" i="2"/>
  <c r="BC778" i="2"/>
  <c r="BC779" i="2"/>
  <c r="BC780" i="2"/>
  <c r="BC781" i="2"/>
  <c r="BC782" i="2"/>
  <c r="BC783" i="2"/>
  <c r="BC784" i="2"/>
  <c r="BC785" i="2"/>
  <c r="BC786" i="2"/>
  <c r="BC787" i="2"/>
  <c r="BC788" i="2"/>
  <c r="BC789" i="2"/>
  <c r="BC790" i="2"/>
  <c r="BC791" i="2"/>
  <c r="BC792" i="2"/>
  <c r="BC793" i="2"/>
  <c r="BC794" i="2"/>
  <c r="BC795" i="2"/>
  <c r="BC796" i="2"/>
  <c r="BC797" i="2"/>
  <c r="BC798" i="2"/>
  <c r="BC799" i="2"/>
  <c r="BC800" i="2"/>
  <c r="BC801" i="2"/>
  <c r="BC802" i="2"/>
  <c r="BC803" i="2"/>
  <c r="BC804" i="2"/>
  <c r="BC805" i="2"/>
  <c r="BC806" i="2"/>
  <c r="BC807" i="2"/>
  <c r="BC808" i="2"/>
  <c r="BC809" i="2"/>
  <c r="BC810" i="2"/>
  <c r="BC811" i="2"/>
  <c r="BC812" i="2"/>
  <c r="BC813" i="2"/>
  <c r="BC814" i="2"/>
  <c r="BC815" i="2"/>
  <c r="BC816" i="2"/>
  <c r="BC817" i="2"/>
  <c r="BC818" i="2"/>
  <c r="BC819" i="2"/>
  <c r="BC820" i="2"/>
  <c r="BC821" i="2"/>
  <c r="BC822" i="2"/>
  <c r="BC823" i="2"/>
  <c r="BC824" i="2"/>
  <c r="BC825" i="2"/>
  <c r="BC826" i="2"/>
  <c r="BC827" i="2"/>
  <c r="BC828" i="2"/>
  <c r="BC829" i="2"/>
  <c r="BC830" i="2"/>
  <c r="BC831" i="2"/>
  <c r="BC832" i="2"/>
  <c r="BC833" i="2"/>
  <c r="BC834" i="2"/>
  <c r="BC835" i="2"/>
  <c r="BC836" i="2"/>
  <c r="BC837" i="2"/>
  <c r="BC838" i="2"/>
  <c r="BC839" i="2"/>
  <c r="BC840" i="2"/>
  <c r="BC841" i="2"/>
  <c r="BC842" i="2"/>
  <c r="BC843" i="2"/>
  <c r="BC844" i="2"/>
  <c r="BC845" i="2"/>
  <c r="BC846" i="2"/>
  <c r="BC847" i="2"/>
  <c r="BC848" i="2"/>
  <c r="BC849" i="2"/>
  <c r="BC850" i="2"/>
  <c r="BC851" i="2"/>
  <c r="BC852" i="2"/>
  <c r="BC853" i="2"/>
  <c r="BC854" i="2"/>
  <c r="BC855" i="2"/>
  <c r="BC856" i="2"/>
  <c r="BC857" i="2"/>
  <c r="BC858" i="2"/>
  <c r="BC859" i="2"/>
  <c r="BC860" i="2"/>
  <c r="BC861" i="2"/>
  <c r="BC862" i="2"/>
  <c r="BC863" i="2"/>
  <c r="BC864" i="2"/>
  <c r="BC865" i="2"/>
  <c r="BC866" i="2"/>
  <c r="BC867" i="2"/>
  <c r="BC868" i="2"/>
  <c r="BC869" i="2"/>
  <c r="BC870" i="2"/>
  <c r="BC871" i="2"/>
  <c r="BC872" i="2"/>
  <c r="BC873" i="2"/>
  <c r="BC874" i="2"/>
  <c r="BC875" i="2"/>
  <c r="BC876" i="2"/>
  <c r="BC877" i="2"/>
  <c r="BC878" i="2"/>
  <c r="BC879" i="2"/>
  <c r="BC880" i="2"/>
  <c r="BC881" i="2"/>
  <c r="BC882" i="2"/>
  <c r="BC883" i="2"/>
  <c r="BC884" i="2"/>
  <c r="BC885" i="2"/>
  <c r="BC886" i="2"/>
  <c r="BC887" i="2"/>
  <c r="BC888" i="2"/>
  <c r="BC889" i="2"/>
  <c r="BC890" i="2"/>
  <c r="BC891" i="2"/>
  <c r="BC892" i="2"/>
  <c r="BC893" i="2"/>
  <c r="BC894" i="2"/>
  <c r="BC895" i="2"/>
  <c r="BC896" i="2"/>
  <c r="BC897" i="2"/>
  <c r="BC898" i="2"/>
  <c r="BC899" i="2"/>
  <c r="BC900" i="2"/>
  <c r="BC901" i="2"/>
  <c r="BC902" i="2"/>
  <c r="BC903" i="2"/>
  <c r="BC904" i="2"/>
  <c r="BC905" i="2"/>
  <c r="BC906" i="2"/>
  <c r="BC907" i="2"/>
  <c r="BC908" i="2"/>
  <c r="BC909" i="2"/>
  <c r="BC910" i="2"/>
  <c r="BC911" i="2"/>
  <c r="BC912" i="2"/>
  <c r="BC913" i="2"/>
  <c r="BC914" i="2"/>
  <c r="BC915" i="2"/>
  <c r="BC916" i="2"/>
  <c r="BC917" i="2"/>
  <c r="BC918" i="2"/>
  <c r="BC919" i="2"/>
  <c r="BC920" i="2"/>
  <c r="BC921" i="2"/>
  <c r="BC922" i="2"/>
  <c r="BC923" i="2"/>
  <c r="BC924" i="2"/>
  <c r="BC925" i="2"/>
  <c r="BC926" i="2"/>
  <c r="BC927" i="2"/>
  <c r="BC928" i="2"/>
  <c r="BC929" i="2"/>
  <c r="BC930" i="2"/>
  <c r="BC931" i="2"/>
  <c r="BC932" i="2"/>
  <c r="BC933" i="2"/>
  <c r="BC934" i="2"/>
  <c r="BC935" i="2"/>
  <c r="BC936" i="2"/>
  <c r="BC937" i="2"/>
  <c r="BC938" i="2"/>
  <c r="BC939" i="2"/>
  <c r="BC940" i="2"/>
  <c r="BC941" i="2"/>
  <c r="BC942" i="2"/>
  <c r="BC943" i="2"/>
  <c r="BC944" i="2"/>
  <c r="BC945" i="2"/>
  <c r="BC946" i="2"/>
  <c r="BC947" i="2"/>
  <c r="BC948" i="2"/>
  <c r="BC9" i="2"/>
  <c r="AS9" i="2"/>
  <c r="BB22" i="2"/>
  <c r="BB53" i="2"/>
  <c r="BB54" i="2"/>
  <c r="BB67" i="2"/>
  <c r="BB84" i="2"/>
  <c r="BB85" i="2"/>
  <c r="BB99" i="2"/>
  <c r="BB116" i="2"/>
  <c r="BB131" i="2"/>
  <c r="BB147" i="2"/>
  <c r="BB149" i="2"/>
  <c r="BB157" i="2"/>
  <c r="BB172" i="2"/>
  <c r="BB182" i="2"/>
  <c r="BB197" i="2"/>
  <c r="BB198" i="2"/>
  <c r="BB201" i="2"/>
  <c r="BB209" i="2"/>
  <c r="BB222" i="2"/>
  <c r="BB227" i="2"/>
  <c r="BB249" i="2"/>
  <c r="BB260" i="2"/>
  <c r="BB277" i="2"/>
  <c r="BB285" i="2"/>
  <c r="BB302" i="2"/>
  <c r="BB310" i="2"/>
  <c r="BB329" i="2"/>
  <c r="BB334" i="2"/>
  <c r="BB347" i="2"/>
  <c r="BB348" i="2"/>
  <c r="BB349" i="2"/>
  <c r="BB389" i="2"/>
  <c r="BB393" i="2"/>
  <c r="BB398" i="2"/>
  <c r="BB411" i="2"/>
  <c r="BB412" i="2"/>
  <c r="BB413" i="2"/>
  <c r="BB435" i="2"/>
  <c r="BB442" i="2"/>
  <c r="BB462" i="2"/>
  <c r="BB475" i="2"/>
  <c r="BB476" i="2"/>
  <c r="BB477" i="2"/>
  <c r="BB482" i="2"/>
  <c r="BB491" i="2"/>
  <c r="BB525" i="2"/>
  <c r="BB530" i="2"/>
  <c r="BB539" i="2"/>
  <c r="BB540" i="2"/>
  <c r="BB541" i="2"/>
  <c r="BB546" i="2"/>
  <c r="BB555" i="2"/>
  <c r="BB589" i="2"/>
  <c r="BB594" i="2"/>
  <c r="BB603" i="2"/>
  <c r="BB604" i="2"/>
  <c r="BB605" i="2"/>
  <c r="BB610" i="2"/>
  <c r="BB619" i="2"/>
  <c r="BB653" i="2"/>
  <c r="BB658" i="2"/>
  <c r="BB667" i="2"/>
  <c r="BB668" i="2"/>
  <c r="BB669" i="2"/>
  <c r="BB674" i="2"/>
  <c r="BB683" i="2"/>
  <c r="BB717" i="2"/>
  <c r="BB722" i="2"/>
  <c r="BB731" i="2"/>
  <c r="BB732" i="2"/>
  <c r="BB733" i="2"/>
  <c r="BB738" i="2"/>
  <c r="BB747" i="2"/>
  <c r="BB770" i="2"/>
  <c r="BB779" i="2"/>
  <c r="BB795" i="2"/>
  <c r="BB796" i="2"/>
  <c r="BB802" i="2"/>
  <c r="BB828" i="2"/>
  <c r="BB844" i="2"/>
  <c r="BB850" i="2"/>
  <c r="BB859" i="2"/>
  <c r="BB891" i="2"/>
  <c r="BB898" i="2"/>
  <c r="BB925" i="2"/>
  <c r="BB941" i="2"/>
  <c r="BI4" i="2"/>
  <c r="BD5" i="2"/>
  <c r="BF4" i="2"/>
  <c r="AZ4" i="2"/>
  <c r="AQ5" i="2"/>
  <c r="AW5" i="2" s="1"/>
  <c r="AW4" i="2"/>
  <c r="K2" i="2"/>
  <c r="J2" i="2"/>
  <c r="I2" i="2"/>
  <c r="H2" i="2"/>
  <c r="BB11" i="2" s="1"/>
  <c r="G2" i="2"/>
  <c r="F2" i="2"/>
  <c r="E2" i="2"/>
  <c r="D2" i="2"/>
  <c r="AO943" i="2" s="1"/>
  <c r="AJ4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O948" i="2"/>
  <c r="BB948" i="2" s="1"/>
  <c r="AO941" i="2"/>
  <c r="AP940" i="2"/>
  <c r="AO936" i="2"/>
  <c r="AO935" i="2"/>
  <c r="AO934" i="2"/>
  <c r="AO933" i="2"/>
  <c r="BB933" i="2" s="1"/>
  <c r="AO926" i="2"/>
  <c r="AO925" i="2"/>
  <c r="AP924" i="2"/>
  <c r="AO921" i="2"/>
  <c r="AO920" i="2"/>
  <c r="AO919" i="2"/>
  <c r="AO912" i="2"/>
  <c r="AO911" i="2"/>
  <c r="AO910" i="2"/>
  <c r="AP908" i="2"/>
  <c r="AO906" i="2"/>
  <c r="BB906" i="2" s="1"/>
  <c r="AO905" i="2"/>
  <c r="AO898" i="2"/>
  <c r="AO897" i="2"/>
  <c r="AO896" i="2"/>
  <c r="AR896" i="2" s="1"/>
  <c r="AO895" i="2"/>
  <c r="AP892" i="2"/>
  <c r="AO891" i="2"/>
  <c r="AO888" i="2"/>
  <c r="AO883" i="2"/>
  <c r="BB883" i="2" s="1"/>
  <c r="AO882" i="2"/>
  <c r="BB882" i="2" s="1"/>
  <c r="AO881" i="2"/>
  <c r="AO880" i="2"/>
  <c r="AR880" i="2" s="1"/>
  <c r="AP876" i="2"/>
  <c r="AO874" i="2"/>
  <c r="BB874" i="2" s="1"/>
  <c r="AO873" i="2"/>
  <c r="AO868" i="2"/>
  <c r="BB868" i="2" s="1"/>
  <c r="AO867" i="2"/>
  <c r="BB867" i="2" s="1"/>
  <c r="AO866" i="2"/>
  <c r="BB866" i="2" s="1"/>
  <c r="AO865" i="2"/>
  <c r="AP860" i="2"/>
  <c r="AO859" i="2"/>
  <c r="AO858" i="2"/>
  <c r="BB858" i="2" s="1"/>
  <c r="AO853" i="2"/>
  <c r="BB853" i="2" s="1"/>
  <c r="AO852" i="2"/>
  <c r="BB852" i="2" s="1"/>
  <c r="AO851" i="2"/>
  <c r="BB851" i="2" s="1"/>
  <c r="AO850" i="2"/>
  <c r="AP844" i="2"/>
  <c r="AO844" i="2"/>
  <c r="AO843" i="2"/>
  <c r="BB843" i="2" s="1"/>
  <c r="AO841" i="2"/>
  <c r="AO838" i="2"/>
  <c r="AO837" i="2"/>
  <c r="BB837" i="2" s="1"/>
  <c r="AO836" i="2"/>
  <c r="BB836" i="2" s="1"/>
  <c r="AO830" i="2"/>
  <c r="AO829" i="2"/>
  <c r="BB829" i="2" s="1"/>
  <c r="AP828" i="2"/>
  <c r="AO828" i="2"/>
  <c r="AO826" i="2"/>
  <c r="BB826" i="2" s="1"/>
  <c r="AO823" i="2"/>
  <c r="AO820" i="2"/>
  <c r="BB820" i="2" s="1"/>
  <c r="AO818" i="2"/>
  <c r="BB818" i="2" s="1"/>
  <c r="AO815" i="2"/>
  <c r="AO814" i="2"/>
  <c r="AO813" i="2"/>
  <c r="BB813" i="2" s="1"/>
  <c r="AP812" i="2"/>
  <c r="AO808" i="2"/>
  <c r="AO807" i="2"/>
  <c r="AO806" i="2"/>
  <c r="AR806" i="2" s="1"/>
  <c r="AO805" i="2"/>
  <c r="BB805" i="2" s="1"/>
  <c r="AO803" i="2"/>
  <c r="BB803" i="2" s="1"/>
  <c r="AO802" i="2"/>
  <c r="AO799" i="2"/>
  <c r="AO798" i="2"/>
  <c r="AO797" i="2"/>
  <c r="BB797" i="2" s="1"/>
  <c r="AP796" i="2"/>
  <c r="AO796" i="2"/>
  <c r="AO795" i="2"/>
  <c r="AP792" i="2"/>
  <c r="AO792" i="2"/>
  <c r="AO791" i="2"/>
  <c r="AO789" i="2"/>
  <c r="BB789" i="2" s="1"/>
  <c r="AO788" i="2"/>
  <c r="BB788" i="2" s="1"/>
  <c r="AO787" i="2"/>
  <c r="BB787" i="2" s="1"/>
  <c r="AO785" i="2"/>
  <c r="AO784" i="2"/>
  <c r="AO783" i="2"/>
  <c r="AO781" i="2"/>
  <c r="BB781" i="2" s="1"/>
  <c r="AP780" i="2"/>
  <c r="AO780" i="2"/>
  <c r="AR780" i="2" s="1"/>
  <c r="AO779" i="2"/>
  <c r="AO777" i="2"/>
  <c r="AO776" i="2"/>
  <c r="AO774" i="2"/>
  <c r="AR774" i="2" s="1"/>
  <c r="AO773" i="2"/>
  <c r="BB773" i="2" s="1"/>
  <c r="AO772" i="2"/>
  <c r="AO771" i="2"/>
  <c r="BB771" i="2" s="1"/>
  <c r="AO770" i="2"/>
  <c r="AO768" i="2"/>
  <c r="AR768" i="2" s="1"/>
  <c r="AO766" i="2"/>
  <c r="AO765" i="2"/>
  <c r="BB765" i="2" s="1"/>
  <c r="AP764" i="2"/>
  <c r="AO764" i="2"/>
  <c r="BB764" i="2" s="1"/>
  <c r="AO763" i="2"/>
  <c r="BB763" i="2" s="1"/>
  <c r="AO762" i="2"/>
  <c r="BB762" i="2" s="1"/>
  <c r="AP760" i="2"/>
  <c r="AO760" i="2"/>
  <c r="AO759" i="2"/>
  <c r="AO758" i="2"/>
  <c r="AR758" i="2" s="1"/>
  <c r="AO757" i="2"/>
  <c r="BB757" i="2" s="1"/>
  <c r="AO756" i="2"/>
  <c r="BB756" i="2" s="1"/>
  <c r="AO755" i="2"/>
  <c r="BB755" i="2" s="1"/>
  <c r="AO753" i="2"/>
  <c r="AP752" i="2"/>
  <c r="AO752" i="2"/>
  <c r="AO751" i="2"/>
  <c r="AO750" i="2"/>
  <c r="AO749" i="2"/>
  <c r="BB749" i="2" s="1"/>
  <c r="AP748" i="2"/>
  <c r="AO747" i="2"/>
  <c r="AO746" i="2"/>
  <c r="AR746" i="2" s="1"/>
  <c r="AO745" i="2"/>
  <c r="AO744" i="2"/>
  <c r="AO743" i="2"/>
  <c r="AO742" i="2"/>
  <c r="AR742" i="2" s="1"/>
  <c r="AO741" i="2"/>
  <c r="BB741" i="2" s="1"/>
  <c r="AO739" i="2"/>
  <c r="BB739" i="2" s="1"/>
  <c r="AO738" i="2"/>
  <c r="AO737" i="2"/>
  <c r="AO736" i="2"/>
  <c r="AO735" i="2"/>
  <c r="AO734" i="2"/>
  <c r="AO733" i="2"/>
  <c r="AP732" i="2"/>
  <c r="AO732" i="2"/>
  <c r="AO731" i="2"/>
  <c r="AO730" i="2"/>
  <c r="BB730" i="2" s="1"/>
  <c r="AO729" i="2"/>
  <c r="AP728" i="2"/>
  <c r="AO728" i="2"/>
  <c r="AO727" i="2"/>
  <c r="AO725" i="2"/>
  <c r="BB725" i="2" s="1"/>
  <c r="AO724" i="2"/>
  <c r="BB724" i="2" s="1"/>
  <c r="AO723" i="2"/>
  <c r="BB723" i="2" s="1"/>
  <c r="AO722" i="2"/>
  <c r="AR722" i="2" s="1"/>
  <c r="AO721" i="2"/>
  <c r="AP720" i="2"/>
  <c r="AO720" i="2"/>
  <c r="AR720" i="2" s="1"/>
  <c r="AO718" i="2"/>
  <c r="AO717" i="2"/>
  <c r="AP716" i="2"/>
  <c r="AO716" i="2"/>
  <c r="AR716" i="2" s="1"/>
  <c r="AO715" i="2"/>
  <c r="BB715" i="2" s="1"/>
  <c r="AO714" i="2"/>
  <c r="BB714" i="2" s="1"/>
  <c r="AO713" i="2"/>
  <c r="AO711" i="2"/>
  <c r="AO710" i="2"/>
  <c r="AR710" i="2" s="1"/>
  <c r="AO709" i="2"/>
  <c r="BB709" i="2" s="1"/>
  <c r="AO708" i="2"/>
  <c r="AO707" i="2"/>
  <c r="BB707" i="2" s="1"/>
  <c r="AO706" i="2"/>
  <c r="BB706" i="2" s="1"/>
  <c r="AO705" i="2"/>
  <c r="AO703" i="2"/>
  <c r="AO702" i="2"/>
  <c r="AO701" i="2"/>
  <c r="BB701" i="2" s="1"/>
  <c r="AP700" i="2"/>
  <c r="AO700" i="2"/>
  <c r="BB700" i="2" s="1"/>
  <c r="AO699" i="2"/>
  <c r="BB699" i="2" s="1"/>
  <c r="AO698" i="2"/>
  <c r="BB698" i="2" s="1"/>
  <c r="AP696" i="2"/>
  <c r="AO696" i="2"/>
  <c r="AO695" i="2"/>
  <c r="AO694" i="2"/>
  <c r="AR694" i="2" s="1"/>
  <c r="AO693" i="2"/>
  <c r="BB693" i="2" s="1"/>
  <c r="AO692" i="2"/>
  <c r="BB692" i="2" s="1"/>
  <c r="AO691" i="2"/>
  <c r="BB691" i="2" s="1"/>
  <c r="AO689" i="2"/>
  <c r="AP688" i="2"/>
  <c r="AO688" i="2"/>
  <c r="AO687" i="2"/>
  <c r="AO686" i="2"/>
  <c r="AO685" i="2"/>
  <c r="BB685" i="2" s="1"/>
  <c r="AP684" i="2"/>
  <c r="AO683" i="2"/>
  <c r="AO682" i="2"/>
  <c r="AR682" i="2" s="1"/>
  <c r="AO681" i="2"/>
  <c r="AO680" i="2"/>
  <c r="AO679" i="2"/>
  <c r="AO678" i="2"/>
  <c r="AO677" i="2"/>
  <c r="BB677" i="2" s="1"/>
  <c r="AO675" i="2"/>
  <c r="BB675" i="2" s="1"/>
  <c r="AO674" i="2"/>
  <c r="AO673" i="2"/>
  <c r="AO672" i="2"/>
  <c r="AO671" i="2"/>
  <c r="AO670" i="2"/>
  <c r="AO669" i="2"/>
  <c r="AP668" i="2"/>
  <c r="AO668" i="2"/>
  <c r="AO667" i="2"/>
  <c r="AO666" i="2"/>
  <c r="BB666" i="2" s="1"/>
  <c r="AO665" i="2"/>
  <c r="AP664" i="2"/>
  <c r="AO664" i="2"/>
  <c r="AO663" i="2"/>
  <c r="AO661" i="2"/>
  <c r="BB661" i="2" s="1"/>
  <c r="AO660" i="2"/>
  <c r="BB660" i="2" s="1"/>
  <c r="AO659" i="2"/>
  <c r="BB659" i="2" s="1"/>
  <c r="AO658" i="2"/>
  <c r="AR658" i="2" s="1"/>
  <c r="AO657" i="2"/>
  <c r="AP656" i="2"/>
  <c r="AO656" i="2"/>
  <c r="AR656" i="2" s="1"/>
  <c r="AO654" i="2"/>
  <c r="AO653" i="2"/>
  <c r="AP652" i="2"/>
  <c r="AO652" i="2"/>
  <c r="AR652" i="2" s="1"/>
  <c r="AO651" i="2"/>
  <c r="BB651" i="2" s="1"/>
  <c r="AO650" i="2"/>
  <c r="BB650" i="2" s="1"/>
  <c r="AO649" i="2"/>
  <c r="AO647" i="2"/>
  <c r="AO646" i="2"/>
  <c r="AR646" i="2" s="1"/>
  <c r="AO645" i="2"/>
  <c r="BB645" i="2" s="1"/>
  <c r="AO644" i="2"/>
  <c r="AO643" i="2"/>
  <c r="BB643" i="2" s="1"/>
  <c r="AO642" i="2"/>
  <c r="BB642" i="2" s="1"/>
  <c r="AO641" i="2"/>
  <c r="AO639" i="2"/>
  <c r="AO638" i="2"/>
  <c r="AO637" i="2"/>
  <c r="BB637" i="2" s="1"/>
  <c r="AP636" i="2"/>
  <c r="AO636" i="2"/>
  <c r="BB636" i="2" s="1"/>
  <c r="AO635" i="2"/>
  <c r="BB635" i="2" s="1"/>
  <c r="AO634" i="2"/>
  <c r="BB634" i="2" s="1"/>
  <c r="AP632" i="2"/>
  <c r="AO632" i="2"/>
  <c r="AO631" i="2"/>
  <c r="AO630" i="2"/>
  <c r="AR630" i="2" s="1"/>
  <c r="AO629" i="2"/>
  <c r="BB629" i="2" s="1"/>
  <c r="AO628" i="2"/>
  <c r="BB628" i="2" s="1"/>
  <c r="AO627" i="2"/>
  <c r="BB627" i="2" s="1"/>
  <c r="AO625" i="2"/>
  <c r="AP624" i="2"/>
  <c r="AO624" i="2"/>
  <c r="AR624" i="2" s="1"/>
  <c r="AO623" i="2"/>
  <c r="AO622" i="2"/>
  <c r="AO621" i="2"/>
  <c r="BB621" i="2" s="1"/>
  <c r="AP620" i="2"/>
  <c r="AO619" i="2"/>
  <c r="AO618" i="2"/>
  <c r="AR618" i="2" s="1"/>
  <c r="AO617" i="2"/>
  <c r="AO616" i="2"/>
  <c r="AO615" i="2"/>
  <c r="AO614" i="2"/>
  <c r="AO613" i="2"/>
  <c r="BB613" i="2" s="1"/>
  <c r="AO611" i="2"/>
  <c r="BB611" i="2" s="1"/>
  <c r="AO610" i="2"/>
  <c r="AO609" i="2"/>
  <c r="AO608" i="2"/>
  <c r="AR608" i="2" s="1"/>
  <c r="AO607" i="2"/>
  <c r="AO606" i="2"/>
  <c r="AO605" i="2"/>
  <c r="AR605" i="2" s="1"/>
  <c r="AP604" i="2"/>
  <c r="AO604" i="2"/>
  <c r="AO603" i="2"/>
  <c r="AO602" i="2"/>
  <c r="BB602" i="2" s="1"/>
  <c r="AO601" i="2"/>
  <c r="AR601" i="2" s="1"/>
  <c r="AP600" i="2"/>
  <c r="AO600" i="2"/>
  <c r="AO599" i="2"/>
  <c r="AO597" i="2"/>
  <c r="BB597" i="2" s="1"/>
  <c r="AO596" i="2"/>
  <c r="BB596" i="2" s="1"/>
  <c r="AO595" i="2"/>
  <c r="BB595" i="2" s="1"/>
  <c r="AO594" i="2"/>
  <c r="AR594" i="2" s="1"/>
  <c r="AO593" i="2"/>
  <c r="AP592" i="2"/>
  <c r="AO592" i="2"/>
  <c r="AR592" i="2" s="1"/>
  <c r="AO590" i="2"/>
  <c r="AO589" i="2"/>
  <c r="AP588" i="2"/>
  <c r="AO588" i="2"/>
  <c r="AR588" i="2" s="1"/>
  <c r="AO587" i="2"/>
  <c r="BB587" i="2" s="1"/>
  <c r="AO586" i="2"/>
  <c r="BB586" i="2" s="1"/>
  <c r="AO585" i="2"/>
  <c r="AR585" i="2" s="1"/>
  <c r="AO583" i="2"/>
  <c r="AO582" i="2"/>
  <c r="AR582" i="2" s="1"/>
  <c r="AO581" i="2"/>
  <c r="AO580" i="2"/>
  <c r="AO579" i="2"/>
  <c r="BB579" i="2" s="1"/>
  <c r="AO578" i="2"/>
  <c r="BB578" i="2" s="1"/>
  <c r="AO577" i="2"/>
  <c r="AO575" i="2"/>
  <c r="AO574" i="2"/>
  <c r="AO573" i="2"/>
  <c r="AR573" i="2" s="1"/>
  <c r="AP572" i="2"/>
  <c r="AO572" i="2"/>
  <c r="BB572" i="2" s="1"/>
  <c r="AO571" i="2"/>
  <c r="BB571" i="2" s="1"/>
  <c r="AO570" i="2"/>
  <c r="BB570" i="2" s="1"/>
  <c r="AP568" i="2"/>
  <c r="AO568" i="2"/>
  <c r="AO567" i="2"/>
  <c r="AO566" i="2"/>
  <c r="AR566" i="2" s="1"/>
  <c r="AO565" i="2"/>
  <c r="BB565" i="2" s="1"/>
  <c r="AO564" i="2"/>
  <c r="BB564" i="2" s="1"/>
  <c r="AO563" i="2"/>
  <c r="BB563" i="2" s="1"/>
  <c r="AO561" i="2"/>
  <c r="AP560" i="2"/>
  <c r="AO560" i="2"/>
  <c r="AO559" i="2"/>
  <c r="AO558" i="2"/>
  <c r="AO557" i="2"/>
  <c r="BB557" i="2" s="1"/>
  <c r="AP556" i="2"/>
  <c r="AO555" i="2"/>
  <c r="AO554" i="2"/>
  <c r="AR554" i="2" s="1"/>
  <c r="AO553" i="2"/>
  <c r="AR553" i="2" s="1"/>
  <c r="AO552" i="2"/>
  <c r="AO551" i="2"/>
  <c r="AO550" i="2"/>
  <c r="AO549" i="2"/>
  <c r="AR549" i="2" s="1"/>
  <c r="AO547" i="2"/>
  <c r="BB547" i="2" s="1"/>
  <c r="AO546" i="2"/>
  <c r="AO545" i="2"/>
  <c r="AO544" i="2"/>
  <c r="AR544" i="2" s="1"/>
  <c r="AO543" i="2"/>
  <c r="AO542" i="2"/>
  <c r="AO541" i="2"/>
  <c r="AR541" i="2" s="1"/>
  <c r="AP540" i="2"/>
  <c r="AO540" i="2"/>
  <c r="AO539" i="2"/>
  <c r="AO538" i="2"/>
  <c r="BB538" i="2" s="1"/>
  <c r="AO537" i="2"/>
  <c r="AR537" i="2" s="1"/>
  <c r="AP536" i="2"/>
  <c r="AO536" i="2"/>
  <c r="AO535" i="2"/>
  <c r="AO533" i="2"/>
  <c r="BB533" i="2" s="1"/>
  <c r="AO532" i="2"/>
  <c r="BB532" i="2" s="1"/>
  <c r="AO531" i="2"/>
  <c r="BB531" i="2" s="1"/>
  <c r="AO530" i="2"/>
  <c r="AR530" i="2" s="1"/>
  <c r="AO529" i="2"/>
  <c r="AP528" i="2"/>
  <c r="AO528" i="2"/>
  <c r="AR528" i="2" s="1"/>
  <c r="AO526" i="2"/>
  <c r="AO525" i="2"/>
  <c r="AP524" i="2"/>
  <c r="AO524" i="2"/>
  <c r="AO523" i="2"/>
  <c r="BB523" i="2" s="1"/>
  <c r="AO522" i="2"/>
  <c r="BB522" i="2" s="1"/>
  <c r="AO521" i="2"/>
  <c r="AR521" i="2" s="1"/>
  <c r="AO519" i="2"/>
  <c r="AO518" i="2"/>
  <c r="AR518" i="2" s="1"/>
  <c r="AO517" i="2"/>
  <c r="AO516" i="2"/>
  <c r="AO515" i="2"/>
  <c r="BB515" i="2" s="1"/>
  <c r="AO514" i="2"/>
  <c r="BB514" i="2" s="1"/>
  <c r="AO513" i="2"/>
  <c r="AO511" i="2"/>
  <c r="AO510" i="2"/>
  <c r="AO509" i="2"/>
  <c r="AR509" i="2" s="1"/>
  <c r="AP508" i="2"/>
  <c r="AO508" i="2"/>
  <c r="BB508" i="2" s="1"/>
  <c r="AO507" i="2"/>
  <c r="BB507" i="2" s="1"/>
  <c r="AO506" i="2"/>
  <c r="BB506" i="2" s="1"/>
  <c r="AP504" i="2"/>
  <c r="AO504" i="2"/>
  <c r="AO503" i="2"/>
  <c r="AO502" i="2"/>
  <c r="AR502" i="2" s="1"/>
  <c r="AO501" i="2"/>
  <c r="BB501" i="2" s="1"/>
  <c r="AO500" i="2"/>
  <c r="BB500" i="2" s="1"/>
  <c r="AO499" i="2"/>
  <c r="BB499" i="2" s="1"/>
  <c r="AO497" i="2"/>
  <c r="AP496" i="2"/>
  <c r="AO496" i="2"/>
  <c r="AO495" i="2"/>
  <c r="AO494" i="2"/>
  <c r="AO493" i="2"/>
  <c r="BB493" i="2" s="1"/>
  <c r="AP492" i="2"/>
  <c r="AO491" i="2"/>
  <c r="AO490" i="2"/>
  <c r="AR490" i="2" s="1"/>
  <c r="AO489" i="2"/>
  <c r="AR489" i="2" s="1"/>
  <c r="AO488" i="2"/>
  <c r="AO487" i="2"/>
  <c r="AO486" i="2"/>
  <c r="AR486" i="2" s="1"/>
  <c r="AO485" i="2"/>
  <c r="AR485" i="2" s="1"/>
  <c r="AO483" i="2"/>
  <c r="BB483" i="2" s="1"/>
  <c r="AO482" i="2"/>
  <c r="AO481" i="2"/>
  <c r="AO480" i="2"/>
  <c r="AR480" i="2" s="1"/>
  <c r="AO479" i="2"/>
  <c r="AO478" i="2"/>
  <c r="AO477" i="2"/>
  <c r="AR477" i="2" s="1"/>
  <c r="AP476" i="2"/>
  <c r="AO476" i="2"/>
  <c r="AO475" i="2"/>
  <c r="AO474" i="2"/>
  <c r="BB474" i="2" s="1"/>
  <c r="AO473" i="2"/>
  <c r="AR473" i="2" s="1"/>
  <c r="AP472" i="2"/>
  <c r="AO472" i="2"/>
  <c r="AO471" i="2"/>
  <c r="AO469" i="2"/>
  <c r="AO468" i="2"/>
  <c r="AR468" i="2" s="1"/>
  <c r="AO467" i="2"/>
  <c r="BB467" i="2" s="1"/>
  <c r="AO466" i="2"/>
  <c r="BB466" i="2" s="1"/>
  <c r="AP465" i="2"/>
  <c r="AO465" i="2"/>
  <c r="AO464" i="2"/>
  <c r="AO462" i="2"/>
  <c r="AR462" i="2" s="1"/>
  <c r="AP461" i="2"/>
  <c r="AO461" i="2"/>
  <c r="AP460" i="2"/>
  <c r="AO460" i="2"/>
  <c r="AR460" i="2" s="1"/>
  <c r="AO459" i="2"/>
  <c r="AO458" i="2"/>
  <c r="AP456" i="2"/>
  <c r="AO456" i="2"/>
  <c r="AO455" i="2"/>
  <c r="AO454" i="2"/>
  <c r="AO453" i="2"/>
  <c r="BB453" i="2" s="1"/>
  <c r="AO452" i="2"/>
  <c r="AO451" i="2"/>
  <c r="AP449" i="2"/>
  <c r="AO449" i="2"/>
  <c r="AR449" i="2" s="1"/>
  <c r="AO448" i="2"/>
  <c r="AO447" i="2"/>
  <c r="AO446" i="2"/>
  <c r="AR446" i="2" s="1"/>
  <c r="AP445" i="2"/>
  <c r="AO445" i="2"/>
  <c r="BB445" i="2" s="1"/>
  <c r="AP444" i="2"/>
  <c r="AO444" i="2"/>
  <c r="AR444" i="2" s="1"/>
  <c r="AO443" i="2"/>
  <c r="BB443" i="2" s="1"/>
  <c r="AO442" i="2"/>
  <c r="AO441" i="2"/>
  <c r="AR441" i="2" s="1"/>
  <c r="AP440" i="2"/>
  <c r="AO440" i="2"/>
  <c r="AO439" i="2"/>
  <c r="AO437" i="2"/>
  <c r="AO436" i="2"/>
  <c r="AR436" i="2" s="1"/>
  <c r="AO435" i="2"/>
  <c r="AO434" i="2"/>
  <c r="BB434" i="2" s="1"/>
  <c r="AP433" i="2"/>
  <c r="AO433" i="2"/>
  <c r="AR433" i="2" s="1"/>
  <c r="AO432" i="2"/>
  <c r="AO430" i="2"/>
  <c r="AR430" i="2" s="1"/>
  <c r="AP429" i="2"/>
  <c r="AO429" i="2"/>
  <c r="AP428" i="2"/>
  <c r="AO428" i="2"/>
  <c r="AR428" i="2" s="1"/>
  <c r="AO427" i="2"/>
  <c r="AO426" i="2"/>
  <c r="AO425" i="2"/>
  <c r="AR425" i="2" s="1"/>
  <c r="AP424" i="2"/>
  <c r="AO424" i="2"/>
  <c r="AO423" i="2"/>
  <c r="AO422" i="2"/>
  <c r="AO421" i="2"/>
  <c r="BB421" i="2" s="1"/>
  <c r="AO420" i="2"/>
  <c r="AR420" i="2" s="1"/>
  <c r="AO419" i="2"/>
  <c r="AO418" i="2"/>
  <c r="AP417" i="2"/>
  <c r="AO417" i="2"/>
  <c r="AR417" i="2" s="1"/>
  <c r="AO416" i="2"/>
  <c r="AO415" i="2"/>
  <c r="AO414" i="2"/>
  <c r="AR414" i="2" s="1"/>
  <c r="AP413" i="2"/>
  <c r="AO413" i="2"/>
  <c r="AP412" i="2"/>
  <c r="AO412" i="2"/>
  <c r="AR412" i="2" s="1"/>
  <c r="AO411" i="2"/>
  <c r="AO410" i="2"/>
  <c r="BB410" i="2" s="1"/>
  <c r="AO409" i="2"/>
  <c r="AR409" i="2" s="1"/>
  <c r="AP408" i="2"/>
  <c r="AO408" i="2"/>
  <c r="AO407" i="2"/>
  <c r="AO406" i="2"/>
  <c r="AR406" i="2" s="1"/>
  <c r="AO405" i="2"/>
  <c r="AO404" i="2"/>
  <c r="AR404" i="2" s="1"/>
  <c r="AO403" i="2"/>
  <c r="BB403" i="2" s="1"/>
  <c r="AO402" i="2"/>
  <c r="BB402" i="2" s="1"/>
  <c r="AP401" i="2"/>
  <c r="AO401" i="2"/>
  <c r="AO400" i="2"/>
  <c r="AO399" i="2"/>
  <c r="AO398" i="2"/>
  <c r="AR398" i="2" s="1"/>
  <c r="AP397" i="2"/>
  <c r="AO397" i="2"/>
  <c r="AP396" i="2"/>
  <c r="AO396" i="2"/>
  <c r="AR396" i="2" s="1"/>
  <c r="AO395" i="2"/>
  <c r="AO394" i="2"/>
  <c r="AO393" i="2"/>
  <c r="AR393" i="2" s="1"/>
  <c r="AP392" i="2"/>
  <c r="AO392" i="2"/>
  <c r="AO391" i="2"/>
  <c r="AO390" i="2"/>
  <c r="AO389" i="2"/>
  <c r="AO388" i="2"/>
  <c r="AO387" i="2"/>
  <c r="AO386" i="2"/>
  <c r="AP385" i="2"/>
  <c r="AO385" i="2"/>
  <c r="AR385" i="2" s="1"/>
  <c r="AO384" i="2"/>
  <c r="AO383" i="2"/>
  <c r="AO382" i="2"/>
  <c r="AR382" i="2" s="1"/>
  <c r="AP381" i="2"/>
  <c r="AO381" i="2"/>
  <c r="BB381" i="2" s="1"/>
  <c r="AP380" i="2"/>
  <c r="AO380" i="2"/>
  <c r="AR380" i="2" s="1"/>
  <c r="AO379" i="2"/>
  <c r="BB379" i="2" s="1"/>
  <c r="AO378" i="2"/>
  <c r="BB378" i="2" s="1"/>
  <c r="AO377" i="2"/>
  <c r="AR377" i="2" s="1"/>
  <c r="AP376" i="2"/>
  <c r="AO376" i="2"/>
  <c r="AO375" i="2"/>
  <c r="AO374" i="2"/>
  <c r="AR374" i="2" s="1"/>
  <c r="AO373" i="2"/>
  <c r="AO372" i="2"/>
  <c r="AR372" i="2" s="1"/>
  <c r="AO371" i="2"/>
  <c r="BB371" i="2" s="1"/>
  <c r="AO370" i="2"/>
  <c r="BB370" i="2" s="1"/>
  <c r="AP369" i="2"/>
  <c r="AO369" i="2"/>
  <c r="AR369" i="2" s="1"/>
  <c r="AO368" i="2"/>
  <c r="AO367" i="2"/>
  <c r="AO366" i="2"/>
  <c r="AR366" i="2" s="1"/>
  <c r="AP365" i="2"/>
  <c r="AO365" i="2"/>
  <c r="AP364" i="2"/>
  <c r="AO364" i="2"/>
  <c r="AR364" i="2" s="1"/>
  <c r="AO363" i="2"/>
  <c r="AO362" i="2"/>
  <c r="AO361" i="2"/>
  <c r="AR361" i="2" s="1"/>
  <c r="AP360" i="2"/>
  <c r="AO360" i="2"/>
  <c r="AO359" i="2"/>
  <c r="AO358" i="2"/>
  <c r="AO357" i="2"/>
  <c r="BB357" i="2" s="1"/>
  <c r="AO356" i="2"/>
  <c r="AR356" i="2" s="1"/>
  <c r="AO355" i="2"/>
  <c r="AO354" i="2"/>
  <c r="AP353" i="2"/>
  <c r="AO353" i="2"/>
  <c r="AR353" i="2" s="1"/>
  <c r="AO352" i="2"/>
  <c r="AO351" i="2"/>
  <c r="AO350" i="2"/>
  <c r="AR350" i="2" s="1"/>
  <c r="AP349" i="2"/>
  <c r="AO349" i="2"/>
  <c r="AP348" i="2"/>
  <c r="AO348" i="2"/>
  <c r="AR348" i="2" s="1"/>
  <c r="AO347" i="2"/>
  <c r="AO346" i="2"/>
  <c r="BB346" i="2" s="1"/>
  <c r="AO345" i="2"/>
  <c r="AR345" i="2" s="1"/>
  <c r="AP344" i="2"/>
  <c r="AO344" i="2"/>
  <c r="AO343" i="2"/>
  <c r="AR343" i="2" s="1"/>
  <c r="AO342" i="2"/>
  <c r="AR342" i="2" s="1"/>
  <c r="AO341" i="2"/>
  <c r="AO340" i="2"/>
  <c r="AR340" i="2" s="1"/>
  <c r="AO339" i="2"/>
  <c r="AO338" i="2"/>
  <c r="BB338" i="2" s="1"/>
  <c r="AP337" i="2"/>
  <c r="AO337" i="2"/>
  <c r="AO336" i="2"/>
  <c r="AO335" i="2"/>
  <c r="AO334" i="2"/>
  <c r="AR334" i="2" s="1"/>
  <c r="AP333" i="2"/>
  <c r="AO333" i="2"/>
  <c r="AP332" i="2"/>
  <c r="AO332" i="2"/>
  <c r="AR332" i="2" s="1"/>
  <c r="AO331" i="2"/>
  <c r="AO330" i="2"/>
  <c r="AO329" i="2"/>
  <c r="AR329" i="2" s="1"/>
  <c r="AP328" i="2"/>
  <c r="AO328" i="2"/>
  <c r="AO327" i="2"/>
  <c r="AR327" i="2" s="1"/>
  <c r="AO326" i="2"/>
  <c r="AO325" i="2"/>
  <c r="BB325" i="2" s="1"/>
  <c r="AO324" i="2"/>
  <c r="AO323" i="2"/>
  <c r="AR323" i="2" s="1"/>
  <c r="AO322" i="2"/>
  <c r="AP321" i="2"/>
  <c r="AO321" i="2"/>
  <c r="AR321" i="2" s="1"/>
  <c r="AO320" i="2"/>
  <c r="AO319" i="2"/>
  <c r="AO318" i="2"/>
  <c r="AR318" i="2" s="1"/>
  <c r="AP317" i="2"/>
  <c r="AO317" i="2"/>
  <c r="AP316" i="2"/>
  <c r="AO316" i="2"/>
  <c r="AR316" i="2" s="1"/>
  <c r="AO315" i="2"/>
  <c r="BB315" i="2" s="1"/>
  <c r="AO314" i="2"/>
  <c r="AO313" i="2"/>
  <c r="AP312" i="2"/>
  <c r="AO312" i="2"/>
  <c r="AO311" i="2"/>
  <c r="AR311" i="2" s="1"/>
  <c r="AO310" i="2"/>
  <c r="AR310" i="2" s="1"/>
  <c r="AO309" i="2"/>
  <c r="AO308" i="2"/>
  <c r="AR308" i="2" s="1"/>
  <c r="AO307" i="2"/>
  <c r="AR307" i="2" s="1"/>
  <c r="AO306" i="2"/>
  <c r="AP305" i="2"/>
  <c r="AO305" i="2"/>
  <c r="AR305" i="2" s="1"/>
  <c r="AO304" i="2"/>
  <c r="AO303" i="2"/>
  <c r="AO302" i="2"/>
  <c r="AR302" i="2" s="1"/>
  <c r="AP301" i="2"/>
  <c r="AO301" i="2"/>
  <c r="BB301" i="2" s="1"/>
  <c r="AP300" i="2"/>
  <c r="AO300" i="2"/>
  <c r="AR300" i="2" s="1"/>
  <c r="AO299" i="2"/>
  <c r="BB299" i="2" s="1"/>
  <c r="AO298" i="2"/>
  <c r="AO297" i="2"/>
  <c r="AR297" i="2" s="1"/>
  <c r="AP296" i="2"/>
  <c r="AO296" i="2"/>
  <c r="AO295" i="2"/>
  <c r="AR295" i="2" s="1"/>
  <c r="AO294" i="2"/>
  <c r="AR294" i="2" s="1"/>
  <c r="AO293" i="2"/>
  <c r="AO292" i="2"/>
  <c r="AR292" i="2" s="1"/>
  <c r="AO291" i="2"/>
  <c r="AR291" i="2" s="1"/>
  <c r="AO290" i="2"/>
  <c r="AR290" i="2" s="1"/>
  <c r="AP289" i="2"/>
  <c r="AO289" i="2"/>
  <c r="BB289" i="2" s="1"/>
  <c r="AO288" i="2"/>
  <c r="AO287" i="2"/>
  <c r="AR287" i="2" s="1"/>
  <c r="AP286" i="2"/>
  <c r="AO286" i="2"/>
  <c r="BB286" i="2" s="1"/>
  <c r="AP285" i="2"/>
  <c r="AO285" i="2"/>
  <c r="AR285" i="2" s="1"/>
  <c r="AO284" i="2"/>
  <c r="AO283" i="2"/>
  <c r="AP282" i="2"/>
  <c r="AO282" i="2"/>
  <c r="AR282" i="2" s="1"/>
  <c r="AO281" i="2"/>
  <c r="AR281" i="2" s="1"/>
  <c r="AP280" i="2"/>
  <c r="AO280" i="2"/>
  <c r="AO279" i="2"/>
  <c r="AO278" i="2"/>
  <c r="AR278" i="2" s="1"/>
  <c r="AP277" i="2"/>
  <c r="AO277" i="2"/>
  <c r="AP276" i="2"/>
  <c r="AO276" i="2"/>
  <c r="AO275" i="2"/>
  <c r="BB275" i="2" s="1"/>
  <c r="AO274" i="2"/>
  <c r="AP273" i="2"/>
  <c r="AO273" i="2"/>
  <c r="AR273" i="2" s="1"/>
  <c r="AO272" i="2"/>
  <c r="AR272" i="2" s="1"/>
  <c r="AO271" i="2"/>
  <c r="AR271" i="2" s="1"/>
  <c r="AO270" i="2"/>
  <c r="AO269" i="2"/>
  <c r="AR269" i="2" s="1"/>
  <c r="AP268" i="2"/>
  <c r="AO268" i="2"/>
  <c r="AO267" i="2"/>
  <c r="AR267" i="2" s="1"/>
  <c r="AP266" i="2"/>
  <c r="AO266" i="2"/>
  <c r="AO265" i="2"/>
  <c r="BB265" i="2" s="1"/>
  <c r="AP264" i="2"/>
  <c r="AO264" i="2"/>
  <c r="AR264" i="2" s="1"/>
  <c r="AO263" i="2"/>
  <c r="AP262" i="2"/>
  <c r="AO262" i="2"/>
  <c r="AR262" i="2" s="1"/>
  <c r="AO261" i="2"/>
  <c r="BB261" i="2" s="1"/>
  <c r="AO260" i="2"/>
  <c r="AR260" i="2" s="1"/>
  <c r="AO259" i="2"/>
  <c r="AR259" i="2" s="1"/>
  <c r="AO258" i="2"/>
  <c r="AR258" i="2" s="1"/>
  <c r="AP257" i="2"/>
  <c r="AO257" i="2"/>
  <c r="AO256" i="2"/>
  <c r="AO255" i="2"/>
  <c r="AR255" i="2" s="1"/>
  <c r="AP254" i="2"/>
  <c r="AO254" i="2"/>
  <c r="AP253" i="2"/>
  <c r="AO253" i="2"/>
  <c r="AR253" i="2" s="1"/>
  <c r="AO252" i="2"/>
  <c r="BB252" i="2" s="1"/>
  <c r="AO251" i="2"/>
  <c r="BB251" i="2" s="1"/>
  <c r="AP250" i="2"/>
  <c r="AO250" i="2"/>
  <c r="AR250" i="2" s="1"/>
  <c r="AO249" i="2"/>
  <c r="AR249" i="2" s="1"/>
  <c r="AP248" i="2"/>
  <c r="AO248" i="2"/>
  <c r="AO247" i="2"/>
  <c r="AO246" i="2"/>
  <c r="AP245" i="2"/>
  <c r="AO245" i="2"/>
  <c r="AP244" i="2"/>
  <c r="AO244" i="2"/>
  <c r="AR244" i="2" s="1"/>
  <c r="AO243" i="2"/>
  <c r="AO242" i="2"/>
  <c r="AP241" i="2"/>
  <c r="AO241" i="2"/>
  <c r="AR241" i="2" s="1"/>
  <c r="AP240" i="2"/>
  <c r="AO240" i="2"/>
  <c r="AR240" i="2" s="1"/>
  <c r="AO239" i="2"/>
  <c r="AR239" i="2" s="1"/>
  <c r="AO238" i="2"/>
  <c r="AR238" i="2" s="1"/>
  <c r="AO237" i="2"/>
  <c r="AR237" i="2" s="1"/>
  <c r="AP236" i="2"/>
  <c r="AO236" i="2"/>
  <c r="AO235" i="2"/>
  <c r="AR235" i="2" s="1"/>
  <c r="AP234" i="2"/>
  <c r="AO234" i="2"/>
  <c r="AP233" i="2"/>
  <c r="AO233" i="2"/>
  <c r="AP232" i="2"/>
  <c r="AO232" i="2"/>
  <c r="AR232" i="2" s="1"/>
  <c r="AO231" i="2"/>
  <c r="AR231" i="2" s="1"/>
  <c r="AP230" i="2"/>
  <c r="AO230" i="2"/>
  <c r="AR230" i="2" s="1"/>
  <c r="AO229" i="2"/>
  <c r="AR229" i="2" s="1"/>
  <c r="AO228" i="2"/>
  <c r="AR228" i="2" s="1"/>
  <c r="AO227" i="2"/>
  <c r="AR227" i="2" s="1"/>
  <c r="AP226" i="2"/>
  <c r="AO226" i="2"/>
  <c r="AR226" i="2" s="1"/>
  <c r="AP225" i="2"/>
  <c r="AO225" i="2"/>
  <c r="BB225" i="2" s="1"/>
  <c r="AP224" i="2"/>
  <c r="AO224" i="2"/>
  <c r="AO223" i="2"/>
  <c r="AR223" i="2" s="1"/>
  <c r="AP222" i="2"/>
  <c r="AO222" i="2"/>
  <c r="AR222" i="2" s="1"/>
  <c r="AP221" i="2"/>
  <c r="AO221" i="2"/>
  <c r="AO220" i="2"/>
  <c r="AR220" i="2" s="1"/>
  <c r="AO219" i="2"/>
  <c r="AP218" i="2"/>
  <c r="AO218" i="2"/>
  <c r="AR218" i="2" s="1"/>
  <c r="AP217" i="2"/>
  <c r="AO217" i="2"/>
  <c r="AR217" i="2" s="1"/>
  <c r="AP216" i="2"/>
  <c r="AO216" i="2"/>
  <c r="AO215" i="2"/>
  <c r="AR215" i="2" s="1"/>
  <c r="AO214" i="2"/>
  <c r="AR214" i="2" s="1"/>
  <c r="AP213" i="2"/>
  <c r="AO213" i="2"/>
  <c r="AR213" i="2" s="1"/>
  <c r="AP212" i="2"/>
  <c r="AO212" i="2"/>
  <c r="AR212" i="2" s="1"/>
  <c r="AO211" i="2"/>
  <c r="BB211" i="2" s="1"/>
  <c r="AP210" i="2"/>
  <c r="AO210" i="2"/>
  <c r="AP209" i="2"/>
  <c r="AO209" i="2"/>
  <c r="AR209" i="2" s="1"/>
  <c r="AP208" i="2"/>
  <c r="AO208" i="2"/>
  <c r="AR208" i="2" s="1"/>
  <c r="AO207" i="2"/>
  <c r="AR207" i="2" s="1"/>
  <c r="AO206" i="2"/>
  <c r="AR206" i="2" s="1"/>
  <c r="AO205" i="2"/>
  <c r="AR205" i="2" s="1"/>
  <c r="AP204" i="2"/>
  <c r="AO204" i="2"/>
  <c r="AR204" i="2" s="1"/>
  <c r="AO203" i="2"/>
  <c r="AR203" i="2" s="1"/>
  <c r="AP202" i="2"/>
  <c r="AO202" i="2"/>
  <c r="AP201" i="2"/>
  <c r="AO201" i="2"/>
  <c r="AP200" i="2"/>
  <c r="AO200" i="2"/>
  <c r="AR200" i="2" s="1"/>
  <c r="AO199" i="2"/>
  <c r="AR199" i="2" s="1"/>
  <c r="AP198" i="2"/>
  <c r="AO198" i="2"/>
  <c r="AR198" i="2" s="1"/>
  <c r="AO197" i="2"/>
  <c r="AR197" i="2" s="1"/>
  <c r="AO196" i="2"/>
  <c r="AR196" i="2" s="1"/>
  <c r="AO195" i="2"/>
  <c r="AR195" i="2" s="1"/>
  <c r="AP194" i="2"/>
  <c r="AO194" i="2"/>
  <c r="AR194" i="2" s="1"/>
  <c r="AP193" i="2"/>
  <c r="AO193" i="2"/>
  <c r="AP192" i="2"/>
  <c r="AO192" i="2"/>
  <c r="AO191" i="2"/>
  <c r="AR191" i="2" s="1"/>
  <c r="AP190" i="2"/>
  <c r="AO190" i="2"/>
  <c r="AR190" i="2" s="1"/>
  <c r="AP189" i="2"/>
  <c r="AO189" i="2"/>
  <c r="AR189" i="2" s="1"/>
  <c r="AO188" i="2"/>
  <c r="AR188" i="2" s="1"/>
  <c r="AO187" i="2"/>
  <c r="BB187" i="2" s="1"/>
  <c r="AP186" i="2"/>
  <c r="AO186" i="2"/>
  <c r="AR186" i="2" s="1"/>
  <c r="AP185" i="2"/>
  <c r="AO185" i="2"/>
  <c r="AP184" i="2"/>
  <c r="AO184" i="2"/>
  <c r="AO183" i="2"/>
  <c r="AR183" i="2" s="1"/>
  <c r="AO182" i="2"/>
  <c r="AR182" i="2" s="1"/>
  <c r="AP181" i="2"/>
  <c r="AO181" i="2"/>
  <c r="AR181" i="2" s="1"/>
  <c r="AP180" i="2"/>
  <c r="AO180" i="2"/>
  <c r="AR180" i="2" s="1"/>
  <c r="AO179" i="2"/>
  <c r="AP178" i="2"/>
  <c r="AO178" i="2"/>
  <c r="AP177" i="2"/>
  <c r="AO177" i="2"/>
  <c r="AR177" i="2" s="1"/>
  <c r="AP176" i="2"/>
  <c r="AO176" i="2"/>
  <c r="AR176" i="2" s="1"/>
  <c r="AO175" i="2"/>
  <c r="AR175" i="2" s="1"/>
  <c r="AO174" i="2"/>
  <c r="AR174" i="2" s="1"/>
  <c r="AO173" i="2"/>
  <c r="AP172" i="2"/>
  <c r="AO172" i="2"/>
  <c r="AR172" i="2" s="1"/>
  <c r="AO171" i="2"/>
  <c r="AR171" i="2" s="1"/>
  <c r="AP170" i="2"/>
  <c r="AO170" i="2"/>
  <c r="AP169" i="2"/>
  <c r="AO169" i="2"/>
  <c r="AP168" i="2"/>
  <c r="AO168" i="2"/>
  <c r="AR168" i="2" s="1"/>
  <c r="AO167" i="2"/>
  <c r="AR167" i="2" s="1"/>
  <c r="AP166" i="2"/>
  <c r="AO166" i="2"/>
  <c r="AR166" i="2" s="1"/>
  <c r="AO165" i="2"/>
  <c r="AR165" i="2" s="1"/>
  <c r="AO164" i="2"/>
  <c r="AR164" i="2" s="1"/>
  <c r="AO163" i="2"/>
  <c r="AP162" i="2"/>
  <c r="AO162" i="2"/>
  <c r="AR162" i="2" s="1"/>
  <c r="AP161" i="2"/>
  <c r="AO161" i="2"/>
  <c r="BB161" i="2" s="1"/>
  <c r="AP160" i="2"/>
  <c r="AO160" i="2"/>
  <c r="AO159" i="2"/>
  <c r="AR159" i="2" s="1"/>
  <c r="AP158" i="2"/>
  <c r="AO158" i="2"/>
  <c r="AP157" i="2"/>
  <c r="AO157" i="2"/>
  <c r="AR157" i="2" s="1"/>
  <c r="AO156" i="2"/>
  <c r="AR156" i="2" s="1"/>
  <c r="AO155" i="2"/>
  <c r="AP154" i="2"/>
  <c r="AO154" i="2"/>
  <c r="AR154" i="2" s="1"/>
  <c r="AP153" i="2"/>
  <c r="AO153" i="2"/>
  <c r="AR153" i="2" s="1"/>
  <c r="AP152" i="2"/>
  <c r="AO152" i="2"/>
  <c r="AO151" i="2"/>
  <c r="AR151" i="2" s="1"/>
  <c r="AO150" i="2"/>
  <c r="AR150" i="2" s="1"/>
  <c r="AP149" i="2"/>
  <c r="AO149" i="2"/>
  <c r="AR149" i="2" s="1"/>
  <c r="AP148" i="2"/>
  <c r="AO148" i="2"/>
  <c r="AO147" i="2"/>
  <c r="AP146" i="2"/>
  <c r="AO146" i="2"/>
  <c r="AP145" i="2"/>
  <c r="AO145" i="2"/>
  <c r="AP144" i="2"/>
  <c r="AO144" i="2"/>
  <c r="AR144" i="2" s="1"/>
  <c r="AO143" i="2"/>
  <c r="AR143" i="2" s="1"/>
  <c r="AO142" i="2"/>
  <c r="AR142" i="2" s="1"/>
  <c r="AO141" i="2"/>
  <c r="AR141" i="2" s="1"/>
  <c r="AP140" i="2"/>
  <c r="AO140" i="2"/>
  <c r="AR140" i="2" s="1"/>
  <c r="AO139" i="2"/>
  <c r="AR139" i="2" s="1"/>
  <c r="AP138" i="2"/>
  <c r="AO138" i="2"/>
  <c r="AP137" i="2"/>
  <c r="AO137" i="2"/>
  <c r="AP136" i="2"/>
  <c r="AO136" i="2"/>
  <c r="AR136" i="2" s="1"/>
  <c r="AO135" i="2"/>
  <c r="AR135" i="2" s="1"/>
  <c r="AP134" i="2"/>
  <c r="AO134" i="2"/>
  <c r="AO133" i="2"/>
  <c r="AO132" i="2"/>
  <c r="AO131" i="2"/>
  <c r="AR131" i="2" s="1"/>
  <c r="AP130" i="2"/>
  <c r="AO130" i="2"/>
  <c r="AR130" i="2" s="1"/>
  <c r="AP129" i="2"/>
  <c r="AO129" i="2"/>
  <c r="AP128" i="2"/>
  <c r="AO128" i="2"/>
  <c r="AO127" i="2"/>
  <c r="AR127" i="2" s="1"/>
  <c r="AP126" i="2"/>
  <c r="AO126" i="2"/>
  <c r="AR126" i="2" s="1"/>
  <c r="AP125" i="2"/>
  <c r="AO125" i="2"/>
  <c r="AR125" i="2" s="1"/>
  <c r="AO124" i="2"/>
  <c r="AR124" i="2" s="1"/>
  <c r="AO123" i="2"/>
  <c r="AP122" i="2"/>
  <c r="AO122" i="2"/>
  <c r="AR122" i="2" s="1"/>
  <c r="AP121" i="2"/>
  <c r="AO121" i="2"/>
  <c r="AR121" i="2" s="1"/>
  <c r="AP120" i="2"/>
  <c r="AO120" i="2"/>
  <c r="AO119" i="2"/>
  <c r="AR119" i="2" s="1"/>
  <c r="AO118" i="2"/>
  <c r="AR118" i="2" s="1"/>
  <c r="AP117" i="2"/>
  <c r="AO117" i="2"/>
  <c r="AP116" i="2"/>
  <c r="AO116" i="2"/>
  <c r="AR116" i="2" s="1"/>
  <c r="AO115" i="2"/>
  <c r="BB115" i="2" s="1"/>
  <c r="AP114" i="2"/>
  <c r="AO114" i="2"/>
  <c r="AP113" i="2"/>
  <c r="AO113" i="2"/>
  <c r="AR113" i="2" s="1"/>
  <c r="AP112" i="2"/>
  <c r="AO112" i="2"/>
  <c r="AR112" i="2" s="1"/>
  <c r="AO111" i="2"/>
  <c r="AR111" i="2" s="1"/>
  <c r="AO110" i="2"/>
  <c r="AR110" i="2" s="1"/>
  <c r="AO109" i="2"/>
  <c r="AR109" i="2" s="1"/>
  <c r="AP108" i="2"/>
  <c r="AO108" i="2"/>
  <c r="AR108" i="2" s="1"/>
  <c r="AO107" i="2"/>
  <c r="AR107" i="2" s="1"/>
  <c r="AP106" i="2"/>
  <c r="AO106" i="2"/>
  <c r="AP105" i="2"/>
  <c r="AO105" i="2"/>
  <c r="AP104" i="2"/>
  <c r="AO104" i="2"/>
  <c r="AR104" i="2" s="1"/>
  <c r="AO103" i="2"/>
  <c r="AR103" i="2" s="1"/>
  <c r="AP102" i="2"/>
  <c r="AO102" i="2"/>
  <c r="AO101" i="2"/>
  <c r="AR101" i="2" s="1"/>
  <c r="AO100" i="2"/>
  <c r="AR100" i="2" s="1"/>
  <c r="AO99" i="2"/>
  <c r="AR99" i="2" s="1"/>
  <c r="AP98" i="2"/>
  <c r="AO98" i="2"/>
  <c r="AR98" i="2" s="1"/>
  <c r="AP97" i="2"/>
  <c r="AO97" i="2"/>
  <c r="AP96" i="2"/>
  <c r="AO96" i="2"/>
  <c r="AO95" i="2"/>
  <c r="AR95" i="2" s="1"/>
  <c r="AP94" i="2"/>
  <c r="AO94" i="2"/>
  <c r="AR94" i="2" s="1"/>
  <c r="AP93" i="2"/>
  <c r="AO93" i="2"/>
  <c r="AR93" i="2" s="1"/>
  <c r="AO92" i="2"/>
  <c r="AR92" i="2" s="1"/>
  <c r="AO91" i="2"/>
  <c r="AP90" i="2"/>
  <c r="AO90" i="2"/>
  <c r="AR90" i="2" s="1"/>
  <c r="AP89" i="2"/>
  <c r="AO89" i="2"/>
  <c r="AR89" i="2" s="1"/>
  <c r="AP88" i="2"/>
  <c r="AO88" i="2"/>
  <c r="AO87" i="2"/>
  <c r="AR87" i="2" s="1"/>
  <c r="AO86" i="2"/>
  <c r="AR86" i="2" s="1"/>
  <c r="AP85" i="2"/>
  <c r="AO85" i="2"/>
  <c r="AR85" i="2" s="1"/>
  <c r="AP84" i="2"/>
  <c r="AO84" i="2"/>
  <c r="AR84" i="2" s="1"/>
  <c r="AO83" i="2"/>
  <c r="BB83" i="2" s="1"/>
  <c r="AP82" i="2"/>
  <c r="AO82" i="2"/>
  <c r="AP81" i="2"/>
  <c r="AO81" i="2"/>
  <c r="AR81" i="2" s="1"/>
  <c r="AP80" i="2"/>
  <c r="AO80" i="2"/>
  <c r="AR80" i="2" s="1"/>
  <c r="AO79" i="2"/>
  <c r="AR79" i="2" s="1"/>
  <c r="AO78" i="2"/>
  <c r="AR78" i="2" s="1"/>
  <c r="AO77" i="2"/>
  <c r="AR77" i="2" s="1"/>
  <c r="AP76" i="2"/>
  <c r="AO76" i="2"/>
  <c r="AR76" i="2" s="1"/>
  <c r="AO75" i="2"/>
  <c r="AR75" i="2" s="1"/>
  <c r="AP74" i="2"/>
  <c r="AO74" i="2"/>
  <c r="AP73" i="2"/>
  <c r="AO73" i="2"/>
  <c r="AP72" i="2"/>
  <c r="AO72" i="2"/>
  <c r="AR72" i="2" s="1"/>
  <c r="AO71" i="2"/>
  <c r="AR71" i="2" s="1"/>
  <c r="AP70" i="2"/>
  <c r="AO70" i="2"/>
  <c r="AR70" i="2" s="1"/>
  <c r="AO69" i="2"/>
  <c r="AR69" i="2" s="1"/>
  <c r="AO68" i="2"/>
  <c r="AR68" i="2" s="1"/>
  <c r="AO67" i="2"/>
  <c r="AR67" i="2" s="1"/>
  <c r="AP66" i="2"/>
  <c r="AO66" i="2"/>
  <c r="AR66" i="2" s="1"/>
  <c r="AP65" i="2"/>
  <c r="AO65" i="2"/>
  <c r="AP64" i="2"/>
  <c r="AO64" i="2"/>
  <c r="AO63" i="2"/>
  <c r="AR63" i="2" s="1"/>
  <c r="AP62" i="2"/>
  <c r="AO62" i="2"/>
  <c r="AR62" i="2" s="1"/>
  <c r="AP61" i="2"/>
  <c r="AO61" i="2"/>
  <c r="AR61" i="2" s="1"/>
  <c r="AO60" i="2"/>
  <c r="AR60" i="2" s="1"/>
  <c r="AO59" i="2"/>
  <c r="AP58" i="2"/>
  <c r="AO58" i="2"/>
  <c r="AR58" i="2" s="1"/>
  <c r="AP57" i="2"/>
  <c r="AO57" i="2"/>
  <c r="AR57" i="2" s="1"/>
  <c r="AP56" i="2"/>
  <c r="AO56" i="2"/>
  <c r="AO55" i="2"/>
  <c r="AR55" i="2" s="1"/>
  <c r="AO54" i="2"/>
  <c r="AR54" i="2" s="1"/>
  <c r="AP53" i="2"/>
  <c r="AO53" i="2"/>
  <c r="AR53" i="2" s="1"/>
  <c r="AP52" i="2"/>
  <c r="AO52" i="2"/>
  <c r="AO51" i="2"/>
  <c r="BB51" i="2" s="1"/>
  <c r="AP50" i="2"/>
  <c r="AO50" i="2"/>
  <c r="AP49" i="2"/>
  <c r="AO49" i="2"/>
  <c r="AR49" i="2" s="1"/>
  <c r="AP48" i="2"/>
  <c r="AO48" i="2"/>
  <c r="AR48" i="2" s="1"/>
  <c r="AO47" i="2"/>
  <c r="AR47" i="2" s="1"/>
  <c r="AO46" i="2"/>
  <c r="AR46" i="2" s="1"/>
  <c r="AO45" i="2"/>
  <c r="AR45" i="2" s="1"/>
  <c r="AP44" i="2"/>
  <c r="AO44" i="2"/>
  <c r="AR44" i="2" s="1"/>
  <c r="AO43" i="2"/>
  <c r="AR43" i="2" s="1"/>
  <c r="AP42" i="2"/>
  <c r="AO42" i="2"/>
  <c r="AP41" i="2"/>
  <c r="AO41" i="2"/>
  <c r="AP40" i="2"/>
  <c r="AO40" i="2"/>
  <c r="AR40" i="2" s="1"/>
  <c r="AO39" i="2"/>
  <c r="AR39" i="2" s="1"/>
  <c r="AP38" i="2"/>
  <c r="AO38" i="2"/>
  <c r="AR38" i="2" s="1"/>
  <c r="AO37" i="2"/>
  <c r="AO36" i="2"/>
  <c r="AO35" i="2"/>
  <c r="AR35" i="2" s="1"/>
  <c r="AP34" i="2"/>
  <c r="AO34" i="2"/>
  <c r="AR34" i="2" s="1"/>
  <c r="AP33" i="2"/>
  <c r="AO33" i="2"/>
  <c r="AP32" i="2"/>
  <c r="AO32" i="2"/>
  <c r="AO31" i="2"/>
  <c r="AR31" i="2" s="1"/>
  <c r="AP30" i="2"/>
  <c r="AO30" i="2"/>
  <c r="AR30" i="2" s="1"/>
  <c r="AP29" i="2"/>
  <c r="AO29" i="2"/>
  <c r="AR29" i="2" s="1"/>
  <c r="AO28" i="2"/>
  <c r="AR28" i="2" s="1"/>
  <c r="AO27" i="2"/>
  <c r="AP26" i="2"/>
  <c r="AO26" i="2"/>
  <c r="AR26" i="2" s="1"/>
  <c r="AP25" i="2"/>
  <c r="AO25" i="2"/>
  <c r="AR25" i="2" s="1"/>
  <c r="AP24" i="2"/>
  <c r="AO24" i="2"/>
  <c r="AO23" i="2"/>
  <c r="AR23" i="2" s="1"/>
  <c r="AO22" i="2"/>
  <c r="AR22" i="2" s="1"/>
  <c r="AP21" i="2"/>
  <c r="AO21" i="2"/>
  <c r="AP20" i="2"/>
  <c r="AO20" i="2"/>
  <c r="AO19" i="2"/>
  <c r="BB19" i="2" s="1"/>
  <c r="AP18" i="2"/>
  <c r="AO18" i="2"/>
  <c r="AP17" i="2"/>
  <c r="AO17" i="2"/>
  <c r="AR17" i="2" s="1"/>
  <c r="AP16" i="2"/>
  <c r="AO16" i="2"/>
  <c r="AR16" i="2" s="1"/>
  <c r="AO15" i="2"/>
  <c r="AR15" i="2" s="1"/>
  <c r="AO14" i="2"/>
  <c r="AR14" i="2" s="1"/>
  <c r="AO13" i="2"/>
  <c r="AR13" i="2" s="1"/>
  <c r="AP12" i="2"/>
  <c r="AO12" i="2"/>
  <c r="AR12" i="2" s="1"/>
  <c r="AO11" i="2"/>
  <c r="AR11" i="2" s="1"/>
  <c r="AP10" i="2"/>
  <c r="AO10" i="2"/>
  <c r="AO9" i="2"/>
  <c r="BB9" i="2" s="1"/>
  <c r="AM4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BE466" i="2" s="1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BE538" i="2" s="1"/>
  <c r="M539" i="2"/>
  <c r="M540" i="2"/>
  <c r="M541" i="2"/>
  <c r="M542" i="2"/>
  <c r="M543" i="2"/>
  <c r="M544" i="2"/>
  <c r="M545" i="2"/>
  <c r="M546" i="2"/>
  <c r="BE546" i="2" s="1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BE570" i="2" s="1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BE586" i="2" s="1"/>
  <c r="M587" i="2"/>
  <c r="M588" i="2"/>
  <c r="M589" i="2"/>
  <c r="M590" i="2"/>
  <c r="M591" i="2"/>
  <c r="M592" i="2"/>
  <c r="M593" i="2"/>
  <c r="M594" i="2"/>
  <c r="BE594" i="2" s="1"/>
  <c r="M595" i="2"/>
  <c r="M596" i="2"/>
  <c r="M597" i="2"/>
  <c r="M598" i="2"/>
  <c r="M599" i="2"/>
  <c r="M600" i="2"/>
  <c r="M601" i="2"/>
  <c r="M602" i="2"/>
  <c r="BE602" i="2" s="1"/>
  <c r="M603" i="2"/>
  <c r="M604" i="2"/>
  <c r="M605" i="2"/>
  <c r="M606" i="2"/>
  <c r="M607" i="2"/>
  <c r="M608" i="2"/>
  <c r="M609" i="2"/>
  <c r="M610" i="2"/>
  <c r="BE610" i="2" s="1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BE634" i="2" s="1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BE650" i="2" s="1"/>
  <c r="M651" i="2"/>
  <c r="M652" i="2"/>
  <c r="M653" i="2"/>
  <c r="M654" i="2"/>
  <c r="M655" i="2"/>
  <c r="M656" i="2"/>
  <c r="M657" i="2"/>
  <c r="M658" i="2"/>
  <c r="BE658" i="2" s="1"/>
  <c r="M659" i="2"/>
  <c r="M660" i="2"/>
  <c r="M661" i="2"/>
  <c r="M662" i="2"/>
  <c r="M663" i="2"/>
  <c r="M664" i="2"/>
  <c r="M665" i="2"/>
  <c r="M666" i="2"/>
  <c r="BE666" i="2" s="1"/>
  <c r="M667" i="2"/>
  <c r="M668" i="2"/>
  <c r="M669" i="2"/>
  <c r="M670" i="2"/>
  <c r="M671" i="2"/>
  <c r="M672" i="2"/>
  <c r="M673" i="2"/>
  <c r="M674" i="2"/>
  <c r="BE674" i="2" s="1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BE698" i="2" s="1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BE714" i="2" s="1"/>
  <c r="M715" i="2"/>
  <c r="M716" i="2"/>
  <c r="M717" i="2"/>
  <c r="M718" i="2"/>
  <c r="M719" i="2"/>
  <c r="M720" i="2"/>
  <c r="M721" i="2"/>
  <c r="M722" i="2"/>
  <c r="BE722" i="2" s="1"/>
  <c r="M723" i="2"/>
  <c r="M724" i="2"/>
  <c r="M725" i="2"/>
  <c r="M726" i="2"/>
  <c r="M727" i="2"/>
  <c r="M728" i="2"/>
  <c r="M729" i="2"/>
  <c r="M730" i="2"/>
  <c r="BE730" i="2" s="1"/>
  <c r="M731" i="2"/>
  <c r="M732" i="2"/>
  <c r="M733" i="2"/>
  <c r="M734" i="2"/>
  <c r="M735" i="2"/>
  <c r="M736" i="2"/>
  <c r="M737" i="2"/>
  <c r="M738" i="2"/>
  <c r="BE738" i="2" s="1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BE762" i="2" s="1"/>
  <c r="M763" i="2"/>
  <c r="M764" i="2"/>
  <c r="M765" i="2"/>
  <c r="M766" i="2"/>
  <c r="M767" i="2"/>
  <c r="M768" i="2"/>
  <c r="M769" i="2"/>
  <c r="M770" i="2"/>
  <c r="BE770" i="2" s="1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BE802" i="2" s="1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BE826" i="2" s="1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BE850" i="2" s="1"/>
  <c r="M851" i="2"/>
  <c r="M852" i="2"/>
  <c r="M853" i="2"/>
  <c r="M854" i="2"/>
  <c r="M855" i="2"/>
  <c r="M856" i="2"/>
  <c r="M857" i="2"/>
  <c r="M858" i="2"/>
  <c r="BE858" i="2" s="1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BE874" i="2" s="1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BE898" i="2" s="1"/>
  <c r="M899" i="2"/>
  <c r="M900" i="2"/>
  <c r="M901" i="2"/>
  <c r="M902" i="2"/>
  <c r="M903" i="2"/>
  <c r="M904" i="2"/>
  <c r="M905" i="2"/>
  <c r="M906" i="2"/>
  <c r="BE906" i="2" s="1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" i="2"/>
  <c r="AH4" i="2"/>
  <c r="AF5" i="2"/>
  <c r="AE15" i="2"/>
  <c r="AA948" i="2"/>
  <c r="AE948" i="2"/>
  <c r="AD948" i="2"/>
  <c r="AB948" i="2"/>
  <c r="AE947" i="2"/>
  <c r="AD947" i="2"/>
  <c r="AB947" i="2"/>
  <c r="AA947" i="2"/>
  <c r="AE946" i="2"/>
  <c r="AD946" i="2"/>
  <c r="AB946" i="2"/>
  <c r="AA946" i="2"/>
  <c r="AE945" i="2"/>
  <c r="AD945" i="2"/>
  <c r="AB945" i="2"/>
  <c r="AA945" i="2"/>
  <c r="AE944" i="2"/>
  <c r="AD944" i="2"/>
  <c r="AB944" i="2"/>
  <c r="AA944" i="2"/>
  <c r="AE943" i="2"/>
  <c r="AD943" i="2"/>
  <c r="AB943" i="2"/>
  <c r="AA943" i="2"/>
  <c r="AE942" i="2"/>
  <c r="AD942" i="2"/>
  <c r="AB942" i="2"/>
  <c r="AA942" i="2"/>
  <c r="AE941" i="2"/>
  <c r="AD941" i="2"/>
  <c r="AB941" i="2"/>
  <c r="AA941" i="2"/>
  <c r="AE940" i="2"/>
  <c r="AD940" i="2"/>
  <c r="AB940" i="2"/>
  <c r="AA940" i="2"/>
  <c r="AE939" i="2"/>
  <c r="AD939" i="2"/>
  <c r="AB939" i="2"/>
  <c r="AA939" i="2"/>
  <c r="AE938" i="2"/>
  <c r="AD938" i="2"/>
  <c r="AB938" i="2"/>
  <c r="AA938" i="2"/>
  <c r="AE937" i="2"/>
  <c r="AD937" i="2"/>
  <c r="AB937" i="2"/>
  <c r="AA937" i="2"/>
  <c r="AE936" i="2"/>
  <c r="AD936" i="2"/>
  <c r="AB936" i="2"/>
  <c r="AA936" i="2"/>
  <c r="AE935" i="2"/>
  <c r="AD935" i="2"/>
  <c r="AB935" i="2"/>
  <c r="AA935" i="2"/>
  <c r="AE934" i="2"/>
  <c r="AD934" i="2"/>
  <c r="AB934" i="2"/>
  <c r="AA934" i="2"/>
  <c r="AE933" i="2"/>
  <c r="AD933" i="2"/>
  <c r="AB933" i="2"/>
  <c r="AA933" i="2"/>
  <c r="AE932" i="2"/>
  <c r="AD932" i="2"/>
  <c r="AB932" i="2"/>
  <c r="AA932" i="2"/>
  <c r="AE931" i="2"/>
  <c r="AD931" i="2"/>
  <c r="AB931" i="2"/>
  <c r="AA931" i="2"/>
  <c r="AE930" i="2"/>
  <c r="AD930" i="2"/>
  <c r="AB930" i="2"/>
  <c r="AA930" i="2"/>
  <c r="AE929" i="2"/>
  <c r="AD929" i="2"/>
  <c r="AB929" i="2"/>
  <c r="AA929" i="2"/>
  <c r="AE928" i="2"/>
  <c r="AD928" i="2"/>
  <c r="AB928" i="2"/>
  <c r="AA928" i="2"/>
  <c r="AE927" i="2"/>
  <c r="AD927" i="2"/>
  <c r="AB927" i="2"/>
  <c r="AA927" i="2"/>
  <c r="AE926" i="2"/>
  <c r="AD926" i="2"/>
  <c r="AB926" i="2"/>
  <c r="AA926" i="2"/>
  <c r="AE925" i="2"/>
  <c r="AD925" i="2"/>
  <c r="AB925" i="2"/>
  <c r="AA925" i="2"/>
  <c r="AE924" i="2"/>
  <c r="AD924" i="2"/>
  <c r="AB924" i="2"/>
  <c r="AA924" i="2"/>
  <c r="AE923" i="2"/>
  <c r="AD923" i="2"/>
  <c r="AB923" i="2"/>
  <c r="AA923" i="2"/>
  <c r="AE922" i="2"/>
  <c r="AD922" i="2"/>
  <c r="AB922" i="2"/>
  <c r="AA922" i="2"/>
  <c r="AE921" i="2"/>
  <c r="AD921" i="2"/>
  <c r="AB921" i="2"/>
  <c r="AA921" i="2"/>
  <c r="AE920" i="2"/>
  <c r="AD920" i="2"/>
  <c r="AB920" i="2"/>
  <c r="AA920" i="2"/>
  <c r="AE919" i="2"/>
  <c r="AD919" i="2"/>
  <c r="AB919" i="2"/>
  <c r="AA919" i="2"/>
  <c r="AE918" i="2"/>
  <c r="AD918" i="2"/>
  <c r="AB918" i="2"/>
  <c r="AA918" i="2"/>
  <c r="AE917" i="2"/>
  <c r="AD917" i="2"/>
  <c r="AB917" i="2"/>
  <c r="AA917" i="2"/>
  <c r="AE916" i="2"/>
  <c r="AD916" i="2"/>
  <c r="AB916" i="2"/>
  <c r="AA916" i="2"/>
  <c r="AE915" i="2"/>
  <c r="AD915" i="2"/>
  <c r="AB915" i="2"/>
  <c r="AA915" i="2"/>
  <c r="AE914" i="2"/>
  <c r="AD914" i="2"/>
  <c r="AB914" i="2"/>
  <c r="AA914" i="2"/>
  <c r="AE913" i="2"/>
  <c r="AD913" i="2"/>
  <c r="AB913" i="2"/>
  <c r="AA913" i="2"/>
  <c r="AE912" i="2"/>
  <c r="AD912" i="2"/>
  <c r="AB912" i="2"/>
  <c r="AA912" i="2"/>
  <c r="AE911" i="2"/>
  <c r="AD911" i="2"/>
  <c r="AB911" i="2"/>
  <c r="AA911" i="2"/>
  <c r="AE910" i="2"/>
  <c r="AD910" i="2"/>
  <c r="AB910" i="2"/>
  <c r="AA910" i="2"/>
  <c r="AE909" i="2"/>
  <c r="AD909" i="2"/>
  <c r="AB909" i="2"/>
  <c r="AA909" i="2"/>
  <c r="AE908" i="2"/>
  <c r="AD908" i="2"/>
  <c r="AB908" i="2"/>
  <c r="AA908" i="2"/>
  <c r="AE907" i="2"/>
  <c r="AD907" i="2"/>
  <c r="AB907" i="2"/>
  <c r="AA907" i="2"/>
  <c r="AE906" i="2"/>
  <c r="AD906" i="2"/>
  <c r="AB906" i="2"/>
  <c r="AA906" i="2"/>
  <c r="AE905" i="2"/>
  <c r="AD905" i="2"/>
  <c r="AB905" i="2"/>
  <c r="AA905" i="2"/>
  <c r="AE904" i="2"/>
  <c r="AD904" i="2"/>
  <c r="AB904" i="2"/>
  <c r="AA904" i="2"/>
  <c r="AE903" i="2"/>
  <c r="AD903" i="2"/>
  <c r="AB903" i="2"/>
  <c r="AA903" i="2"/>
  <c r="AE902" i="2"/>
  <c r="AD902" i="2"/>
  <c r="AB902" i="2"/>
  <c r="AA902" i="2"/>
  <c r="AE901" i="2"/>
  <c r="AD901" i="2"/>
  <c r="AB901" i="2"/>
  <c r="AA901" i="2"/>
  <c r="AE900" i="2"/>
  <c r="AD900" i="2"/>
  <c r="AB900" i="2"/>
  <c r="AA900" i="2"/>
  <c r="AE899" i="2"/>
  <c r="AD899" i="2"/>
  <c r="AB899" i="2"/>
  <c r="AA899" i="2"/>
  <c r="AE898" i="2"/>
  <c r="AD898" i="2"/>
  <c r="AB898" i="2"/>
  <c r="AA898" i="2"/>
  <c r="AE897" i="2"/>
  <c r="AD897" i="2"/>
  <c r="AB897" i="2"/>
  <c r="AA897" i="2"/>
  <c r="AE896" i="2"/>
  <c r="AD896" i="2"/>
  <c r="AB896" i="2"/>
  <c r="AA896" i="2"/>
  <c r="AE895" i="2"/>
  <c r="AD895" i="2"/>
  <c r="AB895" i="2"/>
  <c r="AA895" i="2"/>
  <c r="AE894" i="2"/>
  <c r="AD894" i="2"/>
  <c r="AB894" i="2"/>
  <c r="AA894" i="2"/>
  <c r="AE893" i="2"/>
  <c r="AD893" i="2"/>
  <c r="AB893" i="2"/>
  <c r="AA893" i="2"/>
  <c r="AE892" i="2"/>
  <c r="AD892" i="2"/>
  <c r="AB892" i="2"/>
  <c r="AA892" i="2"/>
  <c r="AE891" i="2"/>
  <c r="AD891" i="2"/>
  <c r="AB891" i="2"/>
  <c r="AA891" i="2"/>
  <c r="AE890" i="2"/>
  <c r="AD890" i="2"/>
  <c r="AB890" i="2"/>
  <c r="AA890" i="2"/>
  <c r="AE889" i="2"/>
  <c r="AD889" i="2"/>
  <c r="AB889" i="2"/>
  <c r="AA889" i="2"/>
  <c r="AE888" i="2"/>
  <c r="AD888" i="2"/>
  <c r="AB888" i="2"/>
  <c r="AA888" i="2"/>
  <c r="AE887" i="2"/>
  <c r="AD887" i="2"/>
  <c r="AB887" i="2"/>
  <c r="AA887" i="2"/>
  <c r="AE886" i="2"/>
  <c r="AD886" i="2"/>
  <c r="AB886" i="2"/>
  <c r="AA886" i="2"/>
  <c r="AE885" i="2"/>
  <c r="AD885" i="2"/>
  <c r="AB885" i="2"/>
  <c r="AA885" i="2"/>
  <c r="AE884" i="2"/>
  <c r="AD884" i="2"/>
  <c r="AB884" i="2"/>
  <c r="AA884" i="2"/>
  <c r="AE883" i="2"/>
  <c r="AD883" i="2"/>
  <c r="AB883" i="2"/>
  <c r="AA883" i="2"/>
  <c r="AE882" i="2"/>
  <c r="AD882" i="2"/>
  <c r="AB882" i="2"/>
  <c r="AA882" i="2"/>
  <c r="AE881" i="2"/>
  <c r="AD881" i="2"/>
  <c r="AB881" i="2"/>
  <c r="AA881" i="2"/>
  <c r="AE880" i="2"/>
  <c r="AD880" i="2"/>
  <c r="AB880" i="2"/>
  <c r="AA880" i="2"/>
  <c r="AE879" i="2"/>
  <c r="AD879" i="2"/>
  <c r="AB879" i="2"/>
  <c r="AA879" i="2"/>
  <c r="AE878" i="2"/>
  <c r="AD878" i="2"/>
  <c r="AB878" i="2"/>
  <c r="AA878" i="2"/>
  <c r="AE877" i="2"/>
  <c r="AD877" i="2"/>
  <c r="AB877" i="2"/>
  <c r="AA877" i="2"/>
  <c r="AE876" i="2"/>
  <c r="AD876" i="2"/>
  <c r="AB876" i="2"/>
  <c r="AA876" i="2"/>
  <c r="AE875" i="2"/>
  <c r="AD875" i="2"/>
  <c r="AB875" i="2"/>
  <c r="AA875" i="2"/>
  <c r="AE874" i="2"/>
  <c r="AD874" i="2"/>
  <c r="AB874" i="2"/>
  <c r="AA874" i="2"/>
  <c r="AE873" i="2"/>
  <c r="AD873" i="2"/>
  <c r="AB873" i="2"/>
  <c r="AA873" i="2"/>
  <c r="AE872" i="2"/>
  <c r="AD872" i="2"/>
  <c r="AB872" i="2"/>
  <c r="AA872" i="2"/>
  <c r="AE871" i="2"/>
  <c r="AD871" i="2"/>
  <c r="AB871" i="2"/>
  <c r="AA871" i="2"/>
  <c r="AE870" i="2"/>
  <c r="AD870" i="2"/>
  <c r="AB870" i="2"/>
  <c r="AA870" i="2"/>
  <c r="AE869" i="2"/>
  <c r="AD869" i="2"/>
  <c r="AB869" i="2"/>
  <c r="AA869" i="2"/>
  <c r="AE868" i="2"/>
  <c r="AD868" i="2"/>
  <c r="AB868" i="2"/>
  <c r="AA868" i="2"/>
  <c r="AE867" i="2"/>
  <c r="AD867" i="2"/>
  <c r="AB867" i="2"/>
  <c r="AA867" i="2"/>
  <c r="AE866" i="2"/>
  <c r="AD866" i="2"/>
  <c r="AB866" i="2"/>
  <c r="AA866" i="2"/>
  <c r="AE865" i="2"/>
  <c r="AD865" i="2"/>
  <c r="AB865" i="2"/>
  <c r="AA865" i="2"/>
  <c r="AE864" i="2"/>
  <c r="AD864" i="2"/>
  <c r="AB864" i="2"/>
  <c r="AA864" i="2"/>
  <c r="AE863" i="2"/>
  <c r="AD863" i="2"/>
  <c r="AB863" i="2"/>
  <c r="AA863" i="2"/>
  <c r="AE862" i="2"/>
  <c r="AD862" i="2"/>
  <c r="AB862" i="2"/>
  <c r="AA862" i="2"/>
  <c r="AE861" i="2"/>
  <c r="AD861" i="2"/>
  <c r="AB861" i="2"/>
  <c r="AA861" i="2"/>
  <c r="AE860" i="2"/>
  <c r="AD860" i="2"/>
  <c r="AB860" i="2"/>
  <c r="AA860" i="2"/>
  <c r="AE859" i="2"/>
  <c r="AD859" i="2"/>
  <c r="AB859" i="2"/>
  <c r="AA859" i="2"/>
  <c r="AE858" i="2"/>
  <c r="AD858" i="2"/>
  <c r="AB858" i="2"/>
  <c r="AA858" i="2"/>
  <c r="AE857" i="2"/>
  <c r="AD857" i="2"/>
  <c r="AB857" i="2"/>
  <c r="AA857" i="2"/>
  <c r="AE856" i="2"/>
  <c r="AD856" i="2"/>
  <c r="AB856" i="2"/>
  <c r="AA856" i="2"/>
  <c r="AE855" i="2"/>
  <c r="AD855" i="2"/>
  <c r="AB855" i="2"/>
  <c r="AA855" i="2"/>
  <c r="AE854" i="2"/>
  <c r="AD854" i="2"/>
  <c r="AB854" i="2"/>
  <c r="AA854" i="2"/>
  <c r="AE853" i="2"/>
  <c r="AD853" i="2"/>
  <c r="AB853" i="2"/>
  <c r="AA853" i="2"/>
  <c r="AE852" i="2"/>
  <c r="AD852" i="2"/>
  <c r="AB852" i="2"/>
  <c r="AA852" i="2"/>
  <c r="AE851" i="2"/>
  <c r="AD851" i="2"/>
  <c r="AB851" i="2"/>
  <c r="AA851" i="2"/>
  <c r="AE850" i="2"/>
  <c r="AD850" i="2"/>
  <c r="AB850" i="2"/>
  <c r="AA850" i="2"/>
  <c r="AE849" i="2"/>
  <c r="AD849" i="2"/>
  <c r="AB849" i="2"/>
  <c r="AA849" i="2"/>
  <c r="AE848" i="2"/>
  <c r="AD848" i="2"/>
  <c r="AB848" i="2"/>
  <c r="AA848" i="2"/>
  <c r="AE847" i="2"/>
  <c r="AD847" i="2"/>
  <c r="AB847" i="2"/>
  <c r="AA847" i="2"/>
  <c r="AE846" i="2"/>
  <c r="AD846" i="2"/>
  <c r="AB846" i="2"/>
  <c r="AA846" i="2"/>
  <c r="AE845" i="2"/>
  <c r="AD845" i="2"/>
  <c r="AB845" i="2"/>
  <c r="AA845" i="2"/>
  <c r="AE844" i="2"/>
  <c r="AD844" i="2"/>
  <c r="AB844" i="2"/>
  <c r="AA844" i="2"/>
  <c r="AE843" i="2"/>
  <c r="AD843" i="2"/>
  <c r="AB843" i="2"/>
  <c r="AA843" i="2"/>
  <c r="AE842" i="2"/>
  <c r="AD842" i="2"/>
  <c r="AB842" i="2"/>
  <c r="AA842" i="2"/>
  <c r="AE841" i="2"/>
  <c r="AD841" i="2"/>
  <c r="AB841" i="2"/>
  <c r="AA841" i="2"/>
  <c r="AE840" i="2"/>
  <c r="AD840" i="2"/>
  <c r="AB840" i="2"/>
  <c r="AA840" i="2"/>
  <c r="AE839" i="2"/>
  <c r="AD839" i="2"/>
  <c r="AB839" i="2"/>
  <c r="AA839" i="2"/>
  <c r="AE838" i="2"/>
  <c r="AD838" i="2"/>
  <c r="AB838" i="2"/>
  <c r="AA838" i="2"/>
  <c r="AE837" i="2"/>
  <c r="AD837" i="2"/>
  <c r="AB837" i="2"/>
  <c r="AA837" i="2"/>
  <c r="AE836" i="2"/>
  <c r="AD836" i="2"/>
  <c r="AB836" i="2"/>
  <c r="AA836" i="2"/>
  <c r="AE835" i="2"/>
  <c r="AD835" i="2"/>
  <c r="AB835" i="2"/>
  <c r="AA835" i="2"/>
  <c r="AE834" i="2"/>
  <c r="AD834" i="2"/>
  <c r="AB834" i="2"/>
  <c r="AA834" i="2"/>
  <c r="AE833" i="2"/>
  <c r="AD833" i="2"/>
  <c r="AB833" i="2"/>
  <c r="AA833" i="2"/>
  <c r="AE832" i="2"/>
  <c r="AD832" i="2"/>
  <c r="AB832" i="2"/>
  <c r="AA832" i="2"/>
  <c r="AE831" i="2"/>
  <c r="AD831" i="2"/>
  <c r="AB831" i="2"/>
  <c r="AA831" i="2"/>
  <c r="AE830" i="2"/>
  <c r="AD830" i="2"/>
  <c r="AB830" i="2"/>
  <c r="AA830" i="2"/>
  <c r="AE829" i="2"/>
  <c r="AD829" i="2"/>
  <c r="AB829" i="2"/>
  <c r="AA829" i="2"/>
  <c r="AE828" i="2"/>
  <c r="AD828" i="2"/>
  <c r="AB828" i="2"/>
  <c r="AA828" i="2"/>
  <c r="AE827" i="2"/>
  <c r="AD827" i="2"/>
  <c r="AB827" i="2"/>
  <c r="AA827" i="2"/>
  <c r="AE826" i="2"/>
  <c r="AD826" i="2"/>
  <c r="AB826" i="2"/>
  <c r="AA826" i="2"/>
  <c r="AE825" i="2"/>
  <c r="AD825" i="2"/>
  <c r="AB825" i="2"/>
  <c r="AA825" i="2"/>
  <c r="AE824" i="2"/>
  <c r="AD824" i="2"/>
  <c r="AB824" i="2"/>
  <c r="AA824" i="2"/>
  <c r="AE823" i="2"/>
  <c r="AD823" i="2"/>
  <c r="AB823" i="2"/>
  <c r="AA823" i="2"/>
  <c r="AE822" i="2"/>
  <c r="AD822" i="2"/>
  <c r="AB822" i="2"/>
  <c r="AA822" i="2"/>
  <c r="AE821" i="2"/>
  <c r="AD821" i="2"/>
  <c r="AB821" i="2"/>
  <c r="AA821" i="2"/>
  <c r="AE820" i="2"/>
  <c r="AD820" i="2"/>
  <c r="AB820" i="2"/>
  <c r="AA820" i="2"/>
  <c r="AE819" i="2"/>
  <c r="AD819" i="2"/>
  <c r="AB819" i="2"/>
  <c r="AA819" i="2"/>
  <c r="AE818" i="2"/>
  <c r="AD818" i="2"/>
  <c r="AB818" i="2"/>
  <c r="AA818" i="2"/>
  <c r="AE817" i="2"/>
  <c r="AD817" i="2"/>
  <c r="AB817" i="2"/>
  <c r="AA817" i="2"/>
  <c r="AE816" i="2"/>
  <c r="AD816" i="2"/>
  <c r="AB816" i="2"/>
  <c r="AA816" i="2"/>
  <c r="AE815" i="2"/>
  <c r="AD815" i="2"/>
  <c r="AB815" i="2"/>
  <c r="AA815" i="2"/>
  <c r="AE814" i="2"/>
  <c r="AD814" i="2"/>
  <c r="AB814" i="2"/>
  <c r="AA814" i="2"/>
  <c r="AE813" i="2"/>
  <c r="AD813" i="2"/>
  <c r="AB813" i="2"/>
  <c r="AA813" i="2"/>
  <c r="AE812" i="2"/>
  <c r="AD812" i="2"/>
  <c r="AB812" i="2"/>
  <c r="AA812" i="2"/>
  <c r="AE811" i="2"/>
  <c r="AD811" i="2"/>
  <c r="AB811" i="2"/>
  <c r="AA811" i="2"/>
  <c r="AE810" i="2"/>
  <c r="AD810" i="2"/>
  <c r="AB810" i="2"/>
  <c r="AA810" i="2"/>
  <c r="AE809" i="2"/>
  <c r="AD809" i="2"/>
  <c r="AB809" i="2"/>
  <c r="AA809" i="2"/>
  <c r="AE808" i="2"/>
  <c r="AD808" i="2"/>
  <c r="AB808" i="2"/>
  <c r="AA808" i="2"/>
  <c r="AE807" i="2"/>
  <c r="AD807" i="2"/>
  <c r="AB807" i="2"/>
  <c r="AA807" i="2"/>
  <c r="AE806" i="2"/>
  <c r="AD806" i="2"/>
  <c r="AB806" i="2"/>
  <c r="AA806" i="2"/>
  <c r="AE805" i="2"/>
  <c r="AD805" i="2"/>
  <c r="AB805" i="2"/>
  <c r="AA805" i="2"/>
  <c r="AE804" i="2"/>
  <c r="AD804" i="2"/>
  <c r="AB804" i="2"/>
  <c r="AA804" i="2"/>
  <c r="AE803" i="2"/>
  <c r="AD803" i="2"/>
  <c r="AB803" i="2"/>
  <c r="AA803" i="2"/>
  <c r="AE802" i="2"/>
  <c r="AD802" i="2"/>
  <c r="AB802" i="2"/>
  <c r="AA802" i="2"/>
  <c r="AE801" i="2"/>
  <c r="AD801" i="2"/>
  <c r="AB801" i="2"/>
  <c r="AA801" i="2"/>
  <c r="AE800" i="2"/>
  <c r="AD800" i="2"/>
  <c r="AB800" i="2"/>
  <c r="AA800" i="2"/>
  <c r="AE799" i="2"/>
  <c r="AD799" i="2"/>
  <c r="AB799" i="2"/>
  <c r="AA799" i="2"/>
  <c r="AE798" i="2"/>
  <c r="AD798" i="2"/>
  <c r="AB798" i="2"/>
  <c r="AA798" i="2"/>
  <c r="AE797" i="2"/>
  <c r="AD797" i="2"/>
  <c r="AB797" i="2"/>
  <c r="AA797" i="2"/>
  <c r="AE796" i="2"/>
  <c r="AD796" i="2"/>
  <c r="AB796" i="2"/>
  <c r="AA796" i="2"/>
  <c r="AE795" i="2"/>
  <c r="AD795" i="2"/>
  <c r="AB795" i="2"/>
  <c r="AA795" i="2"/>
  <c r="AE794" i="2"/>
  <c r="AD794" i="2"/>
  <c r="AB794" i="2"/>
  <c r="AA794" i="2"/>
  <c r="AE793" i="2"/>
  <c r="AD793" i="2"/>
  <c r="AB793" i="2"/>
  <c r="AA793" i="2"/>
  <c r="AE792" i="2"/>
  <c r="AD792" i="2"/>
  <c r="AB792" i="2"/>
  <c r="AA792" i="2"/>
  <c r="AE791" i="2"/>
  <c r="AD791" i="2"/>
  <c r="AB791" i="2"/>
  <c r="AA791" i="2"/>
  <c r="AE790" i="2"/>
  <c r="AD790" i="2"/>
  <c r="AB790" i="2"/>
  <c r="AA790" i="2"/>
  <c r="AE789" i="2"/>
  <c r="AD789" i="2"/>
  <c r="AB789" i="2"/>
  <c r="AA789" i="2"/>
  <c r="AE788" i="2"/>
  <c r="AD788" i="2"/>
  <c r="AB788" i="2"/>
  <c r="AA788" i="2"/>
  <c r="AE787" i="2"/>
  <c r="AD787" i="2"/>
  <c r="AB787" i="2"/>
  <c r="AA787" i="2"/>
  <c r="AE786" i="2"/>
  <c r="AD786" i="2"/>
  <c r="AB786" i="2"/>
  <c r="AA786" i="2"/>
  <c r="AE785" i="2"/>
  <c r="AD785" i="2"/>
  <c r="AB785" i="2"/>
  <c r="AA785" i="2"/>
  <c r="AE784" i="2"/>
  <c r="AD784" i="2"/>
  <c r="AB784" i="2"/>
  <c r="AA784" i="2"/>
  <c r="AE783" i="2"/>
  <c r="AD783" i="2"/>
  <c r="AB783" i="2"/>
  <c r="AA783" i="2"/>
  <c r="AE782" i="2"/>
  <c r="AD782" i="2"/>
  <c r="AB782" i="2"/>
  <c r="AA782" i="2"/>
  <c r="AE781" i="2"/>
  <c r="AD781" i="2"/>
  <c r="AB781" i="2"/>
  <c r="AA781" i="2"/>
  <c r="AE780" i="2"/>
  <c r="AD780" i="2"/>
  <c r="AB780" i="2"/>
  <c r="AA780" i="2"/>
  <c r="AE779" i="2"/>
  <c r="AD779" i="2"/>
  <c r="AB779" i="2"/>
  <c r="AA779" i="2"/>
  <c r="AE778" i="2"/>
  <c r="AD778" i="2"/>
  <c r="AB778" i="2"/>
  <c r="AA778" i="2"/>
  <c r="AE777" i="2"/>
  <c r="AD777" i="2"/>
  <c r="AB777" i="2"/>
  <c r="AA777" i="2"/>
  <c r="AE776" i="2"/>
  <c r="AD776" i="2"/>
  <c r="AB776" i="2"/>
  <c r="AA776" i="2"/>
  <c r="AE775" i="2"/>
  <c r="AD775" i="2"/>
  <c r="AB775" i="2"/>
  <c r="AA775" i="2"/>
  <c r="AE774" i="2"/>
  <c r="AD774" i="2"/>
  <c r="AB774" i="2"/>
  <c r="AA774" i="2"/>
  <c r="AE773" i="2"/>
  <c r="AD773" i="2"/>
  <c r="AB773" i="2"/>
  <c r="AA773" i="2"/>
  <c r="AE772" i="2"/>
  <c r="AD772" i="2"/>
  <c r="AB772" i="2"/>
  <c r="AA772" i="2"/>
  <c r="AE771" i="2"/>
  <c r="AD771" i="2"/>
  <c r="AB771" i="2"/>
  <c r="AA771" i="2"/>
  <c r="AE770" i="2"/>
  <c r="AD770" i="2"/>
  <c r="AB770" i="2"/>
  <c r="AA770" i="2"/>
  <c r="AE769" i="2"/>
  <c r="AD769" i="2"/>
  <c r="AB769" i="2"/>
  <c r="AA769" i="2"/>
  <c r="AE768" i="2"/>
  <c r="AD768" i="2"/>
  <c r="AB768" i="2"/>
  <c r="AA768" i="2"/>
  <c r="AE767" i="2"/>
  <c r="AD767" i="2"/>
  <c r="AB767" i="2"/>
  <c r="AA767" i="2"/>
  <c r="AE766" i="2"/>
  <c r="AD766" i="2"/>
  <c r="AB766" i="2"/>
  <c r="AA766" i="2"/>
  <c r="AE765" i="2"/>
  <c r="AD765" i="2"/>
  <c r="AB765" i="2"/>
  <c r="AA765" i="2"/>
  <c r="AE764" i="2"/>
  <c r="AD764" i="2"/>
  <c r="AB764" i="2"/>
  <c r="AA764" i="2"/>
  <c r="AE763" i="2"/>
  <c r="AD763" i="2"/>
  <c r="AB763" i="2"/>
  <c r="AA763" i="2"/>
  <c r="AE762" i="2"/>
  <c r="AD762" i="2"/>
  <c r="AB762" i="2"/>
  <c r="AA762" i="2"/>
  <c r="AE761" i="2"/>
  <c r="AD761" i="2"/>
  <c r="AB761" i="2"/>
  <c r="AA761" i="2"/>
  <c r="AE760" i="2"/>
  <c r="AD760" i="2"/>
  <c r="AB760" i="2"/>
  <c r="AA760" i="2"/>
  <c r="AE759" i="2"/>
  <c r="AD759" i="2"/>
  <c r="AB759" i="2"/>
  <c r="AA759" i="2"/>
  <c r="AE758" i="2"/>
  <c r="AD758" i="2"/>
  <c r="AB758" i="2"/>
  <c r="AA758" i="2"/>
  <c r="AE757" i="2"/>
  <c r="AD757" i="2"/>
  <c r="AB757" i="2"/>
  <c r="AA757" i="2"/>
  <c r="AE756" i="2"/>
  <c r="AD756" i="2"/>
  <c r="AB756" i="2"/>
  <c r="AA756" i="2"/>
  <c r="AE755" i="2"/>
  <c r="AD755" i="2"/>
  <c r="AB755" i="2"/>
  <c r="AA755" i="2"/>
  <c r="AE754" i="2"/>
  <c r="AD754" i="2"/>
  <c r="AB754" i="2"/>
  <c r="AA754" i="2"/>
  <c r="AE753" i="2"/>
  <c r="AD753" i="2"/>
  <c r="AB753" i="2"/>
  <c r="AA753" i="2"/>
  <c r="AE752" i="2"/>
  <c r="AD752" i="2"/>
  <c r="AB752" i="2"/>
  <c r="AA752" i="2"/>
  <c r="AE751" i="2"/>
  <c r="AD751" i="2"/>
  <c r="AB751" i="2"/>
  <c r="AA751" i="2"/>
  <c r="AE750" i="2"/>
  <c r="AD750" i="2"/>
  <c r="AB750" i="2"/>
  <c r="AA750" i="2"/>
  <c r="AE749" i="2"/>
  <c r="AD749" i="2"/>
  <c r="AB749" i="2"/>
  <c r="AA749" i="2"/>
  <c r="AE748" i="2"/>
  <c r="AD748" i="2"/>
  <c r="AB748" i="2"/>
  <c r="AA748" i="2"/>
  <c r="AE747" i="2"/>
  <c r="AD747" i="2"/>
  <c r="AB747" i="2"/>
  <c r="AA747" i="2"/>
  <c r="AE746" i="2"/>
  <c r="AD746" i="2"/>
  <c r="AB746" i="2"/>
  <c r="AA746" i="2"/>
  <c r="AE745" i="2"/>
  <c r="AD745" i="2"/>
  <c r="AB745" i="2"/>
  <c r="AA745" i="2"/>
  <c r="AE744" i="2"/>
  <c r="AD744" i="2"/>
  <c r="AB744" i="2"/>
  <c r="AA744" i="2"/>
  <c r="AE743" i="2"/>
  <c r="AD743" i="2"/>
  <c r="AB743" i="2"/>
  <c r="AA743" i="2"/>
  <c r="AE742" i="2"/>
  <c r="AD742" i="2"/>
  <c r="AB742" i="2"/>
  <c r="AA742" i="2"/>
  <c r="AE741" i="2"/>
  <c r="AD741" i="2"/>
  <c r="AB741" i="2"/>
  <c r="AA741" i="2"/>
  <c r="AE740" i="2"/>
  <c r="AD740" i="2"/>
  <c r="AB740" i="2"/>
  <c r="AA740" i="2"/>
  <c r="AE739" i="2"/>
  <c r="AD739" i="2"/>
  <c r="AB739" i="2"/>
  <c r="AA739" i="2"/>
  <c r="AE738" i="2"/>
  <c r="AD738" i="2"/>
  <c r="AB738" i="2"/>
  <c r="AA738" i="2"/>
  <c r="AE737" i="2"/>
  <c r="AD737" i="2"/>
  <c r="AB737" i="2"/>
  <c r="AA737" i="2"/>
  <c r="AE736" i="2"/>
  <c r="AD736" i="2"/>
  <c r="AB736" i="2"/>
  <c r="AA736" i="2"/>
  <c r="AE735" i="2"/>
  <c r="AD735" i="2"/>
  <c r="AB735" i="2"/>
  <c r="AA735" i="2"/>
  <c r="AE734" i="2"/>
  <c r="AD734" i="2"/>
  <c r="AB734" i="2"/>
  <c r="AA734" i="2"/>
  <c r="AE733" i="2"/>
  <c r="AD733" i="2"/>
  <c r="AB733" i="2"/>
  <c r="AA733" i="2"/>
  <c r="AE732" i="2"/>
  <c r="AD732" i="2"/>
  <c r="AB732" i="2"/>
  <c r="AA732" i="2"/>
  <c r="AE731" i="2"/>
  <c r="AD731" i="2"/>
  <c r="AB731" i="2"/>
  <c r="AA731" i="2"/>
  <c r="AE730" i="2"/>
  <c r="AD730" i="2"/>
  <c r="AB730" i="2"/>
  <c r="AA730" i="2"/>
  <c r="AE729" i="2"/>
  <c r="AD729" i="2"/>
  <c r="AB729" i="2"/>
  <c r="AA729" i="2"/>
  <c r="AE728" i="2"/>
  <c r="AD728" i="2"/>
  <c r="AB728" i="2"/>
  <c r="AA728" i="2"/>
  <c r="AE727" i="2"/>
  <c r="AD727" i="2"/>
  <c r="AB727" i="2"/>
  <c r="AA727" i="2"/>
  <c r="AE726" i="2"/>
  <c r="AD726" i="2"/>
  <c r="AB726" i="2"/>
  <c r="AA726" i="2"/>
  <c r="AE725" i="2"/>
  <c r="AD725" i="2"/>
  <c r="AB725" i="2"/>
  <c r="AA725" i="2"/>
  <c r="AE724" i="2"/>
  <c r="AD724" i="2"/>
  <c r="AB724" i="2"/>
  <c r="AA724" i="2"/>
  <c r="AE723" i="2"/>
  <c r="AD723" i="2"/>
  <c r="AB723" i="2"/>
  <c r="AA723" i="2"/>
  <c r="AE722" i="2"/>
  <c r="AD722" i="2"/>
  <c r="AB722" i="2"/>
  <c r="AA722" i="2"/>
  <c r="AE721" i="2"/>
  <c r="AD721" i="2"/>
  <c r="AB721" i="2"/>
  <c r="AA721" i="2"/>
  <c r="AE720" i="2"/>
  <c r="AD720" i="2"/>
  <c r="AB720" i="2"/>
  <c r="AA720" i="2"/>
  <c r="AE719" i="2"/>
  <c r="AD719" i="2"/>
  <c r="AB719" i="2"/>
  <c r="AA719" i="2"/>
  <c r="AE718" i="2"/>
  <c r="AD718" i="2"/>
  <c r="AB718" i="2"/>
  <c r="AA718" i="2"/>
  <c r="AE717" i="2"/>
  <c r="AD717" i="2"/>
  <c r="AB717" i="2"/>
  <c r="AA717" i="2"/>
  <c r="AE716" i="2"/>
  <c r="AD716" i="2"/>
  <c r="AB716" i="2"/>
  <c r="AA716" i="2"/>
  <c r="AE715" i="2"/>
  <c r="AD715" i="2"/>
  <c r="AB715" i="2"/>
  <c r="AA715" i="2"/>
  <c r="AE714" i="2"/>
  <c r="AD714" i="2"/>
  <c r="AB714" i="2"/>
  <c r="AA714" i="2"/>
  <c r="AE713" i="2"/>
  <c r="AD713" i="2"/>
  <c r="AB713" i="2"/>
  <c r="AA713" i="2"/>
  <c r="AE712" i="2"/>
  <c r="AD712" i="2"/>
  <c r="AB712" i="2"/>
  <c r="AA712" i="2"/>
  <c r="AE711" i="2"/>
  <c r="AD711" i="2"/>
  <c r="AB711" i="2"/>
  <c r="AA711" i="2"/>
  <c r="AE710" i="2"/>
  <c r="AD710" i="2"/>
  <c r="AB710" i="2"/>
  <c r="AA710" i="2"/>
  <c r="AE709" i="2"/>
  <c r="AD709" i="2"/>
  <c r="AB709" i="2"/>
  <c r="AA709" i="2"/>
  <c r="AE708" i="2"/>
  <c r="AD708" i="2"/>
  <c r="AB708" i="2"/>
  <c r="AA708" i="2"/>
  <c r="AE707" i="2"/>
  <c r="AD707" i="2"/>
  <c r="AB707" i="2"/>
  <c r="AA707" i="2"/>
  <c r="AE706" i="2"/>
  <c r="AD706" i="2"/>
  <c r="AB706" i="2"/>
  <c r="AA706" i="2"/>
  <c r="AE705" i="2"/>
  <c r="AD705" i="2"/>
  <c r="AB705" i="2"/>
  <c r="AA705" i="2"/>
  <c r="AE704" i="2"/>
  <c r="AD704" i="2"/>
  <c r="AB704" i="2"/>
  <c r="AA704" i="2"/>
  <c r="AE703" i="2"/>
  <c r="AD703" i="2"/>
  <c r="AB703" i="2"/>
  <c r="AA703" i="2"/>
  <c r="AE702" i="2"/>
  <c r="AD702" i="2"/>
  <c r="AB702" i="2"/>
  <c r="AA702" i="2"/>
  <c r="AE701" i="2"/>
  <c r="AD701" i="2"/>
  <c r="AB701" i="2"/>
  <c r="AA701" i="2"/>
  <c r="AE700" i="2"/>
  <c r="AD700" i="2"/>
  <c r="AB700" i="2"/>
  <c r="AA700" i="2"/>
  <c r="AE699" i="2"/>
  <c r="AD699" i="2"/>
  <c r="AB699" i="2"/>
  <c r="AA699" i="2"/>
  <c r="AE698" i="2"/>
  <c r="AD698" i="2"/>
  <c r="AB698" i="2"/>
  <c r="AA698" i="2"/>
  <c r="AE697" i="2"/>
  <c r="AD697" i="2"/>
  <c r="AB697" i="2"/>
  <c r="AA697" i="2"/>
  <c r="AE696" i="2"/>
  <c r="AD696" i="2"/>
  <c r="AB696" i="2"/>
  <c r="AA696" i="2"/>
  <c r="AE695" i="2"/>
  <c r="AD695" i="2"/>
  <c r="AB695" i="2"/>
  <c r="AA695" i="2"/>
  <c r="AE694" i="2"/>
  <c r="AD694" i="2"/>
  <c r="AB694" i="2"/>
  <c r="AA694" i="2"/>
  <c r="AE693" i="2"/>
  <c r="AD693" i="2"/>
  <c r="AB693" i="2"/>
  <c r="AA693" i="2"/>
  <c r="AE692" i="2"/>
  <c r="AD692" i="2"/>
  <c r="AB692" i="2"/>
  <c r="AA692" i="2"/>
  <c r="AE691" i="2"/>
  <c r="AD691" i="2"/>
  <c r="AB691" i="2"/>
  <c r="AA691" i="2"/>
  <c r="AE690" i="2"/>
  <c r="AD690" i="2"/>
  <c r="AB690" i="2"/>
  <c r="AA690" i="2"/>
  <c r="AE689" i="2"/>
  <c r="AD689" i="2"/>
  <c r="AB689" i="2"/>
  <c r="AA689" i="2"/>
  <c r="AE688" i="2"/>
  <c r="AD688" i="2"/>
  <c r="AB688" i="2"/>
  <c r="AA688" i="2"/>
  <c r="AE687" i="2"/>
  <c r="AD687" i="2"/>
  <c r="AB687" i="2"/>
  <c r="AA687" i="2"/>
  <c r="AE686" i="2"/>
  <c r="AD686" i="2"/>
  <c r="AB686" i="2"/>
  <c r="AA686" i="2"/>
  <c r="AE685" i="2"/>
  <c r="AD685" i="2"/>
  <c r="AB685" i="2"/>
  <c r="AA685" i="2"/>
  <c r="AE684" i="2"/>
  <c r="AD684" i="2"/>
  <c r="AB684" i="2"/>
  <c r="AA684" i="2"/>
  <c r="AE683" i="2"/>
  <c r="AD683" i="2"/>
  <c r="AB683" i="2"/>
  <c r="AA683" i="2"/>
  <c r="AE682" i="2"/>
  <c r="AD682" i="2"/>
  <c r="AB682" i="2"/>
  <c r="AA682" i="2"/>
  <c r="AE681" i="2"/>
  <c r="AD681" i="2"/>
  <c r="AB681" i="2"/>
  <c r="AA681" i="2"/>
  <c r="AE680" i="2"/>
  <c r="AD680" i="2"/>
  <c r="AB680" i="2"/>
  <c r="AA680" i="2"/>
  <c r="AE679" i="2"/>
  <c r="AD679" i="2"/>
  <c r="AB679" i="2"/>
  <c r="AA679" i="2"/>
  <c r="AE678" i="2"/>
  <c r="AD678" i="2"/>
  <c r="AB678" i="2"/>
  <c r="AA678" i="2"/>
  <c r="AE677" i="2"/>
  <c r="AD677" i="2"/>
  <c r="AB677" i="2"/>
  <c r="AA677" i="2"/>
  <c r="AE676" i="2"/>
  <c r="AD676" i="2"/>
  <c r="AB676" i="2"/>
  <c r="AA676" i="2"/>
  <c r="AE675" i="2"/>
  <c r="AD675" i="2"/>
  <c r="AB675" i="2"/>
  <c r="AA675" i="2"/>
  <c r="AE674" i="2"/>
  <c r="AD674" i="2"/>
  <c r="AB674" i="2"/>
  <c r="AA674" i="2"/>
  <c r="AE673" i="2"/>
  <c r="AD673" i="2"/>
  <c r="AB673" i="2"/>
  <c r="AA673" i="2"/>
  <c r="AE672" i="2"/>
  <c r="AD672" i="2"/>
  <c r="AB672" i="2"/>
  <c r="AA672" i="2"/>
  <c r="AE671" i="2"/>
  <c r="AD671" i="2"/>
  <c r="AB671" i="2"/>
  <c r="AA671" i="2"/>
  <c r="AE670" i="2"/>
  <c r="AD670" i="2"/>
  <c r="AB670" i="2"/>
  <c r="AA670" i="2"/>
  <c r="AE669" i="2"/>
  <c r="AD669" i="2"/>
  <c r="AB669" i="2"/>
  <c r="AA669" i="2"/>
  <c r="AE668" i="2"/>
  <c r="AD668" i="2"/>
  <c r="AB668" i="2"/>
  <c r="AA668" i="2"/>
  <c r="AE667" i="2"/>
  <c r="AD667" i="2"/>
  <c r="AB667" i="2"/>
  <c r="AA667" i="2"/>
  <c r="AE666" i="2"/>
  <c r="AD666" i="2"/>
  <c r="AB666" i="2"/>
  <c r="AA666" i="2"/>
  <c r="AE665" i="2"/>
  <c r="AD665" i="2"/>
  <c r="AB665" i="2"/>
  <c r="AA665" i="2"/>
  <c r="AE664" i="2"/>
  <c r="AD664" i="2"/>
  <c r="AB664" i="2"/>
  <c r="AA664" i="2"/>
  <c r="AE663" i="2"/>
  <c r="AD663" i="2"/>
  <c r="AB663" i="2"/>
  <c r="AA663" i="2"/>
  <c r="AE662" i="2"/>
  <c r="AD662" i="2"/>
  <c r="AB662" i="2"/>
  <c r="AA662" i="2"/>
  <c r="AE661" i="2"/>
  <c r="AD661" i="2"/>
  <c r="AB661" i="2"/>
  <c r="AA661" i="2"/>
  <c r="AE660" i="2"/>
  <c r="AD660" i="2"/>
  <c r="AB660" i="2"/>
  <c r="AA660" i="2"/>
  <c r="AE659" i="2"/>
  <c r="AD659" i="2"/>
  <c r="AB659" i="2"/>
  <c r="AA659" i="2"/>
  <c r="AE658" i="2"/>
  <c r="AD658" i="2"/>
  <c r="AB658" i="2"/>
  <c r="AA658" i="2"/>
  <c r="AE657" i="2"/>
  <c r="AD657" i="2"/>
  <c r="AB657" i="2"/>
  <c r="AA657" i="2"/>
  <c r="AE656" i="2"/>
  <c r="AD656" i="2"/>
  <c r="AB656" i="2"/>
  <c r="AA656" i="2"/>
  <c r="AE655" i="2"/>
  <c r="AD655" i="2"/>
  <c r="AB655" i="2"/>
  <c r="AA655" i="2"/>
  <c r="AE654" i="2"/>
  <c r="AD654" i="2"/>
  <c r="AB654" i="2"/>
  <c r="AA654" i="2"/>
  <c r="AE653" i="2"/>
  <c r="AD653" i="2"/>
  <c r="AB653" i="2"/>
  <c r="AA653" i="2"/>
  <c r="AE652" i="2"/>
  <c r="AD652" i="2"/>
  <c r="AB652" i="2"/>
  <c r="AA652" i="2"/>
  <c r="AE651" i="2"/>
  <c r="AD651" i="2"/>
  <c r="AB651" i="2"/>
  <c r="AA651" i="2"/>
  <c r="AE650" i="2"/>
  <c r="AD650" i="2"/>
  <c r="AB650" i="2"/>
  <c r="AA650" i="2"/>
  <c r="AE649" i="2"/>
  <c r="AD649" i="2"/>
  <c r="AB649" i="2"/>
  <c r="AA649" i="2"/>
  <c r="AE648" i="2"/>
  <c r="AD648" i="2"/>
  <c r="AB648" i="2"/>
  <c r="AA648" i="2"/>
  <c r="AE647" i="2"/>
  <c r="AD647" i="2"/>
  <c r="AB647" i="2"/>
  <c r="AA647" i="2"/>
  <c r="AE646" i="2"/>
  <c r="AD646" i="2"/>
  <c r="AB646" i="2"/>
  <c r="AA646" i="2"/>
  <c r="AE645" i="2"/>
  <c r="AD645" i="2"/>
  <c r="AB645" i="2"/>
  <c r="AA645" i="2"/>
  <c r="AE644" i="2"/>
  <c r="AD644" i="2"/>
  <c r="AB644" i="2"/>
  <c r="AA644" i="2"/>
  <c r="AE643" i="2"/>
  <c r="AD643" i="2"/>
  <c r="AB643" i="2"/>
  <c r="AA643" i="2"/>
  <c r="AE642" i="2"/>
  <c r="AD642" i="2"/>
  <c r="AB642" i="2"/>
  <c r="AA642" i="2"/>
  <c r="AE641" i="2"/>
  <c r="AD641" i="2"/>
  <c r="AB641" i="2"/>
  <c r="AA641" i="2"/>
  <c r="AE640" i="2"/>
  <c r="AD640" i="2"/>
  <c r="AB640" i="2"/>
  <c r="AA640" i="2"/>
  <c r="AE639" i="2"/>
  <c r="AD639" i="2"/>
  <c r="AB639" i="2"/>
  <c r="AA639" i="2"/>
  <c r="AE638" i="2"/>
  <c r="AD638" i="2"/>
  <c r="AB638" i="2"/>
  <c r="AA638" i="2"/>
  <c r="AE637" i="2"/>
  <c r="AD637" i="2"/>
  <c r="AB637" i="2"/>
  <c r="AA637" i="2"/>
  <c r="AE636" i="2"/>
  <c r="AD636" i="2"/>
  <c r="AB636" i="2"/>
  <c r="AA636" i="2"/>
  <c r="AE635" i="2"/>
  <c r="AD635" i="2"/>
  <c r="AB635" i="2"/>
  <c r="AA635" i="2"/>
  <c r="AE634" i="2"/>
  <c r="AD634" i="2"/>
  <c r="AB634" i="2"/>
  <c r="AA634" i="2"/>
  <c r="AE633" i="2"/>
  <c r="AD633" i="2"/>
  <c r="AB633" i="2"/>
  <c r="AA633" i="2"/>
  <c r="AE632" i="2"/>
  <c r="AD632" i="2"/>
  <c r="AB632" i="2"/>
  <c r="AA632" i="2"/>
  <c r="AE631" i="2"/>
  <c r="AD631" i="2"/>
  <c r="AB631" i="2"/>
  <c r="AA631" i="2"/>
  <c r="AE630" i="2"/>
  <c r="AD630" i="2"/>
  <c r="AB630" i="2"/>
  <c r="AA630" i="2"/>
  <c r="AE629" i="2"/>
  <c r="AD629" i="2"/>
  <c r="AB629" i="2"/>
  <c r="AA629" i="2"/>
  <c r="AE628" i="2"/>
  <c r="AD628" i="2"/>
  <c r="AB628" i="2"/>
  <c r="AA628" i="2"/>
  <c r="AE627" i="2"/>
  <c r="AD627" i="2"/>
  <c r="AB627" i="2"/>
  <c r="AA627" i="2"/>
  <c r="AE626" i="2"/>
  <c r="AD626" i="2"/>
  <c r="AB626" i="2"/>
  <c r="AA626" i="2"/>
  <c r="AE625" i="2"/>
  <c r="AD625" i="2"/>
  <c r="AB625" i="2"/>
  <c r="AA625" i="2"/>
  <c r="AE624" i="2"/>
  <c r="AD624" i="2"/>
  <c r="AB624" i="2"/>
  <c r="AA624" i="2"/>
  <c r="AE623" i="2"/>
  <c r="AD623" i="2"/>
  <c r="AB623" i="2"/>
  <c r="AA623" i="2"/>
  <c r="AE622" i="2"/>
  <c r="AD622" i="2"/>
  <c r="AB622" i="2"/>
  <c r="AA622" i="2"/>
  <c r="AE621" i="2"/>
  <c r="AD621" i="2"/>
  <c r="AB621" i="2"/>
  <c r="AA621" i="2"/>
  <c r="AE620" i="2"/>
  <c r="AD620" i="2"/>
  <c r="AB620" i="2"/>
  <c r="AA620" i="2"/>
  <c r="AE619" i="2"/>
  <c r="AD619" i="2"/>
  <c r="AB619" i="2"/>
  <c r="AA619" i="2"/>
  <c r="AE618" i="2"/>
  <c r="AD618" i="2"/>
  <c r="AB618" i="2"/>
  <c r="AA618" i="2"/>
  <c r="AE617" i="2"/>
  <c r="AD617" i="2"/>
  <c r="AB617" i="2"/>
  <c r="AA617" i="2"/>
  <c r="AE616" i="2"/>
  <c r="AD616" i="2"/>
  <c r="AB616" i="2"/>
  <c r="AA616" i="2"/>
  <c r="AE615" i="2"/>
  <c r="AD615" i="2"/>
  <c r="AB615" i="2"/>
  <c r="AA615" i="2"/>
  <c r="AE614" i="2"/>
  <c r="AD614" i="2"/>
  <c r="AB614" i="2"/>
  <c r="AA614" i="2"/>
  <c r="AE613" i="2"/>
  <c r="AD613" i="2"/>
  <c r="AB613" i="2"/>
  <c r="AA613" i="2"/>
  <c r="AE612" i="2"/>
  <c r="AD612" i="2"/>
  <c r="AB612" i="2"/>
  <c r="AA612" i="2"/>
  <c r="AE611" i="2"/>
  <c r="AD611" i="2"/>
  <c r="AB611" i="2"/>
  <c r="AA611" i="2"/>
  <c r="AE610" i="2"/>
  <c r="AD610" i="2"/>
  <c r="AB610" i="2"/>
  <c r="AA610" i="2"/>
  <c r="AE609" i="2"/>
  <c r="AD609" i="2"/>
  <c r="AB609" i="2"/>
  <c r="AA609" i="2"/>
  <c r="AE608" i="2"/>
  <c r="AD608" i="2"/>
  <c r="AB608" i="2"/>
  <c r="AA608" i="2"/>
  <c r="AE607" i="2"/>
  <c r="AD607" i="2"/>
  <c r="AB607" i="2"/>
  <c r="AA607" i="2"/>
  <c r="AE606" i="2"/>
  <c r="AD606" i="2"/>
  <c r="AB606" i="2"/>
  <c r="AA606" i="2"/>
  <c r="AE605" i="2"/>
  <c r="AD605" i="2"/>
  <c r="AB605" i="2"/>
  <c r="AA605" i="2"/>
  <c r="AE604" i="2"/>
  <c r="AD604" i="2"/>
  <c r="AB604" i="2"/>
  <c r="AA604" i="2"/>
  <c r="AE603" i="2"/>
  <c r="AD603" i="2"/>
  <c r="AB603" i="2"/>
  <c r="AA603" i="2"/>
  <c r="AE602" i="2"/>
  <c r="AD602" i="2"/>
  <c r="AB602" i="2"/>
  <c r="AA602" i="2"/>
  <c r="AE601" i="2"/>
  <c r="AD601" i="2"/>
  <c r="AB601" i="2"/>
  <c r="AA601" i="2"/>
  <c r="AE600" i="2"/>
  <c r="AD600" i="2"/>
  <c r="AB600" i="2"/>
  <c r="AA600" i="2"/>
  <c r="AE599" i="2"/>
  <c r="AD599" i="2"/>
  <c r="AB599" i="2"/>
  <c r="AA599" i="2"/>
  <c r="AE598" i="2"/>
  <c r="AD598" i="2"/>
  <c r="AB598" i="2"/>
  <c r="AA598" i="2"/>
  <c r="AE597" i="2"/>
  <c r="AD597" i="2"/>
  <c r="AB597" i="2"/>
  <c r="AA597" i="2"/>
  <c r="AE596" i="2"/>
  <c r="AD596" i="2"/>
  <c r="AB596" i="2"/>
  <c r="AA596" i="2"/>
  <c r="AE595" i="2"/>
  <c r="AD595" i="2"/>
  <c r="AB595" i="2"/>
  <c r="AA595" i="2"/>
  <c r="AE594" i="2"/>
  <c r="AD594" i="2"/>
  <c r="AB594" i="2"/>
  <c r="AA594" i="2"/>
  <c r="AE593" i="2"/>
  <c r="AD593" i="2"/>
  <c r="AB593" i="2"/>
  <c r="AA593" i="2"/>
  <c r="AE592" i="2"/>
  <c r="AD592" i="2"/>
  <c r="AB592" i="2"/>
  <c r="AA592" i="2"/>
  <c r="AE591" i="2"/>
  <c r="AD591" i="2"/>
  <c r="AB591" i="2"/>
  <c r="AA591" i="2"/>
  <c r="AE590" i="2"/>
  <c r="AD590" i="2"/>
  <c r="AB590" i="2"/>
  <c r="AA590" i="2"/>
  <c r="AE589" i="2"/>
  <c r="AD589" i="2"/>
  <c r="AB589" i="2"/>
  <c r="AA589" i="2"/>
  <c r="AE588" i="2"/>
  <c r="AD588" i="2"/>
  <c r="AB588" i="2"/>
  <c r="AA588" i="2"/>
  <c r="AE587" i="2"/>
  <c r="AD587" i="2"/>
  <c r="AB587" i="2"/>
  <c r="AA587" i="2"/>
  <c r="AE586" i="2"/>
  <c r="AD586" i="2"/>
  <c r="AB586" i="2"/>
  <c r="AA586" i="2"/>
  <c r="AE585" i="2"/>
  <c r="AD585" i="2"/>
  <c r="AB585" i="2"/>
  <c r="AA585" i="2"/>
  <c r="AE584" i="2"/>
  <c r="AD584" i="2"/>
  <c r="AB584" i="2"/>
  <c r="AA584" i="2"/>
  <c r="AE583" i="2"/>
  <c r="AD583" i="2"/>
  <c r="AB583" i="2"/>
  <c r="AA583" i="2"/>
  <c r="AE582" i="2"/>
  <c r="AD582" i="2"/>
  <c r="AB582" i="2"/>
  <c r="AA582" i="2"/>
  <c r="AE581" i="2"/>
  <c r="AD581" i="2"/>
  <c r="AB581" i="2"/>
  <c r="AA581" i="2"/>
  <c r="AE580" i="2"/>
  <c r="AD580" i="2"/>
  <c r="AB580" i="2"/>
  <c r="AA580" i="2"/>
  <c r="AE579" i="2"/>
  <c r="AD579" i="2"/>
  <c r="AB579" i="2"/>
  <c r="AA579" i="2"/>
  <c r="AE578" i="2"/>
  <c r="AD578" i="2"/>
  <c r="AB578" i="2"/>
  <c r="AA578" i="2"/>
  <c r="AE577" i="2"/>
  <c r="AD577" i="2"/>
  <c r="AB577" i="2"/>
  <c r="AA577" i="2"/>
  <c r="AE576" i="2"/>
  <c r="AD576" i="2"/>
  <c r="AB576" i="2"/>
  <c r="AA576" i="2"/>
  <c r="AE575" i="2"/>
  <c r="AD575" i="2"/>
  <c r="AB575" i="2"/>
  <c r="AA575" i="2"/>
  <c r="AE574" i="2"/>
  <c r="AD574" i="2"/>
  <c r="AB574" i="2"/>
  <c r="AA574" i="2"/>
  <c r="AE573" i="2"/>
  <c r="AD573" i="2"/>
  <c r="AB573" i="2"/>
  <c r="AA573" i="2"/>
  <c r="AE572" i="2"/>
  <c r="AD572" i="2"/>
  <c r="AB572" i="2"/>
  <c r="AA572" i="2"/>
  <c r="AE571" i="2"/>
  <c r="AD571" i="2"/>
  <c r="AB571" i="2"/>
  <c r="AA571" i="2"/>
  <c r="AE570" i="2"/>
  <c r="AD570" i="2"/>
  <c r="AB570" i="2"/>
  <c r="AA570" i="2"/>
  <c r="AE569" i="2"/>
  <c r="AD569" i="2"/>
  <c r="AB569" i="2"/>
  <c r="AA569" i="2"/>
  <c r="AE568" i="2"/>
  <c r="AD568" i="2"/>
  <c r="AB568" i="2"/>
  <c r="AA568" i="2"/>
  <c r="AE567" i="2"/>
  <c r="AD567" i="2"/>
  <c r="AB567" i="2"/>
  <c r="AA567" i="2"/>
  <c r="AE566" i="2"/>
  <c r="AD566" i="2"/>
  <c r="AB566" i="2"/>
  <c r="AA566" i="2"/>
  <c r="AE565" i="2"/>
  <c r="AD565" i="2"/>
  <c r="AB565" i="2"/>
  <c r="AA565" i="2"/>
  <c r="AE564" i="2"/>
  <c r="AD564" i="2"/>
  <c r="AB564" i="2"/>
  <c r="AA564" i="2"/>
  <c r="AE563" i="2"/>
  <c r="AD563" i="2"/>
  <c r="AB563" i="2"/>
  <c r="AA563" i="2"/>
  <c r="AE562" i="2"/>
  <c r="AD562" i="2"/>
  <c r="AB562" i="2"/>
  <c r="AA562" i="2"/>
  <c r="AE561" i="2"/>
  <c r="AD561" i="2"/>
  <c r="AB561" i="2"/>
  <c r="AA561" i="2"/>
  <c r="AE560" i="2"/>
  <c r="AD560" i="2"/>
  <c r="AB560" i="2"/>
  <c r="AA560" i="2"/>
  <c r="AE559" i="2"/>
  <c r="AD559" i="2"/>
  <c r="AB559" i="2"/>
  <c r="AA559" i="2"/>
  <c r="AE558" i="2"/>
  <c r="AD558" i="2"/>
  <c r="AB558" i="2"/>
  <c r="AA558" i="2"/>
  <c r="AE557" i="2"/>
  <c r="AD557" i="2"/>
  <c r="AB557" i="2"/>
  <c r="AA557" i="2"/>
  <c r="AE556" i="2"/>
  <c r="AD556" i="2"/>
  <c r="AB556" i="2"/>
  <c r="AA556" i="2"/>
  <c r="AE555" i="2"/>
  <c r="AD555" i="2"/>
  <c r="AB555" i="2"/>
  <c r="AA555" i="2"/>
  <c r="AE554" i="2"/>
  <c r="AD554" i="2"/>
  <c r="AB554" i="2"/>
  <c r="AA554" i="2"/>
  <c r="AE553" i="2"/>
  <c r="AD553" i="2"/>
  <c r="AB553" i="2"/>
  <c r="AA553" i="2"/>
  <c r="AE552" i="2"/>
  <c r="AD552" i="2"/>
  <c r="AB552" i="2"/>
  <c r="AA552" i="2"/>
  <c r="AE551" i="2"/>
  <c r="AD551" i="2"/>
  <c r="AB551" i="2"/>
  <c r="AA551" i="2"/>
  <c r="AE550" i="2"/>
  <c r="AD550" i="2"/>
  <c r="AB550" i="2"/>
  <c r="AA550" i="2"/>
  <c r="AE549" i="2"/>
  <c r="AD549" i="2"/>
  <c r="AB549" i="2"/>
  <c r="AA549" i="2"/>
  <c r="AE548" i="2"/>
  <c r="AD548" i="2"/>
  <c r="AB548" i="2"/>
  <c r="AA548" i="2"/>
  <c r="AE547" i="2"/>
  <c r="AD547" i="2"/>
  <c r="AB547" i="2"/>
  <c r="AA547" i="2"/>
  <c r="AE546" i="2"/>
  <c r="AD546" i="2"/>
  <c r="AB546" i="2"/>
  <c r="AA546" i="2"/>
  <c r="AE545" i="2"/>
  <c r="AD545" i="2"/>
  <c r="AB545" i="2"/>
  <c r="AA545" i="2"/>
  <c r="AE544" i="2"/>
  <c r="AD544" i="2"/>
  <c r="AB544" i="2"/>
  <c r="AA544" i="2"/>
  <c r="AE543" i="2"/>
  <c r="AD543" i="2"/>
  <c r="AB543" i="2"/>
  <c r="AA543" i="2"/>
  <c r="AE542" i="2"/>
  <c r="AD542" i="2"/>
  <c r="AB542" i="2"/>
  <c r="AA542" i="2"/>
  <c r="AE541" i="2"/>
  <c r="AD541" i="2"/>
  <c r="AB541" i="2"/>
  <c r="AA541" i="2"/>
  <c r="AE540" i="2"/>
  <c r="AD540" i="2"/>
  <c r="AB540" i="2"/>
  <c r="AA540" i="2"/>
  <c r="AE539" i="2"/>
  <c r="AD539" i="2"/>
  <c r="AB539" i="2"/>
  <c r="AA539" i="2"/>
  <c r="AE538" i="2"/>
  <c r="AD538" i="2"/>
  <c r="AB538" i="2"/>
  <c r="AA538" i="2"/>
  <c r="AE537" i="2"/>
  <c r="AD537" i="2"/>
  <c r="AB537" i="2"/>
  <c r="AA537" i="2"/>
  <c r="AE536" i="2"/>
  <c r="AD536" i="2"/>
  <c r="AB536" i="2"/>
  <c r="AA536" i="2"/>
  <c r="AE535" i="2"/>
  <c r="AD535" i="2"/>
  <c r="AB535" i="2"/>
  <c r="AA535" i="2"/>
  <c r="AE534" i="2"/>
  <c r="AD534" i="2"/>
  <c r="AB534" i="2"/>
  <c r="AA534" i="2"/>
  <c r="AE533" i="2"/>
  <c r="AD533" i="2"/>
  <c r="AB533" i="2"/>
  <c r="AA533" i="2"/>
  <c r="AE532" i="2"/>
  <c r="AD532" i="2"/>
  <c r="AB532" i="2"/>
  <c r="AA532" i="2"/>
  <c r="AE531" i="2"/>
  <c r="AD531" i="2"/>
  <c r="AB531" i="2"/>
  <c r="AA531" i="2"/>
  <c r="AE530" i="2"/>
  <c r="AD530" i="2"/>
  <c r="AB530" i="2"/>
  <c r="AA530" i="2"/>
  <c r="AE529" i="2"/>
  <c r="AD529" i="2"/>
  <c r="AB529" i="2"/>
  <c r="AA529" i="2"/>
  <c r="AE528" i="2"/>
  <c r="AD528" i="2"/>
  <c r="AB528" i="2"/>
  <c r="AA528" i="2"/>
  <c r="AE527" i="2"/>
  <c r="AD527" i="2"/>
  <c r="AB527" i="2"/>
  <c r="AA527" i="2"/>
  <c r="AE526" i="2"/>
  <c r="AD526" i="2"/>
  <c r="AB526" i="2"/>
  <c r="AA526" i="2"/>
  <c r="AE525" i="2"/>
  <c r="AD525" i="2"/>
  <c r="AB525" i="2"/>
  <c r="AA525" i="2"/>
  <c r="AE524" i="2"/>
  <c r="AD524" i="2"/>
  <c r="AB524" i="2"/>
  <c r="AA524" i="2"/>
  <c r="AE523" i="2"/>
  <c r="AD523" i="2"/>
  <c r="AB523" i="2"/>
  <c r="AA523" i="2"/>
  <c r="AE522" i="2"/>
  <c r="AD522" i="2"/>
  <c r="AB522" i="2"/>
  <c r="AA522" i="2"/>
  <c r="AE521" i="2"/>
  <c r="AD521" i="2"/>
  <c r="AB521" i="2"/>
  <c r="AA521" i="2"/>
  <c r="AE520" i="2"/>
  <c r="AD520" i="2"/>
  <c r="AB520" i="2"/>
  <c r="AA520" i="2"/>
  <c r="AE519" i="2"/>
  <c r="AD519" i="2"/>
  <c r="AB519" i="2"/>
  <c r="AA519" i="2"/>
  <c r="AE518" i="2"/>
  <c r="AD518" i="2"/>
  <c r="AB518" i="2"/>
  <c r="AA518" i="2"/>
  <c r="AE517" i="2"/>
  <c r="AD517" i="2"/>
  <c r="AB517" i="2"/>
  <c r="AA517" i="2"/>
  <c r="AE516" i="2"/>
  <c r="AD516" i="2"/>
  <c r="AB516" i="2"/>
  <c r="AA516" i="2"/>
  <c r="AE515" i="2"/>
  <c r="AD515" i="2"/>
  <c r="AB515" i="2"/>
  <c r="AA515" i="2"/>
  <c r="AE514" i="2"/>
  <c r="AD514" i="2"/>
  <c r="AB514" i="2"/>
  <c r="AA514" i="2"/>
  <c r="AE513" i="2"/>
  <c r="AD513" i="2"/>
  <c r="AB513" i="2"/>
  <c r="AA513" i="2"/>
  <c r="AE512" i="2"/>
  <c r="AD512" i="2"/>
  <c r="AB512" i="2"/>
  <c r="AA512" i="2"/>
  <c r="AE511" i="2"/>
  <c r="AD511" i="2"/>
  <c r="AB511" i="2"/>
  <c r="AA511" i="2"/>
  <c r="AE510" i="2"/>
  <c r="AD510" i="2"/>
  <c r="AB510" i="2"/>
  <c r="AA510" i="2"/>
  <c r="AE509" i="2"/>
  <c r="AD509" i="2"/>
  <c r="AB509" i="2"/>
  <c r="AA509" i="2"/>
  <c r="AE508" i="2"/>
  <c r="AD508" i="2"/>
  <c r="AB508" i="2"/>
  <c r="AA508" i="2"/>
  <c r="AE507" i="2"/>
  <c r="AD507" i="2"/>
  <c r="AB507" i="2"/>
  <c r="AA507" i="2"/>
  <c r="AE506" i="2"/>
  <c r="AD506" i="2"/>
  <c r="AB506" i="2"/>
  <c r="AA506" i="2"/>
  <c r="AE505" i="2"/>
  <c r="AD505" i="2"/>
  <c r="AB505" i="2"/>
  <c r="AA505" i="2"/>
  <c r="AE504" i="2"/>
  <c r="AD504" i="2"/>
  <c r="AB504" i="2"/>
  <c r="AA504" i="2"/>
  <c r="AE503" i="2"/>
  <c r="AD503" i="2"/>
  <c r="AB503" i="2"/>
  <c r="AA503" i="2"/>
  <c r="AE502" i="2"/>
  <c r="AD502" i="2"/>
  <c r="AB502" i="2"/>
  <c r="AA502" i="2"/>
  <c r="AE501" i="2"/>
  <c r="AD501" i="2"/>
  <c r="AB501" i="2"/>
  <c r="AA501" i="2"/>
  <c r="AE500" i="2"/>
  <c r="AD500" i="2"/>
  <c r="AB500" i="2"/>
  <c r="AA500" i="2"/>
  <c r="AE499" i="2"/>
  <c r="AD499" i="2"/>
  <c r="AB499" i="2"/>
  <c r="AA499" i="2"/>
  <c r="AE498" i="2"/>
  <c r="AD498" i="2"/>
  <c r="AB498" i="2"/>
  <c r="AA498" i="2"/>
  <c r="AE497" i="2"/>
  <c r="AD497" i="2"/>
  <c r="AB497" i="2"/>
  <c r="AA497" i="2"/>
  <c r="AE496" i="2"/>
  <c r="AD496" i="2"/>
  <c r="AB496" i="2"/>
  <c r="AA496" i="2"/>
  <c r="AE495" i="2"/>
  <c r="AD495" i="2"/>
  <c r="AB495" i="2"/>
  <c r="AA495" i="2"/>
  <c r="AE494" i="2"/>
  <c r="AD494" i="2"/>
  <c r="AB494" i="2"/>
  <c r="AA494" i="2"/>
  <c r="AE493" i="2"/>
  <c r="AD493" i="2"/>
  <c r="AB493" i="2"/>
  <c r="AA493" i="2"/>
  <c r="AE492" i="2"/>
  <c r="AD492" i="2"/>
  <c r="AB492" i="2"/>
  <c r="AA492" i="2"/>
  <c r="AE491" i="2"/>
  <c r="AD491" i="2"/>
  <c r="AB491" i="2"/>
  <c r="AA491" i="2"/>
  <c r="AE490" i="2"/>
  <c r="AD490" i="2"/>
  <c r="AB490" i="2"/>
  <c r="AA490" i="2"/>
  <c r="AE489" i="2"/>
  <c r="AD489" i="2"/>
  <c r="AB489" i="2"/>
  <c r="AA489" i="2"/>
  <c r="AE488" i="2"/>
  <c r="AD488" i="2"/>
  <c r="AB488" i="2"/>
  <c r="AA488" i="2"/>
  <c r="AE487" i="2"/>
  <c r="AD487" i="2"/>
  <c r="AB487" i="2"/>
  <c r="AA487" i="2"/>
  <c r="AE486" i="2"/>
  <c r="AL486" i="2" s="1"/>
  <c r="AD486" i="2"/>
  <c r="AB486" i="2"/>
  <c r="AA486" i="2"/>
  <c r="AE485" i="2"/>
  <c r="AD485" i="2"/>
  <c r="AB485" i="2"/>
  <c r="AA485" i="2"/>
  <c r="AE484" i="2"/>
  <c r="AD484" i="2"/>
  <c r="AB484" i="2"/>
  <c r="AA484" i="2"/>
  <c r="AE483" i="2"/>
  <c r="AD483" i="2"/>
  <c r="AB483" i="2"/>
  <c r="AA483" i="2"/>
  <c r="AE482" i="2"/>
  <c r="AD482" i="2"/>
  <c r="AB482" i="2"/>
  <c r="AA482" i="2"/>
  <c r="AE481" i="2"/>
  <c r="AD481" i="2"/>
  <c r="AB481" i="2"/>
  <c r="AA481" i="2"/>
  <c r="AE480" i="2"/>
  <c r="AD480" i="2"/>
  <c r="AB480" i="2"/>
  <c r="AA480" i="2"/>
  <c r="AE479" i="2"/>
  <c r="AD479" i="2"/>
  <c r="AB479" i="2"/>
  <c r="AA479" i="2"/>
  <c r="AE478" i="2"/>
  <c r="AL478" i="2" s="1"/>
  <c r="AD478" i="2"/>
  <c r="AB478" i="2"/>
  <c r="AA478" i="2"/>
  <c r="AE477" i="2"/>
  <c r="AD477" i="2"/>
  <c r="AB477" i="2"/>
  <c r="AA477" i="2"/>
  <c r="AE476" i="2"/>
  <c r="AD476" i="2"/>
  <c r="AB476" i="2"/>
  <c r="AA476" i="2"/>
  <c r="AE475" i="2"/>
  <c r="AD475" i="2"/>
  <c r="AB475" i="2"/>
  <c r="AA475" i="2"/>
  <c r="AE474" i="2"/>
  <c r="AD474" i="2"/>
  <c r="AB474" i="2"/>
  <c r="AA474" i="2"/>
  <c r="AE473" i="2"/>
  <c r="AD473" i="2"/>
  <c r="AB473" i="2"/>
  <c r="AA473" i="2"/>
  <c r="AE472" i="2"/>
  <c r="AD472" i="2"/>
  <c r="AB472" i="2"/>
  <c r="AA472" i="2"/>
  <c r="AE471" i="2"/>
  <c r="AD471" i="2"/>
  <c r="AB471" i="2"/>
  <c r="AA471" i="2"/>
  <c r="AE470" i="2"/>
  <c r="AD470" i="2"/>
  <c r="AB470" i="2"/>
  <c r="AA470" i="2"/>
  <c r="AE469" i="2"/>
  <c r="AD469" i="2"/>
  <c r="AB469" i="2"/>
  <c r="AA469" i="2"/>
  <c r="AE468" i="2"/>
  <c r="AD468" i="2"/>
  <c r="AB468" i="2"/>
  <c r="AA468" i="2"/>
  <c r="AE467" i="2"/>
  <c r="AD467" i="2"/>
  <c r="AB467" i="2"/>
  <c r="AA467" i="2"/>
  <c r="AE466" i="2"/>
  <c r="AD466" i="2"/>
  <c r="AB466" i="2"/>
  <c r="AA466" i="2"/>
  <c r="AE465" i="2"/>
  <c r="AD465" i="2"/>
  <c r="AB465" i="2"/>
  <c r="AA465" i="2"/>
  <c r="AE464" i="2"/>
  <c r="AD464" i="2"/>
  <c r="AB464" i="2"/>
  <c r="AA464" i="2"/>
  <c r="AE463" i="2"/>
  <c r="AD463" i="2"/>
  <c r="AB463" i="2"/>
  <c r="AA463" i="2"/>
  <c r="AE462" i="2"/>
  <c r="AD462" i="2"/>
  <c r="AB462" i="2"/>
  <c r="AA462" i="2"/>
  <c r="AE461" i="2"/>
  <c r="AD461" i="2"/>
  <c r="AB461" i="2"/>
  <c r="AA461" i="2"/>
  <c r="AE460" i="2"/>
  <c r="AD460" i="2"/>
  <c r="AB460" i="2"/>
  <c r="AA460" i="2"/>
  <c r="AE459" i="2"/>
  <c r="AD459" i="2"/>
  <c r="AB459" i="2"/>
  <c r="AA459" i="2"/>
  <c r="AE458" i="2"/>
  <c r="AD458" i="2"/>
  <c r="AB458" i="2"/>
  <c r="AA458" i="2"/>
  <c r="AE457" i="2"/>
  <c r="AD457" i="2"/>
  <c r="AB457" i="2"/>
  <c r="AA457" i="2"/>
  <c r="AE456" i="2"/>
  <c r="AD456" i="2"/>
  <c r="AB456" i="2"/>
  <c r="AA456" i="2"/>
  <c r="AE455" i="2"/>
  <c r="AD455" i="2"/>
  <c r="AB455" i="2"/>
  <c r="AA455" i="2"/>
  <c r="AE454" i="2"/>
  <c r="AD454" i="2"/>
  <c r="AB454" i="2"/>
  <c r="AA454" i="2"/>
  <c r="AE453" i="2"/>
  <c r="AD453" i="2"/>
  <c r="AB453" i="2"/>
  <c r="AA453" i="2"/>
  <c r="AE452" i="2"/>
  <c r="AD452" i="2"/>
  <c r="AB452" i="2"/>
  <c r="AA452" i="2"/>
  <c r="AE451" i="2"/>
  <c r="AD451" i="2"/>
  <c r="AB451" i="2"/>
  <c r="AA451" i="2"/>
  <c r="AE450" i="2"/>
  <c r="AD450" i="2"/>
  <c r="AB450" i="2"/>
  <c r="AA450" i="2"/>
  <c r="AE449" i="2"/>
  <c r="AD449" i="2"/>
  <c r="AB449" i="2"/>
  <c r="AA449" i="2"/>
  <c r="AE448" i="2"/>
  <c r="AD448" i="2"/>
  <c r="AB448" i="2"/>
  <c r="AA448" i="2"/>
  <c r="AE447" i="2"/>
  <c r="AD447" i="2"/>
  <c r="AB447" i="2"/>
  <c r="AA447" i="2"/>
  <c r="AE446" i="2"/>
  <c r="AD446" i="2"/>
  <c r="AB446" i="2"/>
  <c r="AA446" i="2"/>
  <c r="AE445" i="2"/>
  <c r="AD445" i="2"/>
  <c r="AB445" i="2"/>
  <c r="AA445" i="2"/>
  <c r="AE444" i="2"/>
  <c r="AD444" i="2"/>
  <c r="AB444" i="2"/>
  <c r="AA444" i="2"/>
  <c r="AE443" i="2"/>
  <c r="AD443" i="2"/>
  <c r="AB443" i="2"/>
  <c r="AA443" i="2"/>
  <c r="AE442" i="2"/>
  <c r="AD442" i="2"/>
  <c r="AB442" i="2"/>
  <c r="AA442" i="2"/>
  <c r="AE441" i="2"/>
  <c r="AD441" i="2"/>
  <c r="AB441" i="2"/>
  <c r="AA441" i="2"/>
  <c r="AE440" i="2"/>
  <c r="AD440" i="2"/>
  <c r="AB440" i="2"/>
  <c r="AA440" i="2"/>
  <c r="AE439" i="2"/>
  <c r="AD439" i="2"/>
  <c r="AB439" i="2"/>
  <c r="AA439" i="2"/>
  <c r="AE438" i="2"/>
  <c r="AD438" i="2"/>
  <c r="AB438" i="2"/>
  <c r="AA438" i="2"/>
  <c r="AE437" i="2"/>
  <c r="AD437" i="2"/>
  <c r="AB437" i="2"/>
  <c r="AA437" i="2"/>
  <c r="AE436" i="2"/>
  <c r="AD436" i="2"/>
  <c r="AB436" i="2"/>
  <c r="AA436" i="2"/>
  <c r="AE435" i="2"/>
  <c r="AD435" i="2"/>
  <c r="AB435" i="2"/>
  <c r="AA435" i="2"/>
  <c r="AE434" i="2"/>
  <c r="AD434" i="2"/>
  <c r="AB434" i="2"/>
  <c r="AA434" i="2"/>
  <c r="AE433" i="2"/>
  <c r="AD433" i="2"/>
  <c r="AB433" i="2"/>
  <c r="AA433" i="2"/>
  <c r="AE432" i="2"/>
  <c r="AD432" i="2"/>
  <c r="AB432" i="2"/>
  <c r="AA432" i="2"/>
  <c r="AE431" i="2"/>
  <c r="AD431" i="2"/>
  <c r="AB431" i="2"/>
  <c r="AA431" i="2"/>
  <c r="AE430" i="2"/>
  <c r="AD430" i="2"/>
  <c r="AB430" i="2"/>
  <c r="AA430" i="2"/>
  <c r="AE429" i="2"/>
  <c r="AD429" i="2"/>
  <c r="AB429" i="2"/>
  <c r="AA429" i="2"/>
  <c r="AE428" i="2"/>
  <c r="AD428" i="2"/>
  <c r="AB428" i="2"/>
  <c r="AA428" i="2"/>
  <c r="AE427" i="2"/>
  <c r="AD427" i="2"/>
  <c r="AB427" i="2"/>
  <c r="AA427" i="2"/>
  <c r="AE426" i="2"/>
  <c r="AD426" i="2"/>
  <c r="AB426" i="2"/>
  <c r="AA426" i="2"/>
  <c r="AE425" i="2"/>
  <c r="AD425" i="2"/>
  <c r="AB425" i="2"/>
  <c r="AA425" i="2"/>
  <c r="AE424" i="2"/>
  <c r="AD424" i="2"/>
  <c r="AB424" i="2"/>
  <c r="AA424" i="2"/>
  <c r="AE423" i="2"/>
  <c r="AD423" i="2"/>
  <c r="AB423" i="2"/>
  <c r="AA423" i="2"/>
  <c r="AE422" i="2"/>
  <c r="AD422" i="2"/>
  <c r="AB422" i="2"/>
  <c r="AA422" i="2"/>
  <c r="AE421" i="2"/>
  <c r="AD421" i="2"/>
  <c r="AB421" i="2"/>
  <c r="AA421" i="2"/>
  <c r="AE420" i="2"/>
  <c r="AD420" i="2"/>
  <c r="AB420" i="2"/>
  <c r="AA420" i="2"/>
  <c r="AE419" i="2"/>
  <c r="AD419" i="2"/>
  <c r="AB419" i="2"/>
  <c r="AA419" i="2"/>
  <c r="AE418" i="2"/>
  <c r="AD418" i="2"/>
  <c r="AB418" i="2"/>
  <c r="AA418" i="2"/>
  <c r="AE417" i="2"/>
  <c r="AD417" i="2"/>
  <c r="AB417" i="2"/>
  <c r="AA417" i="2"/>
  <c r="AE416" i="2"/>
  <c r="AD416" i="2"/>
  <c r="AB416" i="2"/>
  <c r="AA416" i="2"/>
  <c r="AE415" i="2"/>
  <c r="AD415" i="2"/>
  <c r="AB415" i="2"/>
  <c r="AA415" i="2"/>
  <c r="AE414" i="2"/>
  <c r="AD414" i="2"/>
  <c r="AB414" i="2"/>
  <c r="AA414" i="2"/>
  <c r="AE413" i="2"/>
  <c r="AD413" i="2"/>
  <c r="AB413" i="2"/>
  <c r="AA413" i="2"/>
  <c r="AE412" i="2"/>
  <c r="AD412" i="2"/>
  <c r="AB412" i="2"/>
  <c r="AA412" i="2"/>
  <c r="AE411" i="2"/>
  <c r="AD411" i="2"/>
  <c r="AB411" i="2"/>
  <c r="AA411" i="2"/>
  <c r="AE410" i="2"/>
  <c r="AD410" i="2"/>
  <c r="AB410" i="2"/>
  <c r="AA410" i="2"/>
  <c r="AE409" i="2"/>
  <c r="AD409" i="2"/>
  <c r="AB409" i="2"/>
  <c r="AA409" i="2"/>
  <c r="AE408" i="2"/>
  <c r="AD408" i="2"/>
  <c r="AB408" i="2"/>
  <c r="AA408" i="2"/>
  <c r="AE407" i="2"/>
  <c r="AD407" i="2"/>
  <c r="AB407" i="2"/>
  <c r="AA407" i="2"/>
  <c r="AE406" i="2"/>
  <c r="AD406" i="2"/>
  <c r="AB406" i="2"/>
  <c r="AA406" i="2"/>
  <c r="AE405" i="2"/>
  <c r="AD405" i="2"/>
  <c r="AB405" i="2"/>
  <c r="AA405" i="2"/>
  <c r="AE404" i="2"/>
  <c r="AD404" i="2"/>
  <c r="AB404" i="2"/>
  <c r="AA404" i="2"/>
  <c r="AE403" i="2"/>
  <c r="AD403" i="2"/>
  <c r="AB403" i="2"/>
  <c r="AA403" i="2"/>
  <c r="AE402" i="2"/>
  <c r="AD402" i="2"/>
  <c r="AB402" i="2"/>
  <c r="AA402" i="2"/>
  <c r="AE401" i="2"/>
  <c r="AD401" i="2"/>
  <c r="AB401" i="2"/>
  <c r="AA401" i="2"/>
  <c r="AE400" i="2"/>
  <c r="AD400" i="2"/>
  <c r="AB400" i="2"/>
  <c r="AA400" i="2"/>
  <c r="AE399" i="2"/>
  <c r="AD399" i="2"/>
  <c r="AB399" i="2"/>
  <c r="AA399" i="2"/>
  <c r="AE398" i="2"/>
  <c r="AD398" i="2"/>
  <c r="AB398" i="2"/>
  <c r="AA398" i="2"/>
  <c r="AE397" i="2"/>
  <c r="AD397" i="2"/>
  <c r="AB397" i="2"/>
  <c r="AA397" i="2"/>
  <c r="AE396" i="2"/>
  <c r="AD396" i="2"/>
  <c r="AB396" i="2"/>
  <c r="AA396" i="2"/>
  <c r="AE395" i="2"/>
  <c r="AD395" i="2"/>
  <c r="AB395" i="2"/>
  <c r="AA395" i="2"/>
  <c r="AE394" i="2"/>
  <c r="AD394" i="2"/>
  <c r="AB394" i="2"/>
  <c r="AA394" i="2"/>
  <c r="AE393" i="2"/>
  <c r="AD393" i="2"/>
  <c r="AB393" i="2"/>
  <c r="AA393" i="2"/>
  <c r="AE392" i="2"/>
  <c r="AD392" i="2"/>
  <c r="AB392" i="2"/>
  <c r="AA392" i="2"/>
  <c r="AE391" i="2"/>
  <c r="AD391" i="2"/>
  <c r="AB391" i="2"/>
  <c r="AA391" i="2"/>
  <c r="AE390" i="2"/>
  <c r="AD390" i="2"/>
  <c r="AB390" i="2"/>
  <c r="AA390" i="2"/>
  <c r="AE389" i="2"/>
  <c r="AD389" i="2"/>
  <c r="AB389" i="2"/>
  <c r="AA389" i="2"/>
  <c r="AE388" i="2"/>
  <c r="AD388" i="2"/>
  <c r="AB388" i="2"/>
  <c r="AA388" i="2"/>
  <c r="AE387" i="2"/>
  <c r="AD387" i="2"/>
  <c r="AB387" i="2"/>
  <c r="AA387" i="2"/>
  <c r="AE386" i="2"/>
  <c r="AD386" i="2"/>
  <c r="AB386" i="2"/>
  <c r="AA386" i="2"/>
  <c r="AE385" i="2"/>
  <c r="AD385" i="2"/>
  <c r="AB385" i="2"/>
  <c r="AA385" i="2"/>
  <c r="AE384" i="2"/>
  <c r="AD384" i="2"/>
  <c r="AB384" i="2"/>
  <c r="AA384" i="2"/>
  <c r="AE383" i="2"/>
  <c r="AD383" i="2"/>
  <c r="AB383" i="2"/>
  <c r="AA383" i="2"/>
  <c r="AE382" i="2"/>
  <c r="AD382" i="2"/>
  <c r="AB382" i="2"/>
  <c r="AA382" i="2"/>
  <c r="AE381" i="2"/>
  <c r="AD381" i="2"/>
  <c r="AB381" i="2"/>
  <c r="AA381" i="2"/>
  <c r="AE380" i="2"/>
  <c r="AD380" i="2"/>
  <c r="AB380" i="2"/>
  <c r="AA380" i="2"/>
  <c r="AE379" i="2"/>
  <c r="AD379" i="2"/>
  <c r="AB379" i="2"/>
  <c r="AA379" i="2"/>
  <c r="AE378" i="2"/>
  <c r="AD378" i="2"/>
  <c r="AB378" i="2"/>
  <c r="AA378" i="2"/>
  <c r="AE377" i="2"/>
  <c r="AD377" i="2"/>
  <c r="AB377" i="2"/>
  <c r="AA377" i="2"/>
  <c r="AE376" i="2"/>
  <c r="AD376" i="2"/>
  <c r="AB376" i="2"/>
  <c r="AA376" i="2"/>
  <c r="AE375" i="2"/>
  <c r="AD375" i="2"/>
  <c r="AB375" i="2"/>
  <c r="AA375" i="2"/>
  <c r="AE374" i="2"/>
  <c r="AL374" i="2" s="1"/>
  <c r="AD374" i="2"/>
  <c r="AB374" i="2"/>
  <c r="AA374" i="2"/>
  <c r="AE373" i="2"/>
  <c r="AD373" i="2"/>
  <c r="AB373" i="2"/>
  <c r="AA373" i="2"/>
  <c r="AE372" i="2"/>
  <c r="AD372" i="2"/>
  <c r="AB372" i="2"/>
  <c r="AA372" i="2"/>
  <c r="AE371" i="2"/>
  <c r="AD371" i="2"/>
  <c r="AB371" i="2"/>
  <c r="AA371" i="2"/>
  <c r="AE370" i="2"/>
  <c r="AD370" i="2"/>
  <c r="AB370" i="2"/>
  <c r="AA370" i="2"/>
  <c r="AE369" i="2"/>
  <c r="AD369" i="2"/>
  <c r="AB369" i="2"/>
  <c r="AA369" i="2"/>
  <c r="AE368" i="2"/>
  <c r="AD368" i="2"/>
  <c r="AB368" i="2"/>
  <c r="AA368" i="2"/>
  <c r="AE367" i="2"/>
  <c r="AD367" i="2"/>
  <c r="AB367" i="2"/>
  <c r="AA367" i="2"/>
  <c r="AE366" i="2"/>
  <c r="AD366" i="2"/>
  <c r="AB366" i="2"/>
  <c r="AA366" i="2"/>
  <c r="AE365" i="2"/>
  <c r="AD365" i="2"/>
  <c r="AB365" i="2"/>
  <c r="AA365" i="2"/>
  <c r="AE364" i="2"/>
  <c r="AD364" i="2"/>
  <c r="AB364" i="2"/>
  <c r="AA364" i="2"/>
  <c r="AE363" i="2"/>
  <c r="AD363" i="2"/>
  <c r="AB363" i="2"/>
  <c r="AA363" i="2"/>
  <c r="AE362" i="2"/>
  <c r="AD362" i="2"/>
  <c r="AB362" i="2"/>
  <c r="AA362" i="2"/>
  <c r="AE361" i="2"/>
  <c r="AD361" i="2"/>
  <c r="AB361" i="2"/>
  <c r="AA361" i="2"/>
  <c r="AE360" i="2"/>
  <c r="AD360" i="2"/>
  <c r="AB360" i="2"/>
  <c r="AA360" i="2"/>
  <c r="AE359" i="2"/>
  <c r="AD359" i="2"/>
  <c r="AB359" i="2"/>
  <c r="AA359" i="2"/>
  <c r="AE358" i="2"/>
  <c r="AD358" i="2"/>
  <c r="AB358" i="2"/>
  <c r="AA358" i="2"/>
  <c r="AE357" i="2"/>
  <c r="AD357" i="2"/>
  <c r="AB357" i="2"/>
  <c r="AA357" i="2"/>
  <c r="AE356" i="2"/>
  <c r="AD356" i="2"/>
  <c r="AB356" i="2"/>
  <c r="AA356" i="2"/>
  <c r="AE355" i="2"/>
  <c r="AD355" i="2"/>
  <c r="AB355" i="2"/>
  <c r="AA355" i="2"/>
  <c r="AE354" i="2"/>
  <c r="AD354" i="2"/>
  <c r="AB354" i="2"/>
  <c r="AA354" i="2"/>
  <c r="AE353" i="2"/>
  <c r="AD353" i="2"/>
  <c r="AB353" i="2"/>
  <c r="AA353" i="2"/>
  <c r="AE352" i="2"/>
  <c r="AD352" i="2"/>
  <c r="AB352" i="2"/>
  <c r="AA352" i="2"/>
  <c r="AE351" i="2"/>
  <c r="AD351" i="2"/>
  <c r="AB351" i="2"/>
  <c r="AA351" i="2"/>
  <c r="AE350" i="2"/>
  <c r="AD350" i="2"/>
  <c r="AB350" i="2"/>
  <c r="AA350" i="2"/>
  <c r="AE349" i="2"/>
  <c r="AD349" i="2"/>
  <c r="AB349" i="2"/>
  <c r="AA349" i="2"/>
  <c r="AE348" i="2"/>
  <c r="AD348" i="2"/>
  <c r="AB348" i="2"/>
  <c r="AA348" i="2"/>
  <c r="AE347" i="2"/>
  <c r="AD347" i="2"/>
  <c r="AB347" i="2"/>
  <c r="AA347" i="2"/>
  <c r="AE346" i="2"/>
  <c r="AD346" i="2"/>
  <c r="AB346" i="2"/>
  <c r="AA346" i="2"/>
  <c r="AE345" i="2"/>
  <c r="AD345" i="2"/>
  <c r="AB345" i="2"/>
  <c r="AA345" i="2"/>
  <c r="AE344" i="2"/>
  <c r="AD344" i="2"/>
  <c r="AB344" i="2"/>
  <c r="AA344" i="2"/>
  <c r="AE343" i="2"/>
  <c r="AD343" i="2"/>
  <c r="AB343" i="2"/>
  <c r="AA343" i="2"/>
  <c r="AE342" i="2"/>
  <c r="AD342" i="2"/>
  <c r="AB342" i="2"/>
  <c r="AA342" i="2"/>
  <c r="AE341" i="2"/>
  <c r="AD341" i="2"/>
  <c r="AB341" i="2"/>
  <c r="AA341" i="2"/>
  <c r="AE340" i="2"/>
  <c r="AD340" i="2"/>
  <c r="AB340" i="2"/>
  <c r="AA340" i="2"/>
  <c r="AE339" i="2"/>
  <c r="AD339" i="2"/>
  <c r="AB339" i="2"/>
  <c r="AA339" i="2"/>
  <c r="AE338" i="2"/>
  <c r="AD338" i="2"/>
  <c r="AB338" i="2"/>
  <c r="AA338" i="2"/>
  <c r="AE337" i="2"/>
  <c r="AD337" i="2"/>
  <c r="AB337" i="2"/>
  <c r="AA337" i="2"/>
  <c r="AE336" i="2"/>
  <c r="AD336" i="2"/>
  <c r="AB336" i="2"/>
  <c r="AA336" i="2"/>
  <c r="AE335" i="2"/>
  <c r="AD335" i="2"/>
  <c r="AB335" i="2"/>
  <c r="AA335" i="2"/>
  <c r="AE334" i="2"/>
  <c r="AD334" i="2"/>
  <c r="AB334" i="2"/>
  <c r="AA334" i="2"/>
  <c r="AE333" i="2"/>
  <c r="AD333" i="2"/>
  <c r="AB333" i="2"/>
  <c r="AA333" i="2"/>
  <c r="AE332" i="2"/>
  <c r="AD332" i="2"/>
  <c r="AB332" i="2"/>
  <c r="AA332" i="2"/>
  <c r="AE331" i="2"/>
  <c r="AD331" i="2"/>
  <c r="AB331" i="2"/>
  <c r="AA331" i="2"/>
  <c r="AE330" i="2"/>
  <c r="AD330" i="2"/>
  <c r="AB330" i="2"/>
  <c r="AA330" i="2"/>
  <c r="AE329" i="2"/>
  <c r="AD329" i="2"/>
  <c r="AB329" i="2"/>
  <c r="AA329" i="2"/>
  <c r="AE328" i="2"/>
  <c r="AD328" i="2"/>
  <c r="AB328" i="2"/>
  <c r="AA328" i="2"/>
  <c r="AE327" i="2"/>
  <c r="AD327" i="2"/>
  <c r="AB327" i="2"/>
  <c r="AA327" i="2"/>
  <c r="AE326" i="2"/>
  <c r="AD326" i="2"/>
  <c r="AB326" i="2"/>
  <c r="AA326" i="2"/>
  <c r="AE325" i="2"/>
  <c r="AD325" i="2"/>
  <c r="AB325" i="2"/>
  <c r="AA325" i="2"/>
  <c r="AE324" i="2"/>
  <c r="AD324" i="2"/>
  <c r="AB324" i="2"/>
  <c r="AA324" i="2"/>
  <c r="AE323" i="2"/>
  <c r="AD323" i="2"/>
  <c r="AB323" i="2"/>
  <c r="AA323" i="2"/>
  <c r="AE322" i="2"/>
  <c r="AD322" i="2"/>
  <c r="AB322" i="2"/>
  <c r="AA322" i="2"/>
  <c r="AE321" i="2"/>
  <c r="AD321" i="2"/>
  <c r="AB321" i="2"/>
  <c r="AA321" i="2"/>
  <c r="AE320" i="2"/>
  <c r="AD320" i="2"/>
  <c r="AB320" i="2"/>
  <c r="AA320" i="2"/>
  <c r="AE319" i="2"/>
  <c r="AD319" i="2"/>
  <c r="AB319" i="2"/>
  <c r="AA319" i="2"/>
  <c r="AE318" i="2"/>
  <c r="AD318" i="2"/>
  <c r="AB318" i="2"/>
  <c r="AA318" i="2"/>
  <c r="AE317" i="2"/>
  <c r="AD317" i="2"/>
  <c r="AB317" i="2"/>
  <c r="AA317" i="2"/>
  <c r="AE316" i="2"/>
  <c r="AD316" i="2"/>
  <c r="AB316" i="2"/>
  <c r="AA316" i="2"/>
  <c r="AE315" i="2"/>
  <c r="AD315" i="2"/>
  <c r="AB315" i="2"/>
  <c r="AA315" i="2"/>
  <c r="AE314" i="2"/>
  <c r="AD314" i="2"/>
  <c r="AB314" i="2"/>
  <c r="AA314" i="2"/>
  <c r="AE313" i="2"/>
  <c r="AD313" i="2"/>
  <c r="AB313" i="2"/>
  <c r="AA313" i="2"/>
  <c r="AE312" i="2"/>
  <c r="AD312" i="2"/>
  <c r="AB312" i="2"/>
  <c r="AA312" i="2"/>
  <c r="AE311" i="2"/>
  <c r="AD311" i="2"/>
  <c r="AB311" i="2"/>
  <c r="AA311" i="2"/>
  <c r="AE310" i="2"/>
  <c r="AD310" i="2"/>
  <c r="AB310" i="2"/>
  <c r="AA310" i="2"/>
  <c r="AE309" i="2"/>
  <c r="AD309" i="2"/>
  <c r="AB309" i="2"/>
  <c r="AA309" i="2"/>
  <c r="AE308" i="2"/>
  <c r="AD308" i="2"/>
  <c r="AB308" i="2"/>
  <c r="AA308" i="2"/>
  <c r="AE307" i="2"/>
  <c r="AD307" i="2"/>
  <c r="AB307" i="2"/>
  <c r="AA307" i="2"/>
  <c r="AE306" i="2"/>
  <c r="AD306" i="2"/>
  <c r="AB306" i="2"/>
  <c r="AA306" i="2"/>
  <c r="AE305" i="2"/>
  <c r="AD305" i="2"/>
  <c r="AB305" i="2"/>
  <c r="AA305" i="2"/>
  <c r="AE304" i="2"/>
  <c r="AD304" i="2"/>
  <c r="AB304" i="2"/>
  <c r="AA304" i="2"/>
  <c r="AE303" i="2"/>
  <c r="AD303" i="2"/>
  <c r="AB303" i="2"/>
  <c r="AA303" i="2"/>
  <c r="AE302" i="2"/>
  <c r="AD302" i="2"/>
  <c r="AB302" i="2"/>
  <c r="AA302" i="2"/>
  <c r="AE301" i="2"/>
  <c r="AD301" i="2"/>
  <c r="AB301" i="2"/>
  <c r="AA301" i="2"/>
  <c r="AE300" i="2"/>
  <c r="AD300" i="2"/>
  <c r="AB300" i="2"/>
  <c r="AA300" i="2"/>
  <c r="AE299" i="2"/>
  <c r="AD299" i="2"/>
  <c r="AB299" i="2"/>
  <c r="AA299" i="2"/>
  <c r="AE298" i="2"/>
  <c r="AD298" i="2"/>
  <c r="AB298" i="2"/>
  <c r="AA298" i="2"/>
  <c r="AE297" i="2"/>
  <c r="AD297" i="2"/>
  <c r="AB297" i="2"/>
  <c r="AA297" i="2"/>
  <c r="AE296" i="2"/>
  <c r="AD296" i="2"/>
  <c r="AB296" i="2"/>
  <c r="AA296" i="2"/>
  <c r="AE295" i="2"/>
  <c r="AD295" i="2"/>
  <c r="AB295" i="2"/>
  <c r="AA295" i="2"/>
  <c r="AE294" i="2"/>
  <c r="AD294" i="2"/>
  <c r="AB294" i="2"/>
  <c r="AA294" i="2"/>
  <c r="AE293" i="2"/>
  <c r="AD293" i="2"/>
  <c r="AB293" i="2"/>
  <c r="AA293" i="2"/>
  <c r="AE292" i="2"/>
  <c r="AD292" i="2"/>
  <c r="AB292" i="2"/>
  <c r="AA292" i="2"/>
  <c r="AE291" i="2"/>
  <c r="AD291" i="2"/>
  <c r="AB291" i="2"/>
  <c r="AA291" i="2"/>
  <c r="AE290" i="2"/>
  <c r="AD290" i="2"/>
  <c r="AB290" i="2"/>
  <c r="AA290" i="2"/>
  <c r="AE289" i="2"/>
  <c r="AD289" i="2"/>
  <c r="AB289" i="2"/>
  <c r="AA289" i="2"/>
  <c r="AE288" i="2"/>
  <c r="AD288" i="2"/>
  <c r="AB288" i="2"/>
  <c r="AA288" i="2"/>
  <c r="AE287" i="2"/>
  <c r="AD287" i="2"/>
  <c r="AB287" i="2"/>
  <c r="AA287" i="2"/>
  <c r="AE286" i="2"/>
  <c r="AD286" i="2"/>
  <c r="AB286" i="2"/>
  <c r="AA286" i="2"/>
  <c r="AE285" i="2"/>
  <c r="AD285" i="2"/>
  <c r="AB285" i="2"/>
  <c r="AA285" i="2"/>
  <c r="AE284" i="2"/>
  <c r="AD284" i="2"/>
  <c r="AB284" i="2"/>
  <c r="AA284" i="2"/>
  <c r="AE283" i="2"/>
  <c r="AD283" i="2"/>
  <c r="AB283" i="2"/>
  <c r="AA283" i="2"/>
  <c r="AE282" i="2"/>
  <c r="AD282" i="2"/>
  <c r="AB282" i="2"/>
  <c r="AA282" i="2"/>
  <c r="AE281" i="2"/>
  <c r="AD281" i="2"/>
  <c r="AB281" i="2"/>
  <c r="AA281" i="2"/>
  <c r="AE280" i="2"/>
  <c r="AD280" i="2"/>
  <c r="AB280" i="2"/>
  <c r="AA280" i="2"/>
  <c r="AE279" i="2"/>
  <c r="AD279" i="2"/>
  <c r="AB279" i="2"/>
  <c r="AA279" i="2"/>
  <c r="AE278" i="2"/>
  <c r="AD278" i="2"/>
  <c r="AB278" i="2"/>
  <c r="AA278" i="2"/>
  <c r="AE277" i="2"/>
  <c r="AD277" i="2"/>
  <c r="AB277" i="2"/>
  <c r="AA277" i="2"/>
  <c r="AE276" i="2"/>
  <c r="AD276" i="2"/>
  <c r="AB276" i="2"/>
  <c r="AA276" i="2"/>
  <c r="AE275" i="2"/>
  <c r="AD275" i="2"/>
  <c r="AB275" i="2"/>
  <c r="AA275" i="2"/>
  <c r="AE274" i="2"/>
  <c r="AD274" i="2"/>
  <c r="AB274" i="2"/>
  <c r="AA274" i="2"/>
  <c r="AE273" i="2"/>
  <c r="AD273" i="2"/>
  <c r="AB273" i="2"/>
  <c r="AA273" i="2"/>
  <c r="AE272" i="2"/>
  <c r="AD272" i="2"/>
  <c r="AB272" i="2"/>
  <c r="AA272" i="2"/>
  <c r="AE271" i="2"/>
  <c r="AD271" i="2"/>
  <c r="AB271" i="2"/>
  <c r="AA271" i="2"/>
  <c r="AE270" i="2"/>
  <c r="AD270" i="2"/>
  <c r="AB270" i="2"/>
  <c r="AA270" i="2"/>
  <c r="AE269" i="2"/>
  <c r="AD269" i="2"/>
  <c r="AB269" i="2"/>
  <c r="AA269" i="2"/>
  <c r="AE268" i="2"/>
  <c r="AD268" i="2"/>
  <c r="AB268" i="2"/>
  <c r="AA268" i="2"/>
  <c r="AE267" i="2"/>
  <c r="AD267" i="2"/>
  <c r="AB267" i="2"/>
  <c r="AA267" i="2"/>
  <c r="AE266" i="2"/>
  <c r="AD266" i="2"/>
  <c r="AB266" i="2"/>
  <c r="AA266" i="2"/>
  <c r="AE265" i="2"/>
  <c r="AD265" i="2"/>
  <c r="AB265" i="2"/>
  <c r="AA265" i="2"/>
  <c r="AE264" i="2"/>
  <c r="AD264" i="2"/>
  <c r="AB264" i="2"/>
  <c r="AA264" i="2"/>
  <c r="AE263" i="2"/>
  <c r="AD263" i="2"/>
  <c r="AB263" i="2"/>
  <c r="AA263" i="2"/>
  <c r="AE262" i="2"/>
  <c r="AD262" i="2"/>
  <c r="AB262" i="2"/>
  <c r="AA262" i="2"/>
  <c r="AE261" i="2"/>
  <c r="AD261" i="2"/>
  <c r="AB261" i="2"/>
  <c r="AA261" i="2"/>
  <c r="AE260" i="2"/>
  <c r="AD260" i="2"/>
  <c r="AB260" i="2"/>
  <c r="AA260" i="2"/>
  <c r="AE259" i="2"/>
  <c r="AD259" i="2"/>
  <c r="AB259" i="2"/>
  <c r="AA259" i="2"/>
  <c r="AE258" i="2"/>
  <c r="AD258" i="2"/>
  <c r="AB258" i="2"/>
  <c r="AA258" i="2"/>
  <c r="AE257" i="2"/>
  <c r="AD257" i="2"/>
  <c r="AB257" i="2"/>
  <c r="AA257" i="2"/>
  <c r="AE256" i="2"/>
  <c r="AD256" i="2"/>
  <c r="AB256" i="2"/>
  <c r="AA256" i="2"/>
  <c r="AE255" i="2"/>
  <c r="AD255" i="2"/>
  <c r="AB255" i="2"/>
  <c r="AA255" i="2"/>
  <c r="AE254" i="2"/>
  <c r="AD254" i="2"/>
  <c r="AB254" i="2"/>
  <c r="AA254" i="2"/>
  <c r="AE253" i="2"/>
  <c r="AD253" i="2"/>
  <c r="AB253" i="2"/>
  <c r="AA253" i="2"/>
  <c r="AE252" i="2"/>
  <c r="AD252" i="2"/>
  <c r="AB252" i="2"/>
  <c r="AA252" i="2"/>
  <c r="AE251" i="2"/>
  <c r="AD251" i="2"/>
  <c r="AB251" i="2"/>
  <c r="AA251" i="2"/>
  <c r="AE250" i="2"/>
  <c r="AD250" i="2"/>
  <c r="AB250" i="2"/>
  <c r="AA250" i="2"/>
  <c r="AE249" i="2"/>
  <c r="AD249" i="2"/>
  <c r="AB249" i="2"/>
  <c r="AA249" i="2"/>
  <c r="AE248" i="2"/>
  <c r="AD248" i="2"/>
  <c r="AB248" i="2"/>
  <c r="AA248" i="2"/>
  <c r="AE247" i="2"/>
  <c r="AD247" i="2"/>
  <c r="AB247" i="2"/>
  <c r="AA247" i="2"/>
  <c r="AE246" i="2"/>
  <c r="AL246" i="2" s="1"/>
  <c r="AD246" i="2"/>
  <c r="AB246" i="2"/>
  <c r="AA246" i="2"/>
  <c r="AE245" i="2"/>
  <c r="AD245" i="2"/>
  <c r="AB245" i="2"/>
  <c r="AA245" i="2"/>
  <c r="AE244" i="2"/>
  <c r="AD244" i="2"/>
  <c r="AB244" i="2"/>
  <c r="AA244" i="2"/>
  <c r="AE243" i="2"/>
  <c r="AD243" i="2"/>
  <c r="AB243" i="2"/>
  <c r="AA243" i="2"/>
  <c r="AE242" i="2"/>
  <c r="AD242" i="2"/>
  <c r="AB242" i="2"/>
  <c r="AA242" i="2"/>
  <c r="AE241" i="2"/>
  <c r="AD241" i="2"/>
  <c r="AB241" i="2"/>
  <c r="AA241" i="2"/>
  <c r="AE240" i="2"/>
  <c r="AD240" i="2"/>
  <c r="AB240" i="2"/>
  <c r="AA240" i="2"/>
  <c r="AE239" i="2"/>
  <c r="AD239" i="2"/>
  <c r="AB239" i="2"/>
  <c r="AA239" i="2"/>
  <c r="AE238" i="2"/>
  <c r="AD238" i="2"/>
  <c r="AB238" i="2"/>
  <c r="AA238" i="2"/>
  <c r="AE237" i="2"/>
  <c r="AD237" i="2"/>
  <c r="AB237" i="2"/>
  <c r="AA237" i="2"/>
  <c r="AE236" i="2"/>
  <c r="AD236" i="2"/>
  <c r="AB236" i="2"/>
  <c r="AA236" i="2"/>
  <c r="AE235" i="2"/>
  <c r="AD235" i="2"/>
  <c r="AB235" i="2"/>
  <c r="AA235" i="2"/>
  <c r="AE234" i="2"/>
  <c r="AD234" i="2"/>
  <c r="AB234" i="2"/>
  <c r="AA234" i="2"/>
  <c r="AE233" i="2"/>
  <c r="AD233" i="2"/>
  <c r="AB233" i="2"/>
  <c r="AA233" i="2"/>
  <c r="AE232" i="2"/>
  <c r="AD232" i="2"/>
  <c r="AB232" i="2"/>
  <c r="AA232" i="2"/>
  <c r="AE231" i="2"/>
  <c r="AD231" i="2"/>
  <c r="AB231" i="2"/>
  <c r="AA231" i="2"/>
  <c r="AE230" i="2"/>
  <c r="AD230" i="2"/>
  <c r="AB230" i="2"/>
  <c r="AA230" i="2"/>
  <c r="AE229" i="2"/>
  <c r="AD229" i="2"/>
  <c r="AB229" i="2"/>
  <c r="AA229" i="2"/>
  <c r="AE228" i="2"/>
  <c r="AD228" i="2"/>
  <c r="AB228" i="2"/>
  <c r="AA228" i="2"/>
  <c r="AE227" i="2"/>
  <c r="AD227" i="2"/>
  <c r="AB227" i="2"/>
  <c r="AA227" i="2"/>
  <c r="AE226" i="2"/>
  <c r="AD226" i="2"/>
  <c r="AB226" i="2"/>
  <c r="AA226" i="2"/>
  <c r="AE225" i="2"/>
  <c r="AD225" i="2"/>
  <c r="AB225" i="2"/>
  <c r="AA225" i="2"/>
  <c r="AE224" i="2"/>
  <c r="AD224" i="2"/>
  <c r="AB224" i="2"/>
  <c r="AA224" i="2"/>
  <c r="AE223" i="2"/>
  <c r="AD223" i="2"/>
  <c r="AB223" i="2"/>
  <c r="AA223" i="2"/>
  <c r="AE222" i="2"/>
  <c r="AD222" i="2"/>
  <c r="AB222" i="2"/>
  <c r="AA222" i="2"/>
  <c r="AE221" i="2"/>
  <c r="AD221" i="2"/>
  <c r="AB221" i="2"/>
  <c r="AA221" i="2"/>
  <c r="AE220" i="2"/>
  <c r="AD220" i="2"/>
  <c r="AB220" i="2"/>
  <c r="AA220" i="2"/>
  <c r="AE219" i="2"/>
  <c r="AD219" i="2"/>
  <c r="AB219" i="2"/>
  <c r="AA219" i="2"/>
  <c r="AE218" i="2"/>
  <c r="AD218" i="2"/>
  <c r="AB218" i="2"/>
  <c r="AA218" i="2"/>
  <c r="AE217" i="2"/>
  <c r="AD217" i="2"/>
  <c r="AB217" i="2"/>
  <c r="AA217" i="2"/>
  <c r="AE216" i="2"/>
  <c r="AD216" i="2"/>
  <c r="AB216" i="2"/>
  <c r="AA216" i="2"/>
  <c r="AE215" i="2"/>
  <c r="AD215" i="2"/>
  <c r="AB215" i="2"/>
  <c r="AA215" i="2"/>
  <c r="AE214" i="2"/>
  <c r="AD214" i="2"/>
  <c r="AB214" i="2"/>
  <c r="AA214" i="2"/>
  <c r="AE213" i="2"/>
  <c r="AD213" i="2"/>
  <c r="AB213" i="2"/>
  <c r="AA213" i="2"/>
  <c r="AE212" i="2"/>
  <c r="AD212" i="2"/>
  <c r="AB212" i="2"/>
  <c r="AA212" i="2"/>
  <c r="AE211" i="2"/>
  <c r="AD211" i="2"/>
  <c r="AB211" i="2"/>
  <c r="AA211" i="2"/>
  <c r="AE210" i="2"/>
  <c r="AD210" i="2"/>
  <c r="AB210" i="2"/>
  <c r="AA210" i="2"/>
  <c r="AE209" i="2"/>
  <c r="AD209" i="2"/>
  <c r="AB209" i="2"/>
  <c r="AA209" i="2"/>
  <c r="AE208" i="2"/>
  <c r="AD208" i="2"/>
  <c r="AB208" i="2"/>
  <c r="AA208" i="2"/>
  <c r="AE207" i="2"/>
  <c r="AD207" i="2"/>
  <c r="AB207" i="2"/>
  <c r="AA207" i="2"/>
  <c r="AE206" i="2"/>
  <c r="AD206" i="2"/>
  <c r="AB206" i="2"/>
  <c r="AA206" i="2"/>
  <c r="AE205" i="2"/>
  <c r="AD205" i="2"/>
  <c r="AB205" i="2"/>
  <c r="AA205" i="2"/>
  <c r="AE204" i="2"/>
  <c r="AD204" i="2"/>
  <c r="AB204" i="2"/>
  <c r="AA204" i="2"/>
  <c r="AE203" i="2"/>
  <c r="AD203" i="2"/>
  <c r="AB203" i="2"/>
  <c r="AA203" i="2"/>
  <c r="AE202" i="2"/>
  <c r="AD202" i="2"/>
  <c r="AB202" i="2"/>
  <c r="AA202" i="2"/>
  <c r="AE201" i="2"/>
  <c r="AD201" i="2"/>
  <c r="AB201" i="2"/>
  <c r="AA201" i="2"/>
  <c r="AE200" i="2"/>
  <c r="AD200" i="2"/>
  <c r="AB200" i="2"/>
  <c r="AA200" i="2"/>
  <c r="AE199" i="2"/>
  <c r="AD199" i="2"/>
  <c r="AB199" i="2"/>
  <c r="AA199" i="2"/>
  <c r="AE198" i="2"/>
  <c r="AD198" i="2"/>
  <c r="AB198" i="2"/>
  <c r="AA198" i="2"/>
  <c r="AE197" i="2"/>
  <c r="AD197" i="2"/>
  <c r="AB197" i="2"/>
  <c r="AA197" i="2"/>
  <c r="AE196" i="2"/>
  <c r="AD196" i="2"/>
  <c r="AB196" i="2"/>
  <c r="AA196" i="2"/>
  <c r="AE195" i="2"/>
  <c r="AD195" i="2"/>
  <c r="AB195" i="2"/>
  <c r="AA195" i="2"/>
  <c r="AE194" i="2"/>
  <c r="AD194" i="2"/>
  <c r="AB194" i="2"/>
  <c r="AA194" i="2"/>
  <c r="AE193" i="2"/>
  <c r="AD193" i="2"/>
  <c r="AB193" i="2"/>
  <c r="AA193" i="2"/>
  <c r="AE192" i="2"/>
  <c r="AD192" i="2"/>
  <c r="AB192" i="2"/>
  <c r="AA192" i="2"/>
  <c r="AE191" i="2"/>
  <c r="AD191" i="2"/>
  <c r="AB191" i="2"/>
  <c r="AA191" i="2"/>
  <c r="AE190" i="2"/>
  <c r="AD190" i="2"/>
  <c r="AB190" i="2"/>
  <c r="AA190" i="2"/>
  <c r="AE189" i="2"/>
  <c r="AD189" i="2"/>
  <c r="AB189" i="2"/>
  <c r="AA189" i="2"/>
  <c r="AE188" i="2"/>
  <c r="AD188" i="2"/>
  <c r="AB188" i="2"/>
  <c r="AA188" i="2"/>
  <c r="AE187" i="2"/>
  <c r="AD187" i="2"/>
  <c r="AB187" i="2"/>
  <c r="AA187" i="2"/>
  <c r="AE186" i="2"/>
  <c r="AD186" i="2"/>
  <c r="AB186" i="2"/>
  <c r="AA186" i="2"/>
  <c r="AE185" i="2"/>
  <c r="AD185" i="2"/>
  <c r="AB185" i="2"/>
  <c r="AA185" i="2"/>
  <c r="AE184" i="2"/>
  <c r="AD184" i="2"/>
  <c r="AB184" i="2"/>
  <c r="AA184" i="2"/>
  <c r="AE183" i="2"/>
  <c r="AD183" i="2"/>
  <c r="AB183" i="2"/>
  <c r="AA183" i="2"/>
  <c r="AE182" i="2"/>
  <c r="AD182" i="2"/>
  <c r="AB182" i="2"/>
  <c r="AA182" i="2"/>
  <c r="AE181" i="2"/>
  <c r="AD181" i="2"/>
  <c r="AB181" i="2"/>
  <c r="AA181" i="2"/>
  <c r="AE180" i="2"/>
  <c r="AD180" i="2"/>
  <c r="AB180" i="2"/>
  <c r="AA180" i="2"/>
  <c r="AE179" i="2"/>
  <c r="AD179" i="2"/>
  <c r="AB179" i="2"/>
  <c r="AA179" i="2"/>
  <c r="AE178" i="2"/>
  <c r="AD178" i="2"/>
  <c r="AB178" i="2"/>
  <c r="AA178" i="2"/>
  <c r="AE177" i="2"/>
  <c r="AD177" i="2"/>
  <c r="AB177" i="2"/>
  <c r="AA177" i="2"/>
  <c r="AE176" i="2"/>
  <c r="AD176" i="2"/>
  <c r="AB176" i="2"/>
  <c r="AA176" i="2"/>
  <c r="AE175" i="2"/>
  <c r="AD175" i="2"/>
  <c r="AB175" i="2"/>
  <c r="AA175" i="2"/>
  <c r="AE174" i="2"/>
  <c r="AD174" i="2"/>
  <c r="AB174" i="2"/>
  <c r="AA174" i="2"/>
  <c r="AE173" i="2"/>
  <c r="AD173" i="2"/>
  <c r="AB173" i="2"/>
  <c r="AA173" i="2"/>
  <c r="AE172" i="2"/>
  <c r="AD172" i="2"/>
  <c r="AB172" i="2"/>
  <c r="AA172" i="2"/>
  <c r="AE171" i="2"/>
  <c r="AD171" i="2"/>
  <c r="AB171" i="2"/>
  <c r="AA171" i="2"/>
  <c r="AE170" i="2"/>
  <c r="AD170" i="2"/>
  <c r="AB170" i="2"/>
  <c r="AA170" i="2"/>
  <c r="AE169" i="2"/>
  <c r="AD169" i="2"/>
  <c r="AB169" i="2"/>
  <c r="AA169" i="2"/>
  <c r="AE168" i="2"/>
  <c r="AD168" i="2"/>
  <c r="AB168" i="2"/>
  <c r="AA168" i="2"/>
  <c r="AE167" i="2"/>
  <c r="AD167" i="2"/>
  <c r="AB167" i="2"/>
  <c r="AA167" i="2"/>
  <c r="AE166" i="2"/>
  <c r="AD166" i="2"/>
  <c r="AB166" i="2"/>
  <c r="AA166" i="2"/>
  <c r="AE165" i="2"/>
  <c r="AD165" i="2"/>
  <c r="AB165" i="2"/>
  <c r="AA165" i="2"/>
  <c r="AE164" i="2"/>
  <c r="AD164" i="2"/>
  <c r="AB164" i="2"/>
  <c r="AA164" i="2"/>
  <c r="AE163" i="2"/>
  <c r="AD163" i="2"/>
  <c r="AB163" i="2"/>
  <c r="AA163" i="2"/>
  <c r="AE162" i="2"/>
  <c r="AD162" i="2"/>
  <c r="AB162" i="2"/>
  <c r="AA162" i="2"/>
  <c r="AE161" i="2"/>
  <c r="AD161" i="2"/>
  <c r="AB161" i="2"/>
  <c r="AA161" i="2"/>
  <c r="AE160" i="2"/>
  <c r="AD160" i="2"/>
  <c r="AB160" i="2"/>
  <c r="AA160" i="2"/>
  <c r="AE159" i="2"/>
  <c r="AD159" i="2"/>
  <c r="AB159" i="2"/>
  <c r="AA159" i="2"/>
  <c r="AE158" i="2"/>
  <c r="AD158" i="2"/>
  <c r="AB158" i="2"/>
  <c r="AA158" i="2"/>
  <c r="AE157" i="2"/>
  <c r="AD157" i="2"/>
  <c r="AB157" i="2"/>
  <c r="AA157" i="2"/>
  <c r="AE156" i="2"/>
  <c r="AD156" i="2"/>
  <c r="AB156" i="2"/>
  <c r="AA156" i="2"/>
  <c r="AE155" i="2"/>
  <c r="AD155" i="2"/>
  <c r="AB155" i="2"/>
  <c r="AA155" i="2"/>
  <c r="AE154" i="2"/>
  <c r="AD154" i="2"/>
  <c r="AB154" i="2"/>
  <c r="AA154" i="2"/>
  <c r="AE153" i="2"/>
  <c r="AD153" i="2"/>
  <c r="AB153" i="2"/>
  <c r="AA153" i="2"/>
  <c r="AE152" i="2"/>
  <c r="AD152" i="2"/>
  <c r="AB152" i="2"/>
  <c r="AA152" i="2"/>
  <c r="AE151" i="2"/>
  <c r="AD151" i="2"/>
  <c r="AB151" i="2"/>
  <c r="AA151" i="2"/>
  <c r="AE150" i="2"/>
  <c r="AD150" i="2"/>
  <c r="AB150" i="2"/>
  <c r="AA150" i="2"/>
  <c r="AE149" i="2"/>
  <c r="AD149" i="2"/>
  <c r="AB149" i="2"/>
  <c r="AA149" i="2"/>
  <c r="AE148" i="2"/>
  <c r="AD148" i="2"/>
  <c r="AB148" i="2"/>
  <c r="AA148" i="2"/>
  <c r="AE147" i="2"/>
  <c r="AD147" i="2"/>
  <c r="AB147" i="2"/>
  <c r="AA147" i="2"/>
  <c r="AE146" i="2"/>
  <c r="AD146" i="2"/>
  <c r="AB146" i="2"/>
  <c r="AA146" i="2"/>
  <c r="AE145" i="2"/>
  <c r="AD145" i="2"/>
  <c r="AB145" i="2"/>
  <c r="AA145" i="2"/>
  <c r="AE144" i="2"/>
  <c r="AD144" i="2"/>
  <c r="AB144" i="2"/>
  <c r="AA144" i="2"/>
  <c r="AE143" i="2"/>
  <c r="AD143" i="2"/>
  <c r="AB143" i="2"/>
  <c r="AA143" i="2"/>
  <c r="AE142" i="2"/>
  <c r="AD142" i="2"/>
  <c r="AB142" i="2"/>
  <c r="AA142" i="2"/>
  <c r="AE141" i="2"/>
  <c r="AD141" i="2"/>
  <c r="AB141" i="2"/>
  <c r="AA141" i="2"/>
  <c r="AE140" i="2"/>
  <c r="AD140" i="2"/>
  <c r="AB140" i="2"/>
  <c r="AA140" i="2"/>
  <c r="AE139" i="2"/>
  <c r="AD139" i="2"/>
  <c r="AB139" i="2"/>
  <c r="AA139" i="2"/>
  <c r="AE138" i="2"/>
  <c r="AD138" i="2"/>
  <c r="AB138" i="2"/>
  <c r="AA138" i="2"/>
  <c r="AE137" i="2"/>
  <c r="AD137" i="2"/>
  <c r="AB137" i="2"/>
  <c r="AA137" i="2"/>
  <c r="AE136" i="2"/>
  <c r="AD136" i="2"/>
  <c r="AB136" i="2"/>
  <c r="AA136" i="2"/>
  <c r="AE135" i="2"/>
  <c r="AD135" i="2"/>
  <c r="AB135" i="2"/>
  <c r="AA135" i="2"/>
  <c r="AE134" i="2"/>
  <c r="AD134" i="2"/>
  <c r="AB134" i="2"/>
  <c r="AA134" i="2"/>
  <c r="AE133" i="2"/>
  <c r="AD133" i="2"/>
  <c r="AB133" i="2"/>
  <c r="AA133" i="2"/>
  <c r="AE132" i="2"/>
  <c r="AD132" i="2"/>
  <c r="AB132" i="2"/>
  <c r="AA132" i="2"/>
  <c r="AE131" i="2"/>
  <c r="AD131" i="2"/>
  <c r="AB131" i="2"/>
  <c r="AA131" i="2"/>
  <c r="AE130" i="2"/>
  <c r="AD130" i="2"/>
  <c r="AB130" i="2"/>
  <c r="AA130" i="2"/>
  <c r="AE129" i="2"/>
  <c r="AD129" i="2"/>
  <c r="AB129" i="2"/>
  <c r="AA129" i="2"/>
  <c r="AE128" i="2"/>
  <c r="AD128" i="2"/>
  <c r="AB128" i="2"/>
  <c r="AA128" i="2"/>
  <c r="AE127" i="2"/>
  <c r="AD127" i="2"/>
  <c r="AB127" i="2"/>
  <c r="AA127" i="2"/>
  <c r="AE126" i="2"/>
  <c r="AD126" i="2"/>
  <c r="AB126" i="2"/>
  <c r="AA126" i="2"/>
  <c r="AE125" i="2"/>
  <c r="AD125" i="2"/>
  <c r="AB125" i="2"/>
  <c r="AA125" i="2"/>
  <c r="AE124" i="2"/>
  <c r="AD124" i="2"/>
  <c r="AB124" i="2"/>
  <c r="AA124" i="2"/>
  <c r="AE123" i="2"/>
  <c r="AD123" i="2"/>
  <c r="AB123" i="2"/>
  <c r="AA123" i="2"/>
  <c r="AE122" i="2"/>
  <c r="AD122" i="2"/>
  <c r="AB122" i="2"/>
  <c r="AA122" i="2"/>
  <c r="AE121" i="2"/>
  <c r="AD121" i="2"/>
  <c r="AB121" i="2"/>
  <c r="AA121" i="2"/>
  <c r="AE120" i="2"/>
  <c r="AD120" i="2"/>
  <c r="AB120" i="2"/>
  <c r="AA120" i="2"/>
  <c r="AE119" i="2"/>
  <c r="AD119" i="2"/>
  <c r="AB119" i="2"/>
  <c r="AA119" i="2"/>
  <c r="AE118" i="2"/>
  <c r="AD118" i="2"/>
  <c r="AB118" i="2"/>
  <c r="AA118" i="2"/>
  <c r="AE117" i="2"/>
  <c r="AD117" i="2"/>
  <c r="AB117" i="2"/>
  <c r="AA117" i="2"/>
  <c r="AE116" i="2"/>
  <c r="AD116" i="2"/>
  <c r="AB116" i="2"/>
  <c r="AA116" i="2"/>
  <c r="AE115" i="2"/>
  <c r="AD115" i="2"/>
  <c r="AB115" i="2"/>
  <c r="AA115" i="2"/>
  <c r="AE114" i="2"/>
  <c r="AD114" i="2"/>
  <c r="AB114" i="2"/>
  <c r="AA114" i="2"/>
  <c r="AE113" i="2"/>
  <c r="AD113" i="2"/>
  <c r="AB113" i="2"/>
  <c r="AA113" i="2"/>
  <c r="AE112" i="2"/>
  <c r="AD112" i="2"/>
  <c r="AB112" i="2"/>
  <c r="AA112" i="2"/>
  <c r="AE111" i="2"/>
  <c r="AD111" i="2"/>
  <c r="AB111" i="2"/>
  <c r="AA111" i="2"/>
  <c r="AE110" i="2"/>
  <c r="AD110" i="2"/>
  <c r="AB110" i="2"/>
  <c r="AA110" i="2"/>
  <c r="AE109" i="2"/>
  <c r="AD109" i="2"/>
  <c r="AB109" i="2"/>
  <c r="AA109" i="2"/>
  <c r="AE108" i="2"/>
  <c r="AD108" i="2"/>
  <c r="AB108" i="2"/>
  <c r="AA108" i="2"/>
  <c r="AE107" i="2"/>
  <c r="AD107" i="2"/>
  <c r="AB107" i="2"/>
  <c r="AA107" i="2"/>
  <c r="AE106" i="2"/>
  <c r="AD106" i="2"/>
  <c r="AB106" i="2"/>
  <c r="AA106" i="2"/>
  <c r="AE105" i="2"/>
  <c r="AD105" i="2"/>
  <c r="AB105" i="2"/>
  <c r="AA105" i="2"/>
  <c r="AE104" i="2"/>
  <c r="AD104" i="2"/>
  <c r="AB104" i="2"/>
  <c r="AA104" i="2"/>
  <c r="AE103" i="2"/>
  <c r="AD103" i="2"/>
  <c r="AB103" i="2"/>
  <c r="AA103" i="2"/>
  <c r="AE102" i="2"/>
  <c r="AD102" i="2"/>
  <c r="AB102" i="2"/>
  <c r="AA102" i="2"/>
  <c r="AE101" i="2"/>
  <c r="AD101" i="2"/>
  <c r="AB101" i="2"/>
  <c r="AA101" i="2"/>
  <c r="AE100" i="2"/>
  <c r="AD100" i="2"/>
  <c r="AB100" i="2"/>
  <c r="AA100" i="2"/>
  <c r="AE99" i="2"/>
  <c r="AD99" i="2"/>
  <c r="AB99" i="2"/>
  <c r="AA99" i="2"/>
  <c r="AE98" i="2"/>
  <c r="AD98" i="2"/>
  <c r="AB98" i="2"/>
  <c r="AA98" i="2"/>
  <c r="AE97" i="2"/>
  <c r="AD97" i="2"/>
  <c r="AB97" i="2"/>
  <c r="AA97" i="2"/>
  <c r="AE96" i="2"/>
  <c r="AD96" i="2"/>
  <c r="AB96" i="2"/>
  <c r="AA96" i="2"/>
  <c r="AE95" i="2"/>
  <c r="AD95" i="2"/>
  <c r="AB95" i="2"/>
  <c r="AA95" i="2"/>
  <c r="AE94" i="2"/>
  <c r="AD94" i="2"/>
  <c r="AB94" i="2"/>
  <c r="AA94" i="2"/>
  <c r="AE93" i="2"/>
  <c r="AD93" i="2"/>
  <c r="AB93" i="2"/>
  <c r="AA93" i="2"/>
  <c r="AE92" i="2"/>
  <c r="AD92" i="2"/>
  <c r="AB92" i="2"/>
  <c r="AA92" i="2"/>
  <c r="AE91" i="2"/>
  <c r="AD91" i="2"/>
  <c r="AB91" i="2"/>
  <c r="AA91" i="2"/>
  <c r="AE90" i="2"/>
  <c r="AD90" i="2"/>
  <c r="AB90" i="2"/>
  <c r="AA90" i="2"/>
  <c r="AE89" i="2"/>
  <c r="AD89" i="2"/>
  <c r="AB89" i="2"/>
  <c r="AA89" i="2"/>
  <c r="AE88" i="2"/>
  <c r="AD88" i="2"/>
  <c r="AB88" i="2"/>
  <c r="AA88" i="2"/>
  <c r="AE87" i="2"/>
  <c r="AD87" i="2"/>
  <c r="AB87" i="2"/>
  <c r="AA87" i="2"/>
  <c r="AE86" i="2"/>
  <c r="AD86" i="2"/>
  <c r="AB86" i="2"/>
  <c r="AA86" i="2"/>
  <c r="AE85" i="2"/>
  <c r="AD85" i="2"/>
  <c r="AB85" i="2"/>
  <c r="AA85" i="2"/>
  <c r="AE84" i="2"/>
  <c r="AD84" i="2"/>
  <c r="AB84" i="2"/>
  <c r="AA84" i="2"/>
  <c r="AE83" i="2"/>
  <c r="AD83" i="2"/>
  <c r="AB83" i="2"/>
  <c r="AA83" i="2"/>
  <c r="AE82" i="2"/>
  <c r="AD82" i="2"/>
  <c r="AB82" i="2"/>
  <c r="AA82" i="2"/>
  <c r="AE81" i="2"/>
  <c r="AD81" i="2"/>
  <c r="AB81" i="2"/>
  <c r="AA81" i="2"/>
  <c r="AE80" i="2"/>
  <c r="AD80" i="2"/>
  <c r="AB80" i="2"/>
  <c r="AA80" i="2"/>
  <c r="AE79" i="2"/>
  <c r="AD79" i="2"/>
  <c r="AB79" i="2"/>
  <c r="AA79" i="2"/>
  <c r="AE78" i="2"/>
  <c r="AD78" i="2"/>
  <c r="AB78" i="2"/>
  <c r="AA78" i="2"/>
  <c r="AE77" i="2"/>
  <c r="AD77" i="2"/>
  <c r="AB77" i="2"/>
  <c r="AA77" i="2"/>
  <c r="AE76" i="2"/>
  <c r="AD76" i="2"/>
  <c r="AB76" i="2"/>
  <c r="AA76" i="2"/>
  <c r="AE75" i="2"/>
  <c r="AD75" i="2"/>
  <c r="AB75" i="2"/>
  <c r="AA75" i="2"/>
  <c r="AE74" i="2"/>
  <c r="AD74" i="2"/>
  <c r="AB74" i="2"/>
  <c r="AA74" i="2"/>
  <c r="AE73" i="2"/>
  <c r="AD73" i="2"/>
  <c r="AB73" i="2"/>
  <c r="AA73" i="2"/>
  <c r="AE72" i="2"/>
  <c r="AD72" i="2"/>
  <c r="AB72" i="2"/>
  <c r="AA72" i="2"/>
  <c r="AE71" i="2"/>
  <c r="AD71" i="2"/>
  <c r="AB71" i="2"/>
  <c r="AA71" i="2"/>
  <c r="AE70" i="2"/>
  <c r="AD70" i="2"/>
  <c r="AB70" i="2"/>
  <c r="AA70" i="2"/>
  <c r="AE69" i="2"/>
  <c r="AD69" i="2"/>
  <c r="AB69" i="2"/>
  <c r="AA69" i="2"/>
  <c r="AE68" i="2"/>
  <c r="AD68" i="2"/>
  <c r="AB68" i="2"/>
  <c r="AA68" i="2"/>
  <c r="AE67" i="2"/>
  <c r="AD67" i="2"/>
  <c r="AB67" i="2"/>
  <c r="AA67" i="2"/>
  <c r="AE66" i="2"/>
  <c r="AD66" i="2"/>
  <c r="AB66" i="2"/>
  <c r="AA66" i="2"/>
  <c r="AE65" i="2"/>
  <c r="AD65" i="2"/>
  <c r="AB65" i="2"/>
  <c r="AA65" i="2"/>
  <c r="AE64" i="2"/>
  <c r="AD64" i="2"/>
  <c r="AB64" i="2"/>
  <c r="AA64" i="2"/>
  <c r="AE63" i="2"/>
  <c r="AD63" i="2"/>
  <c r="AB63" i="2"/>
  <c r="AA63" i="2"/>
  <c r="AE62" i="2"/>
  <c r="AD62" i="2"/>
  <c r="AB62" i="2"/>
  <c r="AA62" i="2"/>
  <c r="AE61" i="2"/>
  <c r="AD61" i="2"/>
  <c r="AB61" i="2"/>
  <c r="AA61" i="2"/>
  <c r="AE60" i="2"/>
  <c r="AD60" i="2"/>
  <c r="AB60" i="2"/>
  <c r="AA60" i="2"/>
  <c r="AE59" i="2"/>
  <c r="AD59" i="2"/>
  <c r="AB59" i="2"/>
  <c r="AA59" i="2"/>
  <c r="AE58" i="2"/>
  <c r="AD58" i="2"/>
  <c r="AB58" i="2"/>
  <c r="AA58" i="2"/>
  <c r="AE57" i="2"/>
  <c r="AD57" i="2"/>
  <c r="AB57" i="2"/>
  <c r="AA57" i="2"/>
  <c r="AE56" i="2"/>
  <c r="AD56" i="2"/>
  <c r="AB56" i="2"/>
  <c r="AA56" i="2"/>
  <c r="AE55" i="2"/>
  <c r="AD55" i="2"/>
  <c r="AB55" i="2"/>
  <c r="AA55" i="2"/>
  <c r="AE54" i="2"/>
  <c r="AD54" i="2"/>
  <c r="AB54" i="2"/>
  <c r="AA54" i="2"/>
  <c r="AE53" i="2"/>
  <c r="AD53" i="2"/>
  <c r="AB53" i="2"/>
  <c r="AA53" i="2"/>
  <c r="AE52" i="2"/>
  <c r="AD52" i="2"/>
  <c r="AB52" i="2"/>
  <c r="AA52" i="2"/>
  <c r="AE51" i="2"/>
  <c r="AD51" i="2"/>
  <c r="AB51" i="2"/>
  <c r="AA51" i="2"/>
  <c r="AE50" i="2"/>
  <c r="AD50" i="2"/>
  <c r="AB50" i="2"/>
  <c r="AA50" i="2"/>
  <c r="AE49" i="2"/>
  <c r="AD49" i="2"/>
  <c r="AB49" i="2"/>
  <c r="AA49" i="2"/>
  <c r="AE48" i="2"/>
  <c r="AD48" i="2"/>
  <c r="AB48" i="2"/>
  <c r="AA48" i="2"/>
  <c r="AE47" i="2"/>
  <c r="AD47" i="2"/>
  <c r="AB47" i="2"/>
  <c r="AA47" i="2"/>
  <c r="AE46" i="2"/>
  <c r="AD46" i="2"/>
  <c r="AB46" i="2"/>
  <c r="AA46" i="2"/>
  <c r="AE45" i="2"/>
  <c r="AD45" i="2"/>
  <c r="AB45" i="2"/>
  <c r="AA45" i="2"/>
  <c r="AE44" i="2"/>
  <c r="AD44" i="2"/>
  <c r="AB44" i="2"/>
  <c r="AA44" i="2"/>
  <c r="AE43" i="2"/>
  <c r="AD43" i="2"/>
  <c r="AB43" i="2"/>
  <c r="AA43" i="2"/>
  <c r="AE42" i="2"/>
  <c r="AD42" i="2"/>
  <c r="AB42" i="2"/>
  <c r="AA42" i="2"/>
  <c r="AE41" i="2"/>
  <c r="AD41" i="2"/>
  <c r="AB41" i="2"/>
  <c r="AA41" i="2"/>
  <c r="AE40" i="2"/>
  <c r="AD40" i="2"/>
  <c r="AB40" i="2"/>
  <c r="AA40" i="2"/>
  <c r="AE39" i="2"/>
  <c r="AD39" i="2"/>
  <c r="AB39" i="2"/>
  <c r="AA39" i="2"/>
  <c r="AE38" i="2"/>
  <c r="AD38" i="2"/>
  <c r="AB38" i="2"/>
  <c r="AA38" i="2"/>
  <c r="AE37" i="2"/>
  <c r="AD37" i="2"/>
  <c r="AB37" i="2"/>
  <c r="AA37" i="2"/>
  <c r="AE36" i="2"/>
  <c r="AD36" i="2"/>
  <c r="AB36" i="2"/>
  <c r="AA36" i="2"/>
  <c r="AE35" i="2"/>
  <c r="AD35" i="2"/>
  <c r="AB35" i="2"/>
  <c r="AA35" i="2"/>
  <c r="AE34" i="2"/>
  <c r="AD34" i="2"/>
  <c r="AB34" i="2"/>
  <c r="AA34" i="2"/>
  <c r="AE33" i="2"/>
  <c r="AD33" i="2"/>
  <c r="AB33" i="2"/>
  <c r="AA33" i="2"/>
  <c r="AE32" i="2"/>
  <c r="AD32" i="2"/>
  <c r="AB32" i="2"/>
  <c r="AA32" i="2"/>
  <c r="AE31" i="2"/>
  <c r="AD31" i="2"/>
  <c r="AB31" i="2"/>
  <c r="AA31" i="2"/>
  <c r="AE30" i="2"/>
  <c r="AD30" i="2"/>
  <c r="AB30" i="2"/>
  <c r="AA30" i="2"/>
  <c r="AE29" i="2"/>
  <c r="AD29" i="2"/>
  <c r="AB29" i="2"/>
  <c r="AA29" i="2"/>
  <c r="AE28" i="2"/>
  <c r="AD28" i="2"/>
  <c r="AB28" i="2"/>
  <c r="AA28" i="2"/>
  <c r="AE27" i="2"/>
  <c r="AD27" i="2"/>
  <c r="AB27" i="2"/>
  <c r="AA27" i="2"/>
  <c r="AE26" i="2"/>
  <c r="AD26" i="2"/>
  <c r="AB26" i="2"/>
  <c r="AA26" i="2"/>
  <c r="AE25" i="2"/>
  <c r="AD25" i="2"/>
  <c r="AB25" i="2"/>
  <c r="AA25" i="2"/>
  <c r="AE24" i="2"/>
  <c r="AD24" i="2"/>
  <c r="AB24" i="2"/>
  <c r="AA24" i="2"/>
  <c r="AE23" i="2"/>
  <c r="AD23" i="2"/>
  <c r="AB23" i="2"/>
  <c r="AA23" i="2"/>
  <c r="AE22" i="2"/>
  <c r="AD22" i="2"/>
  <c r="AB22" i="2"/>
  <c r="AA22" i="2"/>
  <c r="AE21" i="2"/>
  <c r="AD21" i="2"/>
  <c r="AB21" i="2"/>
  <c r="AA21" i="2"/>
  <c r="AE20" i="2"/>
  <c r="AD20" i="2"/>
  <c r="AB20" i="2"/>
  <c r="AA20" i="2"/>
  <c r="AE19" i="2"/>
  <c r="AD19" i="2"/>
  <c r="AB19" i="2"/>
  <c r="AA19" i="2"/>
  <c r="AE18" i="2"/>
  <c r="AD18" i="2"/>
  <c r="AB18" i="2"/>
  <c r="AA18" i="2"/>
  <c r="AE17" i="2"/>
  <c r="AD17" i="2"/>
  <c r="AB17" i="2"/>
  <c r="AA17" i="2"/>
  <c r="AE16" i="2"/>
  <c r="AD16" i="2"/>
  <c r="AB16" i="2"/>
  <c r="AA16" i="2"/>
  <c r="AD15" i="2"/>
  <c r="AB15" i="2"/>
  <c r="AA15" i="2"/>
  <c r="AE14" i="2"/>
  <c r="AD14" i="2"/>
  <c r="AB14" i="2"/>
  <c r="AA14" i="2"/>
  <c r="AE13" i="2"/>
  <c r="AD13" i="2"/>
  <c r="AB13" i="2"/>
  <c r="AA13" i="2"/>
  <c r="AE12" i="2"/>
  <c r="AD12" i="2"/>
  <c r="AB12" i="2"/>
  <c r="AA12" i="2"/>
  <c r="AE11" i="2"/>
  <c r="AD11" i="2"/>
  <c r="AB11" i="2"/>
  <c r="AA11" i="2"/>
  <c r="AE10" i="2"/>
  <c r="AD10" i="2"/>
  <c r="AB10" i="2"/>
  <c r="AA10" i="2"/>
  <c r="AE9" i="2"/>
  <c r="AD9" i="2"/>
  <c r="AB9" i="2"/>
  <c r="AA9" i="2"/>
  <c r="U9" i="2"/>
  <c r="V948" i="2"/>
  <c r="U948" i="2"/>
  <c r="V947" i="2"/>
  <c r="U947" i="2"/>
  <c r="V946" i="2"/>
  <c r="U946" i="2"/>
  <c r="V945" i="2"/>
  <c r="U945" i="2"/>
  <c r="V944" i="2"/>
  <c r="U944" i="2"/>
  <c r="V943" i="2"/>
  <c r="U943" i="2"/>
  <c r="V942" i="2"/>
  <c r="U942" i="2"/>
  <c r="V941" i="2"/>
  <c r="U941" i="2"/>
  <c r="V940" i="2"/>
  <c r="U940" i="2"/>
  <c r="V939" i="2"/>
  <c r="U939" i="2"/>
  <c r="V938" i="2"/>
  <c r="U938" i="2"/>
  <c r="V937" i="2"/>
  <c r="U937" i="2"/>
  <c r="V936" i="2"/>
  <c r="U936" i="2"/>
  <c r="V935" i="2"/>
  <c r="U935" i="2"/>
  <c r="V934" i="2"/>
  <c r="U934" i="2"/>
  <c r="V933" i="2"/>
  <c r="U933" i="2"/>
  <c r="V932" i="2"/>
  <c r="U932" i="2"/>
  <c r="V931" i="2"/>
  <c r="U931" i="2"/>
  <c r="V930" i="2"/>
  <c r="U930" i="2"/>
  <c r="V929" i="2"/>
  <c r="U929" i="2"/>
  <c r="V928" i="2"/>
  <c r="U928" i="2"/>
  <c r="V927" i="2"/>
  <c r="U927" i="2"/>
  <c r="V926" i="2"/>
  <c r="U926" i="2"/>
  <c r="V925" i="2"/>
  <c r="U925" i="2"/>
  <c r="V924" i="2"/>
  <c r="U924" i="2"/>
  <c r="V923" i="2"/>
  <c r="U923" i="2"/>
  <c r="V922" i="2"/>
  <c r="U922" i="2"/>
  <c r="V921" i="2"/>
  <c r="U921" i="2"/>
  <c r="V920" i="2"/>
  <c r="U920" i="2"/>
  <c r="V919" i="2"/>
  <c r="U919" i="2"/>
  <c r="V918" i="2"/>
  <c r="U918" i="2"/>
  <c r="V917" i="2"/>
  <c r="U917" i="2"/>
  <c r="V916" i="2"/>
  <c r="U916" i="2"/>
  <c r="V915" i="2"/>
  <c r="U915" i="2"/>
  <c r="V914" i="2"/>
  <c r="U914" i="2"/>
  <c r="V913" i="2"/>
  <c r="U913" i="2"/>
  <c r="V912" i="2"/>
  <c r="U912" i="2"/>
  <c r="V911" i="2"/>
  <c r="U911" i="2"/>
  <c r="V910" i="2"/>
  <c r="U910" i="2"/>
  <c r="V909" i="2"/>
  <c r="U909" i="2"/>
  <c r="V908" i="2"/>
  <c r="U908" i="2"/>
  <c r="V907" i="2"/>
  <c r="U907" i="2"/>
  <c r="V906" i="2"/>
  <c r="U906" i="2"/>
  <c r="V905" i="2"/>
  <c r="U905" i="2"/>
  <c r="V904" i="2"/>
  <c r="U904" i="2"/>
  <c r="V903" i="2"/>
  <c r="U903" i="2"/>
  <c r="V902" i="2"/>
  <c r="U902" i="2"/>
  <c r="V901" i="2"/>
  <c r="U901" i="2"/>
  <c r="V900" i="2"/>
  <c r="U900" i="2"/>
  <c r="V899" i="2"/>
  <c r="U899" i="2"/>
  <c r="V898" i="2"/>
  <c r="U898" i="2"/>
  <c r="V897" i="2"/>
  <c r="U897" i="2"/>
  <c r="V896" i="2"/>
  <c r="U896" i="2"/>
  <c r="V895" i="2"/>
  <c r="U895" i="2"/>
  <c r="V894" i="2"/>
  <c r="U894" i="2"/>
  <c r="V893" i="2"/>
  <c r="U893" i="2"/>
  <c r="V892" i="2"/>
  <c r="U892" i="2"/>
  <c r="V891" i="2"/>
  <c r="U891" i="2"/>
  <c r="V890" i="2"/>
  <c r="U890" i="2"/>
  <c r="V889" i="2"/>
  <c r="U889" i="2"/>
  <c r="V888" i="2"/>
  <c r="U888" i="2"/>
  <c r="V887" i="2"/>
  <c r="U887" i="2"/>
  <c r="V886" i="2"/>
  <c r="U886" i="2"/>
  <c r="V885" i="2"/>
  <c r="U885" i="2"/>
  <c r="V884" i="2"/>
  <c r="U884" i="2"/>
  <c r="V883" i="2"/>
  <c r="U883" i="2"/>
  <c r="V882" i="2"/>
  <c r="U882" i="2"/>
  <c r="V881" i="2"/>
  <c r="U881" i="2"/>
  <c r="V880" i="2"/>
  <c r="U880" i="2"/>
  <c r="V879" i="2"/>
  <c r="U879" i="2"/>
  <c r="V878" i="2"/>
  <c r="U878" i="2"/>
  <c r="V877" i="2"/>
  <c r="U877" i="2"/>
  <c r="V876" i="2"/>
  <c r="U876" i="2"/>
  <c r="V875" i="2"/>
  <c r="U875" i="2"/>
  <c r="V874" i="2"/>
  <c r="U874" i="2"/>
  <c r="V873" i="2"/>
  <c r="U873" i="2"/>
  <c r="V872" i="2"/>
  <c r="U872" i="2"/>
  <c r="V871" i="2"/>
  <c r="U871" i="2"/>
  <c r="V870" i="2"/>
  <c r="U870" i="2"/>
  <c r="V869" i="2"/>
  <c r="U869" i="2"/>
  <c r="V868" i="2"/>
  <c r="U868" i="2"/>
  <c r="V867" i="2"/>
  <c r="U867" i="2"/>
  <c r="V866" i="2"/>
  <c r="U866" i="2"/>
  <c r="V865" i="2"/>
  <c r="U865" i="2"/>
  <c r="V864" i="2"/>
  <c r="U864" i="2"/>
  <c r="V863" i="2"/>
  <c r="U863" i="2"/>
  <c r="V862" i="2"/>
  <c r="U862" i="2"/>
  <c r="V861" i="2"/>
  <c r="U861" i="2"/>
  <c r="V860" i="2"/>
  <c r="U860" i="2"/>
  <c r="V859" i="2"/>
  <c r="U859" i="2"/>
  <c r="V858" i="2"/>
  <c r="U858" i="2"/>
  <c r="V857" i="2"/>
  <c r="U857" i="2"/>
  <c r="V856" i="2"/>
  <c r="U856" i="2"/>
  <c r="V855" i="2"/>
  <c r="U855" i="2"/>
  <c r="V854" i="2"/>
  <c r="U854" i="2"/>
  <c r="V853" i="2"/>
  <c r="U853" i="2"/>
  <c r="V852" i="2"/>
  <c r="U852" i="2"/>
  <c r="V851" i="2"/>
  <c r="U851" i="2"/>
  <c r="V850" i="2"/>
  <c r="U850" i="2"/>
  <c r="V849" i="2"/>
  <c r="U849" i="2"/>
  <c r="V848" i="2"/>
  <c r="U848" i="2"/>
  <c r="V847" i="2"/>
  <c r="U847" i="2"/>
  <c r="V846" i="2"/>
  <c r="U846" i="2"/>
  <c r="V845" i="2"/>
  <c r="U845" i="2"/>
  <c r="V844" i="2"/>
  <c r="U844" i="2"/>
  <c r="V843" i="2"/>
  <c r="U843" i="2"/>
  <c r="V842" i="2"/>
  <c r="U842" i="2"/>
  <c r="V841" i="2"/>
  <c r="U841" i="2"/>
  <c r="V840" i="2"/>
  <c r="U840" i="2"/>
  <c r="V839" i="2"/>
  <c r="U839" i="2"/>
  <c r="V838" i="2"/>
  <c r="U838" i="2"/>
  <c r="V837" i="2"/>
  <c r="U837" i="2"/>
  <c r="V836" i="2"/>
  <c r="U836" i="2"/>
  <c r="V835" i="2"/>
  <c r="U835" i="2"/>
  <c r="V834" i="2"/>
  <c r="U834" i="2"/>
  <c r="V833" i="2"/>
  <c r="U833" i="2"/>
  <c r="V832" i="2"/>
  <c r="U832" i="2"/>
  <c r="V831" i="2"/>
  <c r="U831" i="2"/>
  <c r="V830" i="2"/>
  <c r="U830" i="2"/>
  <c r="V829" i="2"/>
  <c r="U829" i="2"/>
  <c r="V828" i="2"/>
  <c r="U828" i="2"/>
  <c r="V827" i="2"/>
  <c r="U827" i="2"/>
  <c r="V826" i="2"/>
  <c r="U826" i="2"/>
  <c r="V825" i="2"/>
  <c r="U825" i="2"/>
  <c r="V824" i="2"/>
  <c r="U824" i="2"/>
  <c r="V823" i="2"/>
  <c r="U823" i="2"/>
  <c r="V822" i="2"/>
  <c r="U822" i="2"/>
  <c r="V821" i="2"/>
  <c r="U821" i="2"/>
  <c r="V820" i="2"/>
  <c r="U820" i="2"/>
  <c r="V819" i="2"/>
  <c r="U819" i="2"/>
  <c r="V818" i="2"/>
  <c r="U818" i="2"/>
  <c r="V817" i="2"/>
  <c r="U817" i="2"/>
  <c r="V816" i="2"/>
  <c r="U816" i="2"/>
  <c r="V815" i="2"/>
  <c r="U815" i="2"/>
  <c r="V814" i="2"/>
  <c r="U814" i="2"/>
  <c r="V813" i="2"/>
  <c r="U813" i="2"/>
  <c r="V812" i="2"/>
  <c r="U812" i="2"/>
  <c r="V811" i="2"/>
  <c r="U811" i="2"/>
  <c r="V810" i="2"/>
  <c r="U810" i="2"/>
  <c r="V809" i="2"/>
  <c r="U809" i="2"/>
  <c r="V808" i="2"/>
  <c r="U808" i="2"/>
  <c r="V807" i="2"/>
  <c r="U807" i="2"/>
  <c r="V806" i="2"/>
  <c r="U806" i="2"/>
  <c r="V805" i="2"/>
  <c r="U805" i="2"/>
  <c r="V804" i="2"/>
  <c r="U804" i="2"/>
  <c r="V803" i="2"/>
  <c r="U803" i="2"/>
  <c r="V802" i="2"/>
  <c r="U802" i="2"/>
  <c r="V801" i="2"/>
  <c r="U801" i="2"/>
  <c r="V800" i="2"/>
  <c r="U800" i="2"/>
  <c r="V799" i="2"/>
  <c r="U799" i="2"/>
  <c r="V798" i="2"/>
  <c r="U798" i="2"/>
  <c r="V797" i="2"/>
  <c r="U797" i="2"/>
  <c r="V796" i="2"/>
  <c r="U796" i="2"/>
  <c r="V795" i="2"/>
  <c r="U795" i="2"/>
  <c r="V794" i="2"/>
  <c r="U794" i="2"/>
  <c r="V793" i="2"/>
  <c r="U793" i="2"/>
  <c r="V792" i="2"/>
  <c r="U792" i="2"/>
  <c r="V791" i="2"/>
  <c r="U791" i="2"/>
  <c r="V790" i="2"/>
  <c r="U790" i="2"/>
  <c r="V789" i="2"/>
  <c r="U789" i="2"/>
  <c r="V788" i="2"/>
  <c r="U788" i="2"/>
  <c r="V787" i="2"/>
  <c r="U787" i="2"/>
  <c r="V786" i="2"/>
  <c r="U786" i="2"/>
  <c r="V785" i="2"/>
  <c r="U785" i="2"/>
  <c r="V784" i="2"/>
  <c r="U784" i="2"/>
  <c r="V783" i="2"/>
  <c r="U783" i="2"/>
  <c r="V782" i="2"/>
  <c r="U782" i="2"/>
  <c r="V781" i="2"/>
  <c r="U781" i="2"/>
  <c r="V780" i="2"/>
  <c r="U780" i="2"/>
  <c r="V779" i="2"/>
  <c r="U779" i="2"/>
  <c r="V778" i="2"/>
  <c r="U778" i="2"/>
  <c r="V777" i="2"/>
  <c r="U777" i="2"/>
  <c r="V776" i="2"/>
  <c r="U776" i="2"/>
  <c r="V775" i="2"/>
  <c r="U775" i="2"/>
  <c r="V774" i="2"/>
  <c r="U774" i="2"/>
  <c r="V773" i="2"/>
  <c r="U773" i="2"/>
  <c r="V772" i="2"/>
  <c r="U772" i="2"/>
  <c r="V771" i="2"/>
  <c r="U771" i="2"/>
  <c r="V770" i="2"/>
  <c r="U770" i="2"/>
  <c r="V769" i="2"/>
  <c r="U769" i="2"/>
  <c r="V768" i="2"/>
  <c r="U768" i="2"/>
  <c r="V767" i="2"/>
  <c r="U767" i="2"/>
  <c r="V766" i="2"/>
  <c r="U766" i="2"/>
  <c r="V765" i="2"/>
  <c r="U765" i="2"/>
  <c r="V764" i="2"/>
  <c r="U764" i="2"/>
  <c r="V763" i="2"/>
  <c r="U763" i="2"/>
  <c r="V762" i="2"/>
  <c r="U762" i="2"/>
  <c r="V761" i="2"/>
  <c r="U761" i="2"/>
  <c r="V760" i="2"/>
  <c r="U760" i="2"/>
  <c r="V759" i="2"/>
  <c r="U759" i="2"/>
  <c r="V758" i="2"/>
  <c r="U758" i="2"/>
  <c r="V757" i="2"/>
  <c r="U757" i="2"/>
  <c r="V756" i="2"/>
  <c r="U756" i="2"/>
  <c r="V755" i="2"/>
  <c r="U755" i="2"/>
  <c r="V754" i="2"/>
  <c r="U754" i="2"/>
  <c r="V753" i="2"/>
  <c r="U753" i="2"/>
  <c r="V752" i="2"/>
  <c r="U752" i="2"/>
  <c r="V751" i="2"/>
  <c r="U751" i="2"/>
  <c r="V750" i="2"/>
  <c r="U750" i="2"/>
  <c r="V749" i="2"/>
  <c r="U749" i="2"/>
  <c r="V748" i="2"/>
  <c r="U748" i="2"/>
  <c r="V747" i="2"/>
  <c r="U747" i="2"/>
  <c r="V746" i="2"/>
  <c r="U746" i="2"/>
  <c r="V745" i="2"/>
  <c r="U745" i="2"/>
  <c r="V744" i="2"/>
  <c r="U744" i="2"/>
  <c r="V743" i="2"/>
  <c r="U743" i="2"/>
  <c r="V742" i="2"/>
  <c r="U742" i="2"/>
  <c r="V741" i="2"/>
  <c r="U741" i="2"/>
  <c r="V740" i="2"/>
  <c r="U740" i="2"/>
  <c r="V739" i="2"/>
  <c r="U739" i="2"/>
  <c r="V738" i="2"/>
  <c r="U738" i="2"/>
  <c r="V737" i="2"/>
  <c r="U737" i="2"/>
  <c r="V736" i="2"/>
  <c r="U736" i="2"/>
  <c r="V735" i="2"/>
  <c r="U735" i="2"/>
  <c r="V734" i="2"/>
  <c r="U734" i="2"/>
  <c r="V733" i="2"/>
  <c r="U733" i="2"/>
  <c r="V732" i="2"/>
  <c r="U732" i="2"/>
  <c r="V731" i="2"/>
  <c r="U731" i="2"/>
  <c r="V730" i="2"/>
  <c r="U730" i="2"/>
  <c r="V729" i="2"/>
  <c r="U729" i="2"/>
  <c r="V728" i="2"/>
  <c r="U728" i="2"/>
  <c r="V727" i="2"/>
  <c r="U727" i="2"/>
  <c r="V726" i="2"/>
  <c r="U726" i="2"/>
  <c r="V725" i="2"/>
  <c r="U725" i="2"/>
  <c r="V724" i="2"/>
  <c r="U724" i="2"/>
  <c r="V723" i="2"/>
  <c r="U723" i="2"/>
  <c r="V722" i="2"/>
  <c r="U722" i="2"/>
  <c r="V721" i="2"/>
  <c r="U721" i="2"/>
  <c r="V720" i="2"/>
  <c r="U720" i="2"/>
  <c r="V719" i="2"/>
  <c r="U719" i="2"/>
  <c r="V718" i="2"/>
  <c r="U718" i="2"/>
  <c r="V717" i="2"/>
  <c r="U717" i="2"/>
  <c r="V716" i="2"/>
  <c r="U716" i="2"/>
  <c r="V715" i="2"/>
  <c r="U715" i="2"/>
  <c r="V714" i="2"/>
  <c r="U714" i="2"/>
  <c r="V713" i="2"/>
  <c r="U713" i="2"/>
  <c r="V712" i="2"/>
  <c r="U712" i="2"/>
  <c r="V711" i="2"/>
  <c r="U711" i="2"/>
  <c r="V710" i="2"/>
  <c r="U710" i="2"/>
  <c r="V709" i="2"/>
  <c r="U709" i="2"/>
  <c r="V708" i="2"/>
  <c r="U708" i="2"/>
  <c r="V707" i="2"/>
  <c r="U707" i="2"/>
  <c r="V706" i="2"/>
  <c r="U706" i="2"/>
  <c r="V705" i="2"/>
  <c r="U705" i="2"/>
  <c r="V704" i="2"/>
  <c r="U704" i="2"/>
  <c r="V703" i="2"/>
  <c r="U703" i="2"/>
  <c r="V702" i="2"/>
  <c r="U702" i="2"/>
  <c r="V701" i="2"/>
  <c r="U701" i="2"/>
  <c r="V700" i="2"/>
  <c r="U700" i="2"/>
  <c r="V699" i="2"/>
  <c r="U699" i="2"/>
  <c r="V698" i="2"/>
  <c r="U698" i="2"/>
  <c r="V697" i="2"/>
  <c r="U697" i="2"/>
  <c r="V696" i="2"/>
  <c r="U696" i="2"/>
  <c r="V695" i="2"/>
  <c r="U695" i="2"/>
  <c r="V694" i="2"/>
  <c r="U694" i="2"/>
  <c r="V693" i="2"/>
  <c r="U693" i="2"/>
  <c r="V692" i="2"/>
  <c r="U692" i="2"/>
  <c r="V691" i="2"/>
  <c r="U691" i="2"/>
  <c r="V690" i="2"/>
  <c r="U690" i="2"/>
  <c r="V689" i="2"/>
  <c r="U689" i="2"/>
  <c r="V688" i="2"/>
  <c r="U688" i="2"/>
  <c r="V687" i="2"/>
  <c r="U687" i="2"/>
  <c r="V686" i="2"/>
  <c r="U686" i="2"/>
  <c r="V685" i="2"/>
  <c r="U685" i="2"/>
  <c r="V684" i="2"/>
  <c r="U684" i="2"/>
  <c r="V683" i="2"/>
  <c r="U683" i="2"/>
  <c r="V682" i="2"/>
  <c r="U682" i="2"/>
  <c r="V681" i="2"/>
  <c r="U681" i="2"/>
  <c r="V680" i="2"/>
  <c r="U680" i="2"/>
  <c r="V679" i="2"/>
  <c r="U679" i="2"/>
  <c r="V678" i="2"/>
  <c r="U678" i="2"/>
  <c r="V677" i="2"/>
  <c r="U677" i="2"/>
  <c r="V676" i="2"/>
  <c r="U676" i="2"/>
  <c r="V675" i="2"/>
  <c r="U675" i="2"/>
  <c r="V674" i="2"/>
  <c r="U674" i="2"/>
  <c r="V673" i="2"/>
  <c r="U673" i="2"/>
  <c r="V672" i="2"/>
  <c r="U672" i="2"/>
  <c r="V671" i="2"/>
  <c r="U671" i="2"/>
  <c r="V670" i="2"/>
  <c r="U670" i="2"/>
  <c r="V669" i="2"/>
  <c r="U669" i="2"/>
  <c r="V668" i="2"/>
  <c r="U668" i="2"/>
  <c r="V667" i="2"/>
  <c r="U667" i="2"/>
  <c r="V666" i="2"/>
  <c r="U666" i="2"/>
  <c r="V665" i="2"/>
  <c r="U665" i="2"/>
  <c r="V664" i="2"/>
  <c r="U664" i="2"/>
  <c r="V663" i="2"/>
  <c r="U663" i="2"/>
  <c r="V662" i="2"/>
  <c r="U662" i="2"/>
  <c r="V661" i="2"/>
  <c r="U661" i="2"/>
  <c r="V660" i="2"/>
  <c r="U660" i="2"/>
  <c r="V659" i="2"/>
  <c r="U659" i="2"/>
  <c r="V658" i="2"/>
  <c r="U658" i="2"/>
  <c r="V657" i="2"/>
  <c r="U657" i="2"/>
  <c r="V656" i="2"/>
  <c r="U656" i="2"/>
  <c r="V655" i="2"/>
  <c r="U655" i="2"/>
  <c r="V654" i="2"/>
  <c r="U654" i="2"/>
  <c r="V653" i="2"/>
  <c r="U653" i="2"/>
  <c r="V652" i="2"/>
  <c r="U652" i="2"/>
  <c r="V651" i="2"/>
  <c r="U651" i="2"/>
  <c r="V650" i="2"/>
  <c r="U650" i="2"/>
  <c r="V649" i="2"/>
  <c r="U649" i="2"/>
  <c r="V648" i="2"/>
  <c r="U648" i="2"/>
  <c r="V647" i="2"/>
  <c r="U647" i="2"/>
  <c r="V646" i="2"/>
  <c r="U646" i="2"/>
  <c r="V645" i="2"/>
  <c r="U645" i="2"/>
  <c r="V644" i="2"/>
  <c r="U644" i="2"/>
  <c r="V643" i="2"/>
  <c r="U643" i="2"/>
  <c r="V642" i="2"/>
  <c r="U642" i="2"/>
  <c r="V641" i="2"/>
  <c r="U641" i="2"/>
  <c r="V640" i="2"/>
  <c r="U640" i="2"/>
  <c r="V639" i="2"/>
  <c r="U639" i="2"/>
  <c r="V638" i="2"/>
  <c r="U638" i="2"/>
  <c r="V637" i="2"/>
  <c r="U637" i="2"/>
  <c r="V636" i="2"/>
  <c r="U636" i="2"/>
  <c r="V635" i="2"/>
  <c r="U635" i="2"/>
  <c r="V634" i="2"/>
  <c r="U634" i="2"/>
  <c r="V633" i="2"/>
  <c r="U633" i="2"/>
  <c r="V632" i="2"/>
  <c r="U632" i="2"/>
  <c r="V631" i="2"/>
  <c r="U631" i="2"/>
  <c r="V630" i="2"/>
  <c r="U630" i="2"/>
  <c r="V629" i="2"/>
  <c r="U629" i="2"/>
  <c r="V628" i="2"/>
  <c r="U628" i="2"/>
  <c r="V627" i="2"/>
  <c r="U627" i="2"/>
  <c r="V626" i="2"/>
  <c r="U626" i="2"/>
  <c r="V625" i="2"/>
  <c r="U625" i="2"/>
  <c r="V624" i="2"/>
  <c r="U624" i="2"/>
  <c r="V623" i="2"/>
  <c r="U623" i="2"/>
  <c r="V622" i="2"/>
  <c r="U622" i="2"/>
  <c r="V621" i="2"/>
  <c r="U621" i="2"/>
  <c r="V620" i="2"/>
  <c r="U620" i="2"/>
  <c r="V619" i="2"/>
  <c r="U619" i="2"/>
  <c r="V618" i="2"/>
  <c r="U618" i="2"/>
  <c r="V617" i="2"/>
  <c r="U617" i="2"/>
  <c r="V616" i="2"/>
  <c r="U616" i="2"/>
  <c r="V615" i="2"/>
  <c r="U615" i="2"/>
  <c r="V614" i="2"/>
  <c r="U614" i="2"/>
  <c r="V613" i="2"/>
  <c r="U613" i="2"/>
  <c r="V612" i="2"/>
  <c r="U612" i="2"/>
  <c r="V611" i="2"/>
  <c r="U611" i="2"/>
  <c r="V610" i="2"/>
  <c r="U610" i="2"/>
  <c r="V609" i="2"/>
  <c r="U609" i="2"/>
  <c r="V608" i="2"/>
  <c r="U608" i="2"/>
  <c r="V607" i="2"/>
  <c r="U607" i="2"/>
  <c r="V606" i="2"/>
  <c r="U606" i="2"/>
  <c r="V605" i="2"/>
  <c r="U605" i="2"/>
  <c r="V604" i="2"/>
  <c r="U604" i="2"/>
  <c r="V603" i="2"/>
  <c r="U603" i="2"/>
  <c r="V602" i="2"/>
  <c r="U602" i="2"/>
  <c r="V601" i="2"/>
  <c r="U601" i="2"/>
  <c r="V600" i="2"/>
  <c r="U600" i="2"/>
  <c r="V599" i="2"/>
  <c r="U599" i="2"/>
  <c r="V598" i="2"/>
  <c r="U598" i="2"/>
  <c r="V597" i="2"/>
  <c r="U597" i="2"/>
  <c r="V596" i="2"/>
  <c r="U596" i="2"/>
  <c r="V595" i="2"/>
  <c r="U595" i="2"/>
  <c r="V594" i="2"/>
  <c r="U594" i="2"/>
  <c r="V593" i="2"/>
  <c r="U593" i="2"/>
  <c r="V592" i="2"/>
  <c r="U592" i="2"/>
  <c r="V591" i="2"/>
  <c r="U591" i="2"/>
  <c r="V590" i="2"/>
  <c r="U590" i="2"/>
  <c r="V589" i="2"/>
  <c r="U589" i="2"/>
  <c r="V588" i="2"/>
  <c r="U588" i="2"/>
  <c r="V587" i="2"/>
  <c r="U587" i="2"/>
  <c r="V586" i="2"/>
  <c r="U586" i="2"/>
  <c r="V585" i="2"/>
  <c r="U585" i="2"/>
  <c r="V584" i="2"/>
  <c r="U584" i="2"/>
  <c r="V583" i="2"/>
  <c r="U583" i="2"/>
  <c r="V582" i="2"/>
  <c r="U582" i="2"/>
  <c r="V581" i="2"/>
  <c r="U581" i="2"/>
  <c r="V580" i="2"/>
  <c r="U580" i="2"/>
  <c r="V579" i="2"/>
  <c r="U579" i="2"/>
  <c r="V578" i="2"/>
  <c r="U578" i="2"/>
  <c r="V577" i="2"/>
  <c r="U577" i="2"/>
  <c r="V576" i="2"/>
  <c r="U576" i="2"/>
  <c r="V575" i="2"/>
  <c r="U575" i="2"/>
  <c r="V574" i="2"/>
  <c r="U574" i="2"/>
  <c r="V573" i="2"/>
  <c r="U573" i="2"/>
  <c r="V572" i="2"/>
  <c r="U572" i="2"/>
  <c r="V571" i="2"/>
  <c r="U571" i="2"/>
  <c r="V570" i="2"/>
  <c r="U570" i="2"/>
  <c r="V569" i="2"/>
  <c r="U569" i="2"/>
  <c r="V568" i="2"/>
  <c r="U568" i="2"/>
  <c r="V567" i="2"/>
  <c r="U567" i="2"/>
  <c r="V566" i="2"/>
  <c r="U566" i="2"/>
  <c r="V565" i="2"/>
  <c r="U565" i="2"/>
  <c r="V564" i="2"/>
  <c r="U564" i="2"/>
  <c r="V563" i="2"/>
  <c r="U563" i="2"/>
  <c r="V562" i="2"/>
  <c r="U562" i="2"/>
  <c r="V561" i="2"/>
  <c r="U561" i="2"/>
  <c r="V560" i="2"/>
  <c r="U560" i="2"/>
  <c r="V559" i="2"/>
  <c r="U559" i="2"/>
  <c r="V558" i="2"/>
  <c r="U558" i="2"/>
  <c r="V557" i="2"/>
  <c r="U557" i="2"/>
  <c r="V556" i="2"/>
  <c r="U556" i="2"/>
  <c r="V555" i="2"/>
  <c r="U555" i="2"/>
  <c r="V554" i="2"/>
  <c r="U554" i="2"/>
  <c r="V553" i="2"/>
  <c r="U553" i="2"/>
  <c r="V552" i="2"/>
  <c r="U552" i="2"/>
  <c r="V551" i="2"/>
  <c r="U551" i="2"/>
  <c r="V550" i="2"/>
  <c r="U550" i="2"/>
  <c r="V549" i="2"/>
  <c r="U549" i="2"/>
  <c r="V548" i="2"/>
  <c r="U548" i="2"/>
  <c r="V547" i="2"/>
  <c r="U547" i="2"/>
  <c r="V546" i="2"/>
  <c r="U546" i="2"/>
  <c r="V545" i="2"/>
  <c r="U545" i="2"/>
  <c r="V544" i="2"/>
  <c r="U544" i="2"/>
  <c r="V543" i="2"/>
  <c r="U543" i="2"/>
  <c r="V542" i="2"/>
  <c r="U542" i="2"/>
  <c r="V541" i="2"/>
  <c r="U541" i="2"/>
  <c r="V540" i="2"/>
  <c r="U540" i="2"/>
  <c r="V539" i="2"/>
  <c r="U539" i="2"/>
  <c r="V538" i="2"/>
  <c r="U538" i="2"/>
  <c r="V537" i="2"/>
  <c r="U537" i="2"/>
  <c r="V536" i="2"/>
  <c r="U536" i="2"/>
  <c r="V535" i="2"/>
  <c r="U535" i="2"/>
  <c r="V534" i="2"/>
  <c r="U534" i="2"/>
  <c r="V533" i="2"/>
  <c r="U533" i="2"/>
  <c r="V532" i="2"/>
  <c r="U532" i="2"/>
  <c r="V531" i="2"/>
  <c r="U531" i="2"/>
  <c r="V530" i="2"/>
  <c r="U530" i="2"/>
  <c r="V529" i="2"/>
  <c r="U529" i="2"/>
  <c r="V528" i="2"/>
  <c r="U528" i="2"/>
  <c r="V527" i="2"/>
  <c r="U527" i="2"/>
  <c r="V526" i="2"/>
  <c r="U526" i="2"/>
  <c r="V525" i="2"/>
  <c r="U525" i="2"/>
  <c r="V524" i="2"/>
  <c r="U524" i="2"/>
  <c r="V523" i="2"/>
  <c r="U523" i="2"/>
  <c r="V522" i="2"/>
  <c r="U522" i="2"/>
  <c r="V521" i="2"/>
  <c r="U521" i="2"/>
  <c r="V520" i="2"/>
  <c r="U520" i="2"/>
  <c r="V519" i="2"/>
  <c r="U519" i="2"/>
  <c r="V518" i="2"/>
  <c r="U518" i="2"/>
  <c r="V517" i="2"/>
  <c r="U517" i="2"/>
  <c r="V516" i="2"/>
  <c r="U516" i="2"/>
  <c r="V515" i="2"/>
  <c r="U515" i="2"/>
  <c r="V514" i="2"/>
  <c r="U514" i="2"/>
  <c r="V513" i="2"/>
  <c r="U513" i="2"/>
  <c r="V512" i="2"/>
  <c r="U512" i="2"/>
  <c r="V511" i="2"/>
  <c r="U511" i="2"/>
  <c r="V510" i="2"/>
  <c r="U510" i="2"/>
  <c r="V509" i="2"/>
  <c r="U509" i="2"/>
  <c r="V508" i="2"/>
  <c r="U508" i="2"/>
  <c r="V507" i="2"/>
  <c r="U507" i="2"/>
  <c r="V506" i="2"/>
  <c r="U506" i="2"/>
  <c r="V505" i="2"/>
  <c r="U505" i="2"/>
  <c r="V504" i="2"/>
  <c r="U504" i="2"/>
  <c r="V503" i="2"/>
  <c r="U503" i="2"/>
  <c r="V502" i="2"/>
  <c r="U502" i="2"/>
  <c r="V501" i="2"/>
  <c r="U501" i="2"/>
  <c r="V500" i="2"/>
  <c r="U500" i="2"/>
  <c r="V499" i="2"/>
  <c r="U499" i="2"/>
  <c r="V498" i="2"/>
  <c r="U498" i="2"/>
  <c r="V497" i="2"/>
  <c r="U497" i="2"/>
  <c r="V496" i="2"/>
  <c r="U496" i="2"/>
  <c r="V495" i="2"/>
  <c r="U495" i="2"/>
  <c r="V494" i="2"/>
  <c r="U494" i="2"/>
  <c r="V493" i="2"/>
  <c r="U493" i="2"/>
  <c r="V492" i="2"/>
  <c r="U492" i="2"/>
  <c r="V491" i="2"/>
  <c r="U491" i="2"/>
  <c r="V490" i="2"/>
  <c r="U490" i="2"/>
  <c r="V489" i="2"/>
  <c r="U489" i="2"/>
  <c r="V488" i="2"/>
  <c r="U488" i="2"/>
  <c r="V487" i="2"/>
  <c r="U487" i="2"/>
  <c r="V486" i="2"/>
  <c r="U486" i="2"/>
  <c r="V485" i="2"/>
  <c r="U485" i="2"/>
  <c r="V484" i="2"/>
  <c r="U484" i="2"/>
  <c r="V483" i="2"/>
  <c r="U483" i="2"/>
  <c r="V482" i="2"/>
  <c r="U482" i="2"/>
  <c r="V481" i="2"/>
  <c r="U481" i="2"/>
  <c r="V480" i="2"/>
  <c r="U480" i="2"/>
  <c r="V479" i="2"/>
  <c r="U479" i="2"/>
  <c r="V478" i="2"/>
  <c r="U478" i="2"/>
  <c r="V477" i="2"/>
  <c r="U477" i="2"/>
  <c r="V476" i="2"/>
  <c r="U476" i="2"/>
  <c r="V475" i="2"/>
  <c r="U475" i="2"/>
  <c r="V474" i="2"/>
  <c r="U474" i="2"/>
  <c r="V473" i="2"/>
  <c r="U473" i="2"/>
  <c r="V472" i="2"/>
  <c r="U472" i="2"/>
  <c r="V471" i="2"/>
  <c r="U471" i="2"/>
  <c r="V470" i="2"/>
  <c r="U470" i="2"/>
  <c r="V469" i="2"/>
  <c r="U469" i="2"/>
  <c r="V468" i="2"/>
  <c r="U468" i="2"/>
  <c r="V467" i="2"/>
  <c r="U467" i="2"/>
  <c r="V466" i="2"/>
  <c r="U466" i="2"/>
  <c r="V465" i="2"/>
  <c r="U465" i="2"/>
  <c r="V464" i="2"/>
  <c r="U464" i="2"/>
  <c r="V463" i="2"/>
  <c r="U463" i="2"/>
  <c r="V462" i="2"/>
  <c r="U462" i="2"/>
  <c r="V461" i="2"/>
  <c r="U461" i="2"/>
  <c r="V460" i="2"/>
  <c r="U460" i="2"/>
  <c r="V459" i="2"/>
  <c r="U459" i="2"/>
  <c r="V458" i="2"/>
  <c r="U458" i="2"/>
  <c r="V457" i="2"/>
  <c r="U457" i="2"/>
  <c r="V456" i="2"/>
  <c r="U456" i="2"/>
  <c r="V455" i="2"/>
  <c r="U455" i="2"/>
  <c r="V454" i="2"/>
  <c r="U454" i="2"/>
  <c r="V453" i="2"/>
  <c r="U453" i="2"/>
  <c r="V452" i="2"/>
  <c r="U452" i="2"/>
  <c r="V451" i="2"/>
  <c r="U451" i="2"/>
  <c r="V450" i="2"/>
  <c r="U450" i="2"/>
  <c r="V449" i="2"/>
  <c r="U449" i="2"/>
  <c r="V448" i="2"/>
  <c r="U448" i="2"/>
  <c r="V447" i="2"/>
  <c r="U447" i="2"/>
  <c r="V446" i="2"/>
  <c r="U446" i="2"/>
  <c r="V445" i="2"/>
  <c r="U445" i="2"/>
  <c r="V444" i="2"/>
  <c r="U444" i="2"/>
  <c r="V443" i="2"/>
  <c r="U443" i="2"/>
  <c r="V442" i="2"/>
  <c r="U442" i="2"/>
  <c r="V441" i="2"/>
  <c r="U441" i="2"/>
  <c r="V440" i="2"/>
  <c r="U440" i="2"/>
  <c r="V439" i="2"/>
  <c r="U439" i="2"/>
  <c r="V438" i="2"/>
  <c r="U438" i="2"/>
  <c r="V437" i="2"/>
  <c r="U437" i="2"/>
  <c r="V436" i="2"/>
  <c r="U436" i="2"/>
  <c r="V435" i="2"/>
  <c r="U435" i="2"/>
  <c r="V434" i="2"/>
  <c r="U434" i="2"/>
  <c r="V433" i="2"/>
  <c r="U433" i="2"/>
  <c r="V432" i="2"/>
  <c r="U432" i="2"/>
  <c r="V431" i="2"/>
  <c r="U431" i="2"/>
  <c r="V430" i="2"/>
  <c r="U430" i="2"/>
  <c r="V429" i="2"/>
  <c r="U429" i="2"/>
  <c r="V428" i="2"/>
  <c r="U428" i="2"/>
  <c r="V427" i="2"/>
  <c r="U427" i="2"/>
  <c r="V426" i="2"/>
  <c r="U426" i="2"/>
  <c r="V425" i="2"/>
  <c r="U425" i="2"/>
  <c r="V424" i="2"/>
  <c r="U424" i="2"/>
  <c r="V423" i="2"/>
  <c r="U423" i="2"/>
  <c r="V422" i="2"/>
  <c r="U422" i="2"/>
  <c r="V421" i="2"/>
  <c r="U421" i="2"/>
  <c r="V420" i="2"/>
  <c r="U420" i="2"/>
  <c r="V419" i="2"/>
  <c r="U419" i="2"/>
  <c r="V418" i="2"/>
  <c r="U418" i="2"/>
  <c r="V417" i="2"/>
  <c r="U417" i="2"/>
  <c r="V416" i="2"/>
  <c r="U416" i="2"/>
  <c r="V415" i="2"/>
  <c r="U415" i="2"/>
  <c r="V414" i="2"/>
  <c r="U414" i="2"/>
  <c r="V413" i="2"/>
  <c r="U413" i="2"/>
  <c r="V412" i="2"/>
  <c r="U412" i="2"/>
  <c r="V411" i="2"/>
  <c r="U411" i="2"/>
  <c r="V410" i="2"/>
  <c r="U410" i="2"/>
  <c r="V409" i="2"/>
  <c r="U409" i="2"/>
  <c r="V408" i="2"/>
  <c r="U408" i="2"/>
  <c r="V407" i="2"/>
  <c r="U407" i="2"/>
  <c r="V406" i="2"/>
  <c r="U406" i="2"/>
  <c r="V405" i="2"/>
  <c r="U405" i="2"/>
  <c r="V404" i="2"/>
  <c r="U404" i="2"/>
  <c r="V403" i="2"/>
  <c r="U403" i="2"/>
  <c r="V402" i="2"/>
  <c r="U402" i="2"/>
  <c r="V401" i="2"/>
  <c r="U401" i="2"/>
  <c r="V400" i="2"/>
  <c r="U400" i="2"/>
  <c r="V399" i="2"/>
  <c r="U399" i="2"/>
  <c r="V398" i="2"/>
  <c r="U398" i="2"/>
  <c r="V397" i="2"/>
  <c r="U397" i="2"/>
  <c r="V396" i="2"/>
  <c r="U396" i="2"/>
  <c r="V395" i="2"/>
  <c r="U395" i="2"/>
  <c r="V394" i="2"/>
  <c r="U394" i="2"/>
  <c r="V393" i="2"/>
  <c r="U393" i="2"/>
  <c r="V392" i="2"/>
  <c r="U392" i="2"/>
  <c r="V391" i="2"/>
  <c r="U391" i="2"/>
  <c r="V390" i="2"/>
  <c r="U390" i="2"/>
  <c r="V389" i="2"/>
  <c r="U389" i="2"/>
  <c r="V388" i="2"/>
  <c r="U388" i="2"/>
  <c r="V387" i="2"/>
  <c r="U387" i="2"/>
  <c r="V386" i="2"/>
  <c r="U386" i="2"/>
  <c r="V385" i="2"/>
  <c r="U385" i="2"/>
  <c r="V384" i="2"/>
  <c r="U384" i="2"/>
  <c r="V383" i="2"/>
  <c r="U383" i="2"/>
  <c r="V382" i="2"/>
  <c r="U382" i="2"/>
  <c r="V381" i="2"/>
  <c r="U381" i="2"/>
  <c r="V380" i="2"/>
  <c r="U380" i="2"/>
  <c r="V379" i="2"/>
  <c r="U379" i="2"/>
  <c r="V378" i="2"/>
  <c r="U378" i="2"/>
  <c r="V377" i="2"/>
  <c r="U377" i="2"/>
  <c r="V376" i="2"/>
  <c r="U376" i="2"/>
  <c r="V375" i="2"/>
  <c r="U375" i="2"/>
  <c r="V374" i="2"/>
  <c r="U374" i="2"/>
  <c r="V373" i="2"/>
  <c r="U373" i="2"/>
  <c r="V372" i="2"/>
  <c r="U372" i="2"/>
  <c r="V371" i="2"/>
  <c r="U371" i="2"/>
  <c r="V370" i="2"/>
  <c r="U370" i="2"/>
  <c r="V369" i="2"/>
  <c r="U369" i="2"/>
  <c r="V368" i="2"/>
  <c r="U368" i="2"/>
  <c r="V367" i="2"/>
  <c r="U367" i="2"/>
  <c r="V366" i="2"/>
  <c r="U366" i="2"/>
  <c r="V365" i="2"/>
  <c r="U365" i="2"/>
  <c r="V364" i="2"/>
  <c r="U364" i="2"/>
  <c r="V363" i="2"/>
  <c r="U363" i="2"/>
  <c r="V362" i="2"/>
  <c r="U362" i="2"/>
  <c r="V361" i="2"/>
  <c r="U361" i="2"/>
  <c r="V360" i="2"/>
  <c r="U360" i="2"/>
  <c r="V359" i="2"/>
  <c r="U359" i="2"/>
  <c r="V358" i="2"/>
  <c r="U358" i="2"/>
  <c r="V357" i="2"/>
  <c r="U357" i="2"/>
  <c r="V356" i="2"/>
  <c r="U356" i="2"/>
  <c r="V355" i="2"/>
  <c r="U355" i="2"/>
  <c r="V354" i="2"/>
  <c r="U354" i="2"/>
  <c r="V353" i="2"/>
  <c r="U353" i="2"/>
  <c r="V352" i="2"/>
  <c r="U352" i="2"/>
  <c r="V351" i="2"/>
  <c r="U351" i="2"/>
  <c r="V350" i="2"/>
  <c r="U350" i="2"/>
  <c r="V349" i="2"/>
  <c r="U349" i="2"/>
  <c r="V348" i="2"/>
  <c r="U348" i="2"/>
  <c r="V347" i="2"/>
  <c r="U347" i="2"/>
  <c r="V346" i="2"/>
  <c r="U346" i="2"/>
  <c r="V345" i="2"/>
  <c r="U345" i="2"/>
  <c r="V344" i="2"/>
  <c r="U344" i="2"/>
  <c r="V343" i="2"/>
  <c r="U343" i="2"/>
  <c r="V342" i="2"/>
  <c r="U342" i="2"/>
  <c r="V341" i="2"/>
  <c r="U341" i="2"/>
  <c r="V340" i="2"/>
  <c r="U340" i="2"/>
  <c r="V339" i="2"/>
  <c r="U339" i="2"/>
  <c r="V338" i="2"/>
  <c r="U338" i="2"/>
  <c r="V337" i="2"/>
  <c r="U337" i="2"/>
  <c r="V336" i="2"/>
  <c r="U336" i="2"/>
  <c r="V335" i="2"/>
  <c r="U335" i="2"/>
  <c r="V334" i="2"/>
  <c r="U334" i="2"/>
  <c r="V333" i="2"/>
  <c r="U333" i="2"/>
  <c r="V332" i="2"/>
  <c r="U332" i="2"/>
  <c r="V331" i="2"/>
  <c r="U331" i="2"/>
  <c r="V330" i="2"/>
  <c r="U330" i="2"/>
  <c r="V329" i="2"/>
  <c r="U329" i="2"/>
  <c r="V328" i="2"/>
  <c r="U328" i="2"/>
  <c r="V327" i="2"/>
  <c r="U327" i="2"/>
  <c r="V326" i="2"/>
  <c r="U326" i="2"/>
  <c r="V325" i="2"/>
  <c r="U325" i="2"/>
  <c r="V324" i="2"/>
  <c r="U324" i="2"/>
  <c r="V323" i="2"/>
  <c r="U323" i="2"/>
  <c r="V322" i="2"/>
  <c r="U322" i="2"/>
  <c r="V321" i="2"/>
  <c r="U321" i="2"/>
  <c r="V320" i="2"/>
  <c r="U320" i="2"/>
  <c r="V319" i="2"/>
  <c r="U319" i="2"/>
  <c r="V318" i="2"/>
  <c r="U318" i="2"/>
  <c r="V317" i="2"/>
  <c r="U317" i="2"/>
  <c r="V316" i="2"/>
  <c r="U316" i="2"/>
  <c r="V315" i="2"/>
  <c r="U315" i="2"/>
  <c r="V314" i="2"/>
  <c r="U314" i="2"/>
  <c r="V313" i="2"/>
  <c r="U313" i="2"/>
  <c r="V312" i="2"/>
  <c r="U312" i="2"/>
  <c r="V311" i="2"/>
  <c r="U311" i="2"/>
  <c r="V310" i="2"/>
  <c r="U310" i="2"/>
  <c r="V309" i="2"/>
  <c r="U309" i="2"/>
  <c r="V308" i="2"/>
  <c r="U308" i="2"/>
  <c r="V307" i="2"/>
  <c r="U307" i="2"/>
  <c r="V306" i="2"/>
  <c r="U306" i="2"/>
  <c r="V305" i="2"/>
  <c r="U305" i="2"/>
  <c r="V304" i="2"/>
  <c r="U304" i="2"/>
  <c r="V303" i="2"/>
  <c r="U303" i="2"/>
  <c r="V302" i="2"/>
  <c r="U302" i="2"/>
  <c r="V301" i="2"/>
  <c r="U301" i="2"/>
  <c r="V300" i="2"/>
  <c r="U300" i="2"/>
  <c r="V299" i="2"/>
  <c r="U299" i="2"/>
  <c r="V298" i="2"/>
  <c r="U298" i="2"/>
  <c r="V297" i="2"/>
  <c r="U297" i="2"/>
  <c r="V296" i="2"/>
  <c r="U296" i="2"/>
  <c r="V295" i="2"/>
  <c r="U295" i="2"/>
  <c r="V294" i="2"/>
  <c r="U294" i="2"/>
  <c r="V293" i="2"/>
  <c r="U293" i="2"/>
  <c r="V292" i="2"/>
  <c r="U292" i="2"/>
  <c r="V291" i="2"/>
  <c r="U291" i="2"/>
  <c r="V290" i="2"/>
  <c r="U290" i="2"/>
  <c r="V289" i="2"/>
  <c r="U289" i="2"/>
  <c r="V288" i="2"/>
  <c r="U288" i="2"/>
  <c r="V287" i="2"/>
  <c r="U287" i="2"/>
  <c r="V286" i="2"/>
  <c r="U286" i="2"/>
  <c r="V285" i="2"/>
  <c r="U285" i="2"/>
  <c r="V284" i="2"/>
  <c r="U284" i="2"/>
  <c r="V283" i="2"/>
  <c r="U283" i="2"/>
  <c r="V282" i="2"/>
  <c r="U282" i="2"/>
  <c r="V281" i="2"/>
  <c r="U281" i="2"/>
  <c r="V280" i="2"/>
  <c r="U280" i="2"/>
  <c r="V279" i="2"/>
  <c r="U279" i="2"/>
  <c r="V278" i="2"/>
  <c r="U278" i="2"/>
  <c r="V277" i="2"/>
  <c r="U277" i="2"/>
  <c r="V276" i="2"/>
  <c r="U276" i="2"/>
  <c r="V275" i="2"/>
  <c r="U275" i="2"/>
  <c r="V274" i="2"/>
  <c r="U274" i="2"/>
  <c r="V273" i="2"/>
  <c r="U273" i="2"/>
  <c r="V272" i="2"/>
  <c r="U272" i="2"/>
  <c r="V271" i="2"/>
  <c r="U271" i="2"/>
  <c r="V270" i="2"/>
  <c r="U270" i="2"/>
  <c r="V269" i="2"/>
  <c r="U269" i="2"/>
  <c r="V268" i="2"/>
  <c r="U268" i="2"/>
  <c r="V267" i="2"/>
  <c r="U267" i="2"/>
  <c r="V266" i="2"/>
  <c r="U266" i="2"/>
  <c r="V265" i="2"/>
  <c r="U265" i="2"/>
  <c r="V264" i="2"/>
  <c r="U264" i="2"/>
  <c r="V263" i="2"/>
  <c r="U263" i="2"/>
  <c r="V262" i="2"/>
  <c r="U262" i="2"/>
  <c r="V261" i="2"/>
  <c r="U261" i="2"/>
  <c r="V260" i="2"/>
  <c r="U260" i="2"/>
  <c r="V259" i="2"/>
  <c r="U259" i="2"/>
  <c r="V258" i="2"/>
  <c r="U258" i="2"/>
  <c r="V257" i="2"/>
  <c r="U257" i="2"/>
  <c r="V256" i="2"/>
  <c r="U256" i="2"/>
  <c r="V255" i="2"/>
  <c r="U255" i="2"/>
  <c r="V254" i="2"/>
  <c r="U254" i="2"/>
  <c r="V253" i="2"/>
  <c r="U253" i="2"/>
  <c r="V252" i="2"/>
  <c r="U252" i="2"/>
  <c r="V251" i="2"/>
  <c r="U251" i="2"/>
  <c r="V250" i="2"/>
  <c r="U250" i="2"/>
  <c r="V249" i="2"/>
  <c r="U249" i="2"/>
  <c r="V248" i="2"/>
  <c r="U248" i="2"/>
  <c r="V247" i="2"/>
  <c r="U247" i="2"/>
  <c r="V246" i="2"/>
  <c r="U246" i="2"/>
  <c r="V245" i="2"/>
  <c r="U245" i="2"/>
  <c r="V244" i="2"/>
  <c r="U244" i="2"/>
  <c r="V243" i="2"/>
  <c r="U243" i="2"/>
  <c r="V242" i="2"/>
  <c r="U242" i="2"/>
  <c r="V241" i="2"/>
  <c r="U241" i="2"/>
  <c r="V240" i="2"/>
  <c r="U240" i="2"/>
  <c r="V239" i="2"/>
  <c r="U239" i="2"/>
  <c r="V238" i="2"/>
  <c r="U238" i="2"/>
  <c r="V237" i="2"/>
  <c r="U237" i="2"/>
  <c r="V236" i="2"/>
  <c r="U236" i="2"/>
  <c r="V235" i="2"/>
  <c r="U235" i="2"/>
  <c r="V234" i="2"/>
  <c r="U234" i="2"/>
  <c r="V233" i="2"/>
  <c r="U233" i="2"/>
  <c r="V232" i="2"/>
  <c r="U232" i="2"/>
  <c r="V231" i="2"/>
  <c r="U231" i="2"/>
  <c r="V230" i="2"/>
  <c r="U230" i="2"/>
  <c r="V229" i="2"/>
  <c r="U229" i="2"/>
  <c r="V228" i="2"/>
  <c r="U228" i="2"/>
  <c r="V227" i="2"/>
  <c r="U227" i="2"/>
  <c r="V226" i="2"/>
  <c r="U226" i="2"/>
  <c r="V225" i="2"/>
  <c r="U225" i="2"/>
  <c r="V224" i="2"/>
  <c r="U224" i="2"/>
  <c r="V223" i="2"/>
  <c r="U223" i="2"/>
  <c r="V222" i="2"/>
  <c r="U222" i="2"/>
  <c r="V221" i="2"/>
  <c r="U221" i="2"/>
  <c r="V220" i="2"/>
  <c r="U220" i="2"/>
  <c r="V219" i="2"/>
  <c r="U219" i="2"/>
  <c r="V218" i="2"/>
  <c r="U218" i="2"/>
  <c r="V217" i="2"/>
  <c r="U217" i="2"/>
  <c r="V216" i="2"/>
  <c r="U216" i="2"/>
  <c r="V215" i="2"/>
  <c r="U215" i="2"/>
  <c r="V214" i="2"/>
  <c r="U214" i="2"/>
  <c r="V213" i="2"/>
  <c r="U213" i="2"/>
  <c r="V212" i="2"/>
  <c r="U212" i="2"/>
  <c r="V211" i="2"/>
  <c r="U211" i="2"/>
  <c r="V210" i="2"/>
  <c r="U210" i="2"/>
  <c r="V209" i="2"/>
  <c r="U209" i="2"/>
  <c r="V208" i="2"/>
  <c r="U208" i="2"/>
  <c r="V207" i="2"/>
  <c r="U207" i="2"/>
  <c r="V206" i="2"/>
  <c r="U206" i="2"/>
  <c r="V205" i="2"/>
  <c r="U205" i="2"/>
  <c r="V204" i="2"/>
  <c r="U204" i="2"/>
  <c r="V203" i="2"/>
  <c r="U203" i="2"/>
  <c r="V202" i="2"/>
  <c r="U202" i="2"/>
  <c r="V201" i="2"/>
  <c r="U201" i="2"/>
  <c r="V200" i="2"/>
  <c r="U200" i="2"/>
  <c r="V199" i="2"/>
  <c r="U199" i="2"/>
  <c r="V198" i="2"/>
  <c r="U198" i="2"/>
  <c r="V197" i="2"/>
  <c r="U197" i="2"/>
  <c r="V196" i="2"/>
  <c r="U196" i="2"/>
  <c r="V195" i="2"/>
  <c r="U195" i="2"/>
  <c r="V194" i="2"/>
  <c r="U194" i="2"/>
  <c r="V193" i="2"/>
  <c r="U193" i="2"/>
  <c r="V192" i="2"/>
  <c r="U192" i="2"/>
  <c r="V191" i="2"/>
  <c r="U191" i="2"/>
  <c r="V190" i="2"/>
  <c r="U190" i="2"/>
  <c r="V189" i="2"/>
  <c r="U189" i="2"/>
  <c r="V188" i="2"/>
  <c r="U188" i="2"/>
  <c r="V187" i="2"/>
  <c r="U187" i="2"/>
  <c r="V186" i="2"/>
  <c r="U186" i="2"/>
  <c r="V185" i="2"/>
  <c r="U185" i="2"/>
  <c r="V184" i="2"/>
  <c r="U184" i="2"/>
  <c r="V183" i="2"/>
  <c r="U183" i="2"/>
  <c r="V182" i="2"/>
  <c r="U182" i="2"/>
  <c r="V181" i="2"/>
  <c r="U181" i="2"/>
  <c r="V180" i="2"/>
  <c r="U180" i="2"/>
  <c r="V179" i="2"/>
  <c r="U179" i="2"/>
  <c r="V178" i="2"/>
  <c r="U178" i="2"/>
  <c r="V177" i="2"/>
  <c r="U177" i="2"/>
  <c r="V176" i="2"/>
  <c r="U176" i="2"/>
  <c r="V175" i="2"/>
  <c r="U175" i="2"/>
  <c r="V174" i="2"/>
  <c r="U174" i="2"/>
  <c r="V173" i="2"/>
  <c r="U173" i="2"/>
  <c r="V172" i="2"/>
  <c r="U172" i="2"/>
  <c r="V171" i="2"/>
  <c r="U171" i="2"/>
  <c r="V170" i="2"/>
  <c r="U170" i="2"/>
  <c r="V169" i="2"/>
  <c r="U169" i="2"/>
  <c r="V168" i="2"/>
  <c r="U168" i="2"/>
  <c r="V167" i="2"/>
  <c r="U167" i="2"/>
  <c r="V166" i="2"/>
  <c r="U166" i="2"/>
  <c r="V165" i="2"/>
  <c r="U165" i="2"/>
  <c r="V164" i="2"/>
  <c r="U164" i="2"/>
  <c r="V163" i="2"/>
  <c r="U163" i="2"/>
  <c r="V162" i="2"/>
  <c r="U162" i="2"/>
  <c r="V161" i="2"/>
  <c r="U161" i="2"/>
  <c r="V160" i="2"/>
  <c r="U160" i="2"/>
  <c r="V159" i="2"/>
  <c r="U159" i="2"/>
  <c r="V158" i="2"/>
  <c r="U158" i="2"/>
  <c r="V157" i="2"/>
  <c r="U157" i="2"/>
  <c r="V156" i="2"/>
  <c r="U156" i="2"/>
  <c r="V155" i="2"/>
  <c r="U155" i="2"/>
  <c r="V154" i="2"/>
  <c r="U154" i="2"/>
  <c r="V153" i="2"/>
  <c r="U153" i="2"/>
  <c r="V152" i="2"/>
  <c r="U152" i="2"/>
  <c r="V151" i="2"/>
  <c r="U151" i="2"/>
  <c r="V150" i="2"/>
  <c r="U150" i="2"/>
  <c r="V149" i="2"/>
  <c r="U149" i="2"/>
  <c r="V148" i="2"/>
  <c r="U148" i="2"/>
  <c r="V147" i="2"/>
  <c r="U147" i="2"/>
  <c r="V146" i="2"/>
  <c r="U146" i="2"/>
  <c r="V145" i="2"/>
  <c r="U145" i="2"/>
  <c r="V144" i="2"/>
  <c r="U144" i="2"/>
  <c r="V143" i="2"/>
  <c r="U143" i="2"/>
  <c r="V142" i="2"/>
  <c r="U142" i="2"/>
  <c r="V141" i="2"/>
  <c r="U141" i="2"/>
  <c r="V140" i="2"/>
  <c r="U140" i="2"/>
  <c r="V139" i="2"/>
  <c r="U139" i="2"/>
  <c r="V138" i="2"/>
  <c r="U138" i="2"/>
  <c r="V137" i="2"/>
  <c r="U137" i="2"/>
  <c r="V136" i="2"/>
  <c r="U136" i="2"/>
  <c r="V135" i="2"/>
  <c r="U135" i="2"/>
  <c r="V134" i="2"/>
  <c r="U134" i="2"/>
  <c r="V133" i="2"/>
  <c r="U133" i="2"/>
  <c r="V132" i="2"/>
  <c r="U132" i="2"/>
  <c r="V131" i="2"/>
  <c r="U131" i="2"/>
  <c r="V130" i="2"/>
  <c r="U130" i="2"/>
  <c r="V129" i="2"/>
  <c r="U129" i="2"/>
  <c r="V128" i="2"/>
  <c r="U128" i="2"/>
  <c r="V127" i="2"/>
  <c r="U127" i="2"/>
  <c r="V126" i="2"/>
  <c r="U126" i="2"/>
  <c r="V125" i="2"/>
  <c r="U125" i="2"/>
  <c r="V124" i="2"/>
  <c r="U124" i="2"/>
  <c r="V123" i="2"/>
  <c r="U123" i="2"/>
  <c r="V122" i="2"/>
  <c r="U122" i="2"/>
  <c r="V121" i="2"/>
  <c r="U121" i="2"/>
  <c r="V120" i="2"/>
  <c r="U120" i="2"/>
  <c r="V119" i="2"/>
  <c r="U119" i="2"/>
  <c r="V118" i="2"/>
  <c r="U118" i="2"/>
  <c r="V117" i="2"/>
  <c r="U117" i="2"/>
  <c r="V116" i="2"/>
  <c r="U116" i="2"/>
  <c r="V115" i="2"/>
  <c r="U115" i="2"/>
  <c r="V114" i="2"/>
  <c r="U114" i="2"/>
  <c r="V113" i="2"/>
  <c r="U113" i="2"/>
  <c r="V112" i="2"/>
  <c r="U112" i="2"/>
  <c r="V111" i="2"/>
  <c r="U111" i="2"/>
  <c r="V110" i="2"/>
  <c r="U110" i="2"/>
  <c r="V109" i="2"/>
  <c r="U109" i="2"/>
  <c r="V108" i="2"/>
  <c r="U108" i="2"/>
  <c r="V107" i="2"/>
  <c r="U107" i="2"/>
  <c r="V106" i="2"/>
  <c r="U106" i="2"/>
  <c r="V105" i="2"/>
  <c r="U105" i="2"/>
  <c r="V104" i="2"/>
  <c r="U104" i="2"/>
  <c r="V103" i="2"/>
  <c r="U103" i="2"/>
  <c r="V102" i="2"/>
  <c r="U102" i="2"/>
  <c r="V101" i="2"/>
  <c r="U101" i="2"/>
  <c r="V100" i="2"/>
  <c r="U100" i="2"/>
  <c r="V99" i="2"/>
  <c r="U99" i="2"/>
  <c r="V98" i="2"/>
  <c r="U98" i="2"/>
  <c r="V97" i="2"/>
  <c r="U97" i="2"/>
  <c r="V96" i="2"/>
  <c r="U96" i="2"/>
  <c r="V95" i="2"/>
  <c r="U95" i="2"/>
  <c r="V94" i="2"/>
  <c r="U94" i="2"/>
  <c r="V93" i="2"/>
  <c r="U93" i="2"/>
  <c r="V92" i="2"/>
  <c r="U92" i="2"/>
  <c r="V91" i="2"/>
  <c r="U91" i="2"/>
  <c r="V90" i="2"/>
  <c r="U90" i="2"/>
  <c r="V89" i="2"/>
  <c r="U89" i="2"/>
  <c r="V88" i="2"/>
  <c r="U88" i="2"/>
  <c r="V87" i="2"/>
  <c r="U87" i="2"/>
  <c r="V86" i="2"/>
  <c r="U86" i="2"/>
  <c r="V85" i="2"/>
  <c r="U85" i="2"/>
  <c r="V84" i="2"/>
  <c r="U84" i="2"/>
  <c r="V83" i="2"/>
  <c r="U83" i="2"/>
  <c r="V82" i="2"/>
  <c r="U82" i="2"/>
  <c r="V81" i="2"/>
  <c r="U81" i="2"/>
  <c r="V80" i="2"/>
  <c r="U80" i="2"/>
  <c r="V79" i="2"/>
  <c r="U79" i="2"/>
  <c r="V78" i="2"/>
  <c r="U78" i="2"/>
  <c r="V77" i="2"/>
  <c r="U77" i="2"/>
  <c r="V76" i="2"/>
  <c r="U76" i="2"/>
  <c r="V75" i="2"/>
  <c r="U75" i="2"/>
  <c r="V74" i="2"/>
  <c r="U74" i="2"/>
  <c r="V73" i="2"/>
  <c r="U73" i="2"/>
  <c r="V72" i="2"/>
  <c r="U72" i="2"/>
  <c r="V71" i="2"/>
  <c r="U71" i="2"/>
  <c r="V70" i="2"/>
  <c r="U70" i="2"/>
  <c r="V69" i="2"/>
  <c r="U69" i="2"/>
  <c r="V68" i="2"/>
  <c r="U68" i="2"/>
  <c r="V67" i="2"/>
  <c r="U67" i="2"/>
  <c r="V66" i="2"/>
  <c r="U66" i="2"/>
  <c r="V65" i="2"/>
  <c r="U65" i="2"/>
  <c r="V64" i="2"/>
  <c r="U64" i="2"/>
  <c r="V63" i="2"/>
  <c r="U63" i="2"/>
  <c r="V62" i="2"/>
  <c r="U62" i="2"/>
  <c r="V61" i="2"/>
  <c r="U61" i="2"/>
  <c r="V60" i="2"/>
  <c r="U60" i="2"/>
  <c r="V59" i="2"/>
  <c r="U59" i="2"/>
  <c r="V58" i="2"/>
  <c r="U58" i="2"/>
  <c r="V57" i="2"/>
  <c r="U57" i="2"/>
  <c r="V56" i="2"/>
  <c r="U56" i="2"/>
  <c r="V55" i="2"/>
  <c r="U55" i="2"/>
  <c r="V54" i="2"/>
  <c r="U54" i="2"/>
  <c r="V53" i="2"/>
  <c r="U53" i="2"/>
  <c r="V52" i="2"/>
  <c r="U52" i="2"/>
  <c r="V51" i="2"/>
  <c r="U51" i="2"/>
  <c r="V50" i="2"/>
  <c r="U50" i="2"/>
  <c r="V49" i="2"/>
  <c r="U49" i="2"/>
  <c r="V48" i="2"/>
  <c r="U48" i="2"/>
  <c r="V47" i="2"/>
  <c r="U47" i="2"/>
  <c r="V46" i="2"/>
  <c r="U46" i="2"/>
  <c r="V45" i="2"/>
  <c r="U45" i="2"/>
  <c r="V44" i="2"/>
  <c r="U44" i="2"/>
  <c r="V43" i="2"/>
  <c r="U43" i="2"/>
  <c r="V42" i="2"/>
  <c r="U42" i="2"/>
  <c r="V41" i="2"/>
  <c r="U41" i="2"/>
  <c r="V40" i="2"/>
  <c r="U40" i="2"/>
  <c r="V39" i="2"/>
  <c r="U39" i="2"/>
  <c r="V38" i="2"/>
  <c r="U38" i="2"/>
  <c r="V37" i="2"/>
  <c r="U37" i="2"/>
  <c r="V36" i="2"/>
  <c r="U36" i="2"/>
  <c r="V35" i="2"/>
  <c r="U35" i="2"/>
  <c r="V34" i="2"/>
  <c r="U34" i="2"/>
  <c r="V33" i="2"/>
  <c r="U33" i="2"/>
  <c r="V32" i="2"/>
  <c r="U32" i="2"/>
  <c r="V31" i="2"/>
  <c r="U31" i="2"/>
  <c r="V30" i="2"/>
  <c r="U30" i="2"/>
  <c r="V29" i="2"/>
  <c r="U29" i="2"/>
  <c r="V28" i="2"/>
  <c r="U28" i="2"/>
  <c r="V27" i="2"/>
  <c r="U27" i="2"/>
  <c r="V26" i="2"/>
  <c r="U26" i="2"/>
  <c r="V25" i="2"/>
  <c r="U25" i="2"/>
  <c r="V24" i="2"/>
  <c r="U24" i="2"/>
  <c r="V23" i="2"/>
  <c r="U23" i="2"/>
  <c r="V22" i="2"/>
  <c r="U22" i="2"/>
  <c r="V21" i="2"/>
  <c r="U21" i="2"/>
  <c r="V20" i="2"/>
  <c r="U20" i="2"/>
  <c r="V19" i="2"/>
  <c r="U19" i="2"/>
  <c r="V18" i="2"/>
  <c r="U18" i="2"/>
  <c r="V17" i="2"/>
  <c r="U17" i="2"/>
  <c r="V16" i="2"/>
  <c r="U16" i="2"/>
  <c r="V15" i="2"/>
  <c r="U15" i="2"/>
  <c r="V14" i="2"/>
  <c r="U14" i="2"/>
  <c r="V13" i="2"/>
  <c r="U13" i="2"/>
  <c r="V12" i="2"/>
  <c r="U12" i="2"/>
  <c r="V11" i="2"/>
  <c r="U11" i="2"/>
  <c r="V10" i="2"/>
  <c r="U10" i="2"/>
  <c r="V9" i="2"/>
  <c r="Y4" i="2"/>
  <c r="S4" i="2"/>
  <c r="AM3" i="2" s="1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" i="2"/>
  <c r="O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R401" i="2" s="1"/>
  <c r="O400" i="2"/>
  <c r="O399" i="2"/>
  <c r="O398" i="2"/>
  <c r="O397" i="2"/>
  <c r="O396" i="2"/>
  <c r="O395" i="2"/>
  <c r="O394" i="2"/>
  <c r="O393" i="2"/>
  <c r="R393" i="2" s="1"/>
  <c r="O392" i="2"/>
  <c r="O391" i="2"/>
  <c r="O390" i="2"/>
  <c r="O389" i="2"/>
  <c r="O388" i="2"/>
  <c r="O387" i="2"/>
  <c r="O386" i="2"/>
  <c r="O385" i="2"/>
  <c r="R385" i="2" s="1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R329" i="2" s="1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R305" i="2" s="1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R273" i="2" s="1"/>
  <c r="O272" i="2"/>
  <c r="O271" i="2"/>
  <c r="O270" i="2"/>
  <c r="O269" i="2"/>
  <c r="O268" i="2"/>
  <c r="O267" i="2"/>
  <c r="O266" i="2"/>
  <c r="O265" i="2"/>
  <c r="R265" i="2" s="1"/>
  <c r="O264" i="2"/>
  <c r="O263" i="2"/>
  <c r="O262" i="2"/>
  <c r="O261" i="2"/>
  <c r="O260" i="2"/>
  <c r="O259" i="2"/>
  <c r="O258" i="2"/>
  <c r="O257" i="2"/>
  <c r="R257" i="2" s="1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R241" i="2" s="1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R201" i="2" s="1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R177" i="2" s="1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R145" i="2" s="1"/>
  <c r="O144" i="2"/>
  <c r="O143" i="2"/>
  <c r="O142" i="2"/>
  <c r="O141" i="2"/>
  <c r="O140" i="2"/>
  <c r="O139" i="2"/>
  <c r="O138" i="2"/>
  <c r="O137" i="2"/>
  <c r="R137" i="2" s="1"/>
  <c r="O136" i="2"/>
  <c r="O135" i="2"/>
  <c r="O134" i="2"/>
  <c r="O133" i="2"/>
  <c r="O132" i="2"/>
  <c r="O131" i="2"/>
  <c r="O130" i="2"/>
  <c r="O129" i="2"/>
  <c r="R129" i="2" s="1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R113" i="2" s="1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R57" i="2" s="1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R33" i="2" s="1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AL68" i="2" l="1"/>
  <c r="BE416" i="2"/>
  <c r="BE352" i="2"/>
  <c r="BE288" i="2"/>
  <c r="BE895" i="2"/>
  <c r="BE831" i="2"/>
  <c r="BE907" i="2"/>
  <c r="BE899" i="2"/>
  <c r="BE891" i="2"/>
  <c r="BE883" i="2"/>
  <c r="BE867" i="2"/>
  <c r="BE859" i="2"/>
  <c r="BE851" i="2"/>
  <c r="BE843" i="2"/>
  <c r="BE835" i="2"/>
  <c r="BE803" i="2"/>
  <c r="BE795" i="2"/>
  <c r="BE787" i="2"/>
  <c r="BE779" i="2"/>
  <c r="BE771" i="2"/>
  <c r="BE763" i="2"/>
  <c r="BE755" i="2"/>
  <c r="BE747" i="2"/>
  <c r="BE739" i="2"/>
  <c r="BE731" i="2"/>
  <c r="BE723" i="2"/>
  <c r="BE715" i="2"/>
  <c r="BE707" i="2"/>
  <c r="BE699" i="2"/>
  <c r="BE691" i="2"/>
  <c r="BE683" i="2"/>
  <c r="BE675" i="2"/>
  <c r="BE667" i="2"/>
  <c r="BE659" i="2"/>
  <c r="BE651" i="2"/>
  <c r="BE643" i="2"/>
  <c r="BE635" i="2"/>
  <c r="BE627" i="2"/>
  <c r="BE619" i="2"/>
  <c r="BE611" i="2"/>
  <c r="BE603" i="2"/>
  <c r="BE595" i="2"/>
  <c r="BE587" i="2"/>
  <c r="BE579" i="2"/>
  <c r="BE571" i="2"/>
  <c r="BE563" i="2"/>
  <c r="BE555" i="2"/>
  <c r="BE547" i="2"/>
  <c r="BE539" i="2"/>
  <c r="BE531" i="2"/>
  <c r="BE523" i="2"/>
  <c r="BE515" i="2"/>
  <c r="BE507" i="2"/>
  <c r="BE499" i="2"/>
  <c r="BE491" i="2"/>
  <c r="BE483" i="2"/>
  <c r="BE475" i="2"/>
  <c r="BE467" i="2"/>
  <c r="BE451" i="2"/>
  <c r="BE443" i="2"/>
  <c r="BE435" i="2"/>
  <c r="AR452" i="2"/>
  <c r="BB452" i="2"/>
  <c r="BB573" i="2"/>
  <c r="BB300" i="2"/>
  <c r="BB86" i="2"/>
  <c r="R417" i="2"/>
  <c r="R433" i="2"/>
  <c r="R449" i="2"/>
  <c r="R465" i="2"/>
  <c r="R497" i="2"/>
  <c r="R513" i="2"/>
  <c r="R529" i="2"/>
  <c r="R545" i="2"/>
  <c r="R561" i="2"/>
  <c r="R593" i="2"/>
  <c r="R609" i="2"/>
  <c r="R625" i="2"/>
  <c r="R641" i="2"/>
  <c r="R657" i="2"/>
  <c r="R673" i="2"/>
  <c r="R689" i="2"/>
  <c r="R705" i="2"/>
  <c r="R713" i="2"/>
  <c r="R721" i="2"/>
  <c r="R729" i="2"/>
  <c r="R737" i="2"/>
  <c r="R761" i="2"/>
  <c r="R769" i="2"/>
  <c r="R785" i="2"/>
  <c r="R809" i="2"/>
  <c r="R817" i="2"/>
  <c r="R833" i="2"/>
  <c r="R849" i="2"/>
  <c r="R897" i="2"/>
  <c r="R913" i="2"/>
  <c r="R946" i="2"/>
  <c r="R938" i="2"/>
  <c r="R930" i="2"/>
  <c r="R922" i="2"/>
  <c r="R914" i="2"/>
  <c r="R906" i="2"/>
  <c r="BE938" i="2"/>
  <c r="BE882" i="2"/>
  <c r="BE866" i="2"/>
  <c r="BE842" i="2"/>
  <c r="BE834" i="2"/>
  <c r="BE818" i="2"/>
  <c r="BE810" i="2"/>
  <c r="BE746" i="2"/>
  <c r="BE706" i="2"/>
  <c r="BE682" i="2"/>
  <c r="BE642" i="2"/>
  <c r="BE578" i="2"/>
  <c r="BE554" i="2"/>
  <c r="BE530" i="2"/>
  <c r="BE522" i="2"/>
  <c r="BE514" i="2"/>
  <c r="BE506" i="2"/>
  <c r="BE482" i="2"/>
  <c r="BE474" i="2"/>
  <c r="BE458" i="2"/>
  <c r="BE442" i="2"/>
  <c r="BE434" i="2"/>
  <c r="AR524" i="2"/>
  <c r="BB524" i="2"/>
  <c r="BE524" i="2" s="1"/>
  <c r="AR772" i="2"/>
  <c r="BB772" i="2"/>
  <c r="BE753" i="2"/>
  <c r="BE689" i="2"/>
  <c r="BE625" i="2"/>
  <c r="BE561" i="2"/>
  <c r="BE497" i="2"/>
  <c r="BE433" i="2"/>
  <c r="BE417" i="2"/>
  <c r="BE393" i="2"/>
  <c r="BE353" i="2"/>
  <c r="BE345" i="2"/>
  <c r="BE337" i="2"/>
  <c r="BE329" i="2"/>
  <c r="BE305" i="2"/>
  <c r="BE289" i="2"/>
  <c r="BE265" i="2"/>
  <c r="BE249" i="2"/>
  <c r="AR454" i="2"/>
  <c r="BB454" i="2"/>
  <c r="BE454" i="2" s="1"/>
  <c r="AR516" i="2"/>
  <c r="BB516" i="2"/>
  <c r="AR580" i="2"/>
  <c r="BB580" i="2"/>
  <c r="AR644" i="2"/>
  <c r="BB644" i="2"/>
  <c r="AR708" i="2"/>
  <c r="BB708" i="2"/>
  <c r="BE232" i="2"/>
  <c r="BE224" i="2"/>
  <c r="BE216" i="2"/>
  <c r="BE168" i="2"/>
  <c r="BE160" i="2"/>
  <c r="BE152" i="2"/>
  <c r="BE104" i="2"/>
  <c r="BE96" i="2"/>
  <c r="BE88" i="2"/>
  <c r="BE40" i="2"/>
  <c r="BE32" i="2"/>
  <c r="BE24" i="2"/>
  <c r="AR20" i="2"/>
  <c r="BB20" i="2"/>
  <c r="AR102" i="2"/>
  <c r="BB102" i="2"/>
  <c r="AR117" i="2"/>
  <c r="BB117" i="2"/>
  <c r="AR132" i="2"/>
  <c r="AY132" i="2" s="1"/>
  <c r="BB132" i="2"/>
  <c r="AR148" i="2"/>
  <c r="BB148" i="2"/>
  <c r="AR158" i="2"/>
  <c r="BB158" i="2"/>
  <c r="AR173" i="2"/>
  <c r="BB173" i="2"/>
  <c r="AR324" i="2"/>
  <c r="BB324" i="2"/>
  <c r="AR337" i="2"/>
  <c r="BB337" i="2"/>
  <c r="AR388" i="2"/>
  <c r="BB388" i="2"/>
  <c r="AR401" i="2"/>
  <c r="BB401" i="2"/>
  <c r="BE401" i="2" s="1"/>
  <c r="AR517" i="2"/>
  <c r="AY517" i="2" s="1"/>
  <c r="BB517" i="2"/>
  <c r="AR581" i="2"/>
  <c r="BB581" i="2"/>
  <c r="BE567" i="2"/>
  <c r="BE495" i="2"/>
  <c r="BE415" i="2"/>
  <c r="BE407" i="2"/>
  <c r="BE399" i="2"/>
  <c r="BE351" i="2"/>
  <c r="BE343" i="2"/>
  <c r="BE335" i="2"/>
  <c r="BE287" i="2"/>
  <c r="BE279" i="2"/>
  <c r="BE271" i="2"/>
  <c r="BE223" i="2"/>
  <c r="BE215" i="2"/>
  <c r="BE207" i="2"/>
  <c r="BE159" i="2"/>
  <c r="BE151" i="2"/>
  <c r="BE143" i="2"/>
  <c r="BE95" i="2"/>
  <c r="BE87" i="2"/>
  <c r="BE79" i="2"/>
  <c r="BE31" i="2"/>
  <c r="BE23" i="2"/>
  <c r="BE15" i="2"/>
  <c r="AR133" i="2"/>
  <c r="BB133" i="2"/>
  <c r="AR163" i="2"/>
  <c r="BB163" i="2"/>
  <c r="AR246" i="2"/>
  <c r="AY246" i="2" s="1"/>
  <c r="BB246" i="2"/>
  <c r="BE246" i="2" s="1"/>
  <c r="AR276" i="2"/>
  <c r="AY276" i="2" s="1"/>
  <c r="BB276" i="2"/>
  <c r="BE276" i="2" s="1"/>
  <c r="BB433" i="2"/>
  <c r="BE511" i="2"/>
  <c r="BE503" i="2"/>
  <c r="BE934" i="2"/>
  <c r="BE926" i="2"/>
  <c r="BE918" i="2"/>
  <c r="BE910" i="2"/>
  <c r="BE806" i="2"/>
  <c r="BE798" i="2"/>
  <c r="BE790" i="2"/>
  <c r="BE782" i="2"/>
  <c r="BE742" i="2"/>
  <c r="BE734" i="2"/>
  <c r="BE718" i="2"/>
  <c r="BE678" i="2"/>
  <c r="BE670" i="2"/>
  <c r="BE654" i="2"/>
  <c r="BE614" i="2"/>
  <c r="BE606" i="2"/>
  <c r="BE590" i="2"/>
  <c r="BE550" i="2"/>
  <c r="BE542" i="2"/>
  <c r="BE526" i="2"/>
  <c r="BE486" i="2"/>
  <c r="BE478" i="2"/>
  <c r="BE462" i="2"/>
  <c r="BE398" i="2"/>
  <c r="BE358" i="2"/>
  <c r="BE342" i="2"/>
  <c r="BE334" i="2"/>
  <c r="BE326" i="2"/>
  <c r="BE310" i="2"/>
  <c r="BE302" i="2"/>
  <c r="BE286" i="2"/>
  <c r="BE278" i="2"/>
  <c r="BE270" i="2"/>
  <c r="BE230" i="2"/>
  <c r="BE222" i="2"/>
  <c r="BE214" i="2"/>
  <c r="BE198" i="2"/>
  <c r="BE182" i="2"/>
  <c r="BE166" i="2"/>
  <c r="BE158" i="2"/>
  <c r="BE142" i="2"/>
  <c r="BE102" i="2"/>
  <c r="BE86" i="2"/>
  <c r="BE54" i="2"/>
  <c r="BE30" i="2"/>
  <c r="BE22" i="2"/>
  <c r="BE14" i="2"/>
  <c r="AR21" i="2"/>
  <c r="BB21" i="2"/>
  <c r="AR36" i="2"/>
  <c r="BB36" i="2"/>
  <c r="AR52" i="2"/>
  <c r="AV52" i="2" s="1"/>
  <c r="BB52" i="2"/>
  <c r="BE52" i="2" s="1"/>
  <c r="AR134" i="2"/>
  <c r="AV134" i="2" s="1"/>
  <c r="BB134" i="2"/>
  <c r="BE134" i="2" s="1"/>
  <c r="AR185" i="2"/>
  <c r="BB185" i="2"/>
  <c r="AR221" i="2"/>
  <c r="BB221" i="2"/>
  <c r="AR236" i="2"/>
  <c r="AV236" i="2" s="1"/>
  <c r="BB236" i="2"/>
  <c r="AR313" i="2"/>
  <c r="AY313" i="2" s="1"/>
  <c r="BB313" i="2"/>
  <c r="BE313" i="2" s="1"/>
  <c r="AR326" i="2"/>
  <c r="BB326" i="2"/>
  <c r="AR358" i="2"/>
  <c r="BB358" i="2"/>
  <c r="AR390" i="2"/>
  <c r="BB390" i="2"/>
  <c r="BE390" i="2" s="1"/>
  <c r="AR422" i="2"/>
  <c r="AY422" i="2" s="1"/>
  <c r="BB422" i="2"/>
  <c r="BE422" i="2" s="1"/>
  <c r="BB780" i="2"/>
  <c r="BB716" i="2"/>
  <c r="BB652" i="2"/>
  <c r="BB588" i="2"/>
  <c r="BB420" i="2"/>
  <c r="BE420" i="2" s="1"/>
  <c r="BB118" i="2"/>
  <c r="BE118" i="2" s="1"/>
  <c r="BE623" i="2"/>
  <c r="BE9" i="2"/>
  <c r="AL9" i="2"/>
  <c r="BE941" i="2"/>
  <c r="BE933" i="2"/>
  <c r="BE925" i="2"/>
  <c r="BE893" i="2"/>
  <c r="BE885" i="2"/>
  <c r="BE877" i="2"/>
  <c r="BE853" i="2"/>
  <c r="BE837" i="2"/>
  <c r="BE829" i="2"/>
  <c r="BE821" i="2"/>
  <c r="BE813" i="2"/>
  <c r="BE805" i="2"/>
  <c r="BE797" i="2"/>
  <c r="BE789" i="2"/>
  <c r="BE781" i="2"/>
  <c r="BE773" i="2"/>
  <c r="BE765" i="2"/>
  <c r="BE757" i="2"/>
  <c r="BE749" i="2"/>
  <c r="BE741" i="2"/>
  <c r="BE733" i="2"/>
  <c r="BE725" i="2"/>
  <c r="BE717" i="2"/>
  <c r="BE709" i="2"/>
  <c r="BE701" i="2"/>
  <c r="BE693" i="2"/>
  <c r="BE685" i="2"/>
  <c r="BE677" i="2"/>
  <c r="BE669" i="2"/>
  <c r="BE661" i="2"/>
  <c r="BE653" i="2"/>
  <c r="BE645" i="2"/>
  <c r="BE637" i="2"/>
  <c r="BE629" i="2"/>
  <c r="BE621" i="2"/>
  <c r="BE613" i="2"/>
  <c r="BE605" i="2"/>
  <c r="BE597" i="2"/>
  <c r="BE589" i="2"/>
  <c r="BE581" i="2"/>
  <c r="BE573" i="2"/>
  <c r="BE565" i="2"/>
  <c r="BE557" i="2"/>
  <c r="BE549" i="2"/>
  <c r="BE541" i="2"/>
  <c r="BE533" i="2"/>
  <c r="BE525" i="2"/>
  <c r="BE517" i="2"/>
  <c r="BE509" i="2"/>
  <c r="BE501" i="2"/>
  <c r="BE493" i="2"/>
  <c r="BE477" i="2"/>
  <c r="BE453" i="2"/>
  <c r="BE445" i="2"/>
  <c r="BE437" i="2"/>
  <c r="BE429" i="2"/>
  <c r="BE421" i="2"/>
  <c r="BE413" i="2"/>
  <c r="BE389" i="2"/>
  <c r="BE381" i="2"/>
  <c r="BE365" i="2"/>
  <c r="BE357" i="2"/>
  <c r="BE349" i="2"/>
  <c r="BE325" i="2"/>
  <c r="BE317" i="2"/>
  <c r="BE301" i="2"/>
  <c r="BE285" i="2"/>
  <c r="BE277" i="2"/>
  <c r="BE261" i="2"/>
  <c r="BE245" i="2"/>
  <c r="BE229" i="2"/>
  <c r="BE221" i="2"/>
  <c r="BE197" i="2"/>
  <c r="BE189" i="2"/>
  <c r="BE173" i="2"/>
  <c r="BE165" i="2"/>
  <c r="BE157" i="2"/>
  <c r="BE149" i="2"/>
  <c r="BE133" i="2"/>
  <c r="BE125" i="2"/>
  <c r="BE117" i="2"/>
  <c r="BE85" i="2"/>
  <c r="BE53" i="2"/>
  <c r="BE45" i="2"/>
  <c r="BE21" i="2"/>
  <c r="AR37" i="2"/>
  <c r="BB37" i="2"/>
  <c r="BE37" i="2" s="1"/>
  <c r="AR145" i="2"/>
  <c r="AV145" i="2" s="1"/>
  <c r="BB145" i="2"/>
  <c r="AR339" i="2"/>
  <c r="AY339" i="2" s="1"/>
  <c r="BB339" i="2"/>
  <c r="AR465" i="2"/>
  <c r="BB465" i="2"/>
  <c r="BE465" i="2" s="1"/>
  <c r="BB509" i="2"/>
  <c r="BB369" i="2"/>
  <c r="BE369" i="2" s="1"/>
  <c r="BB35" i="2"/>
  <c r="BE35" i="2" s="1"/>
  <c r="BE948" i="2"/>
  <c r="BE900" i="2"/>
  <c r="BE892" i="2"/>
  <c r="BE884" i="2"/>
  <c r="BE868" i="2"/>
  <c r="BE852" i="2"/>
  <c r="BE844" i="2"/>
  <c r="BE836" i="2"/>
  <c r="BE828" i="2"/>
  <c r="BE820" i="2"/>
  <c r="BE796" i="2"/>
  <c r="BE788" i="2"/>
  <c r="BE780" i="2"/>
  <c r="BE772" i="2"/>
  <c r="BE764" i="2"/>
  <c r="BE756" i="2"/>
  <c r="BE732" i="2"/>
  <c r="BE724" i="2"/>
  <c r="BE716" i="2"/>
  <c r="BE708" i="2"/>
  <c r="BE700" i="2"/>
  <c r="BE692" i="2"/>
  <c r="BE668" i="2"/>
  <c r="BE660" i="2"/>
  <c r="BE652" i="2"/>
  <c r="BE644" i="2"/>
  <c r="BE636" i="2"/>
  <c r="BE628" i="2"/>
  <c r="BE604" i="2"/>
  <c r="BE596" i="2"/>
  <c r="BE588" i="2"/>
  <c r="BE580" i="2"/>
  <c r="BE572" i="2"/>
  <c r="BE564" i="2"/>
  <c r="BE540" i="2"/>
  <c r="BE532" i="2"/>
  <c r="BE516" i="2"/>
  <c r="BE508" i="2"/>
  <c r="BE500" i="2"/>
  <c r="BE476" i="2"/>
  <c r="BE452" i="2"/>
  <c r="BE444" i="2"/>
  <c r="BE428" i="2"/>
  <c r="BE412" i="2"/>
  <c r="BE388" i="2"/>
  <c r="BE380" i="2"/>
  <c r="BE372" i="2"/>
  <c r="BE364" i="2"/>
  <c r="BE348" i="2"/>
  <c r="BE324" i="2"/>
  <c r="BE300" i="2"/>
  <c r="BE260" i="2"/>
  <c r="BE252" i="2"/>
  <c r="BE244" i="2"/>
  <c r="BE236" i="2"/>
  <c r="BB356" i="2"/>
  <c r="BE356" i="2" s="1"/>
  <c r="BB235" i="2"/>
  <c r="BB174" i="2"/>
  <c r="BE174" i="2" s="1"/>
  <c r="BC5" i="2"/>
  <c r="BE172" i="2"/>
  <c r="BE156" i="2"/>
  <c r="BE148" i="2"/>
  <c r="BE140" i="2"/>
  <c r="BE132" i="2"/>
  <c r="BE116" i="2"/>
  <c r="BE84" i="2"/>
  <c r="BE36" i="2"/>
  <c r="BE28" i="2"/>
  <c r="BE20" i="2"/>
  <c r="BE12" i="2"/>
  <c r="BB746" i="2"/>
  <c r="BB682" i="2"/>
  <c r="BB618" i="2"/>
  <c r="BE618" i="2" s="1"/>
  <c r="BB554" i="2"/>
  <c r="BB490" i="2"/>
  <c r="BE490" i="2" s="1"/>
  <c r="BB430" i="2"/>
  <c r="BE430" i="2" s="1"/>
  <c r="BB366" i="2"/>
  <c r="BE366" i="2" s="1"/>
  <c r="BB273" i="2"/>
  <c r="BE273" i="2" s="1"/>
  <c r="BB196" i="2"/>
  <c r="BE196" i="2" s="1"/>
  <c r="BB171" i="2"/>
  <c r="BE411" i="2"/>
  <c r="BE403" i="2"/>
  <c r="BE379" i="2"/>
  <c r="BE371" i="2"/>
  <c r="BE347" i="2"/>
  <c r="BE339" i="2"/>
  <c r="BE331" i="2"/>
  <c r="BE315" i="2"/>
  <c r="BE299" i="2"/>
  <c r="BE275" i="2"/>
  <c r="BE259" i="2"/>
  <c r="BE251" i="2"/>
  <c r="BE235" i="2"/>
  <c r="BE227" i="2"/>
  <c r="BE211" i="2"/>
  <c r="BE203" i="2"/>
  <c r="BE187" i="2"/>
  <c r="BE171" i="2"/>
  <c r="BE163" i="2"/>
  <c r="BE155" i="2"/>
  <c r="BE147" i="2"/>
  <c r="BE131" i="2"/>
  <c r="BE115" i="2"/>
  <c r="BE99" i="2"/>
  <c r="BE91" i="2"/>
  <c r="BE83" i="2"/>
  <c r="BE75" i="2"/>
  <c r="BE67" i="2"/>
  <c r="BE59" i="2"/>
  <c r="BE51" i="2"/>
  <c r="BE19" i="2"/>
  <c r="BE11" i="2"/>
  <c r="AO793" i="2"/>
  <c r="AR793" i="2" s="1"/>
  <c r="AO800" i="2"/>
  <c r="AO810" i="2"/>
  <c r="BB810" i="2" s="1"/>
  <c r="AO821" i="2"/>
  <c r="BB821" i="2" s="1"/>
  <c r="AO833" i="2"/>
  <c r="AO860" i="2"/>
  <c r="BB860" i="2" s="1"/>
  <c r="BE860" i="2" s="1"/>
  <c r="AO875" i="2"/>
  <c r="BB875" i="2" s="1"/>
  <c r="BE875" i="2" s="1"/>
  <c r="AO889" i="2"/>
  <c r="BB889" i="2" s="1"/>
  <c r="BE889" i="2" s="1"/>
  <c r="AO903" i="2"/>
  <c r="BB903" i="2" s="1"/>
  <c r="BE903" i="2" s="1"/>
  <c r="AO913" i="2"/>
  <c r="AO927" i="2"/>
  <c r="AO942" i="2"/>
  <c r="AS5" i="2"/>
  <c r="BB549" i="2"/>
  <c r="BB485" i="2"/>
  <c r="BE485" i="2" s="1"/>
  <c r="BB425" i="2"/>
  <c r="BE425" i="2" s="1"/>
  <c r="BB361" i="2"/>
  <c r="BE361" i="2" s="1"/>
  <c r="BB316" i="2"/>
  <c r="BE316" i="2" s="1"/>
  <c r="BB291" i="2"/>
  <c r="BE291" i="2" s="1"/>
  <c r="BB238" i="2"/>
  <c r="BE238" i="2" s="1"/>
  <c r="BB213" i="2"/>
  <c r="BE213" i="2" s="1"/>
  <c r="BB188" i="2"/>
  <c r="BE188" i="2" s="1"/>
  <c r="BB70" i="2"/>
  <c r="BE70" i="2" s="1"/>
  <c r="BB38" i="2"/>
  <c r="BE38" i="2" s="1"/>
  <c r="BE418" i="2"/>
  <c r="BE410" i="2"/>
  <c r="BE402" i="2"/>
  <c r="BE378" i="2"/>
  <c r="BE370" i="2"/>
  <c r="BE354" i="2"/>
  <c r="BE346" i="2"/>
  <c r="BE338" i="2"/>
  <c r="BE322" i="2"/>
  <c r="BE282" i="2"/>
  <c r="BE258" i="2"/>
  <c r="BE218" i="2"/>
  <c r="BE194" i="2"/>
  <c r="BE154" i="2"/>
  <c r="BE130" i="2"/>
  <c r="BE90" i="2"/>
  <c r="BE66" i="2"/>
  <c r="BE26" i="2"/>
  <c r="AO431" i="2"/>
  <c r="AO438" i="2"/>
  <c r="AR438" i="2" s="1"/>
  <c r="AO450" i="2"/>
  <c r="BB450" i="2" s="1"/>
  <c r="BE450" i="2" s="1"/>
  <c r="AO457" i="2"/>
  <c r="AO463" i="2"/>
  <c r="BB463" i="2" s="1"/>
  <c r="BE463" i="2" s="1"/>
  <c r="AO470" i="2"/>
  <c r="AR470" i="2" s="1"/>
  <c r="AY470" i="2" s="1"/>
  <c r="AO484" i="2"/>
  <c r="AO492" i="2"/>
  <c r="AO498" i="2"/>
  <c r="AO505" i="2"/>
  <c r="AR505" i="2" s="1"/>
  <c r="AO512" i="2"/>
  <c r="AR512" i="2" s="1"/>
  <c r="AO520" i="2"/>
  <c r="BB520" i="2" s="1"/>
  <c r="BE520" i="2" s="1"/>
  <c r="AO527" i="2"/>
  <c r="AO534" i="2"/>
  <c r="AR534" i="2" s="1"/>
  <c r="AO548" i="2"/>
  <c r="AO556" i="2"/>
  <c r="AO562" i="2"/>
  <c r="AO569" i="2"/>
  <c r="AR569" i="2" s="1"/>
  <c r="AO576" i="2"/>
  <c r="AR576" i="2" s="1"/>
  <c r="AY576" i="2" s="1"/>
  <c r="AO584" i="2"/>
  <c r="BB584" i="2" s="1"/>
  <c r="BE584" i="2" s="1"/>
  <c r="AO591" i="2"/>
  <c r="AR591" i="2" s="1"/>
  <c r="AO598" i="2"/>
  <c r="AR598" i="2" s="1"/>
  <c r="AY598" i="2" s="1"/>
  <c r="AO612" i="2"/>
  <c r="AO620" i="2"/>
  <c r="AO626" i="2"/>
  <c r="AO633" i="2"/>
  <c r="AO640" i="2"/>
  <c r="AR640" i="2" s="1"/>
  <c r="AV640" i="2" s="1"/>
  <c r="AO648" i="2"/>
  <c r="BB648" i="2" s="1"/>
  <c r="BE648" i="2" s="1"/>
  <c r="AO655" i="2"/>
  <c r="AO662" i="2"/>
  <c r="AR662" i="2" s="1"/>
  <c r="AO676" i="2"/>
  <c r="AO684" i="2"/>
  <c r="AO690" i="2"/>
  <c r="AO697" i="2"/>
  <c r="AO704" i="2"/>
  <c r="AR704" i="2" s="1"/>
  <c r="AO712" i="2"/>
  <c r="BB712" i="2" s="1"/>
  <c r="BE712" i="2" s="1"/>
  <c r="AO719" i="2"/>
  <c r="AR719" i="2" s="1"/>
  <c r="AO726" i="2"/>
  <c r="AR726" i="2" s="1"/>
  <c r="AO740" i="2"/>
  <c r="AO748" i="2"/>
  <c r="AO754" i="2"/>
  <c r="AO761" i="2"/>
  <c r="AO769" i="2"/>
  <c r="BB769" i="2" s="1"/>
  <c r="BE769" i="2" s="1"/>
  <c r="AO778" i="2"/>
  <c r="BB778" i="2" s="1"/>
  <c r="BE778" i="2" s="1"/>
  <c r="AO786" i="2"/>
  <c r="AO794" i="2"/>
  <c r="BB794" i="2" s="1"/>
  <c r="BE794" i="2" s="1"/>
  <c r="AO801" i="2"/>
  <c r="AO811" i="2"/>
  <c r="AO822" i="2"/>
  <c r="AO835" i="2"/>
  <c r="BB835" i="2" s="1"/>
  <c r="AO845" i="2"/>
  <c r="BB845" i="2" s="1"/>
  <c r="BE845" i="2" s="1"/>
  <c r="AO876" i="2"/>
  <c r="BB876" i="2" s="1"/>
  <c r="BE876" i="2" s="1"/>
  <c r="AO890" i="2"/>
  <c r="BB890" i="2" s="1"/>
  <c r="BE890" i="2" s="1"/>
  <c r="AO904" i="2"/>
  <c r="BB904" i="2" s="1"/>
  <c r="BE904" i="2" s="1"/>
  <c r="AO918" i="2"/>
  <c r="AO928" i="2"/>
  <c r="BB444" i="2"/>
  <c r="BB380" i="2"/>
  <c r="BB262" i="2"/>
  <c r="BE262" i="2" s="1"/>
  <c r="BB237" i="2"/>
  <c r="BE237" i="2" s="1"/>
  <c r="BB212" i="2"/>
  <c r="BE212" i="2" s="1"/>
  <c r="BB101" i="2"/>
  <c r="BE101" i="2" s="1"/>
  <c r="BB69" i="2"/>
  <c r="BE69" i="2" s="1"/>
  <c r="BE225" i="2"/>
  <c r="BE209" i="2"/>
  <c r="BE201" i="2"/>
  <c r="BE185" i="2"/>
  <c r="BE161" i="2"/>
  <c r="BE153" i="2"/>
  <c r="BE145" i="2"/>
  <c r="BE137" i="2"/>
  <c r="BE97" i="2"/>
  <c r="BE81" i="2"/>
  <c r="BE73" i="2"/>
  <c r="BE33" i="2"/>
  <c r="BE17" i="2"/>
  <c r="AO946" i="2"/>
  <c r="BB946" i="2" s="1"/>
  <c r="BE946" i="2" s="1"/>
  <c r="AO939" i="2"/>
  <c r="BB939" i="2" s="1"/>
  <c r="BE939" i="2" s="1"/>
  <c r="AO931" i="2"/>
  <c r="BB931" i="2" s="1"/>
  <c r="BE931" i="2" s="1"/>
  <c r="AO924" i="2"/>
  <c r="BB924" i="2" s="1"/>
  <c r="BE924" i="2" s="1"/>
  <c r="AO916" i="2"/>
  <c r="BB916" i="2" s="1"/>
  <c r="BE916" i="2" s="1"/>
  <c r="AO901" i="2"/>
  <c r="BB901" i="2" s="1"/>
  <c r="BE901" i="2" s="1"/>
  <c r="AO893" i="2"/>
  <c r="BB893" i="2" s="1"/>
  <c r="AO886" i="2"/>
  <c r="AR886" i="2" s="1"/>
  <c r="AO878" i="2"/>
  <c r="AO871" i="2"/>
  <c r="AR871" i="2" s="1"/>
  <c r="AO863" i="2"/>
  <c r="AR863" i="2" s="1"/>
  <c r="AY863" i="2" s="1"/>
  <c r="AO856" i="2"/>
  <c r="AO848" i="2"/>
  <c r="AO945" i="2"/>
  <c r="BB945" i="2" s="1"/>
  <c r="BE945" i="2" s="1"/>
  <c r="AO938" i="2"/>
  <c r="BB938" i="2" s="1"/>
  <c r="AO930" i="2"/>
  <c r="AO923" i="2"/>
  <c r="BB923" i="2" s="1"/>
  <c r="BE923" i="2" s="1"/>
  <c r="AO915" i="2"/>
  <c r="BB915" i="2" s="1"/>
  <c r="BE915" i="2" s="1"/>
  <c r="AO908" i="2"/>
  <c r="BB908" i="2" s="1"/>
  <c r="BE908" i="2" s="1"/>
  <c r="AO900" i="2"/>
  <c r="BB900" i="2" s="1"/>
  <c r="AO885" i="2"/>
  <c r="BB885" i="2" s="1"/>
  <c r="AO877" i="2"/>
  <c r="BB877" i="2" s="1"/>
  <c r="AO870" i="2"/>
  <c r="BB870" i="2" s="1"/>
  <c r="BE870" i="2" s="1"/>
  <c r="AO862" i="2"/>
  <c r="BB862" i="2" s="1"/>
  <c r="BE862" i="2" s="1"/>
  <c r="AO855" i="2"/>
  <c r="AR855" i="2" s="1"/>
  <c r="AO847" i="2"/>
  <c r="AO840" i="2"/>
  <c r="AR840" i="2" s="1"/>
  <c r="AO832" i="2"/>
  <c r="AR832" i="2" s="1"/>
  <c r="AO825" i="2"/>
  <c r="AO817" i="2"/>
  <c r="BB817" i="2" s="1"/>
  <c r="BE817" i="2" s="1"/>
  <c r="AO944" i="2"/>
  <c r="AR944" i="2" s="1"/>
  <c r="AO937" i="2"/>
  <c r="AR937" i="2" s="1"/>
  <c r="AO929" i="2"/>
  <c r="AO922" i="2"/>
  <c r="BB922" i="2" s="1"/>
  <c r="BE922" i="2" s="1"/>
  <c r="AO914" i="2"/>
  <c r="BB914" i="2" s="1"/>
  <c r="BE914" i="2" s="1"/>
  <c r="AO907" i="2"/>
  <c r="BB907" i="2" s="1"/>
  <c r="AO899" i="2"/>
  <c r="BB899" i="2" s="1"/>
  <c r="AO892" i="2"/>
  <c r="BB892" i="2" s="1"/>
  <c r="AO884" i="2"/>
  <c r="BB884" i="2" s="1"/>
  <c r="AO869" i="2"/>
  <c r="BB869" i="2" s="1"/>
  <c r="BE869" i="2" s="1"/>
  <c r="AO861" i="2"/>
  <c r="BB861" i="2" s="1"/>
  <c r="BE861" i="2" s="1"/>
  <c r="AO854" i="2"/>
  <c r="BB854" i="2" s="1"/>
  <c r="BE854" i="2" s="1"/>
  <c r="AO846" i="2"/>
  <c r="BB846" i="2" s="1"/>
  <c r="BE846" i="2" s="1"/>
  <c r="AO839" i="2"/>
  <c r="AO831" i="2"/>
  <c r="AO824" i="2"/>
  <c r="AO816" i="2"/>
  <c r="AR816" i="2" s="1"/>
  <c r="AO809" i="2"/>
  <c r="AR809" i="2" s="1"/>
  <c r="AO947" i="2"/>
  <c r="BB947" i="2" s="1"/>
  <c r="BE947" i="2" s="1"/>
  <c r="AO940" i="2"/>
  <c r="BB940" i="2" s="1"/>
  <c r="BE940" i="2" s="1"/>
  <c r="AO932" i="2"/>
  <c r="BB932" i="2" s="1"/>
  <c r="BE932" i="2" s="1"/>
  <c r="AO917" i="2"/>
  <c r="BB917" i="2" s="1"/>
  <c r="BE917" i="2" s="1"/>
  <c r="AO909" i="2"/>
  <c r="BB909" i="2" s="1"/>
  <c r="BE909" i="2" s="1"/>
  <c r="AO902" i="2"/>
  <c r="AO894" i="2"/>
  <c r="AO887" i="2"/>
  <c r="BB887" i="2" s="1"/>
  <c r="BE887" i="2" s="1"/>
  <c r="AO879" i="2"/>
  <c r="AR879" i="2" s="1"/>
  <c r="AO872" i="2"/>
  <c r="AR872" i="2" s="1"/>
  <c r="AO864" i="2"/>
  <c r="AR864" i="2" s="1"/>
  <c r="AO857" i="2"/>
  <c r="AO849" i="2"/>
  <c r="AO842" i="2"/>
  <c r="BB842" i="2" s="1"/>
  <c r="AO834" i="2"/>
  <c r="BB834" i="2" s="1"/>
  <c r="AO827" i="2"/>
  <c r="BB827" i="2" s="1"/>
  <c r="BE827" i="2" s="1"/>
  <c r="AO819" i="2"/>
  <c r="BB819" i="2" s="1"/>
  <c r="BE819" i="2" s="1"/>
  <c r="AO812" i="2"/>
  <c r="BB812" i="2" s="1"/>
  <c r="BE812" i="2" s="1"/>
  <c r="AO804" i="2"/>
  <c r="BB804" i="2" s="1"/>
  <c r="BE804" i="2" s="1"/>
  <c r="AO790" i="2"/>
  <c r="AR790" i="2" s="1"/>
  <c r="AO782" i="2"/>
  <c r="AO775" i="2"/>
  <c r="BB775" i="2" s="1"/>
  <c r="BE775" i="2" s="1"/>
  <c r="AO767" i="2"/>
  <c r="BB767" i="2" s="1"/>
  <c r="BE767" i="2" s="1"/>
  <c r="BB100" i="2"/>
  <c r="BE100" i="2" s="1"/>
  <c r="BB68" i="2"/>
  <c r="BE68" i="2" s="1"/>
  <c r="AR9" i="2"/>
  <c r="BB942" i="2"/>
  <c r="BE942" i="2" s="1"/>
  <c r="BB934" i="2"/>
  <c r="BB926" i="2"/>
  <c r="BB918" i="2"/>
  <c r="BB910" i="2"/>
  <c r="BB902" i="2"/>
  <c r="BE902" i="2" s="1"/>
  <c r="BB894" i="2"/>
  <c r="BE894" i="2" s="1"/>
  <c r="BB886" i="2"/>
  <c r="BE886" i="2" s="1"/>
  <c r="BB878" i="2"/>
  <c r="BE878" i="2" s="1"/>
  <c r="BB838" i="2"/>
  <c r="BE838" i="2" s="1"/>
  <c r="BB830" i="2"/>
  <c r="BE830" i="2" s="1"/>
  <c r="BB822" i="2"/>
  <c r="BE822" i="2" s="1"/>
  <c r="BB814" i="2"/>
  <c r="BE814" i="2" s="1"/>
  <c r="BB806" i="2"/>
  <c r="BB798" i="2"/>
  <c r="BB790" i="2"/>
  <c r="BB782" i="2"/>
  <c r="BB774" i="2"/>
  <c r="BE774" i="2" s="1"/>
  <c r="BB766" i="2"/>
  <c r="BE766" i="2" s="1"/>
  <c r="BB758" i="2"/>
  <c r="BE758" i="2" s="1"/>
  <c r="BB750" i="2"/>
  <c r="BE750" i="2" s="1"/>
  <c r="BB742" i="2"/>
  <c r="BB734" i="2"/>
  <c r="BB718" i="2"/>
  <c r="BB710" i="2"/>
  <c r="BE710" i="2" s="1"/>
  <c r="BB702" i="2"/>
  <c r="BE702" i="2" s="1"/>
  <c r="BB694" i="2"/>
  <c r="BE694" i="2" s="1"/>
  <c r="BB686" i="2"/>
  <c r="BE686" i="2" s="1"/>
  <c r="BB678" i="2"/>
  <c r="BB670" i="2"/>
  <c r="BB654" i="2"/>
  <c r="BB646" i="2"/>
  <c r="BE646" i="2" s="1"/>
  <c r="BB638" i="2"/>
  <c r="BE638" i="2" s="1"/>
  <c r="BB630" i="2"/>
  <c r="BE630" i="2" s="1"/>
  <c r="BB622" i="2"/>
  <c r="BE622" i="2" s="1"/>
  <c r="BB614" i="2"/>
  <c r="BB606" i="2"/>
  <c r="BB590" i="2"/>
  <c r="BB582" i="2"/>
  <c r="BE582" i="2" s="1"/>
  <c r="BB574" i="2"/>
  <c r="BE574" i="2" s="1"/>
  <c r="BB566" i="2"/>
  <c r="BE566" i="2" s="1"/>
  <c r="BB558" i="2"/>
  <c r="BE558" i="2" s="1"/>
  <c r="BB550" i="2"/>
  <c r="BB542" i="2"/>
  <c r="BB526" i="2"/>
  <c r="BB518" i="2"/>
  <c r="BE518" i="2" s="1"/>
  <c r="BB510" i="2"/>
  <c r="BE510" i="2" s="1"/>
  <c r="BB502" i="2"/>
  <c r="BE502" i="2" s="1"/>
  <c r="BB494" i="2"/>
  <c r="BE494" i="2" s="1"/>
  <c r="BB486" i="2"/>
  <c r="BB478" i="2"/>
  <c r="BB468" i="2"/>
  <c r="BE468" i="2" s="1"/>
  <c r="BB458" i="2"/>
  <c r="BB446" i="2"/>
  <c r="BE446" i="2" s="1"/>
  <c r="BB436" i="2"/>
  <c r="BE436" i="2" s="1"/>
  <c r="BB426" i="2"/>
  <c r="BE426" i="2" s="1"/>
  <c r="BB414" i="2"/>
  <c r="BE414" i="2" s="1"/>
  <c r="BB404" i="2"/>
  <c r="BE404" i="2" s="1"/>
  <c r="BB394" i="2"/>
  <c r="BE394" i="2" s="1"/>
  <c r="BB382" i="2"/>
  <c r="BE382" i="2" s="1"/>
  <c r="BB372" i="2"/>
  <c r="BB362" i="2"/>
  <c r="BE362" i="2" s="1"/>
  <c r="BB350" i="2"/>
  <c r="BE350" i="2" s="1"/>
  <c r="BB340" i="2"/>
  <c r="BE340" i="2" s="1"/>
  <c r="BB330" i="2"/>
  <c r="BE330" i="2" s="1"/>
  <c r="BB317" i="2"/>
  <c r="BB305" i="2"/>
  <c r="BB292" i="2"/>
  <c r="BE292" i="2" s="1"/>
  <c r="BB278" i="2"/>
  <c r="BB267" i="2"/>
  <c r="BE267" i="2" s="1"/>
  <c r="BB253" i="2"/>
  <c r="BE253" i="2" s="1"/>
  <c r="BB241" i="2"/>
  <c r="BE241" i="2" s="1"/>
  <c r="BB228" i="2"/>
  <c r="BE228" i="2" s="1"/>
  <c r="BB214" i="2"/>
  <c r="BB203" i="2"/>
  <c r="BB189" i="2"/>
  <c r="BB177" i="2"/>
  <c r="BE177" i="2" s="1"/>
  <c r="BB164" i="2"/>
  <c r="BE164" i="2" s="1"/>
  <c r="BB150" i="2"/>
  <c r="BE150" i="2" s="1"/>
  <c r="BB139" i="2"/>
  <c r="BE139" i="2" s="1"/>
  <c r="BB123" i="2"/>
  <c r="BE123" i="2" s="1"/>
  <c r="BB107" i="2"/>
  <c r="BE107" i="2" s="1"/>
  <c r="BB91" i="2"/>
  <c r="BB75" i="2"/>
  <c r="BB59" i="2"/>
  <c r="BB43" i="2"/>
  <c r="BE43" i="2" s="1"/>
  <c r="BB27" i="2"/>
  <c r="BE27" i="2" s="1"/>
  <c r="AR766" i="2"/>
  <c r="BB16" i="2"/>
  <c r="BE16" i="2" s="1"/>
  <c r="BB24" i="2"/>
  <c r="BB32" i="2"/>
  <c r="BB40" i="2"/>
  <c r="BB48" i="2"/>
  <c r="BE48" i="2" s="1"/>
  <c r="BB56" i="2"/>
  <c r="BE56" i="2" s="1"/>
  <c r="BB64" i="2"/>
  <c r="BE64" i="2" s="1"/>
  <c r="BB72" i="2"/>
  <c r="BE72" i="2" s="1"/>
  <c r="BB80" i="2"/>
  <c r="BE80" i="2" s="1"/>
  <c r="BB88" i="2"/>
  <c r="BB96" i="2"/>
  <c r="BB104" i="2"/>
  <c r="BB112" i="2"/>
  <c r="BE112" i="2" s="1"/>
  <c r="BB120" i="2"/>
  <c r="BE120" i="2" s="1"/>
  <c r="BB128" i="2"/>
  <c r="BE128" i="2" s="1"/>
  <c r="BB136" i="2"/>
  <c r="BE136" i="2" s="1"/>
  <c r="BB144" i="2"/>
  <c r="BE144" i="2" s="1"/>
  <c r="BB152" i="2"/>
  <c r="BB160" i="2"/>
  <c r="BB168" i="2"/>
  <c r="BB176" i="2"/>
  <c r="BE176" i="2" s="1"/>
  <c r="BB184" i="2"/>
  <c r="BE184" i="2" s="1"/>
  <c r="BB192" i="2"/>
  <c r="BE192" i="2" s="1"/>
  <c r="BB200" i="2"/>
  <c r="BE200" i="2" s="1"/>
  <c r="BB208" i="2"/>
  <c r="BE208" i="2" s="1"/>
  <c r="BB216" i="2"/>
  <c r="BB224" i="2"/>
  <c r="BB232" i="2"/>
  <c r="BB240" i="2"/>
  <c r="BE240" i="2" s="1"/>
  <c r="BB248" i="2"/>
  <c r="BE248" i="2" s="1"/>
  <c r="BB256" i="2"/>
  <c r="BE256" i="2" s="1"/>
  <c r="BB264" i="2"/>
  <c r="BE264" i="2" s="1"/>
  <c r="BB272" i="2"/>
  <c r="BE272" i="2" s="1"/>
  <c r="BB280" i="2"/>
  <c r="BE280" i="2" s="1"/>
  <c r="BB288" i="2"/>
  <c r="BB296" i="2"/>
  <c r="BE296" i="2" s="1"/>
  <c r="BB304" i="2"/>
  <c r="BE304" i="2" s="1"/>
  <c r="BB312" i="2"/>
  <c r="BE312" i="2" s="1"/>
  <c r="BB320" i="2"/>
  <c r="BE320" i="2" s="1"/>
  <c r="BB328" i="2"/>
  <c r="BE328" i="2" s="1"/>
  <c r="BB336" i="2"/>
  <c r="BE336" i="2" s="1"/>
  <c r="BB344" i="2"/>
  <c r="BE344" i="2" s="1"/>
  <c r="BB352" i="2"/>
  <c r="BB360" i="2"/>
  <c r="BE360" i="2" s="1"/>
  <c r="BB368" i="2"/>
  <c r="BE368" i="2" s="1"/>
  <c r="BB376" i="2"/>
  <c r="BE376" i="2" s="1"/>
  <c r="BB384" i="2"/>
  <c r="BE384" i="2" s="1"/>
  <c r="BB392" i="2"/>
  <c r="BE392" i="2" s="1"/>
  <c r="BB400" i="2"/>
  <c r="BE400" i="2" s="1"/>
  <c r="BB408" i="2"/>
  <c r="BE408" i="2" s="1"/>
  <c r="BB416" i="2"/>
  <c r="BB424" i="2"/>
  <c r="BE424" i="2" s="1"/>
  <c r="BB432" i="2"/>
  <c r="BE432" i="2" s="1"/>
  <c r="BB440" i="2"/>
  <c r="BE440" i="2" s="1"/>
  <c r="BB448" i="2"/>
  <c r="BE448" i="2" s="1"/>
  <c r="BB456" i="2"/>
  <c r="BE456" i="2" s="1"/>
  <c r="BB464" i="2"/>
  <c r="BE464" i="2" s="1"/>
  <c r="BB472" i="2"/>
  <c r="BE472" i="2" s="1"/>
  <c r="BB17" i="2"/>
  <c r="BB25" i="2"/>
  <c r="BE25" i="2" s="1"/>
  <c r="BB33" i="2"/>
  <c r="BB41" i="2"/>
  <c r="BE41" i="2" s="1"/>
  <c r="BB49" i="2"/>
  <c r="BE49" i="2" s="1"/>
  <c r="BB57" i="2"/>
  <c r="BE57" i="2" s="1"/>
  <c r="BB65" i="2"/>
  <c r="BE65" i="2" s="1"/>
  <c r="BB73" i="2"/>
  <c r="BB81" i="2"/>
  <c r="BB89" i="2"/>
  <c r="BE89" i="2" s="1"/>
  <c r="BB97" i="2"/>
  <c r="BB105" i="2"/>
  <c r="BE105" i="2" s="1"/>
  <c r="BB113" i="2"/>
  <c r="BE113" i="2" s="1"/>
  <c r="BB121" i="2"/>
  <c r="BE121" i="2" s="1"/>
  <c r="BB129" i="2"/>
  <c r="BE129" i="2" s="1"/>
  <c r="BB137" i="2"/>
  <c r="BB10" i="2"/>
  <c r="BE10" i="2" s="1"/>
  <c r="BB18" i="2"/>
  <c r="BE18" i="2" s="1"/>
  <c r="BB26" i="2"/>
  <c r="BB34" i="2"/>
  <c r="BE34" i="2" s="1"/>
  <c r="BB42" i="2"/>
  <c r="BE42" i="2" s="1"/>
  <c r="BB50" i="2"/>
  <c r="BE50" i="2" s="1"/>
  <c r="BB58" i="2"/>
  <c r="BE58" i="2" s="1"/>
  <c r="BB66" i="2"/>
  <c r="BB74" i="2"/>
  <c r="BE74" i="2" s="1"/>
  <c r="BB82" i="2"/>
  <c r="BE82" i="2" s="1"/>
  <c r="BB90" i="2"/>
  <c r="BB98" i="2"/>
  <c r="BE98" i="2" s="1"/>
  <c r="BB106" i="2"/>
  <c r="BE106" i="2" s="1"/>
  <c r="BB114" i="2"/>
  <c r="BE114" i="2" s="1"/>
  <c r="BB122" i="2"/>
  <c r="BE122" i="2" s="1"/>
  <c r="BB130" i="2"/>
  <c r="BB138" i="2"/>
  <c r="BE138" i="2" s="1"/>
  <c r="BB146" i="2"/>
  <c r="BE146" i="2" s="1"/>
  <c r="BB154" i="2"/>
  <c r="BB162" i="2"/>
  <c r="BE162" i="2" s="1"/>
  <c r="BB170" i="2"/>
  <c r="BE170" i="2" s="1"/>
  <c r="BB178" i="2"/>
  <c r="BE178" i="2" s="1"/>
  <c r="BB186" i="2"/>
  <c r="BE186" i="2" s="1"/>
  <c r="BB194" i="2"/>
  <c r="BB202" i="2"/>
  <c r="BE202" i="2" s="1"/>
  <c r="BB210" i="2"/>
  <c r="BE210" i="2" s="1"/>
  <c r="BB218" i="2"/>
  <c r="BB226" i="2"/>
  <c r="BE226" i="2" s="1"/>
  <c r="BB234" i="2"/>
  <c r="BE234" i="2" s="1"/>
  <c r="BB242" i="2"/>
  <c r="BE242" i="2" s="1"/>
  <c r="BB250" i="2"/>
  <c r="BE250" i="2" s="1"/>
  <c r="BB258" i="2"/>
  <c r="BB266" i="2"/>
  <c r="BE266" i="2" s="1"/>
  <c r="BB274" i="2"/>
  <c r="BE274" i="2" s="1"/>
  <c r="BB282" i="2"/>
  <c r="BB290" i="2"/>
  <c r="BE290" i="2" s="1"/>
  <c r="BB298" i="2"/>
  <c r="BE298" i="2" s="1"/>
  <c r="BB306" i="2"/>
  <c r="BE306" i="2" s="1"/>
  <c r="BB314" i="2"/>
  <c r="BE314" i="2" s="1"/>
  <c r="BB322" i="2"/>
  <c r="BB15" i="2"/>
  <c r="BB23" i="2"/>
  <c r="BB31" i="2"/>
  <c r="BB39" i="2"/>
  <c r="BE39" i="2" s="1"/>
  <c r="BB47" i="2"/>
  <c r="BE47" i="2" s="1"/>
  <c r="BB55" i="2"/>
  <c r="BE55" i="2" s="1"/>
  <c r="BB63" i="2"/>
  <c r="BE63" i="2" s="1"/>
  <c r="BB71" i="2"/>
  <c r="BE71" i="2" s="1"/>
  <c r="BB79" i="2"/>
  <c r="BB87" i="2"/>
  <c r="BB95" i="2"/>
  <c r="BB103" i="2"/>
  <c r="BE103" i="2" s="1"/>
  <c r="BB111" i="2"/>
  <c r="BE111" i="2" s="1"/>
  <c r="BB119" i="2"/>
  <c r="BE119" i="2" s="1"/>
  <c r="BB127" i="2"/>
  <c r="BE127" i="2" s="1"/>
  <c r="BB135" i="2"/>
  <c r="BE135" i="2" s="1"/>
  <c r="BB143" i="2"/>
  <c r="BB151" i="2"/>
  <c r="BB159" i="2"/>
  <c r="BB167" i="2"/>
  <c r="BE167" i="2" s="1"/>
  <c r="BB175" i="2"/>
  <c r="BE175" i="2" s="1"/>
  <c r="BB183" i="2"/>
  <c r="BE183" i="2" s="1"/>
  <c r="BB191" i="2"/>
  <c r="BE191" i="2" s="1"/>
  <c r="BB199" i="2"/>
  <c r="BE199" i="2" s="1"/>
  <c r="BB207" i="2"/>
  <c r="BB215" i="2"/>
  <c r="BB223" i="2"/>
  <c r="BB231" i="2"/>
  <c r="BE231" i="2" s="1"/>
  <c r="BB239" i="2"/>
  <c r="BE239" i="2" s="1"/>
  <c r="BB247" i="2"/>
  <c r="BE247" i="2" s="1"/>
  <c r="BB255" i="2"/>
  <c r="BE255" i="2" s="1"/>
  <c r="BB263" i="2"/>
  <c r="BE263" i="2" s="1"/>
  <c r="BB271" i="2"/>
  <c r="BB279" i="2"/>
  <c r="BB287" i="2"/>
  <c r="BB295" i="2"/>
  <c r="BE295" i="2" s="1"/>
  <c r="BB303" i="2"/>
  <c r="BE303" i="2" s="1"/>
  <c r="BB311" i="2"/>
  <c r="BE311" i="2" s="1"/>
  <c r="BB319" i="2"/>
  <c r="BE319" i="2" s="1"/>
  <c r="BB327" i="2"/>
  <c r="BE327" i="2" s="1"/>
  <c r="BB335" i="2"/>
  <c r="BB343" i="2"/>
  <c r="BB351" i="2"/>
  <c r="BB359" i="2"/>
  <c r="BE359" i="2" s="1"/>
  <c r="BB367" i="2"/>
  <c r="BE367" i="2" s="1"/>
  <c r="BB375" i="2"/>
  <c r="BE375" i="2" s="1"/>
  <c r="BB383" i="2"/>
  <c r="BE383" i="2" s="1"/>
  <c r="BB391" i="2"/>
  <c r="BE391" i="2" s="1"/>
  <c r="BB399" i="2"/>
  <c r="BB407" i="2"/>
  <c r="BB415" i="2"/>
  <c r="BB423" i="2"/>
  <c r="BE423" i="2" s="1"/>
  <c r="BB431" i="2"/>
  <c r="BE431" i="2" s="1"/>
  <c r="BB439" i="2"/>
  <c r="BE439" i="2" s="1"/>
  <c r="BB447" i="2"/>
  <c r="BE447" i="2" s="1"/>
  <c r="BB455" i="2"/>
  <c r="BE455" i="2" s="1"/>
  <c r="BB471" i="2"/>
  <c r="BE471" i="2" s="1"/>
  <c r="BB937" i="2"/>
  <c r="BE937" i="2" s="1"/>
  <c r="BB929" i="2"/>
  <c r="BE929" i="2" s="1"/>
  <c r="BB921" i="2"/>
  <c r="BE921" i="2" s="1"/>
  <c r="BB913" i="2"/>
  <c r="BE913" i="2" s="1"/>
  <c r="BB905" i="2"/>
  <c r="BE905" i="2" s="1"/>
  <c r="BB897" i="2"/>
  <c r="BE897" i="2" s="1"/>
  <c r="BB881" i="2"/>
  <c r="BE881" i="2" s="1"/>
  <c r="BB873" i="2"/>
  <c r="BE873" i="2" s="1"/>
  <c r="BB865" i="2"/>
  <c r="BE865" i="2" s="1"/>
  <c r="BB857" i="2"/>
  <c r="BE857" i="2" s="1"/>
  <c r="BB849" i="2"/>
  <c r="BE849" i="2" s="1"/>
  <c r="BB841" i="2"/>
  <c r="BE841" i="2" s="1"/>
  <c r="BB833" i="2"/>
  <c r="BE833" i="2" s="1"/>
  <c r="BB825" i="2"/>
  <c r="BE825" i="2" s="1"/>
  <c r="BB809" i="2"/>
  <c r="BE809" i="2" s="1"/>
  <c r="BB801" i="2"/>
  <c r="BE801" i="2" s="1"/>
  <c r="BB793" i="2"/>
  <c r="BE793" i="2" s="1"/>
  <c r="BB785" i="2"/>
  <c r="BE785" i="2" s="1"/>
  <c r="BB777" i="2"/>
  <c r="BE777" i="2" s="1"/>
  <c r="BB761" i="2"/>
  <c r="BE761" i="2" s="1"/>
  <c r="BB753" i="2"/>
  <c r="BB745" i="2"/>
  <c r="BE745" i="2" s="1"/>
  <c r="BB737" i="2"/>
  <c r="BE737" i="2" s="1"/>
  <c r="BB729" i="2"/>
  <c r="BE729" i="2" s="1"/>
  <c r="BB721" i="2"/>
  <c r="BE721" i="2" s="1"/>
  <c r="BB713" i="2"/>
  <c r="BE713" i="2" s="1"/>
  <c r="BB705" i="2"/>
  <c r="BE705" i="2" s="1"/>
  <c r="BB697" i="2"/>
  <c r="BE697" i="2" s="1"/>
  <c r="BB689" i="2"/>
  <c r="BB681" i="2"/>
  <c r="BE681" i="2" s="1"/>
  <c r="BB673" i="2"/>
  <c r="BE673" i="2" s="1"/>
  <c r="BB665" i="2"/>
  <c r="BE665" i="2" s="1"/>
  <c r="BB657" i="2"/>
  <c r="BE657" i="2" s="1"/>
  <c r="BB649" i="2"/>
  <c r="BE649" i="2" s="1"/>
  <c r="BB641" i="2"/>
  <c r="BE641" i="2" s="1"/>
  <c r="BB633" i="2"/>
  <c r="BE633" i="2" s="1"/>
  <c r="BB625" i="2"/>
  <c r="BB617" i="2"/>
  <c r="BE617" i="2" s="1"/>
  <c r="BB609" i="2"/>
  <c r="BE609" i="2" s="1"/>
  <c r="BB601" i="2"/>
  <c r="BE601" i="2" s="1"/>
  <c r="BB593" i="2"/>
  <c r="BE593" i="2" s="1"/>
  <c r="BB585" i="2"/>
  <c r="BE585" i="2" s="1"/>
  <c r="BB577" i="2"/>
  <c r="BE577" i="2" s="1"/>
  <c r="BB569" i="2"/>
  <c r="BE569" i="2" s="1"/>
  <c r="BB561" i="2"/>
  <c r="BB553" i="2"/>
  <c r="BE553" i="2" s="1"/>
  <c r="BB545" i="2"/>
  <c r="BE545" i="2" s="1"/>
  <c r="BB537" i="2"/>
  <c r="BE537" i="2" s="1"/>
  <c r="BB529" i="2"/>
  <c r="BE529" i="2" s="1"/>
  <c r="BB521" i="2"/>
  <c r="BE521" i="2" s="1"/>
  <c r="BB513" i="2"/>
  <c r="BE513" i="2" s="1"/>
  <c r="BB505" i="2"/>
  <c r="BE505" i="2" s="1"/>
  <c r="BB497" i="2"/>
  <c r="BB489" i="2"/>
  <c r="BE489" i="2" s="1"/>
  <c r="BB481" i="2"/>
  <c r="BE481" i="2" s="1"/>
  <c r="BB473" i="2"/>
  <c r="BE473" i="2" s="1"/>
  <c r="BB461" i="2"/>
  <c r="BE461" i="2" s="1"/>
  <c r="BB451" i="2"/>
  <c r="BB441" i="2"/>
  <c r="BE441" i="2" s="1"/>
  <c r="BB429" i="2"/>
  <c r="BB419" i="2"/>
  <c r="BE419" i="2" s="1"/>
  <c r="BB409" i="2"/>
  <c r="BE409" i="2" s="1"/>
  <c r="BB397" i="2"/>
  <c r="BE397" i="2" s="1"/>
  <c r="BB387" i="2"/>
  <c r="BE387" i="2" s="1"/>
  <c r="BB377" i="2"/>
  <c r="BE377" i="2" s="1"/>
  <c r="BB365" i="2"/>
  <c r="BB355" i="2"/>
  <c r="BE355" i="2" s="1"/>
  <c r="BB345" i="2"/>
  <c r="BB333" i="2"/>
  <c r="BE333" i="2" s="1"/>
  <c r="BB323" i="2"/>
  <c r="BE323" i="2" s="1"/>
  <c r="BB309" i="2"/>
  <c r="BE309" i="2" s="1"/>
  <c r="BB297" i="2"/>
  <c r="BE297" i="2" s="1"/>
  <c r="BB284" i="2"/>
  <c r="BE284" i="2" s="1"/>
  <c r="BB270" i="2"/>
  <c r="BB259" i="2"/>
  <c r="BB245" i="2"/>
  <c r="BB233" i="2"/>
  <c r="BE233" i="2" s="1"/>
  <c r="BB220" i="2"/>
  <c r="BE220" i="2" s="1"/>
  <c r="BB206" i="2"/>
  <c r="BE206" i="2" s="1"/>
  <c r="BB195" i="2"/>
  <c r="BE195" i="2" s="1"/>
  <c r="BB181" i="2"/>
  <c r="BE181" i="2" s="1"/>
  <c r="BB169" i="2"/>
  <c r="BE169" i="2" s="1"/>
  <c r="BB156" i="2"/>
  <c r="BB142" i="2"/>
  <c r="BB126" i="2"/>
  <c r="BE126" i="2" s="1"/>
  <c r="BB110" i="2"/>
  <c r="BE110" i="2" s="1"/>
  <c r="BB94" i="2"/>
  <c r="BE94" i="2" s="1"/>
  <c r="BB78" i="2"/>
  <c r="BE78" i="2" s="1"/>
  <c r="BB62" i="2"/>
  <c r="BE62" i="2" s="1"/>
  <c r="BB46" i="2"/>
  <c r="BE46" i="2" s="1"/>
  <c r="BB30" i="2"/>
  <c r="BB14" i="2"/>
  <c r="BB944" i="2"/>
  <c r="BE944" i="2" s="1"/>
  <c r="BB936" i="2"/>
  <c r="BE936" i="2" s="1"/>
  <c r="BB928" i="2"/>
  <c r="BE928" i="2" s="1"/>
  <c r="BB920" i="2"/>
  <c r="BE920" i="2" s="1"/>
  <c r="BB912" i="2"/>
  <c r="BE912" i="2" s="1"/>
  <c r="BB896" i="2"/>
  <c r="BE896" i="2" s="1"/>
  <c r="BB888" i="2"/>
  <c r="BE888" i="2" s="1"/>
  <c r="BB880" i="2"/>
  <c r="BE880" i="2" s="1"/>
  <c r="BB872" i="2"/>
  <c r="BE872" i="2" s="1"/>
  <c r="BB864" i="2"/>
  <c r="BE864" i="2" s="1"/>
  <c r="BB856" i="2"/>
  <c r="BE856" i="2" s="1"/>
  <c r="BB848" i="2"/>
  <c r="BE848" i="2" s="1"/>
  <c r="BB824" i="2"/>
  <c r="BE824" i="2" s="1"/>
  <c r="BB816" i="2"/>
  <c r="BE816" i="2" s="1"/>
  <c r="BB808" i="2"/>
  <c r="BE808" i="2" s="1"/>
  <c r="BB800" i="2"/>
  <c r="BE800" i="2" s="1"/>
  <c r="BB792" i="2"/>
  <c r="BE792" i="2" s="1"/>
  <c r="BB784" i="2"/>
  <c r="BE784" i="2" s="1"/>
  <c r="BB776" i="2"/>
  <c r="BE776" i="2" s="1"/>
  <c r="BB768" i="2"/>
  <c r="BE768" i="2" s="1"/>
  <c r="BB760" i="2"/>
  <c r="BE760" i="2" s="1"/>
  <c r="BB752" i="2"/>
  <c r="BE752" i="2" s="1"/>
  <c r="BB744" i="2"/>
  <c r="BE744" i="2" s="1"/>
  <c r="BB736" i="2"/>
  <c r="BE736" i="2" s="1"/>
  <c r="BB728" i="2"/>
  <c r="BE728" i="2" s="1"/>
  <c r="BB720" i="2"/>
  <c r="BE720" i="2" s="1"/>
  <c r="BB696" i="2"/>
  <c r="BE696" i="2" s="1"/>
  <c r="BB688" i="2"/>
  <c r="BE688" i="2" s="1"/>
  <c r="BB680" i="2"/>
  <c r="BE680" i="2" s="1"/>
  <c r="BB672" i="2"/>
  <c r="BE672" i="2" s="1"/>
  <c r="BB664" i="2"/>
  <c r="BE664" i="2" s="1"/>
  <c r="BB656" i="2"/>
  <c r="BE656" i="2" s="1"/>
  <c r="BB632" i="2"/>
  <c r="BE632" i="2" s="1"/>
  <c r="BB624" i="2"/>
  <c r="BE624" i="2" s="1"/>
  <c r="BB616" i="2"/>
  <c r="BE616" i="2" s="1"/>
  <c r="BB608" i="2"/>
  <c r="BE608" i="2" s="1"/>
  <c r="BB600" i="2"/>
  <c r="BE600" i="2" s="1"/>
  <c r="BB592" i="2"/>
  <c r="BE592" i="2" s="1"/>
  <c r="BB568" i="2"/>
  <c r="BE568" i="2" s="1"/>
  <c r="BB560" i="2"/>
  <c r="BE560" i="2" s="1"/>
  <c r="BB552" i="2"/>
  <c r="BE552" i="2" s="1"/>
  <c r="BB544" i="2"/>
  <c r="BE544" i="2" s="1"/>
  <c r="BB536" i="2"/>
  <c r="BE536" i="2" s="1"/>
  <c r="BB528" i="2"/>
  <c r="BE528" i="2" s="1"/>
  <c r="BB504" i="2"/>
  <c r="BE504" i="2" s="1"/>
  <c r="BB496" i="2"/>
  <c r="BE496" i="2" s="1"/>
  <c r="BB488" i="2"/>
  <c r="BE488" i="2" s="1"/>
  <c r="BB480" i="2"/>
  <c r="BE480" i="2" s="1"/>
  <c r="BB470" i="2"/>
  <c r="BE470" i="2" s="1"/>
  <c r="BB460" i="2"/>
  <c r="BE460" i="2" s="1"/>
  <c r="BB428" i="2"/>
  <c r="BB418" i="2"/>
  <c r="BB406" i="2"/>
  <c r="BE406" i="2" s="1"/>
  <c r="BB396" i="2"/>
  <c r="BE396" i="2" s="1"/>
  <c r="BB386" i="2"/>
  <c r="BE386" i="2" s="1"/>
  <c r="BB374" i="2"/>
  <c r="BE374" i="2" s="1"/>
  <c r="BB364" i="2"/>
  <c r="BB354" i="2"/>
  <c r="BB342" i="2"/>
  <c r="BB332" i="2"/>
  <c r="BE332" i="2" s="1"/>
  <c r="BB321" i="2"/>
  <c r="BE321" i="2" s="1"/>
  <c r="BB308" i="2"/>
  <c r="BE308" i="2" s="1"/>
  <c r="BB294" i="2"/>
  <c r="BE294" i="2" s="1"/>
  <c r="BB283" i="2"/>
  <c r="BE283" i="2" s="1"/>
  <c r="BB269" i="2"/>
  <c r="BE269" i="2" s="1"/>
  <c r="BB257" i="2"/>
  <c r="BE257" i="2" s="1"/>
  <c r="BB244" i="2"/>
  <c r="BB230" i="2"/>
  <c r="BB219" i="2"/>
  <c r="BE219" i="2" s="1"/>
  <c r="BB205" i="2"/>
  <c r="BE205" i="2" s="1"/>
  <c r="BB193" i="2"/>
  <c r="BE193" i="2" s="1"/>
  <c r="BB180" i="2"/>
  <c r="BE180" i="2" s="1"/>
  <c r="BB166" i="2"/>
  <c r="BB155" i="2"/>
  <c r="BB141" i="2"/>
  <c r="BE141" i="2" s="1"/>
  <c r="BB125" i="2"/>
  <c r="BB109" i="2"/>
  <c r="BE109" i="2" s="1"/>
  <c r="BB93" i="2"/>
  <c r="BE93" i="2" s="1"/>
  <c r="BB77" i="2"/>
  <c r="BE77" i="2" s="1"/>
  <c r="BB61" i="2"/>
  <c r="BE61" i="2" s="1"/>
  <c r="BB45" i="2"/>
  <c r="BB29" i="2"/>
  <c r="BE29" i="2" s="1"/>
  <c r="BB13" i="2"/>
  <c r="BE13" i="2" s="1"/>
  <c r="BB943" i="2"/>
  <c r="BE943" i="2" s="1"/>
  <c r="BB935" i="2"/>
  <c r="BE935" i="2" s="1"/>
  <c r="BB927" i="2"/>
  <c r="BE927" i="2" s="1"/>
  <c r="BB919" i="2"/>
  <c r="BE919" i="2" s="1"/>
  <c r="BB911" i="2"/>
  <c r="BE911" i="2" s="1"/>
  <c r="BB895" i="2"/>
  <c r="BB871" i="2"/>
  <c r="BE871" i="2" s="1"/>
  <c r="BB863" i="2"/>
  <c r="BE863" i="2" s="1"/>
  <c r="BB855" i="2"/>
  <c r="BE855" i="2" s="1"/>
  <c r="BB847" i="2"/>
  <c r="BE847" i="2" s="1"/>
  <c r="BB839" i="2"/>
  <c r="BE839" i="2" s="1"/>
  <c r="BB831" i="2"/>
  <c r="BB823" i="2"/>
  <c r="BE823" i="2" s="1"/>
  <c r="BB815" i="2"/>
  <c r="BE815" i="2" s="1"/>
  <c r="BB807" i="2"/>
  <c r="BE807" i="2" s="1"/>
  <c r="BB799" i="2"/>
  <c r="BE799" i="2" s="1"/>
  <c r="BB791" i="2"/>
  <c r="BE791" i="2" s="1"/>
  <c r="BB783" i="2"/>
  <c r="BE783" i="2" s="1"/>
  <c r="BB759" i="2"/>
  <c r="BE759" i="2" s="1"/>
  <c r="BB751" i="2"/>
  <c r="BE751" i="2" s="1"/>
  <c r="BB743" i="2"/>
  <c r="BE743" i="2" s="1"/>
  <c r="BB735" i="2"/>
  <c r="BE735" i="2" s="1"/>
  <c r="BB727" i="2"/>
  <c r="BE727" i="2" s="1"/>
  <c r="BB719" i="2"/>
  <c r="BE719" i="2" s="1"/>
  <c r="BB711" i="2"/>
  <c r="BE711" i="2" s="1"/>
  <c r="BB703" i="2"/>
  <c r="BE703" i="2" s="1"/>
  <c r="BB695" i="2"/>
  <c r="BE695" i="2" s="1"/>
  <c r="BB687" i="2"/>
  <c r="BE687" i="2" s="1"/>
  <c r="BB679" i="2"/>
  <c r="BE679" i="2" s="1"/>
  <c r="BB671" i="2"/>
  <c r="BE671" i="2" s="1"/>
  <c r="BB663" i="2"/>
  <c r="BE663" i="2" s="1"/>
  <c r="BB655" i="2"/>
  <c r="BE655" i="2" s="1"/>
  <c r="BB647" i="2"/>
  <c r="BE647" i="2" s="1"/>
  <c r="BB639" i="2"/>
  <c r="BE639" i="2" s="1"/>
  <c r="BB631" i="2"/>
  <c r="BE631" i="2" s="1"/>
  <c r="BB623" i="2"/>
  <c r="BB615" i="2"/>
  <c r="BE615" i="2" s="1"/>
  <c r="BB607" i="2"/>
  <c r="BE607" i="2" s="1"/>
  <c r="BB599" i="2"/>
  <c r="BE599" i="2" s="1"/>
  <c r="BB591" i="2"/>
  <c r="BE591" i="2" s="1"/>
  <c r="BB583" i="2"/>
  <c r="BE583" i="2" s="1"/>
  <c r="BB575" i="2"/>
  <c r="BE575" i="2" s="1"/>
  <c r="BB567" i="2"/>
  <c r="BB559" i="2"/>
  <c r="BE559" i="2" s="1"/>
  <c r="BB551" i="2"/>
  <c r="BE551" i="2" s="1"/>
  <c r="BB543" i="2"/>
  <c r="BE543" i="2" s="1"/>
  <c r="BB535" i="2"/>
  <c r="BE535" i="2" s="1"/>
  <c r="BB527" i="2"/>
  <c r="BE527" i="2" s="1"/>
  <c r="BB519" i="2"/>
  <c r="BE519" i="2" s="1"/>
  <c r="BB511" i="2"/>
  <c r="BB503" i="2"/>
  <c r="BB495" i="2"/>
  <c r="BB487" i="2"/>
  <c r="BE487" i="2" s="1"/>
  <c r="BB479" i="2"/>
  <c r="BE479" i="2" s="1"/>
  <c r="BB469" i="2"/>
  <c r="BE469" i="2" s="1"/>
  <c r="BB459" i="2"/>
  <c r="BE459" i="2" s="1"/>
  <c r="BB449" i="2"/>
  <c r="BE449" i="2" s="1"/>
  <c r="BB437" i="2"/>
  <c r="BB427" i="2"/>
  <c r="BE427" i="2" s="1"/>
  <c r="BB417" i="2"/>
  <c r="BB405" i="2"/>
  <c r="BE405" i="2" s="1"/>
  <c r="BB395" i="2"/>
  <c r="BE395" i="2" s="1"/>
  <c r="BB385" i="2"/>
  <c r="BE385" i="2" s="1"/>
  <c r="BB373" i="2"/>
  <c r="BE373" i="2" s="1"/>
  <c r="BB363" i="2"/>
  <c r="BE363" i="2" s="1"/>
  <c r="BB353" i="2"/>
  <c r="BB341" i="2"/>
  <c r="BE341" i="2" s="1"/>
  <c r="BB331" i="2"/>
  <c r="BB318" i="2"/>
  <c r="BE318" i="2" s="1"/>
  <c r="BB307" i="2"/>
  <c r="BE307" i="2" s="1"/>
  <c r="BB293" i="2"/>
  <c r="BE293" i="2" s="1"/>
  <c r="BB281" i="2"/>
  <c r="BE281" i="2" s="1"/>
  <c r="BB268" i="2"/>
  <c r="BE268" i="2" s="1"/>
  <c r="BB254" i="2"/>
  <c r="BE254" i="2" s="1"/>
  <c r="BB243" i="2"/>
  <c r="BE243" i="2" s="1"/>
  <c r="BB229" i="2"/>
  <c r="BB217" i="2"/>
  <c r="BE217" i="2" s="1"/>
  <c r="BB204" i="2"/>
  <c r="BE204" i="2" s="1"/>
  <c r="BB190" i="2"/>
  <c r="BE190" i="2" s="1"/>
  <c r="BB179" i="2"/>
  <c r="BE179" i="2" s="1"/>
  <c r="BB165" i="2"/>
  <c r="BB153" i="2"/>
  <c r="BB140" i="2"/>
  <c r="BB124" i="2"/>
  <c r="BE124" i="2" s="1"/>
  <c r="BB108" i="2"/>
  <c r="BE108" i="2" s="1"/>
  <c r="BB92" i="2"/>
  <c r="BE92" i="2" s="1"/>
  <c r="BB76" i="2"/>
  <c r="BE76" i="2" s="1"/>
  <c r="BB60" i="2"/>
  <c r="BE60" i="2" s="1"/>
  <c r="BB44" i="2"/>
  <c r="BE44" i="2" s="1"/>
  <c r="BB28" i="2"/>
  <c r="BB12" i="2"/>
  <c r="AY624" i="2"/>
  <c r="AV624" i="2"/>
  <c r="AY742" i="2"/>
  <c r="AV742" i="2"/>
  <c r="AG610" i="2"/>
  <c r="AL763" i="2"/>
  <c r="AL707" i="2"/>
  <c r="AV23" i="2"/>
  <c r="AY23" i="2"/>
  <c r="AY28" i="2"/>
  <c r="AV28" i="2"/>
  <c r="AY43" i="2"/>
  <c r="AV43" i="2"/>
  <c r="AY49" i="2"/>
  <c r="AV49" i="2"/>
  <c r="AV69" i="2"/>
  <c r="AY69" i="2"/>
  <c r="AY80" i="2"/>
  <c r="AV80" i="2"/>
  <c r="AY99" i="2"/>
  <c r="AV99" i="2"/>
  <c r="AY110" i="2"/>
  <c r="AV110" i="2"/>
  <c r="AY130" i="2"/>
  <c r="AV130" i="2"/>
  <c r="AY136" i="2"/>
  <c r="AV136" i="2"/>
  <c r="AY151" i="2"/>
  <c r="AV151" i="2"/>
  <c r="AY156" i="2"/>
  <c r="AV156" i="2"/>
  <c r="AY171" i="2"/>
  <c r="AV171" i="2"/>
  <c r="AV177" i="2"/>
  <c r="AY177" i="2"/>
  <c r="AY197" i="2"/>
  <c r="AV197" i="2"/>
  <c r="AY208" i="2"/>
  <c r="AV208" i="2"/>
  <c r="AY227" i="2"/>
  <c r="AV227" i="2"/>
  <c r="AY238" i="2"/>
  <c r="AV238" i="2"/>
  <c r="AY244" i="2"/>
  <c r="AV244" i="2"/>
  <c r="AY249" i="2"/>
  <c r="AV249" i="2"/>
  <c r="AY273" i="2"/>
  <c r="AV273" i="2"/>
  <c r="AV278" i="2"/>
  <c r="AY278" i="2"/>
  <c r="AY302" i="2"/>
  <c r="AV302" i="2"/>
  <c r="AY316" i="2"/>
  <c r="AV316" i="2"/>
  <c r="AY334" i="2"/>
  <c r="AV334" i="2"/>
  <c r="AY348" i="2"/>
  <c r="AV348" i="2"/>
  <c r="AY366" i="2"/>
  <c r="AV366" i="2"/>
  <c r="AY380" i="2"/>
  <c r="AV380" i="2"/>
  <c r="AY398" i="2"/>
  <c r="AV398" i="2"/>
  <c r="AY412" i="2"/>
  <c r="AV412" i="2"/>
  <c r="AY430" i="2"/>
  <c r="AV430" i="2"/>
  <c r="AY444" i="2"/>
  <c r="AV444" i="2"/>
  <c r="AY462" i="2"/>
  <c r="AV462" i="2"/>
  <c r="AY790" i="2"/>
  <c r="AV790" i="2"/>
  <c r="AY766" i="2"/>
  <c r="AV766" i="2"/>
  <c r="AL766" i="2"/>
  <c r="AL800" i="2"/>
  <c r="AL816" i="2"/>
  <c r="AL870" i="2"/>
  <c r="AL918" i="2"/>
  <c r="AL920" i="2"/>
  <c r="AV13" i="2"/>
  <c r="AY13" i="2"/>
  <c r="AV29" i="2"/>
  <c r="AY29" i="2"/>
  <c r="AY39" i="2"/>
  <c r="AV39" i="2"/>
  <c r="AY44" i="2"/>
  <c r="AV44" i="2"/>
  <c r="AY54" i="2"/>
  <c r="AV54" i="2"/>
  <c r="AY70" i="2"/>
  <c r="AV70" i="2"/>
  <c r="AV85" i="2"/>
  <c r="AY85" i="2"/>
  <c r="AY90" i="2"/>
  <c r="AV90" i="2"/>
  <c r="AY95" i="2"/>
  <c r="AV95" i="2"/>
  <c r="AY100" i="2"/>
  <c r="AV100" i="2"/>
  <c r="AY111" i="2"/>
  <c r="AV111" i="2"/>
  <c r="AY116" i="2"/>
  <c r="AV116" i="2"/>
  <c r="AY121" i="2"/>
  <c r="AV121" i="2"/>
  <c r="AY126" i="2"/>
  <c r="AV126" i="2"/>
  <c r="AY141" i="2"/>
  <c r="AV141" i="2"/>
  <c r="AY157" i="2"/>
  <c r="AV157" i="2"/>
  <c r="AY167" i="2"/>
  <c r="AV167" i="2"/>
  <c r="AY172" i="2"/>
  <c r="AV172" i="2"/>
  <c r="AY182" i="2"/>
  <c r="AV182" i="2"/>
  <c r="AY198" i="2"/>
  <c r="AV198" i="2"/>
  <c r="AY213" i="2"/>
  <c r="AV213" i="2"/>
  <c r="AV218" i="2"/>
  <c r="AY218" i="2"/>
  <c r="AV223" i="2"/>
  <c r="AY223" i="2"/>
  <c r="AY228" i="2"/>
  <c r="AV228" i="2"/>
  <c r="AY239" i="2"/>
  <c r="AV239" i="2"/>
  <c r="AV250" i="2"/>
  <c r="AY250" i="2"/>
  <c r="AY255" i="2"/>
  <c r="AV255" i="2"/>
  <c r="AY262" i="2"/>
  <c r="AV262" i="2"/>
  <c r="AY267" i="2"/>
  <c r="AV267" i="2"/>
  <c r="AY285" i="2"/>
  <c r="AV285" i="2"/>
  <c r="AV290" i="2"/>
  <c r="AY290" i="2"/>
  <c r="AY297" i="2"/>
  <c r="AV297" i="2"/>
  <c r="AY310" i="2"/>
  <c r="AV310" i="2"/>
  <c r="AY329" i="2"/>
  <c r="AV329" i="2"/>
  <c r="AV342" i="2"/>
  <c r="AY342" i="2"/>
  <c r="AY361" i="2"/>
  <c r="AV361" i="2"/>
  <c r="AY374" i="2"/>
  <c r="AV374" i="2"/>
  <c r="AY393" i="2"/>
  <c r="AV393" i="2"/>
  <c r="AV406" i="2"/>
  <c r="AY406" i="2"/>
  <c r="AY425" i="2"/>
  <c r="AV425" i="2"/>
  <c r="AY438" i="2"/>
  <c r="AV438" i="2"/>
  <c r="AY505" i="2"/>
  <c r="AV505" i="2"/>
  <c r="AV512" i="2"/>
  <c r="AY512" i="2"/>
  <c r="AY534" i="2"/>
  <c r="AV534" i="2"/>
  <c r="AY569" i="2"/>
  <c r="AV569" i="2"/>
  <c r="AY662" i="2"/>
  <c r="AV662" i="2"/>
  <c r="AV704" i="2"/>
  <c r="AY704" i="2"/>
  <c r="AY726" i="2"/>
  <c r="AV726" i="2"/>
  <c r="AV768" i="2"/>
  <c r="AY768" i="2"/>
  <c r="AY880" i="2"/>
  <c r="AV880" i="2"/>
  <c r="AL72" i="2"/>
  <c r="AL128" i="2"/>
  <c r="AL138" i="2"/>
  <c r="AL186" i="2"/>
  <c r="AL196" i="2"/>
  <c r="AL256" i="2"/>
  <c r="AL360" i="2"/>
  <c r="AL448" i="2"/>
  <c r="AL498" i="2"/>
  <c r="AL570" i="2"/>
  <c r="AL586" i="2"/>
  <c r="AL640" i="2"/>
  <c r="AL642" i="2"/>
  <c r="AL746" i="2"/>
  <c r="AL737" i="2"/>
  <c r="AL689" i="2"/>
  <c r="AL673" i="2"/>
  <c r="AL641" i="2"/>
  <c r="AL609" i="2"/>
  <c r="AY14" i="2"/>
  <c r="AV14" i="2"/>
  <c r="AY34" i="2"/>
  <c r="AV34" i="2"/>
  <c r="AY40" i="2"/>
  <c r="AV40" i="2"/>
  <c r="AY55" i="2"/>
  <c r="AV55" i="2"/>
  <c r="AY60" i="2"/>
  <c r="AV60" i="2"/>
  <c r="AY75" i="2"/>
  <c r="AV75" i="2"/>
  <c r="AV81" i="2"/>
  <c r="AY81" i="2"/>
  <c r="AY101" i="2"/>
  <c r="AV101" i="2"/>
  <c r="AY112" i="2"/>
  <c r="AV112" i="2"/>
  <c r="AY131" i="2"/>
  <c r="AV131" i="2"/>
  <c r="AY142" i="2"/>
  <c r="AV142" i="2"/>
  <c r="AV162" i="2"/>
  <c r="AY162" i="2"/>
  <c r="AV168" i="2"/>
  <c r="AY168" i="2"/>
  <c r="AY183" i="2"/>
  <c r="AV183" i="2"/>
  <c r="AY188" i="2"/>
  <c r="AV188" i="2"/>
  <c r="AY203" i="2"/>
  <c r="AV203" i="2"/>
  <c r="AY209" i="2"/>
  <c r="AV209" i="2"/>
  <c r="AY229" i="2"/>
  <c r="AV229" i="2"/>
  <c r="AY240" i="2"/>
  <c r="AV240" i="2"/>
  <c r="AY291" i="2"/>
  <c r="AV291" i="2"/>
  <c r="AY311" i="2"/>
  <c r="AV311" i="2"/>
  <c r="AY323" i="2"/>
  <c r="AV323" i="2"/>
  <c r="AY343" i="2"/>
  <c r="AV343" i="2"/>
  <c r="AY477" i="2"/>
  <c r="AV477" i="2"/>
  <c r="AY485" i="2"/>
  <c r="AV485" i="2"/>
  <c r="AY521" i="2"/>
  <c r="AV521" i="2"/>
  <c r="AV528" i="2"/>
  <c r="AY528" i="2"/>
  <c r="AY541" i="2"/>
  <c r="AV541" i="2"/>
  <c r="AY549" i="2"/>
  <c r="AV549" i="2"/>
  <c r="AY585" i="2"/>
  <c r="AV585" i="2"/>
  <c r="AV592" i="2"/>
  <c r="AY592" i="2"/>
  <c r="AY605" i="2"/>
  <c r="AV605" i="2"/>
  <c r="AY656" i="2"/>
  <c r="AV656" i="2"/>
  <c r="AY720" i="2"/>
  <c r="AV720" i="2"/>
  <c r="AY806" i="2"/>
  <c r="AV806" i="2"/>
  <c r="AV896" i="2"/>
  <c r="AY896" i="2"/>
  <c r="AL944" i="2"/>
  <c r="AL928" i="2"/>
  <c r="AL840" i="2"/>
  <c r="AL792" i="2"/>
  <c r="AL736" i="2"/>
  <c r="AL672" i="2"/>
  <c r="AL608" i="2"/>
  <c r="AL304" i="2"/>
  <c r="AO5" i="2"/>
  <c r="AY15" i="2"/>
  <c r="AV15" i="2"/>
  <c r="AY20" i="2"/>
  <c r="AV20" i="2"/>
  <c r="AY25" i="2"/>
  <c r="AV25" i="2"/>
  <c r="AY30" i="2"/>
  <c r="AV30" i="2"/>
  <c r="AV45" i="2"/>
  <c r="AY45" i="2"/>
  <c r="AV61" i="2"/>
  <c r="AY61" i="2"/>
  <c r="AV71" i="2"/>
  <c r="AY71" i="2"/>
  <c r="AY76" i="2"/>
  <c r="AV76" i="2"/>
  <c r="AY86" i="2"/>
  <c r="AV86" i="2"/>
  <c r="AY102" i="2"/>
  <c r="AV102" i="2"/>
  <c r="AY117" i="2"/>
  <c r="AV117" i="2"/>
  <c r="AV122" i="2"/>
  <c r="AY122" i="2"/>
  <c r="AY127" i="2"/>
  <c r="AV127" i="2"/>
  <c r="AY143" i="2"/>
  <c r="AV143" i="2"/>
  <c r="AY148" i="2"/>
  <c r="AV148" i="2"/>
  <c r="AY153" i="2"/>
  <c r="AV153" i="2"/>
  <c r="AY158" i="2"/>
  <c r="AV158" i="2"/>
  <c r="AY173" i="2"/>
  <c r="AV173" i="2"/>
  <c r="AY189" i="2"/>
  <c r="AV189" i="2"/>
  <c r="AY199" i="2"/>
  <c r="AV199" i="2"/>
  <c r="AY204" i="2"/>
  <c r="AV204" i="2"/>
  <c r="AV214" i="2"/>
  <c r="AY214" i="2"/>
  <c r="AY230" i="2"/>
  <c r="AV230" i="2"/>
  <c r="AY292" i="2"/>
  <c r="AV292" i="2"/>
  <c r="AV305" i="2"/>
  <c r="AY305" i="2"/>
  <c r="AV324" i="2"/>
  <c r="AY324" i="2"/>
  <c r="AY337" i="2"/>
  <c r="AV337" i="2"/>
  <c r="AY356" i="2"/>
  <c r="AV356" i="2"/>
  <c r="AV369" i="2"/>
  <c r="AY369" i="2"/>
  <c r="AV388" i="2"/>
  <c r="AY388" i="2"/>
  <c r="AV401" i="2"/>
  <c r="AY401" i="2"/>
  <c r="AY420" i="2"/>
  <c r="AV420" i="2"/>
  <c r="AV433" i="2"/>
  <c r="AY433" i="2"/>
  <c r="AV452" i="2"/>
  <c r="AY452" i="2"/>
  <c r="AY465" i="2"/>
  <c r="AV465" i="2"/>
  <c r="AY486" i="2"/>
  <c r="AV486" i="2"/>
  <c r="AL943" i="2"/>
  <c r="AL903" i="2"/>
  <c r="AL791" i="2"/>
  <c r="AL775" i="2"/>
  <c r="AL735" i="2"/>
  <c r="AL679" i="2"/>
  <c r="AL607" i="2"/>
  <c r="AL431" i="2"/>
  <c r="AL303" i="2"/>
  <c r="AY16" i="2"/>
  <c r="AV16" i="2"/>
  <c r="AY35" i="2"/>
  <c r="AV35" i="2"/>
  <c r="AY46" i="2"/>
  <c r="AV46" i="2"/>
  <c r="AY66" i="2"/>
  <c r="AV66" i="2"/>
  <c r="AY72" i="2"/>
  <c r="AV72" i="2"/>
  <c r="AV87" i="2"/>
  <c r="AY87" i="2"/>
  <c r="AY92" i="2"/>
  <c r="AV92" i="2"/>
  <c r="AY107" i="2"/>
  <c r="AV107" i="2"/>
  <c r="AV113" i="2"/>
  <c r="AY113" i="2"/>
  <c r="AY133" i="2"/>
  <c r="AV133" i="2"/>
  <c r="AV144" i="2"/>
  <c r="AY144" i="2"/>
  <c r="AY163" i="2"/>
  <c r="AV163" i="2"/>
  <c r="AY174" i="2"/>
  <c r="AV174" i="2"/>
  <c r="AY194" i="2"/>
  <c r="AV194" i="2"/>
  <c r="AV200" i="2"/>
  <c r="AY200" i="2"/>
  <c r="AY215" i="2"/>
  <c r="AV215" i="2"/>
  <c r="AY220" i="2"/>
  <c r="AV220" i="2"/>
  <c r="AY235" i="2"/>
  <c r="AV235" i="2"/>
  <c r="AV241" i="2"/>
  <c r="AY241" i="2"/>
  <c r="AV246" i="2"/>
  <c r="AY264" i="2"/>
  <c r="AV264" i="2"/>
  <c r="AV269" i="2"/>
  <c r="AY269" i="2"/>
  <c r="AY281" i="2"/>
  <c r="AV281" i="2"/>
  <c r="AY300" i="2"/>
  <c r="AV300" i="2"/>
  <c r="AY318" i="2"/>
  <c r="AV318" i="2"/>
  <c r="AY332" i="2"/>
  <c r="AV332" i="2"/>
  <c r="AY350" i="2"/>
  <c r="AV350" i="2"/>
  <c r="AY364" i="2"/>
  <c r="AV364" i="2"/>
  <c r="AY382" i="2"/>
  <c r="AV382" i="2"/>
  <c r="AY396" i="2"/>
  <c r="AV396" i="2"/>
  <c r="AY414" i="2"/>
  <c r="AV414" i="2"/>
  <c r="AY428" i="2"/>
  <c r="AV428" i="2"/>
  <c r="AY446" i="2"/>
  <c r="AV446" i="2"/>
  <c r="AY460" i="2"/>
  <c r="AV460" i="2"/>
  <c r="AL703" i="2"/>
  <c r="AL709" i="2"/>
  <c r="AL765" i="2"/>
  <c r="AL815" i="2"/>
  <c r="AL853" i="2"/>
  <c r="AL869" i="2"/>
  <c r="AL919" i="2"/>
  <c r="AL894" i="2"/>
  <c r="AL878" i="2"/>
  <c r="AL790" i="2"/>
  <c r="AL718" i="2"/>
  <c r="AL534" i="2"/>
  <c r="AL526" i="2"/>
  <c r="AL422" i="2"/>
  <c r="AV21" i="2"/>
  <c r="AY21" i="2"/>
  <c r="AY26" i="2"/>
  <c r="AV26" i="2"/>
  <c r="AY31" i="2"/>
  <c r="AV31" i="2"/>
  <c r="AY36" i="2"/>
  <c r="AV36" i="2"/>
  <c r="AY47" i="2"/>
  <c r="AV47" i="2"/>
  <c r="AY52" i="2"/>
  <c r="AY57" i="2"/>
  <c r="AV57" i="2"/>
  <c r="AY62" i="2"/>
  <c r="AV62" i="2"/>
  <c r="AV77" i="2"/>
  <c r="AY77" i="2"/>
  <c r="AV93" i="2"/>
  <c r="AY93" i="2"/>
  <c r="AV103" i="2"/>
  <c r="AY103" i="2"/>
  <c r="AY108" i="2"/>
  <c r="AV108" i="2"/>
  <c r="AY118" i="2"/>
  <c r="AV118" i="2"/>
  <c r="AY134" i="2"/>
  <c r="AY149" i="2"/>
  <c r="AV149" i="2"/>
  <c r="AY154" i="2"/>
  <c r="AV154" i="2"/>
  <c r="AV159" i="2"/>
  <c r="AY159" i="2"/>
  <c r="AY164" i="2"/>
  <c r="AV164" i="2"/>
  <c r="AY175" i="2"/>
  <c r="AV175" i="2"/>
  <c r="AY180" i="2"/>
  <c r="AV180" i="2"/>
  <c r="AY185" i="2"/>
  <c r="AV185" i="2"/>
  <c r="AY190" i="2"/>
  <c r="AV190" i="2"/>
  <c r="AV205" i="2"/>
  <c r="AY205" i="2"/>
  <c r="AY221" i="2"/>
  <c r="AV221" i="2"/>
  <c r="AY231" i="2"/>
  <c r="AV231" i="2"/>
  <c r="AY236" i="2"/>
  <c r="AY253" i="2"/>
  <c r="AV253" i="2"/>
  <c r="AY258" i="2"/>
  <c r="AV258" i="2"/>
  <c r="AY282" i="2"/>
  <c r="AV282" i="2"/>
  <c r="AV287" i="2"/>
  <c r="AY287" i="2"/>
  <c r="AY294" i="2"/>
  <c r="AV294" i="2"/>
  <c r="AV313" i="2"/>
  <c r="AY326" i="2"/>
  <c r="AV326" i="2"/>
  <c r="AY345" i="2"/>
  <c r="AV345" i="2"/>
  <c r="AY358" i="2"/>
  <c r="AV358" i="2"/>
  <c r="AY377" i="2"/>
  <c r="AV377" i="2"/>
  <c r="AY390" i="2"/>
  <c r="AV390" i="2"/>
  <c r="AY409" i="2"/>
  <c r="AV409" i="2"/>
  <c r="AY441" i="2"/>
  <c r="AV441" i="2"/>
  <c r="AY454" i="2"/>
  <c r="AV454" i="2"/>
  <c r="AY473" i="2"/>
  <c r="AV473" i="2"/>
  <c r="AY480" i="2"/>
  <c r="AV480" i="2"/>
  <c r="AY502" i="2"/>
  <c r="AV502" i="2"/>
  <c r="AY516" i="2"/>
  <c r="AV516" i="2"/>
  <c r="AY524" i="2"/>
  <c r="AV524" i="2"/>
  <c r="AY530" i="2"/>
  <c r="AV530" i="2"/>
  <c r="AY537" i="2"/>
  <c r="AV537" i="2"/>
  <c r="AY544" i="2"/>
  <c r="AV544" i="2"/>
  <c r="AY566" i="2"/>
  <c r="AV566" i="2"/>
  <c r="AY580" i="2"/>
  <c r="AV580" i="2"/>
  <c r="AY588" i="2"/>
  <c r="AV588" i="2"/>
  <c r="AY594" i="2"/>
  <c r="AV594" i="2"/>
  <c r="AY601" i="2"/>
  <c r="AV601" i="2"/>
  <c r="AY608" i="2"/>
  <c r="AV608" i="2"/>
  <c r="AY630" i="2"/>
  <c r="AV630" i="2"/>
  <c r="AY644" i="2"/>
  <c r="AV644" i="2"/>
  <c r="AY652" i="2"/>
  <c r="AV652" i="2"/>
  <c r="AV658" i="2"/>
  <c r="AY658" i="2"/>
  <c r="AY694" i="2"/>
  <c r="AV694" i="2"/>
  <c r="AY708" i="2"/>
  <c r="AV708" i="2"/>
  <c r="AY716" i="2"/>
  <c r="AV716" i="2"/>
  <c r="AY722" i="2"/>
  <c r="AV722" i="2"/>
  <c r="AY758" i="2"/>
  <c r="AV758" i="2"/>
  <c r="AY772" i="2"/>
  <c r="AV772" i="2"/>
  <c r="AY780" i="2"/>
  <c r="AV780" i="2"/>
  <c r="AY816" i="2"/>
  <c r="AV816" i="2"/>
  <c r="AY944" i="2"/>
  <c r="AV944" i="2"/>
  <c r="AL895" i="2"/>
  <c r="AL81" i="2"/>
  <c r="AL129" i="2"/>
  <c r="AL185" i="2"/>
  <c r="AL247" i="2"/>
  <c r="AL313" i="2"/>
  <c r="AL365" i="2"/>
  <c r="AL421" i="2"/>
  <c r="AL477" i="2"/>
  <c r="AL525" i="2"/>
  <c r="AL549" i="2"/>
  <c r="AL575" i="2"/>
  <c r="AL621" i="2"/>
  <c r="AL893" i="2"/>
  <c r="AL845" i="2"/>
  <c r="AL653" i="2"/>
  <c r="AY11" i="2"/>
  <c r="AV11" i="2"/>
  <c r="AY17" i="2"/>
  <c r="AV17" i="2"/>
  <c r="AV37" i="2"/>
  <c r="AY37" i="2"/>
  <c r="AY48" i="2"/>
  <c r="AV48" i="2"/>
  <c r="AY67" i="2"/>
  <c r="AV67" i="2"/>
  <c r="AY78" i="2"/>
  <c r="AV78" i="2"/>
  <c r="AY98" i="2"/>
  <c r="AV98" i="2"/>
  <c r="AY104" i="2"/>
  <c r="AV104" i="2"/>
  <c r="AY119" i="2"/>
  <c r="AV119" i="2"/>
  <c r="AY124" i="2"/>
  <c r="AV124" i="2"/>
  <c r="AY139" i="2"/>
  <c r="AV139" i="2"/>
  <c r="AY145" i="2"/>
  <c r="AY165" i="2"/>
  <c r="AV165" i="2"/>
  <c r="AY176" i="2"/>
  <c r="AV176" i="2"/>
  <c r="AY195" i="2"/>
  <c r="AV195" i="2"/>
  <c r="AY206" i="2"/>
  <c r="AV206" i="2"/>
  <c r="AY226" i="2"/>
  <c r="AV226" i="2"/>
  <c r="AV232" i="2"/>
  <c r="AY232" i="2"/>
  <c r="AY259" i="2"/>
  <c r="AV259" i="2"/>
  <c r="AY271" i="2"/>
  <c r="AV271" i="2"/>
  <c r="AY295" i="2"/>
  <c r="AV295" i="2"/>
  <c r="AY307" i="2"/>
  <c r="AV307" i="2"/>
  <c r="AY327" i="2"/>
  <c r="AV327" i="2"/>
  <c r="AV339" i="2"/>
  <c r="AY489" i="2"/>
  <c r="AV489" i="2"/>
  <c r="AY509" i="2"/>
  <c r="AV509" i="2"/>
  <c r="AV517" i="2"/>
  <c r="AY553" i="2"/>
  <c r="AV553" i="2"/>
  <c r="AY573" i="2"/>
  <c r="AV573" i="2"/>
  <c r="AY581" i="2"/>
  <c r="AV581" i="2"/>
  <c r="AV832" i="2"/>
  <c r="AY832" i="2"/>
  <c r="AL940" i="2"/>
  <c r="AL932" i="2"/>
  <c r="AL924" i="2"/>
  <c r="AL916" i="2"/>
  <c r="AL908" i="2"/>
  <c r="AL900" i="2"/>
  <c r="AL892" i="2"/>
  <c r="AL884" i="2"/>
  <c r="AL876" i="2"/>
  <c r="AL868" i="2"/>
  <c r="AL860" i="2"/>
  <c r="AL852" i="2"/>
  <c r="AL844" i="2"/>
  <c r="AL836" i="2"/>
  <c r="AL828" i="2"/>
  <c r="AL820" i="2"/>
  <c r="AL812" i="2"/>
  <c r="AL804" i="2"/>
  <c r="AL572" i="2"/>
  <c r="AL388" i="2"/>
  <c r="AY12" i="2"/>
  <c r="AV12" i="2"/>
  <c r="AV22" i="2"/>
  <c r="AY22" i="2"/>
  <c r="AY38" i="2"/>
  <c r="AV38" i="2"/>
  <c r="AV53" i="2"/>
  <c r="AY53" i="2"/>
  <c r="AY58" i="2"/>
  <c r="AV58" i="2"/>
  <c r="AY63" i="2"/>
  <c r="AV63" i="2"/>
  <c r="AY68" i="2"/>
  <c r="AV68" i="2"/>
  <c r="AY79" i="2"/>
  <c r="AV79" i="2"/>
  <c r="AY84" i="2"/>
  <c r="AV84" i="2"/>
  <c r="AY89" i="2"/>
  <c r="AV89" i="2"/>
  <c r="AY94" i="2"/>
  <c r="AV94" i="2"/>
  <c r="AY109" i="2"/>
  <c r="AV109" i="2"/>
  <c r="AY125" i="2"/>
  <c r="AV125" i="2"/>
  <c r="AY135" i="2"/>
  <c r="AV135" i="2"/>
  <c r="AY140" i="2"/>
  <c r="AV140" i="2"/>
  <c r="AV150" i="2"/>
  <c r="AY150" i="2"/>
  <c r="AY166" i="2"/>
  <c r="AV166" i="2"/>
  <c r="AY181" i="2"/>
  <c r="AV181" i="2"/>
  <c r="AV186" i="2"/>
  <c r="AY186" i="2"/>
  <c r="AY191" i="2"/>
  <c r="AV191" i="2"/>
  <c r="AV196" i="2"/>
  <c r="AY196" i="2"/>
  <c r="AY207" i="2"/>
  <c r="AV207" i="2"/>
  <c r="AY212" i="2"/>
  <c r="AV212" i="2"/>
  <c r="AV217" i="2"/>
  <c r="AY217" i="2"/>
  <c r="AY222" i="2"/>
  <c r="AV222" i="2"/>
  <c r="AY237" i="2"/>
  <c r="AV237" i="2"/>
  <c r="AV260" i="2"/>
  <c r="AY260" i="2"/>
  <c r="AV272" i="2"/>
  <c r="AY272" i="2"/>
  <c r="AY308" i="2"/>
  <c r="AV308" i="2"/>
  <c r="AY321" i="2"/>
  <c r="AV321" i="2"/>
  <c r="AY340" i="2"/>
  <c r="AV340" i="2"/>
  <c r="AY353" i="2"/>
  <c r="AV353" i="2"/>
  <c r="AY372" i="2"/>
  <c r="AV372" i="2"/>
  <c r="AY385" i="2"/>
  <c r="AV385" i="2"/>
  <c r="AY404" i="2"/>
  <c r="AV404" i="2"/>
  <c r="AY417" i="2"/>
  <c r="AV417" i="2"/>
  <c r="AY436" i="2"/>
  <c r="AV436" i="2"/>
  <c r="AY449" i="2"/>
  <c r="AV449" i="2"/>
  <c r="AY468" i="2"/>
  <c r="AV468" i="2"/>
  <c r="AV490" i="2"/>
  <c r="AY490" i="2"/>
  <c r="AY518" i="2"/>
  <c r="AV518" i="2"/>
  <c r="AV554" i="2"/>
  <c r="AY554" i="2"/>
  <c r="AY582" i="2"/>
  <c r="AV582" i="2"/>
  <c r="AV618" i="2"/>
  <c r="AY618" i="2"/>
  <c r="AY646" i="2"/>
  <c r="AV646" i="2"/>
  <c r="AV682" i="2"/>
  <c r="AY682" i="2"/>
  <c r="AY710" i="2"/>
  <c r="AV710" i="2"/>
  <c r="AV746" i="2"/>
  <c r="AY746" i="2"/>
  <c r="AY774" i="2"/>
  <c r="AV774" i="2"/>
  <c r="AP784" i="2"/>
  <c r="AP816" i="2"/>
  <c r="AR836" i="2"/>
  <c r="AP848" i="2"/>
  <c r="AR868" i="2"/>
  <c r="AP880" i="2"/>
  <c r="AR900" i="2"/>
  <c r="AP912" i="2"/>
  <c r="AP944" i="2"/>
  <c r="AR909" i="2"/>
  <c r="AR800" i="2"/>
  <c r="AR599" i="2"/>
  <c r="AR245" i="2"/>
  <c r="AP249" i="2"/>
  <c r="AR254" i="2"/>
  <c r="AP258" i="2"/>
  <c r="AR263" i="2"/>
  <c r="AR268" i="2"/>
  <c r="AP272" i="2"/>
  <c r="AR277" i="2"/>
  <c r="AP281" i="2"/>
  <c r="AR286" i="2"/>
  <c r="AP290" i="2"/>
  <c r="AR296" i="2"/>
  <c r="AR301" i="2"/>
  <c r="AR306" i="2"/>
  <c r="AR312" i="2"/>
  <c r="AR317" i="2"/>
  <c r="AR322" i="2"/>
  <c r="AR328" i="2"/>
  <c r="AR333" i="2"/>
  <c r="AR338" i="2"/>
  <c r="AR344" i="2"/>
  <c r="AR349" i="2"/>
  <c r="AR354" i="2"/>
  <c r="AR360" i="2"/>
  <c r="AR365" i="2"/>
  <c r="AR370" i="2"/>
  <c r="AR376" i="2"/>
  <c r="AR381" i="2"/>
  <c r="AR386" i="2"/>
  <c r="AR392" i="2"/>
  <c r="AR397" i="2"/>
  <c r="AR402" i="2"/>
  <c r="AR408" i="2"/>
  <c r="AR413" i="2"/>
  <c r="AR418" i="2"/>
  <c r="AR424" i="2"/>
  <c r="AR429" i="2"/>
  <c r="AR434" i="2"/>
  <c r="AR440" i="2"/>
  <c r="AR445" i="2"/>
  <c r="AR456" i="2"/>
  <c r="AR461" i="2"/>
  <c r="AR466" i="2"/>
  <c r="AR472" i="2"/>
  <c r="AR478" i="2"/>
  <c r="AP484" i="2"/>
  <c r="AR497" i="2"/>
  <c r="AR504" i="2"/>
  <c r="AR510" i="2"/>
  <c r="AP516" i="2"/>
  <c r="AR529" i="2"/>
  <c r="AR542" i="2"/>
  <c r="AP548" i="2"/>
  <c r="AR568" i="2"/>
  <c r="AR574" i="2"/>
  <c r="AP580" i="2"/>
  <c r="AR593" i="2"/>
  <c r="AR606" i="2"/>
  <c r="AP612" i="2"/>
  <c r="AR632" i="2"/>
  <c r="AR638" i="2"/>
  <c r="AP644" i="2"/>
  <c r="AR670" i="2"/>
  <c r="AP676" i="2"/>
  <c r="AR696" i="2"/>
  <c r="AR702" i="2"/>
  <c r="AP708" i="2"/>
  <c r="AR734" i="2"/>
  <c r="AP740" i="2"/>
  <c r="AR760" i="2"/>
  <c r="AP772" i="2"/>
  <c r="AR798" i="2"/>
  <c r="AP804" i="2"/>
  <c r="AR824" i="2"/>
  <c r="AP836" i="2"/>
  <c r="AP868" i="2"/>
  <c r="AR888" i="2"/>
  <c r="AP900" i="2"/>
  <c r="AP932" i="2"/>
  <c r="AR771" i="2"/>
  <c r="AR561" i="2"/>
  <c r="AP824" i="2"/>
  <c r="AR844" i="2"/>
  <c r="AP856" i="2"/>
  <c r="AR876" i="2"/>
  <c r="AP888" i="2"/>
  <c r="AP920" i="2"/>
  <c r="AR885" i="2"/>
  <c r="AR535" i="2"/>
  <c r="AR639" i="2"/>
  <c r="AR714" i="2"/>
  <c r="AR784" i="2"/>
  <c r="AR830" i="2"/>
  <c r="AR912" i="2"/>
  <c r="AP947" i="2"/>
  <c r="AP943" i="2"/>
  <c r="AP939" i="2"/>
  <c r="AP935" i="2"/>
  <c r="AP931" i="2"/>
  <c r="AP927" i="2"/>
  <c r="AP923" i="2"/>
  <c r="AP919" i="2"/>
  <c r="AP915" i="2"/>
  <c r="AP911" i="2"/>
  <c r="AP907" i="2"/>
  <c r="AP903" i="2"/>
  <c r="AP899" i="2"/>
  <c r="AP895" i="2"/>
  <c r="AP891" i="2"/>
  <c r="AP887" i="2"/>
  <c r="AP883" i="2"/>
  <c r="AP879" i="2"/>
  <c r="AP875" i="2"/>
  <c r="AP871" i="2"/>
  <c r="AP867" i="2"/>
  <c r="AP863" i="2"/>
  <c r="AP859" i="2"/>
  <c r="AP855" i="2"/>
  <c r="AP851" i="2"/>
  <c r="AP847" i="2"/>
  <c r="AP843" i="2"/>
  <c r="AP839" i="2"/>
  <c r="AP835" i="2"/>
  <c r="AP831" i="2"/>
  <c r="AP827" i="2"/>
  <c r="AP823" i="2"/>
  <c r="AP819" i="2"/>
  <c r="AP815" i="2"/>
  <c r="AP811" i="2"/>
  <c r="AP807" i="2"/>
  <c r="AP803" i="2"/>
  <c r="AP799" i="2"/>
  <c r="AP795" i="2"/>
  <c r="AP791" i="2"/>
  <c r="AP787" i="2"/>
  <c r="AP783" i="2"/>
  <c r="AP779" i="2"/>
  <c r="AP775" i="2"/>
  <c r="AP771" i="2"/>
  <c r="AP767" i="2"/>
  <c r="AP763" i="2"/>
  <c r="AP759" i="2"/>
  <c r="AP755" i="2"/>
  <c r="AP751" i="2"/>
  <c r="AP747" i="2"/>
  <c r="AP743" i="2"/>
  <c r="AP739" i="2"/>
  <c r="AP735" i="2"/>
  <c r="AP731" i="2"/>
  <c r="AP727" i="2"/>
  <c r="AP723" i="2"/>
  <c r="AP719" i="2"/>
  <c r="AP715" i="2"/>
  <c r="AP711" i="2"/>
  <c r="AP707" i="2"/>
  <c r="AP703" i="2"/>
  <c r="AP699" i="2"/>
  <c r="AP695" i="2"/>
  <c r="AP691" i="2"/>
  <c r="AP687" i="2"/>
  <c r="AP683" i="2"/>
  <c r="AP679" i="2"/>
  <c r="AP675" i="2"/>
  <c r="AP671" i="2"/>
  <c r="AP667" i="2"/>
  <c r="AP663" i="2"/>
  <c r="AP659" i="2"/>
  <c r="AP655" i="2"/>
  <c r="AP651" i="2"/>
  <c r="AP647" i="2"/>
  <c r="AP643" i="2"/>
  <c r="AP639" i="2"/>
  <c r="AP635" i="2"/>
  <c r="AP631" i="2"/>
  <c r="AP627" i="2"/>
  <c r="AP623" i="2"/>
  <c r="AP619" i="2"/>
  <c r="AP615" i="2"/>
  <c r="AP611" i="2"/>
  <c r="AP607" i="2"/>
  <c r="AP603" i="2"/>
  <c r="AP599" i="2"/>
  <c r="AP595" i="2"/>
  <c r="AP591" i="2"/>
  <c r="AP587" i="2"/>
  <c r="AP583" i="2"/>
  <c r="AP579" i="2"/>
  <c r="AP575" i="2"/>
  <c r="AP571" i="2"/>
  <c r="AP567" i="2"/>
  <c r="AP563" i="2"/>
  <c r="AP559" i="2"/>
  <c r="AP555" i="2"/>
  <c r="AP551" i="2"/>
  <c r="AP547" i="2"/>
  <c r="AP543" i="2"/>
  <c r="AP539" i="2"/>
  <c r="AP535" i="2"/>
  <c r="AP531" i="2"/>
  <c r="AP527" i="2"/>
  <c r="AP523" i="2"/>
  <c r="AP519" i="2"/>
  <c r="AP515" i="2"/>
  <c r="AP511" i="2"/>
  <c r="AP507" i="2"/>
  <c r="AP503" i="2"/>
  <c r="AP499" i="2"/>
  <c r="AP495" i="2"/>
  <c r="AP491" i="2"/>
  <c r="AP487" i="2"/>
  <c r="AP483" i="2"/>
  <c r="AP479" i="2"/>
  <c r="AP475" i="2"/>
  <c r="AP471" i="2"/>
  <c r="AP467" i="2"/>
  <c r="AP463" i="2"/>
  <c r="AP459" i="2"/>
  <c r="AP455" i="2"/>
  <c r="AP451" i="2"/>
  <c r="AP447" i="2"/>
  <c r="AP443" i="2"/>
  <c r="AP439" i="2"/>
  <c r="AP435" i="2"/>
  <c r="AP431" i="2"/>
  <c r="AP427" i="2"/>
  <c r="AP423" i="2"/>
  <c r="AP419" i="2"/>
  <c r="AP415" i="2"/>
  <c r="AP411" i="2"/>
  <c r="AP407" i="2"/>
  <c r="AP403" i="2"/>
  <c r="AP399" i="2"/>
  <c r="AP395" i="2"/>
  <c r="AP391" i="2"/>
  <c r="AP387" i="2"/>
  <c r="AP383" i="2"/>
  <c r="AP379" i="2"/>
  <c r="AP375" i="2"/>
  <c r="AP371" i="2"/>
  <c r="AP367" i="2"/>
  <c r="AP363" i="2"/>
  <c r="AP359" i="2"/>
  <c r="AP355" i="2"/>
  <c r="AP351" i="2"/>
  <c r="AP347" i="2"/>
  <c r="AP343" i="2"/>
  <c r="AP339" i="2"/>
  <c r="AP335" i="2"/>
  <c r="AP331" i="2"/>
  <c r="AP327" i="2"/>
  <c r="AP323" i="2"/>
  <c r="AP319" i="2"/>
  <c r="AP315" i="2"/>
  <c r="AP311" i="2"/>
  <c r="AP307" i="2"/>
  <c r="AP303" i="2"/>
  <c r="AP299" i="2"/>
  <c r="AP295" i="2"/>
  <c r="AP291" i="2"/>
  <c r="AP287" i="2"/>
  <c r="AP283" i="2"/>
  <c r="AP279" i="2"/>
  <c r="AP275" i="2"/>
  <c r="AP271" i="2"/>
  <c r="AP267" i="2"/>
  <c r="AP263" i="2"/>
  <c r="AP259" i="2"/>
  <c r="AP255" i="2"/>
  <c r="AP251" i="2"/>
  <c r="AP247" i="2"/>
  <c r="AP243" i="2"/>
  <c r="AP239" i="2"/>
  <c r="AP235" i="2"/>
  <c r="AP231" i="2"/>
  <c r="AP227" i="2"/>
  <c r="AP223" i="2"/>
  <c r="AP219" i="2"/>
  <c r="AP215" i="2"/>
  <c r="AP211" i="2"/>
  <c r="AP207" i="2"/>
  <c r="AP203" i="2"/>
  <c r="AP199" i="2"/>
  <c r="AP195" i="2"/>
  <c r="AP191" i="2"/>
  <c r="AP187" i="2"/>
  <c r="AP183" i="2"/>
  <c r="AP179" i="2"/>
  <c r="AP175" i="2"/>
  <c r="AP171" i="2"/>
  <c r="AP167" i="2"/>
  <c r="AP163" i="2"/>
  <c r="AP159" i="2"/>
  <c r="AP155" i="2"/>
  <c r="AP151" i="2"/>
  <c r="AP147" i="2"/>
  <c r="AP143" i="2"/>
  <c r="AP139" i="2"/>
  <c r="AP135" i="2"/>
  <c r="AP131" i="2"/>
  <c r="AP127" i="2"/>
  <c r="AP123" i="2"/>
  <c r="AP119" i="2"/>
  <c r="AP115" i="2"/>
  <c r="AP111" i="2"/>
  <c r="AP107" i="2"/>
  <c r="AP103" i="2"/>
  <c r="AP99" i="2"/>
  <c r="AP95" i="2"/>
  <c r="AP91" i="2"/>
  <c r="AP87" i="2"/>
  <c r="AP83" i="2"/>
  <c r="AP79" i="2"/>
  <c r="AP75" i="2"/>
  <c r="AP71" i="2"/>
  <c r="AP67" i="2"/>
  <c r="AP63" i="2"/>
  <c r="AP59" i="2"/>
  <c r="AP55" i="2"/>
  <c r="AP51" i="2"/>
  <c r="AP47" i="2"/>
  <c r="AP43" i="2"/>
  <c r="AP39" i="2"/>
  <c r="AP35" i="2"/>
  <c r="AP31" i="2"/>
  <c r="AP27" i="2"/>
  <c r="AP23" i="2"/>
  <c r="AP19" i="2"/>
  <c r="AP15" i="2"/>
  <c r="AP11" i="2"/>
  <c r="AR496" i="2"/>
  <c r="AR727" i="2"/>
  <c r="AR835" i="2"/>
  <c r="AR881" i="2"/>
  <c r="AR920" i="2"/>
  <c r="AR522" i="2"/>
  <c r="AR664" i="2"/>
  <c r="AR728" i="2"/>
  <c r="AR799" i="2"/>
  <c r="AR883" i="2"/>
  <c r="AR928" i="2"/>
  <c r="AP946" i="2"/>
  <c r="AP942" i="2"/>
  <c r="AP938" i="2"/>
  <c r="AP934" i="2"/>
  <c r="AP930" i="2"/>
  <c r="AP926" i="2"/>
  <c r="AP922" i="2"/>
  <c r="AP918" i="2"/>
  <c r="AP914" i="2"/>
  <c r="AP910" i="2"/>
  <c r="AP906" i="2"/>
  <c r="AP902" i="2"/>
  <c r="AP898" i="2"/>
  <c r="AP894" i="2"/>
  <c r="AP890" i="2"/>
  <c r="AP886" i="2"/>
  <c r="AP882" i="2"/>
  <c r="AP878" i="2"/>
  <c r="AP874" i="2"/>
  <c r="AP870" i="2"/>
  <c r="AP866" i="2"/>
  <c r="AP862" i="2"/>
  <c r="AP858" i="2"/>
  <c r="AP854" i="2"/>
  <c r="AP850" i="2"/>
  <c r="AP846" i="2"/>
  <c r="AP842" i="2"/>
  <c r="AP838" i="2"/>
  <c r="AP834" i="2"/>
  <c r="AP830" i="2"/>
  <c r="AP826" i="2"/>
  <c r="AP822" i="2"/>
  <c r="AP818" i="2"/>
  <c r="AP814" i="2"/>
  <c r="AP810" i="2"/>
  <c r="AP806" i="2"/>
  <c r="AP802" i="2"/>
  <c r="AP798" i="2"/>
  <c r="AP794" i="2"/>
  <c r="AP790" i="2"/>
  <c r="AP786" i="2"/>
  <c r="AP782" i="2"/>
  <c r="AP778" i="2"/>
  <c r="AP774" i="2"/>
  <c r="AP770" i="2"/>
  <c r="AP766" i="2"/>
  <c r="AP762" i="2"/>
  <c r="AP758" i="2"/>
  <c r="AP754" i="2"/>
  <c r="AP750" i="2"/>
  <c r="AP746" i="2"/>
  <c r="AP742" i="2"/>
  <c r="AP738" i="2"/>
  <c r="AP734" i="2"/>
  <c r="AP730" i="2"/>
  <c r="AP726" i="2"/>
  <c r="AP722" i="2"/>
  <c r="AP718" i="2"/>
  <c r="AP714" i="2"/>
  <c r="AP710" i="2"/>
  <c r="AP706" i="2"/>
  <c r="AP702" i="2"/>
  <c r="AP698" i="2"/>
  <c r="AP694" i="2"/>
  <c r="AP690" i="2"/>
  <c r="AP686" i="2"/>
  <c r="AP682" i="2"/>
  <c r="AP678" i="2"/>
  <c r="AP674" i="2"/>
  <c r="AP670" i="2"/>
  <c r="AP666" i="2"/>
  <c r="AP662" i="2"/>
  <c r="AP658" i="2"/>
  <c r="AP654" i="2"/>
  <c r="AP650" i="2"/>
  <c r="AP646" i="2"/>
  <c r="AP642" i="2"/>
  <c r="AP638" i="2"/>
  <c r="AP634" i="2"/>
  <c r="AP630" i="2"/>
  <c r="AP626" i="2"/>
  <c r="AP622" i="2"/>
  <c r="AP618" i="2"/>
  <c r="AP614" i="2"/>
  <c r="AP610" i="2"/>
  <c r="AP606" i="2"/>
  <c r="AP602" i="2"/>
  <c r="AP598" i="2"/>
  <c r="AP594" i="2"/>
  <c r="AP590" i="2"/>
  <c r="AP586" i="2"/>
  <c r="AP582" i="2"/>
  <c r="AP578" i="2"/>
  <c r="AP574" i="2"/>
  <c r="AP570" i="2"/>
  <c r="AP566" i="2"/>
  <c r="AP562" i="2"/>
  <c r="AP558" i="2"/>
  <c r="AP554" i="2"/>
  <c r="AP550" i="2"/>
  <c r="AP546" i="2"/>
  <c r="AP542" i="2"/>
  <c r="AP538" i="2"/>
  <c r="AP534" i="2"/>
  <c r="AP530" i="2"/>
  <c r="AP526" i="2"/>
  <c r="AP522" i="2"/>
  <c r="AP518" i="2"/>
  <c r="AP514" i="2"/>
  <c r="AP510" i="2"/>
  <c r="AP506" i="2"/>
  <c r="AP502" i="2"/>
  <c r="AP498" i="2"/>
  <c r="AP494" i="2"/>
  <c r="AP490" i="2"/>
  <c r="AP486" i="2"/>
  <c r="AP482" i="2"/>
  <c r="AP478" i="2"/>
  <c r="AP474" i="2"/>
  <c r="AP470" i="2"/>
  <c r="AP466" i="2"/>
  <c r="AP462" i="2"/>
  <c r="AP458" i="2"/>
  <c r="AP454" i="2"/>
  <c r="AP450" i="2"/>
  <c r="AP446" i="2"/>
  <c r="AP442" i="2"/>
  <c r="AP438" i="2"/>
  <c r="AP434" i="2"/>
  <c r="AP430" i="2"/>
  <c r="AP426" i="2"/>
  <c r="AP422" i="2"/>
  <c r="AP418" i="2"/>
  <c r="AP414" i="2"/>
  <c r="AP410" i="2"/>
  <c r="AP406" i="2"/>
  <c r="AP402" i="2"/>
  <c r="AP398" i="2"/>
  <c r="AP394" i="2"/>
  <c r="AP390" i="2"/>
  <c r="AP386" i="2"/>
  <c r="AP382" i="2"/>
  <c r="AP378" i="2"/>
  <c r="AP374" i="2"/>
  <c r="AP370" i="2"/>
  <c r="AP366" i="2"/>
  <c r="AP362" i="2"/>
  <c r="AP358" i="2"/>
  <c r="AP354" i="2"/>
  <c r="AP350" i="2"/>
  <c r="AP346" i="2"/>
  <c r="AP342" i="2"/>
  <c r="AP338" i="2"/>
  <c r="AP334" i="2"/>
  <c r="AP330" i="2"/>
  <c r="AP326" i="2"/>
  <c r="AP322" i="2"/>
  <c r="AP318" i="2"/>
  <c r="AP314" i="2"/>
  <c r="AP310" i="2"/>
  <c r="AP306" i="2"/>
  <c r="AP302" i="2"/>
  <c r="AP298" i="2"/>
  <c r="AP294" i="2"/>
  <c r="AR575" i="2"/>
  <c r="AR678" i="2"/>
  <c r="AR753" i="2"/>
  <c r="AR802" i="2"/>
  <c r="AR856" i="2"/>
  <c r="AR894" i="2"/>
  <c r="AR931" i="2"/>
  <c r="AP945" i="2"/>
  <c r="AP941" i="2"/>
  <c r="AP937" i="2"/>
  <c r="AP933" i="2"/>
  <c r="AP929" i="2"/>
  <c r="AP925" i="2"/>
  <c r="AP921" i="2"/>
  <c r="AP917" i="2"/>
  <c r="AP913" i="2"/>
  <c r="AP909" i="2"/>
  <c r="AP905" i="2"/>
  <c r="AP901" i="2"/>
  <c r="AP897" i="2"/>
  <c r="AP893" i="2"/>
  <c r="AP889" i="2"/>
  <c r="AP885" i="2"/>
  <c r="AP881" i="2"/>
  <c r="AP877" i="2"/>
  <c r="AP873" i="2"/>
  <c r="AP869" i="2"/>
  <c r="AP865" i="2"/>
  <c r="AP861" i="2"/>
  <c r="AP857" i="2"/>
  <c r="AP853" i="2"/>
  <c r="AP849" i="2"/>
  <c r="AP845" i="2"/>
  <c r="AP841" i="2"/>
  <c r="AP837" i="2"/>
  <c r="AP833" i="2"/>
  <c r="AP829" i="2"/>
  <c r="AP825" i="2"/>
  <c r="AP821" i="2"/>
  <c r="AP817" i="2"/>
  <c r="AP813" i="2"/>
  <c r="AP809" i="2"/>
  <c r="AP805" i="2"/>
  <c r="AP801" i="2"/>
  <c r="AP797" i="2"/>
  <c r="AP793" i="2"/>
  <c r="AP789" i="2"/>
  <c r="AP785" i="2"/>
  <c r="AP781" i="2"/>
  <c r="AP777" i="2"/>
  <c r="AP773" i="2"/>
  <c r="AP769" i="2"/>
  <c r="AP765" i="2"/>
  <c r="AP761" i="2"/>
  <c r="AP757" i="2"/>
  <c r="AP753" i="2"/>
  <c r="AP749" i="2"/>
  <c r="AP745" i="2"/>
  <c r="AP741" i="2"/>
  <c r="AP737" i="2"/>
  <c r="AP733" i="2"/>
  <c r="AP729" i="2"/>
  <c r="AP725" i="2"/>
  <c r="AP721" i="2"/>
  <c r="AP717" i="2"/>
  <c r="AP713" i="2"/>
  <c r="AP709" i="2"/>
  <c r="AP705" i="2"/>
  <c r="AP701" i="2"/>
  <c r="AP697" i="2"/>
  <c r="AP693" i="2"/>
  <c r="AP689" i="2"/>
  <c r="AP685" i="2"/>
  <c r="AP681" i="2"/>
  <c r="AP677" i="2"/>
  <c r="AP673" i="2"/>
  <c r="AP669" i="2"/>
  <c r="AP665" i="2"/>
  <c r="AP661" i="2"/>
  <c r="AP657" i="2"/>
  <c r="AP653" i="2"/>
  <c r="AP649" i="2"/>
  <c r="AP645" i="2"/>
  <c r="AP641" i="2"/>
  <c r="AP637" i="2"/>
  <c r="AP633" i="2"/>
  <c r="AP629" i="2"/>
  <c r="AP625" i="2"/>
  <c r="AP621" i="2"/>
  <c r="AP617" i="2"/>
  <c r="AP613" i="2"/>
  <c r="AP609" i="2"/>
  <c r="AP605" i="2"/>
  <c r="AP601" i="2"/>
  <c r="AP597" i="2"/>
  <c r="AP593" i="2"/>
  <c r="AP589" i="2"/>
  <c r="AP585" i="2"/>
  <c r="AP581" i="2"/>
  <c r="AP577" i="2"/>
  <c r="AP573" i="2"/>
  <c r="AP569" i="2"/>
  <c r="AP565" i="2"/>
  <c r="AP561" i="2"/>
  <c r="AP557" i="2"/>
  <c r="AP553" i="2"/>
  <c r="AP549" i="2"/>
  <c r="AP545" i="2"/>
  <c r="AP541" i="2"/>
  <c r="AP537" i="2"/>
  <c r="AP533" i="2"/>
  <c r="AP529" i="2"/>
  <c r="AP525" i="2"/>
  <c r="AP521" i="2"/>
  <c r="AP517" i="2"/>
  <c r="AP513" i="2"/>
  <c r="AP509" i="2"/>
  <c r="AP505" i="2"/>
  <c r="AP501" i="2"/>
  <c r="AP497" i="2"/>
  <c r="AP493" i="2"/>
  <c r="AP489" i="2"/>
  <c r="AP485" i="2"/>
  <c r="AP481" i="2"/>
  <c r="AP477" i="2"/>
  <c r="AP473" i="2"/>
  <c r="AR625" i="2"/>
  <c r="AR775" i="2"/>
  <c r="AR866" i="2"/>
  <c r="AR911" i="2"/>
  <c r="AP13" i="2"/>
  <c r="AR18" i="2"/>
  <c r="AP22" i="2"/>
  <c r="AR27" i="2"/>
  <c r="AR32" i="2"/>
  <c r="AP36" i="2"/>
  <c r="AR41" i="2"/>
  <c r="AP45" i="2"/>
  <c r="AR50" i="2"/>
  <c r="AP54" i="2"/>
  <c r="AR59" i="2"/>
  <c r="AR64" i="2"/>
  <c r="AP68" i="2"/>
  <c r="AR73" i="2"/>
  <c r="AP77" i="2"/>
  <c r="AR82" i="2"/>
  <c r="AP86" i="2"/>
  <c r="AR91" i="2"/>
  <c r="AR96" i="2"/>
  <c r="AP100" i="2"/>
  <c r="AR105" i="2"/>
  <c r="AP109" i="2"/>
  <c r="AR114" i="2"/>
  <c r="AP118" i="2"/>
  <c r="AR123" i="2"/>
  <c r="AR128" i="2"/>
  <c r="AP132" i="2"/>
  <c r="AR137" i="2"/>
  <c r="AP141" i="2"/>
  <c r="AR146" i="2"/>
  <c r="AP150" i="2"/>
  <c r="AR155" i="2"/>
  <c r="AR160" i="2"/>
  <c r="AP164" i="2"/>
  <c r="AR169" i="2"/>
  <c r="AP173" i="2"/>
  <c r="AR178" i="2"/>
  <c r="AP182" i="2"/>
  <c r="AR187" i="2"/>
  <c r="AR192" i="2"/>
  <c r="AP196" i="2"/>
  <c r="AR201" i="2"/>
  <c r="AP205" i="2"/>
  <c r="AR210" i="2"/>
  <c r="AP214" i="2"/>
  <c r="AR219" i="2"/>
  <c r="AR224" i="2"/>
  <c r="AP228" i="2"/>
  <c r="AR233" i="2"/>
  <c r="AP237" i="2"/>
  <c r="AR242" i="2"/>
  <c r="AP246" i="2"/>
  <c r="AR251" i="2"/>
  <c r="AR256" i="2"/>
  <c r="AP260" i="2"/>
  <c r="AR265" i="2"/>
  <c r="AP269" i="2"/>
  <c r="AR274" i="2"/>
  <c r="AP278" i="2"/>
  <c r="AR283" i="2"/>
  <c r="AR288" i="2"/>
  <c r="AP292" i="2"/>
  <c r="AP297" i="2"/>
  <c r="AR303" i="2"/>
  <c r="AP308" i="2"/>
  <c r="AP313" i="2"/>
  <c r="AR319" i="2"/>
  <c r="AP324" i="2"/>
  <c r="AP329" i="2"/>
  <c r="AR335" i="2"/>
  <c r="AP340" i="2"/>
  <c r="AP345" i="2"/>
  <c r="AR351" i="2"/>
  <c r="AP356" i="2"/>
  <c r="AP361" i="2"/>
  <c r="AP372" i="2"/>
  <c r="AP377" i="2"/>
  <c r="AP388" i="2"/>
  <c r="AP393" i="2"/>
  <c r="AP404" i="2"/>
  <c r="AP409" i="2"/>
  <c r="AP420" i="2"/>
  <c r="AP425" i="2"/>
  <c r="AP436" i="2"/>
  <c r="AP441" i="2"/>
  <c r="AP452" i="2"/>
  <c r="AP457" i="2"/>
  <c r="AP468" i="2"/>
  <c r="AR474" i="2"/>
  <c r="AP480" i="2"/>
  <c r="AR493" i="2"/>
  <c r="AR500" i="2"/>
  <c r="AR506" i="2"/>
  <c r="AP512" i="2"/>
  <c r="AR525" i="2"/>
  <c r="AR532" i="2"/>
  <c r="AR538" i="2"/>
  <c r="AP544" i="2"/>
  <c r="AR557" i="2"/>
  <c r="AR564" i="2"/>
  <c r="AR570" i="2"/>
  <c r="AP576" i="2"/>
  <c r="AR589" i="2"/>
  <c r="AR596" i="2"/>
  <c r="AR602" i="2"/>
  <c r="AP608" i="2"/>
  <c r="AR628" i="2"/>
  <c r="AR634" i="2"/>
  <c r="AP640" i="2"/>
  <c r="AR660" i="2"/>
  <c r="AR666" i="2"/>
  <c r="AP672" i="2"/>
  <c r="AR692" i="2"/>
  <c r="AR698" i="2"/>
  <c r="AP704" i="2"/>
  <c r="AR724" i="2"/>
  <c r="AR730" i="2"/>
  <c r="AP736" i="2"/>
  <c r="AR756" i="2"/>
  <c r="AR762" i="2"/>
  <c r="AP768" i="2"/>
  <c r="AR788" i="2"/>
  <c r="AR794" i="2"/>
  <c r="AP800" i="2"/>
  <c r="AR820" i="2"/>
  <c r="AP832" i="2"/>
  <c r="AR852" i="2"/>
  <c r="AP864" i="2"/>
  <c r="AR884" i="2"/>
  <c r="AP896" i="2"/>
  <c r="AR916" i="2"/>
  <c r="AP928" i="2"/>
  <c r="AR948" i="2"/>
  <c r="AR857" i="2"/>
  <c r="AR689" i="2"/>
  <c r="AP242" i="2"/>
  <c r="AR247" i="2"/>
  <c r="AR252" i="2"/>
  <c r="AP256" i="2"/>
  <c r="AR261" i="2"/>
  <c r="AP265" i="2"/>
  <c r="AR270" i="2"/>
  <c r="AP274" i="2"/>
  <c r="AR279" i="2"/>
  <c r="AR284" i="2"/>
  <c r="AP288" i="2"/>
  <c r="AR293" i="2"/>
  <c r="AR298" i="2"/>
  <c r="AR304" i="2"/>
  <c r="AR309" i="2"/>
  <c r="AR314" i="2"/>
  <c r="AR320" i="2"/>
  <c r="AR325" i="2"/>
  <c r="AR330" i="2"/>
  <c r="AR336" i="2"/>
  <c r="AR341" i="2"/>
  <c r="AR346" i="2"/>
  <c r="AR352" i="2"/>
  <c r="AR357" i="2"/>
  <c r="AR362" i="2"/>
  <c r="AR368" i="2"/>
  <c r="AR373" i="2"/>
  <c r="AR378" i="2"/>
  <c r="AR384" i="2"/>
  <c r="AR389" i="2"/>
  <c r="AR394" i="2"/>
  <c r="AR400" i="2"/>
  <c r="AR405" i="2"/>
  <c r="AR410" i="2"/>
  <c r="AR416" i="2"/>
  <c r="AR421" i="2"/>
  <c r="AR426" i="2"/>
  <c r="AR432" i="2"/>
  <c r="AR437" i="2"/>
  <c r="AR442" i="2"/>
  <c r="AR448" i="2"/>
  <c r="AR453" i="2"/>
  <c r="AR458" i="2"/>
  <c r="AR464" i="2"/>
  <c r="AR469" i="2"/>
  <c r="AR481" i="2"/>
  <c r="AR488" i="2"/>
  <c r="AR494" i="2"/>
  <c r="AP500" i="2"/>
  <c r="AR513" i="2"/>
  <c r="AR520" i="2"/>
  <c r="AR526" i="2"/>
  <c r="AP532" i="2"/>
  <c r="AR545" i="2"/>
  <c r="AR552" i="2"/>
  <c r="AR558" i="2"/>
  <c r="AP564" i="2"/>
  <c r="AR577" i="2"/>
  <c r="AR584" i="2"/>
  <c r="AR590" i="2"/>
  <c r="AP596" i="2"/>
  <c r="AR616" i="2"/>
  <c r="AR622" i="2"/>
  <c r="AP628" i="2"/>
  <c r="AR654" i="2"/>
  <c r="AP660" i="2"/>
  <c r="AR680" i="2"/>
  <c r="AR686" i="2"/>
  <c r="AP692" i="2"/>
  <c r="AR718" i="2"/>
  <c r="AP724" i="2"/>
  <c r="AR744" i="2"/>
  <c r="AR750" i="2"/>
  <c r="AP756" i="2"/>
  <c r="AR776" i="2"/>
  <c r="AR782" i="2"/>
  <c r="AP788" i="2"/>
  <c r="AP820" i="2"/>
  <c r="AP852" i="2"/>
  <c r="AP884" i="2"/>
  <c r="AR904" i="2"/>
  <c r="AP916" i="2"/>
  <c r="AR945" i="2"/>
  <c r="AR687" i="2"/>
  <c r="AR10" i="2"/>
  <c r="AP14" i="2"/>
  <c r="AR19" i="2"/>
  <c r="AR24" i="2"/>
  <c r="AP28" i="2"/>
  <c r="AR33" i="2"/>
  <c r="AP37" i="2"/>
  <c r="AR42" i="2"/>
  <c r="AP46" i="2"/>
  <c r="AR51" i="2"/>
  <c r="AR56" i="2"/>
  <c r="AP60" i="2"/>
  <c r="AR65" i="2"/>
  <c r="AP69" i="2"/>
  <c r="AR74" i="2"/>
  <c r="AP78" i="2"/>
  <c r="AR83" i="2"/>
  <c r="AR88" i="2"/>
  <c r="AP92" i="2"/>
  <c r="AR97" i="2"/>
  <c r="AP101" i="2"/>
  <c r="AR106" i="2"/>
  <c r="AP110" i="2"/>
  <c r="AR115" i="2"/>
  <c r="AR120" i="2"/>
  <c r="AP124" i="2"/>
  <c r="AR129" i="2"/>
  <c r="AP133" i="2"/>
  <c r="AR138" i="2"/>
  <c r="AP142" i="2"/>
  <c r="AR147" i="2"/>
  <c r="AR152" i="2"/>
  <c r="AP156" i="2"/>
  <c r="AR161" i="2"/>
  <c r="AP165" i="2"/>
  <c r="AR170" i="2"/>
  <c r="AP174" i="2"/>
  <c r="AR179" i="2"/>
  <c r="AR184" i="2"/>
  <c r="AP188" i="2"/>
  <c r="AR193" i="2"/>
  <c r="AP197" i="2"/>
  <c r="AR202" i="2"/>
  <c r="AP206" i="2"/>
  <c r="AR211" i="2"/>
  <c r="AR216" i="2"/>
  <c r="AP220" i="2"/>
  <c r="AR225" i="2"/>
  <c r="AP229" i="2"/>
  <c r="AR234" i="2"/>
  <c r="AP238" i="2"/>
  <c r="AR243" i="2"/>
  <c r="AR248" i="2"/>
  <c r="AP252" i="2"/>
  <c r="AR257" i="2"/>
  <c r="AP261" i="2"/>
  <c r="AR266" i="2"/>
  <c r="AP270" i="2"/>
  <c r="AR275" i="2"/>
  <c r="AR280" i="2"/>
  <c r="AP284" i="2"/>
  <c r="AR289" i="2"/>
  <c r="AP293" i="2"/>
  <c r="AR299" i="2"/>
  <c r="AP304" i="2"/>
  <c r="AP309" i="2"/>
  <c r="AR315" i="2"/>
  <c r="AP320" i="2"/>
  <c r="AP325" i="2"/>
  <c r="AR331" i="2"/>
  <c r="AP336" i="2"/>
  <c r="AP341" i="2"/>
  <c r="AR347" i="2"/>
  <c r="AP352" i="2"/>
  <c r="AP357" i="2"/>
  <c r="AP368" i="2"/>
  <c r="AP373" i="2"/>
  <c r="AP384" i="2"/>
  <c r="AP389" i="2"/>
  <c r="AP400" i="2"/>
  <c r="AP405" i="2"/>
  <c r="AP416" i="2"/>
  <c r="AP421" i="2"/>
  <c r="AP432" i="2"/>
  <c r="AP437" i="2"/>
  <c r="AP448" i="2"/>
  <c r="AP453" i="2"/>
  <c r="AP464" i="2"/>
  <c r="AP469" i="2"/>
  <c r="AR476" i="2"/>
  <c r="AR482" i="2"/>
  <c r="AP488" i="2"/>
  <c r="AR501" i="2"/>
  <c r="AR508" i="2"/>
  <c r="AR514" i="2"/>
  <c r="AP520" i="2"/>
  <c r="AR533" i="2"/>
  <c r="AR540" i="2"/>
  <c r="AR546" i="2"/>
  <c r="AP552" i="2"/>
  <c r="AR565" i="2"/>
  <c r="AR572" i="2"/>
  <c r="AR578" i="2"/>
  <c r="AP584" i="2"/>
  <c r="AR597" i="2"/>
  <c r="AR604" i="2"/>
  <c r="AR610" i="2"/>
  <c r="AP616" i="2"/>
  <c r="AR636" i="2"/>
  <c r="AR642" i="2"/>
  <c r="AP648" i="2"/>
  <c r="AR668" i="2"/>
  <c r="AR674" i="2"/>
  <c r="AP680" i="2"/>
  <c r="AR700" i="2"/>
  <c r="AR706" i="2"/>
  <c r="AP712" i="2"/>
  <c r="AR732" i="2"/>
  <c r="AR738" i="2"/>
  <c r="AP744" i="2"/>
  <c r="AR764" i="2"/>
  <c r="AR770" i="2"/>
  <c r="AP776" i="2"/>
  <c r="AR796" i="2"/>
  <c r="AP808" i="2"/>
  <c r="AR828" i="2"/>
  <c r="AP840" i="2"/>
  <c r="AR860" i="2"/>
  <c r="AP872" i="2"/>
  <c r="AR892" i="2"/>
  <c r="AP904" i="2"/>
  <c r="AR924" i="2"/>
  <c r="AP936" i="2"/>
  <c r="AR936" i="2"/>
  <c r="AR821" i="2"/>
  <c r="AR672" i="2"/>
  <c r="AR355" i="2"/>
  <c r="AR359" i="2"/>
  <c r="AR363" i="2"/>
  <c r="AR367" i="2"/>
  <c r="AR371" i="2"/>
  <c r="AR375" i="2"/>
  <c r="AR379" i="2"/>
  <c r="AR383" i="2"/>
  <c r="AR387" i="2"/>
  <c r="AR391" i="2"/>
  <c r="AR395" i="2"/>
  <c r="AR399" i="2"/>
  <c r="AR403" i="2"/>
  <c r="AR407" i="2"/>
  <c r="AR411" i="2"/>
  <c r="AR415" i="2"/>
  <c r="AR419" i="2"/>
  <c r="AR423" i="2"/>
  <c r="AR427" i="2"/>
  <c r="AR431" i="2"/>
  <c r="AR435" i="2"/>
  <c r="AR439" i="2"/>
  <c r="AR443" i="2"/>
  <c r="AR447" i="2"/>
  <c r="AR451" i="2"/>
  <c r="AR455" i="2"/>
  <c r="AR459" i="2"/>
  <c r="AR463" i="2"/>
  <c r="AR467" i="2"/>
  <c r="AR471" i="2"/>
  <c r="AR475" i="2"/>
  <c r="AR479" i="2"/>
  <c r="AR483" i="2"/>
  <c r="AR487" i="2"/>
  <c r="AR491" i="2"/>
  <c r="AR495" i="2"/>
  <c r="AR499" i="2"/>
  <c r="AR503" i="2"/>
  <c r="AR507" i="2"/>
  <c r="AR515" i="2"/>
  <c r="AR519" i="2"/>
  <c r="AR523" i="2"/>
  <c r="AR527" i="2"/>
  <c r="AR531" i="2"/>
  <c r="AR539" i="2"/>
  <c r="AR543" i="2"/>
  <c r="AR547" i="2"/>
  <c r="AR551" i="2"/>
  <c r="AR555" i="2"/>
  <c r="AR559" i="2"/>
  <c r="AR563" i="2"/>
  <c r="AR567" i="2"/>
  <c r="AR571" i="2"/>
  <c r="AR579" i="2"/>
  <c r="AR583" i="2"/>
  <c r="AR587" i="2"/>
  <c r="AR595" i="2"/>
  <c r="AR603" i="2"/>
  <c r="AR607" i="2"/>
  <c r="AR611" i="2"/>
  <c r="AR615" i="2"/>
  <c r="AR619" i="2"/>
  <c r="AR627" i="2"/>
  <c r="AR631" i="2"/>
  <c r="AR635" i="2"/>
  <c r="AR643" i="2"/>
  <c r="AR651" i="2"/>
  <c r="AR655" i="2"/>
  <c r="AR659" i="2"/>
  <c r="AR667" i="2"/>
  <c r="AR671" i="2"/>
  <c r="AR675" i="2"/>
  <c r="AR679" i="2"/>
  <c r="AR683" i="2"/>
  <c r="AR691" i="2"/>
  <c r="AR695" i="2"/>
  <c r="AR699" i="2"/>
  <c r="AR707" i="2"/>
  <c r="AR715" i="2"/>
  <c r="AR723" i="2"/>
  <c r="AR731" i="2"/>
  <c r="AR735" i="2"/>
  <c r="AR739" i="2"/>
  <c r="AR743" i="2"/>
  <c r="AR747" i="2"/>
  <c r="AR755" i="2"/>
  <c r="AR759" i="2"/>
  <c r="AR763" i="2"/>
  <c r="AR767" i="2"/>
  <c r="AR779" i="2"/>
  <c r="AR787" i="2"/>
  <c r="AR795" i="2"/>
  <c r="AR803" i="2"/>
  <c r="AR807" i="2"/>
  <c r="AR815" i="2"/>
  <c r="AR823" i="2"/>
  <c r="AR831" i="2"/>
  <c r="AR843" i="2"/>
  <c r="AR851" i="2"/>
  <c r="AR859" i="2"/>
  <c r="AR907" i="2"/>
  <c r="AR915" i="2"/>
  <c r="AR923" i="2"/>
  <c r="AR935" i="2"/>
  <c r="AR943" i="2"/>
  <c r="AR810" i="2"/>
  <c r="AR814" i="2"/>
  <c r="AR818" i="2"/>
  <c r="AR822" i="2"/>
  <c r="AR826" i="2"/>
  <c r="AR834" i="2"/>
  <c r="AR838" i="2"/>
  <c r="AR842" i="2"/>
  <c r="AR850" i="2"/>
  <c r="AR858" i="2"/>
  <c r="AR862" i="2"/>
  <c r="AR870" i="2"/>
  <c r="AR874" i="2"/>
  <c r="AR878" i="2"/>
  <c r="AR882" i="2"/>
  <c r="AR898" i="2"/>
  <c r="AR902" i="2"/>
  <c r="AR906" i="2"/>
  <c r="AR910" i="2"/>
  <c r="AR914" i="2"/>
  <c r="AR918" i="2"/>
  <c r="AR926" i="2"/>
  <c r="AR934" i="2"/>
  <c r="AR938" i="2"/>
  <c r="AR942" i="2"/>
  <c r="AR946" i="2"/>
  <c r="AR939" i="2"/>
  <c r="AR919" i="2"/>
  <c r="AR891" i="2"/>
  <c r="AR839" i="2"/>
  <c r="AR808" i="2"/>
  <c r="AR783" i="2"/>
  <c r="AR736" i="2"/>
  <c r="AR688" i="2"/>
  <c r="AR647" i="2"/>
  <c r="AR586" i="2"/>
  <c r="AR511" i="2"/>
  <c r="AP9" i="2"/>
  <c r="AR560" i="2"/>
  <c r="AR623" i="2"/>
  <c r="AR550" i="2"/>
  <c r="AP948" i="2"/>
  <c r="AR927" i="2"/>
  <c r="AR899" i="2"/>
  <c r="AR848" i="2"/>
  <c r="AR819" i="2"/>
  <c r="AR792" i="2"/>
  <c r="AR752" i="2"/>
  <c r="AR711" i="2"/>
  <c r="AR663" i="2"/>
  <c r="AR614" i="2"/>
  <c r="AR536" i="2"/>
  <c r="AR609" i="2"/>
  <c r="AR613" i="2"/>
  <c r="AR617" i="2"/>
  <c r="AR621" i="2"/>
  <c r="AR629" i="2"/>
  <c r="AR633" i="2"/>
  <c r="AR637" i="2"/>
  <c r="AR641" i="2"/>
  <c r="AR645" i="2"/>
  <c r="AR649" i="2"/>
  <c r="AR653" i="2"/>
  <c r="AR657" i="2"/>
  <c r="AR661" i="2"/>
  <c r="AR665" i="2"/>
  <c r="AR669" i="2"/>
  <c r="AR673" i="2"/>
  <c r="AR677" i="2"/>
  <c r="AR681" i="2"/>
  <c r="AR685" i="2"/>
  <c r="AR693" i="2"/>
  <c r="AR697" i="2"/>
  <c r="AR701" i="2"/>
  <c r="AR705" i="2"/>
  <c r="AR709" i="2"/>
  <c r="AR713" i="2"/>
  <c r="AR717" i="2"/>
  <c r="AR721" i="2"/>
  <c r="AR725" i="2"/>
  <c r="AR729" i="2"/>
  <c r="AR733" i="2"/>
  <c r="AR737" i="2"/>
  <c r="AR741" i="2"/>
  <c r="AR745" i="2"/>
  <c r="AR749" i="2"/>
  <c r="AR757" i="2"/>
  <c r="AR761" i="2"/>
  <c r="AR765" i="2"/>
  <c r="AR773" i="2"/>
  <c r="AR777" i="2"/>
  <c r="AR781" i="2"/>
  <c r="AR785" i="2"/>
  <c r="AR789" i="2"/>
  <c r="AR797" i="2"/>
  <c r="AR801" i="2"/>
  <c r="AR805" i="2"/>
  <c r="AR813" i="2"/>
  <c r="AR825" i="2"/>
  <c r="AR829" i="2"/>
  <c r="AR833" i="2"/>
  <c r="AR837" i="2"/>
  <c r="AR841" i="2"/>
  <c r="AR849" i="2"/>
  <c r="AR853" i="2"/>
  <c r="AR865" i="2"/>
  <c r="AR869" i="2"/>
  <c r="AR873" i="2"/>
  <c r="AR877" i="2"/>
  <c r="AR889" i="2"/>
  <c r="AR893" i="2"/>
  <c r="AR897" i="2"/>
  <c r="AR901" i="2"/>
  <c r="AR905" i="2"/>
  <c r="AR913" i="2"/>
  <c r="AR917" i="2"/>
  <c r="AR925" i="2"/>
  <c r="AR929" i="2"/>
  <c r="AR933" i="2"/>
  <c r="AR941" i="2"/>
  <c r="AR921" i="2"/>
  <c r="AR895" i="2"/>
  <c r="AR867" i="2"/>
  <c r="AR847" i="2"/>
  <c r="AR817" i="2"/>
  <c r="AR791" i="2"/>
  <c r="AR751" i="2"/>
  <c r="AR703" i="2"/>
  <c r="AR650" i="2"/>
  <c r="AR600" i="2"/>
  <c r="AG9" i="2"/>
  <c r="AL941" i="2"/>
  <c r="AL933" i="2"/>
  <c r="AL925" i="2"/>
  <c r="AL917" i="2"/>
  <c r="AL909" i="2"/>
  <c r="AL901" i="2"/>
  <c r="AL885" i="2"/>
  <c r="AL877" i="2"/>
  <c r="AL861" i="2"/>
  <c r="AL837" i="2"/>
  <c r="AL829" i="2"/>
  <c r="AL821" i="2"/>
  <c r="AL813" i="2"/>
  <c r="AL805" i="2"/>
  <c r="AL797" i="2"/>
  <c r="AL789" i="2"/>
  <c r="AL781" i="2"/>
  <c r="AL773" i="2"/>
  <c r="AL757" i="2"/>
  <c r="AL749" i="2"/>
  <c r="AL741" i="2"/>
  <c r="AL733" i="2"/>
  <c r="AL725" i="2"/>
  <c r="AL717" i="2"/>
  <c r="AL701" i="2"/>
  <c r="AL693" i="2"/>
  <c r="AL685" i="2"/>
  <c r="AL677" i="2"/>
  <c r="AL669" i="2"/>
  <c r="AL661" i="2"/>
  <c r="AL645" i="2"/>
  <c r="AL637" i="2"/>
  <c r="AL629" i="2"/>
  <c r="AL613" i="2"/>
  <c r="AL605" i="2"/>
  <c r="AL589" i="2"/>
  <c r="AL333" i="2"/>
  <c r="AL285" i="2"/>
  <c r="AL157" i="2"/>
  <c r="AL101" i="2"/>
  <c r="AL948" i="2"/>
  <c r="AL796" i="2"/>
  <c r="AL788" i="2"/>
  <c r="AL780" i="2"/>
  <c r="AL772" i="2"/>
  <c r="AL764" i="2"/>
  <c r="AL756" i="2"/>
  <c r="AL748" i="2"/>
  <c r="AL740" i="2"/>
  <c r="AL732" i="2"/>
  <c r="AL724" i="2"/>
  <c r="AL716" i="2"/>
  <c r="AL708" i="2"/>
  <c r="AL700" i="2"/>
  <c r="AL692" i="2"/>
  <c r="AL684" i="2"/>
  <c r="AL676" i="2"/>
  <c r="AL668" i="2"/>
  <c r="AL660" i="2"/>
  <c r="AL652" i="2"/>
  <c r="AL644" i="2"/>
  <c r="AL636" i="2"/>
  <c r="AL628" i="2"/>
  <c r="AL620" i="2"/>
  <c r="AL612" i="2"/>
  <c r="AL604" i="2"/>
  <c r="AL596" i="2"/>
  <c r="AL588" i="2"/>
  <c r="AL580" i="2"/>
  <c r="AL564" i="2"/>
  <c r="AL556" i="2"/>
  <c r="AL548" i="2"/>
  <c r="AL540" i="2"/>
  <c r="AL532" i="2"/>
  <c r="AL524" i="2"/>
  <c r="AL516" i="2"/>
  <c r="AL508" i="2"/>
  <c r="AL500" i="2"/>
  <c r="AL492" i="2"/>
  <c r="AL484" i="2"/>
  <c r="AL476" i="2"/>
  <c r="AL468" i="2"/>
  <c r="AL460" i="2"/>
  <c r="AL452" i="2"/>
  <c r="AL444" i="2"/>
  <c r="AL436" i="2"/>
  <c r="AL428" i="2"/>
  <c r="AL420" i="2"/>
  <c r="AL412" i="2"/>
  <c r="AL404" i="2"/>
  <c r="AL396" i="2"/>
  <c r="AL380" i="2"/>
  <c r="AL372" i="2"/>
  <c r="AL364" i="2"/>
  <c r="AL356" i="2"/>
  <c r="AL348" i="2"/>
  <c r="AL332" i="2"/>
  <c r="AL276" i="2"/>
  <c r="AL228" i="2"/>
  <c r="AL100" i="2"/>
  <c r="AL947" i="2"/>
  <c r="AL939" i="2"/>
  <c r="AL931" i="2"/>
  <c r="AL923" i="2"/>
  <c r="AL915" i="2"/>
  <c r="AL907" i="2"/>
  <c r="AL899" i="2"/>
  <c r="AL891" i="2"/>
  <c r="AL883" i="2"/>
  <c r="AL875" i="2"/>
  <c r="AL867" i="2"/>
  <c r="AL859" i="2"/>
  <c r="AL851" i="2"/>
  <c r="AL843" i="2"/>
  <c r="AL835" i="2"/>
  <c r="AL827" i="2"/>
  <c r="AL819" i="2"/>
  <c r="AL811" i="2"/>
  <c r="AL803" i="2"/>
  <c r="AL795" i="2"/>
  <c r="AL787" i="2"/>
  <c r="AL779" i="2"/>
  <c r="AL771" i="2"/>
  <c r="AL755" i="2"/>
  <c r="AL747" i="2"/>
  <c r="AL739" i="2"/>
  <c r="AL731" i="2"/>
  <c r="AL723" i="2"/>
  <c r="AL715" i="2"/>
  <c r="AL699" i="2"/>
  <c r="AL691" i="2"/>
  <c r="AL683" i="2"/>
  <c r="AL675" i="2"/>
  <c r="AL667" i="2"/>
  <c r="AL659" i="2"/>
  <c r="AL651" i="2"/>
  <c r="AL643" i="2"/>
  <c r="AL635" i="2"/>
  <c r="AL40" i="2"/>
  <c r="AL66" i="2"/>
  <c r="AL156" i="2"/>
  <c r="AL184" i="2"/>
  <c r="AL218" i="2"/>
  <c r="AL274" i="2"/>
  <c r="AL330" i="2"/>
  <c r="AL402" i="2"/>
  <c r="AL762" i="2"/>
  <c r="AL730" i="2"/>
  <c r="AL690" i="2"/>
  <c r="AL658" i="2"/>
  <c r="AL626" i="2"/>
  <c r="AL450" i="2"/>
  <c r="AL945" i="2"/>
  <c r="AL937" i="2"/>
  <c r="AL929" i="2"/>
  <c r="AL921" i="2"/>
  <c r="AL913" i="2"/>
  <c r="AL905" i="2"/>
  <c r="AL897" i="2"/>
  <c r="AL889" i="2"/>
  <c r="AL881" i="2"/>
  <c r="AL873" i="2"/>
  <c r="AL865" i="2"/>
  <c r="AL857" i="2"/>
  <c r="AL849" i="2"/>
  <c r="AL841" i="2"/>
  <c r="AL833" i="2"/>
  <c r="AL825" i="2"/>
  <c r="AL817" i="2"/>
  <c r="AL809" i="2"/>
  <c r="AL801" i="2"/>
  <c r="AL793" i="2"/>
  <c r="AL785" i="2"/>
  <c r="AL777" i="2"/>
  <c r="AL769" i="2"/>
  <c r="AL761" i="2"/>
  <c r="AL753" i="2"/>
  <c r="AL745" i="2"/>
  <c r="AL729" i="2"/>
  <c r="AL721" i="2"/>
  <c r="AL713" i="2"/>
  <c r="AL705" i="2"/>
  <c r="AL697" i="2"/>
  <c r="AL681" i="2"/>
  <c r="AL665" i="2"/>
  <c r="AL657" i="2"/>
  <c r="AL649" i="2"/>
  <c r="AL633" i="2"/>
  <c r="AL625" i="2"/>
  <c r="AL617" i="2"/>
  <c r="AL601" i="2"/>
  <c r="AL593" i="2"/>
  <c r="AL585" i="2"/>
  <c r="AL577" i="2"/>
  <c r="AL569" i="2"/>
  <c r="AL561" i="2"/>
  <c r="AL553" i="2"/>
  <c r="AL545" i="2"/>
  <c r="AL537" i="2"/>
  <c r="AL529" i="2"/>
  <c r="AL521" i="2"/>
  <c r="AL513" i="2"/>
  <c r="AL505" i="2"/>
  <c r="AL497" i="2"/>
  <c r="AL489" i="2"/>
  <c r="AL481" i="2"/>
  <c r="AL473" i="2"/>
  <c r="AL465" i="2"/>
  <c r="AL457" i="2"/>
  <c r="AL449" i="2"/>
  <c r="AL433" i="2"/>
  <c r="AL377" i="2"/>
  <c r="AL329" i="2"/>
  <c r="AL257" i="2"/>
  <c r="AL201" i="2"/>
  <c r="AL145" i="2"/>
  <c r="AL113" i="2"/>
  <c r="AL65" i="2"/>
  <c r="AL10" i="2"/>
  <c r="AL936" i="2"/>
  <c r="AL912" i="2"/>
  <c r="AL904" i="2"/>
  <c r="AL896" i="2"/>
  <c r="AL888" i="2"/>
  <c r="AL880" i="2"/>
  <c r="AL872" i="2"/>
  <c r="AL864" i="2"/>
  <c r="AL856" i="2"/>
  <c r="AL848" i="2"/>
  <c r="AL832" i="2"/>
  <c r="AL824" i="2"/>
  <c r="AL808" i="2"/>
  <c r="AL784" i="2"/>
  <c r="AL776" i="2"/>
  <c r="AL768" i="2"/>
  <c r="AL760" i="2"/>
  <c r="AL752" i="2"/>
  <c r="AL744" i="2"/>
  <c r="AL728" i="2"/>
  <c r="AL720" i="2"/>
  <c r="AL712" i="2"/>
  <c r="AL704" i="2"/>
  <c r="AL696" i="2"/>
  <c r="AL688" i="2"/>
  <c r="AL680" i="2"/>
  <c r="AL664" i="2"/>
  <c r="AL656" i="2"/>
  <c r="AL648" i="2"/>
  <c r="AL632" i="2"/>
  <c r="AL624" i="2"/>
  <c r="AL616" i="2"/>
  <c r="AL600" i="2"/>
  <c r="AL592" i="2"/>
  <c r="AL584" i="2"/>
  <c r="AL576" i="2"/>
  <c r="AL568" i="2"/>
  <c r="AL560" i="2"/>
  <c r="AL552" i="2"/>
  <c r="AL544" i="2"/>
  <c r="AL536" i="2"/>
  <c r="AL528" i="2"/>
  <c r="AL520" i="2"/>
  <c r="AL512" i="2"/>
  <c r="AL504" i="2"/>
  <c r="AL496" i="2"/>
  <c r="AL488" i="2"/>
  <c r="AL480" i="2"/>
  <c r="AL472" i="2"/>
  <c r="AL464" i="2"/>
  <c r="AL456" i="2"/>
  <c r="AL440" i="2"/>
  <c r="AL432" i="2"/>
  <c r="AL424" i="2"/>
  <c r="AL416" i="2"/>
  <c r="AL408" i="2"/>
  <c r="AL400" i="2"/>
  <c r="AL392" i="2"/>
  <c r="AL384" i="2"/>
  <c r="AL376" i="2"/>
  <c r="AL368" i="2"/>
  <c r="AL352" i="2"/>
  <c r="AL344" i="2"/>
  <c r="AL336" i="2"/>
  <c r="AL328" i="2"/>
  <c r="AL320" i="2"/>
  <c r="AL312" i="2"/>
  <c r="AL240" i="2"/>
  <c r="AL200" i="2"/>
  <c r="AL168" i="2"/>
  <c r="AL112" i="2"/>
  <c r="AL56" i="2"/>
  <c r="AL935" i="2"/>
  <c r="AL927" i="2"/>
  <c r="AL911" i="2"/>
  <c r="AL887" i="2"/>
  <c r="AL879" i="2"/>
  <c r="AL871" i="2"/>
  <c r="AL863" i="2"/>
  <c r="AL855" i="2"/>
  <c r="AL847" i="2"/>
  <c r="AL839" i="2"/>
  <c r="AL831" i="2"/>
  <c r="AL823" i="2"/>
  <c r="AL807" i="2"/>
  <c r="AL799" i="2"/>
  <c r="AL783" i="2"/>
  <c r="AL767" i="2"/>
  <c r="AL759" i="2"/>
  <c r="AL751" i="2"/>
  <c r="AL743" i="2"/>
  <c r="AL727" i="2"/>
  <c r="AL719" i="2"/>
  <c r="AL711" i="2"/>
  <c r="AL695" i="2"/>
  <c r="AL687" i="2"/>
  <c r="AL671" i="2"/>
  <c r="AL663" i="2"/>
  <c r="AL655" i="2"/>
  <c r="AL647" i="2"/>
  <c r="AL639" i="2"/>
  <c r="AL631" i="2"/>
  <c r="AL623" i="2"/>
  <c r="AL615" i="2"/>
  <c r="AL599" i="2"/>
  <c r="AL591" i="2"/>
  <c r="AL583" i="2"/>
  <c r="AL567" i="2"/>
  <c r="AL559" i="2"/>
  <c r="AL551" i="2"/>
  <c r="AL543" i="2"/>
  <c r="AL535" i="2"/>
  <c r="AL527" i="2"/>
  <c r="AL519" i="2"/>
  <c r="AL511" i="2"/>
  <c r="AL503" i="2"/>
  <c r="AL495" i="2"/>
  <c r="AL487" i="2"/>
  <c r="AL479" i="2"/>
  <c r="AL471" i="2"/>
  <c r="AL463" i="2"/>
  <c r="AL455" i="2"/>
  <c r="AL447" i="2"/>
  <c r="AL439" i="2"/>
  <c r="AL423" i="2"/>
  <c r="AL415" i="2"/>
  <c r="AL407" i="2"/>
  <c r="AL399" i="2"/>
  <c r="AL391" i="2"/>
  <c r="AL383" i="2"/>
  <c r="AL375" i="2"/>
  <c r="AL367" i="2"/>
  <c r="AL359" i="2"/>
  <c r="AL351" i="2"/>
  <c r="AL343" i="2"/>
  <c r="AL335" i="2"/>
  <c r="AL327" i="2"/>
  <c r="AL319" i="2"/>
  <c r="AL311" i="2"/>
  <c r="AL295" i="2"/>
  <c r="AL287" i="2"/>
  <c r="AL279" i="2"/>
  <c r="AL271" i="2"/>
  <c r="AL263" i="2"/>
  <c r="AL255" i="2"/>
  <c r="AL239" i="2"/>
  <c r="AL231" i="2"/>
  <c r="AL223" i="2"/>
  <c r="AL183" i="2"/>
  <c r="AL111" i="2"/>
  <c r="AL55" i="2"/>
  <c r="R30" i="2"/>
  <c r="AL39" i="2"/>
  <c r="AL49" i="2"/>
  <c r="AL95" i="2"/>
  <c r="AL127" i="2"/>
  <c r="AL167" i="2"/>
  <c r="AL213" i="2"/>
  <c r="AL241" i="2"/>
  <c r="AL273" i="2"/>
  <c r="AL393" i="2"/>
  <c r="AL942" i="2"/>
  <c r="AL934" i="2"/>
  <c r="AL926" i="2"/>
  <c r="AL910" i="2"/>
  <c r="AL902" i="2"/>
  <c r="AL886" i="2"/>
  <c r="AL862" i="2"/>
  <c r="AL854" i="2"/>
  <c r="AL846" i="2"/>
  <c r="AL838" i="2"/>
  <c r="AL830" i="2"/>
  <c r="AL822" i="2"/>
  <c r="AL814" i="2"/>
  <c r="AL806" i="2"/>
  <c r="AL798" i="2"/>
  <c r="AL782" i="2"/>
  <c r="AL774" i="2"/>
  <c r="AL758" i="2"/>
  <c r="AL750" i="2"/>
  <c r="AL742" i="2"/>
  <c r="AL734" i="2"/>
  <c r="AL726" i="2"/>
  <c r="AL710" i="2"/>
  <c r="AL702" i="2"/>
  <c r="AL694" i="2"/>
  <c r="AL686" i="2"/>
  <c r="AL678" i="2"/>
  <c r="AL670" i="2"/>
  <c r="AL662" i="2"/>
  <c r="AL654" i="2"/>
  <c r="AL646" i="2"/>
  <c r="AL638" i="2"/>
  <c r="AL630" i="2"/>
  <c r="AL622" i="2"/>
  <c r="AL614" i="2"/>
  <c r="AL606" i="2"/>
  <c r="AL598" i="2"/>
  <c r="AL590" i="2"/>
  <c r="AL582" i="2"/>
  <c r="AL574" i="2"/>
  <c r="AL566" i="2"/>
  <c r="AL558" i="2"/>
  <c r="AL550" i="2"/>
  <c r="AL542" i="2"/>
  <c r="AL518" i="2"/>
  <c r="AL510" i="2"/>
  <c r="AL502" i="2"/>
  <c r="AL494" i="2"/>
  <c r="AL470" i="2"/>
  <c r="AL462" i="2"/>
  <c r="AL454" i="2"/>
  <c r="AL446" i="2"/>
  <c r="AL438" i="2"/>
  <c r="AL430" i="2"/>
  <c r="AL414" i="2"/>
  <c r="AL406" i="2"/>
  <c r="AL398" i="2"/>
  <c r="AL390" i="2"/>
  <c r="AL382" i="2"/>
  <c r="AL366" i="2"/>
  <c r="AL358" i="2"/>
  <c r="AL350" i="2"/>
  <c r="AL342" i="2"/>
  <c r="AL334" i="2"/>
  <c r="AL326" i="2"/>
  <c r="AL318" i="2"/>
  <c r="AL310" i="2"/>
  <c r="AL302" i="2"/>
  <c r="AL294" i="2"/>
  <c r="AL286" i="2"/>
  <c r="AL278" i="2"/>
  <c r="AL270" i="2"/>
  <c r="AL262" i="2"/>
  <c r="AL254" i="2"/>
  <c r="AL238" i="2"/>
  <c r="AL230" i="2"/>
  <c r="AL222" i="2"/>
  <c r="AL214" i="2"/>
  <c r="AL206" i="2"/>
  <c r="AL198" i="2"/>
  <c r="AL190" i="2"/>
  <c r="AL182" i="2"/>
  <c r="AL174" i="2"/>
  <c r="AL166" i="2"/>
  <c r="AL158" i="2"/>
  <c r="AL150" i="2"/>
  <c r="AL142" i="2"/>
  <c r="AL134" i="2"/>
  <c r="AL126" i="2"/>
  <c r="AL118" i="2"/>
  <c r="AL110" i="2"/>
  <c r="AL102" i="2"/>
  <c r="AL94" i="2"/>
  <c r="AL86" i="2"/>
  <c r="AL78" i="2"/>
  <c r="AL70" i="2"/>
  <c r="AL62" i="2"/>
  <c r="AL54" i="2"/>
  <c r="AL46" i="2"/>
  <c r="AL38" i="2"/>
  <c r="AL30" i="2"/>
  <c r="AL22" i="2"/>
  <c r="AL14" i="2"/>
  <c r="AL597" i="2"/>
  <c r="AL581" i="2"/>
  <c r="AL573" i="2"/>
  <c r="AL565" i="2"/>
  <c r="AL557" i="2"/>
  <c r="AL541" i="2"/>
  <c r="AL533" i="2"/>
  <c r="AL517" i="2"/>
  <c r="AL509" i="2"/>
  <c r="AL501" i="2"/>
  <c r="AL493" i="2"/>
  <c r="AL485" i="2"/>
  <c r="AL469" i="2"/>
  <c r="AL461" i="2"/>
  <c r="AL453" i="2"/>
  <c r="AL445" i="2"/>
  <c r="AL437" i="2"/>
  <c r="AL429" i="2"/>
  <c r="AL413" i="2"/>
  <c r="AL405" i="2"/>
  <c r="AL397" i="2"/>
  <c r="AL389" i="2"/>
  <c r="AL381" i="2"/>
  <c r="AL373" i="2"/>
  <c r="AL357" i="2"/>
  <c r="AL349" i="2"/>
  <c r="AL341" i="2"/>
  <c r="AL325" i="2"/>
  <c r="AL317" i="2"/>
  <c r="AL309" i="2"/>
  <c r="AL301" i="2"/>
  <c r="AL293" i="2"/>
  <c r="AL277" i="2"/>
  <c r="AL269" i="2"/>
  <c r="AL261" i="2"/>
  <c r="AL253" i="2"/>
  <c r="AL245" i="2"/>
  <c r="AL237" i="2"/>
  <c r="AL229" i="2"/>
  <c r="AL221" i="2"/>
  <c r="AL205" i="2"/>
  <c r="AL197" i="2"/>
  <c r="AL189" i="2"/>
  <c r="AL181" i="2"/>
  <c r="AL173" i="2"/>
  <c r="AL165" i="2"/>
  <c r="AL149" i="2"/>
  <c r="AL141" i="2"/>
  <c r="AL133" i="2"/>
  <c r="AL125" i="2"/>
  <c r="AL117" i="2"/>
  <c r="AL109" i="2"/>
  <c r="AL93" i="2"/>
  <c r="AL85" i="2"/>
  <c r="AL77" i="2"/>
  <c r="AL69" i="2"/>
  <c r="AL61" i="2"/>
  <c r="AL53" i="2"/>
  <c r="AL45" i="2"/>
  <c r="AL37" i="2"/>
  <c r="AL29" i="2"/>
  <c r="AL21" i="2"/>
  <c r="AL340" i="2"/>
  <c r="AL324" i="2"/>
  <c r="AL316" i="2"/>
  <c r="AL308" i="2"/>
  <c r="AL300" i="2"/>
  <c r="AL292" i="2"/>
  <c r="AL284" i="2"/>
  <c r="AL268" i="2"/>
  <c r="AL260" i="2"/>
  <c r="AL252" i="2"/>
  <c r="AL244" i="2"/>
  <c r="AL236" i="2"/>
  <c r="AL220" i="2"/>
  <c r="AL212" i="2"/>
  <c r="AL204" i="2"/>
  <c r="AL188" i="2"/>
  <c r="AL180" i="2"/>
  <c r="AL172" i="2"/>
  <c r="AL164" i="2"/>
  <c r="AL148" i="2"/>
  <c r="AL140" i="2"/>
  <c r="AL132" i="2"/>
  <c r="AL124" i="2"/>
  <c r="AL116" i="2"/>
  <c r="AL108" i="2"/>
  <c r="AL92" i="2"/>
  <c r="AL84" i="2"/>
  <c r="AL76" i="2"/>
  <c r="AL60" i="2"/>
  <c r="AL52" i="2"/>
  <c r="AL44" i="2"/>
  <c r="AL36" i="2"/>
  <c r="AL28" i="2"/>
  <c r="AL20" i="2"/>
  <c r="AL12" i="2"/>
  <c r="AL627" i="2"/>
  <c r="AL619" i="2"/>
  <c r="AL611" i="2"/>
  <c r="AL603" i="2"/>
  <c r="AL595" i="2"/>
  <c r="AL587" i="2"/>
  <c r="AL579" i="2"/>
  <c r="AL571" i="2"/>
  <c r="AL563" i="2"/>
  <c r="AL555" i="2"/>
  <c r="AL547" i="2"/>
  <c r="AL539" i="2"/>
  <c r="AL531" i="2"/>
  <c r="AL523" i="2"/>
  <c r="AL515" i="2"/>
  <c r="AL507" i="2"/>
  <c r="AL499" i="2"/>
  <c r="AL491" i="2"/>
  <c r="AL483" i="2"/>
  <c r="AL475" i="2"/>
  <c r="AL467" i="2"/>
  <c r="AL459" i="2"/>
  <c r="AL451" i="2"/>
  <c r="AL443" i="2"/>
  <c r="AL435" i="2"/>
  <c r="AL427" i="2"/>
  <c r="AL419" i="2"/>
  <c r="AL411" i="2"/>
  <c r="AL403" i="2"/>
  <c r="AL395" i="2"/>
  <c r="AL387" i="2"/>
  <c r="AL379" i="2"/>
  <c r="AL371" i="2"/>
  <c r="AL363" i="2"/>
  <c r="AL355" i="2"/>
  <c r="AL347" i="2"/>
  <c r="AL339" i="2"/>
  <c r="AL331" i="2"/>
  <c r="AL323" i="2"/>
  <c r="AL315" i="2"/>
  <c r="AL307" i="2"/>
  <c r="AL299" i="2"/>
  <c r="AL291" i="2"/>
  <c r="AL283" i="2"/>
  <c r="AL275" i="2"/>
  <c r="AL267" i="2"/>
  <c r="AL259" i="2"/>
  <c r="AL251" i="2"/>
  <c r="AL243" i="2"/>
  <c r="AL235" i="2"/>
  <c r="AL227" i="2"/>
  <c r="AL219" i="2"/>
  <c r="AL211" i="2"/>
  <c r="AL203" i="2"/>
  <c r="AL195" i="2"/>
  <c r="AL187" i="2"/>
  <c r="AL179" i="2"/>
  <c r="AL171" i="2"/>
  <c r="AL163" i="2"/>
  <c r="AL155" i="2"/>
  <c r="AL147" i="2"/>
  <c r="AL139" i="2"/>
  <c r="AL131" i="2"/>
  <c r="AL123" i="2"/>
  <c r="AL115" i="2"/>
  <c r="AL107" i="2"/>
  <c r="AL99" i="2"/>
  <c r="AL91" i="2"/>
  <c r="AL83" i="2"/>
  <c r="AL75" i="2"/>
  <c r="AL67" i="2"/>
  <c r="AL59" i="2"/>
  <c r="AL51" i="2"/>
  <c r="AL43" i="2"/>
  <c r="AL35" i="2"/>
  <c r="AL946" i="2"/>
  <c r="AL938" i="2"/>
  <c r="AL930" i="2"/>
  <c r="AL922" i="2"/>
  <c r="AL914" i="2"/>
  <c r="AL906" i="2"/>
  <c r="AL898" i="2"/>
  <c r="AL890" i="2"/>
  <c r="AL882" i="2"/>
  <c r="AL874" i="2"/>
  <c r="AL866" i="2"/>
  <c r="AL858" i="2"/>
  <c r="AL850" i="2"/>
  <c r="AL842" i="2"/>
  <c r="AL834" i="2"/>
  <c r="AL826" i="2"/>
  <c r="AL818" i="2"/>
  <c r="AL810" i="2"/>
  <c r="AL802" i="2"/>
  <c r="AL794" i="2"/>
  <c r="AL786" i="2"/>
  <c r="AL778" i="2"/>
  <c r="AL770" i="2"/>
  <c r="AL754" i="2"/>
  <c r="AL738" i="2"/>
  <c r="AL722" i="2"/>
  <c r="AL714" i="2"/>
  <c r="AL706" i="2"/>
  <c r="AL698" i="2"/>
  <c r="AL682" i="2"/>
  <c r="AL674" i="2"/>
  <c r="AL666" i="2"/>
  <c r="AL650" i="2"/>
  <c r="AL634" i="2"/>
  <c r="AL618" i="2"/>
  <c r="AL610" i="2"/>
  <c r="AL602" i="2"/>
  <c r="AL594" i="2"/>
  <c r="AL578" i="2"/>
  <c r="AL562" i="2"/>
  <c r="AL554" i="2"/>
  <c r="AL546" i="2"/>
  <c r="AL538" i="2"/>
  <c r="AL530" i="2"/>
  <c r="AL522" i="2"/>
  <c r="AL514" i="2"/>
  <c r="AL506" i="2"/>
  <c r="AL490" i="2"/>
  <c r="AL482" i="2"/>
  <c r="AL474" i="2"/>
  <c r="AL466" i="2"/>
  <c r="AL458" i="2"/>
  <c r="AL442" i="2"/>
  <c r="AL434" i="2"/>
  <c r="AL426" i="2"/>
  <c r="AL386" i="2"/>
  <c r="AL346" i="2"/>
  <c r="AL314" i="2"/>
  <c r="AL258" i="2"/>
  <c r="AL202" i="2"/>
  <c r="AL154" i="2"/>
  <c r="AL122" i="2"/>
  <c r="AL82" i="2"/>
  <c r="AL26" i="2"/>
  <c r="AL215" i="2"/>
  <c r="AL207" i="2"/>
  <c r="AL199" i="2"/>
  <c r="AL191" i="2"/>
  <c r="AL175" i="2"/>
  <c r="AL159" i="2"/>
  <c r="AL151" i="2"/>
  <c r="AL143" i="2"/>
  <c r="AL135" i="2"/>
  <c r="AL119" i="2"/>
  <c r="AL103" i="2"/>
  <c r="AL87" i="2"/>
  <c r="AL79" i="2"/>
  <c r="AL71" i="2"/>
  <c r="AL63" i="2"/>
  <c r="AL47" i="2"/>
  <c r="AL31" i="2"/>
  <c r="AL23" i="2"/>
  <c r="AL15" i="2"/>
  <c r="AL418" i="2"/>
  <c r="AL410" i="2"/>
  <c r="AL394" i="2"/>
  <c r="AL378" i="2"/>
  <c r="AL370" i="2"/>
  <c r="AL362" i="2"/>
  <c r="AL354" i="2"/>
  <c r="AL338" i="2"/>
  <c r="AL322" i="2"/>
  <c r="AL306" i="2"/>
  <c r="AL298" i="2"/>
  <c r="AL290" i="2"/>
  <c r="AL282" i="2"/>
  <c r="AL266" i="2"/>
  <c r="AL250" i="2"/>
  <c r="AL242" i="2"/>
  <c r="AL234" i="2"/>
  <c r="AL226" i="2"/>
  <c r="AL210" i="2"/>
  <c r="AL194" i="2"/>
  <c r="AL178" i="2"/>
  <c r="AL170" i="2"/>
  <c r="AL162" i="2"/>
  <c r="AL146" i="2"/>
  <c r="AL130" i="2"/>
  <c r="AL114" i="2"/>
  <c r="AL106" i="2"/>
  <c r="AL98" i="2"/>
  <c r="AL90" i="2"/>
  <c r="AL74" i="2"/>
  <c r="AL58" i="2"/>
  <c r="AL50" i="2"/>
  <c r="AL42" i="2"/>
  <c r="AL34" i="2"/>
  <c r="AL18" i="2"/>
  <c r="AL441" i="2"/>
  <c r="AL425" i="2"/>
  <c r="AL417" i="2"/>
  <c r="AL409" i="2"/>
  <c r="AL401" i="2"/>
  <c r="AL385" i="2"/>
  <c r="AL369" i="2"/>
  <c r="AL361" i="2"/>
  <c r="AL353" i="2"/>
  <c r="AL345" i="2"/>
  <c r="AL337" i="2"/>
  <c r="AL321" i="2"/>
  <c r="AL305" i="2"/>
  <c r="AL297" i="2"/>
  <c r="AL289" i="2"/>
  <c r="AL281" i="2"/>
  <c r="AL265" i="2"/>
  <c r="AL249" i="2"/>
  <c r="AL233" i="2"/>
  <c r="AL225" i="2"/>
  <c r="AL217" i="2"/>
  <c r="AL209" i="2"/>
  <c r="AL193" i="2"/>
  <c r="AL177" i="2"/>
  <c r="AL169" i="2"/>
  <c r="AL161" i="2"/>
  <c r="AL153" i="2"/>
  <c r="AL137" i="2"/>
  <c r="AL121" i="2"/>
  <c r="AL105" i="2"/>
  <c r="AL97" i="2"/>
  <c r="AL89" i="2"/>
  <c r="AL73" i="2"/>
  <c r="AL57" i="2"/>
  <c r="AL41" i="2"/>
  <c r="AL33" i="2"/>
  <c r="AL25" i="2"/>
  <c r="AL17" i="2"/>
  <c r="AL296" i="2"/>
  <c r="AL288" i="2"/>
  <c r="AL280" i="2"/>
  <c r="AL272" i="2"/>
  <c r="AL264" i="2"/>
  <c r="AL248" i="2"/>
  <c r="AL232" i="2"/>
  <c r="AL224" i="2"/>
  <c r="AL216" i="2"/>
  <c r="AL208" i="2"/>
  <c r="AL192" i="2"/>
  <c r="AL176" i="2"/>
  <c r="AL160" i="2"/>
  <c r="AL152" i="2"/>
  <c r="AL144" i="2"/>
  <c r="AL136" i="2"/>
  <c r="AL120" i="2"/>
  <c r="AL104" i="2"/>
  <c r="AL96" i="2"/>
  <c r="AL88" i="2"/>
  <c r="AL80" i="2"/>
  <c r="AL64" i="2"/>
  <c r="AL48" i="2"/>
  <c r="AL32" i="2"/>
  <c r="AL24" i="2"/>
  <c r="AL16" i="2"/>
  <c r="AL13" i="2"/>
  <c r="AL27" i="2"/>
  <c r="AL19" i="2"/>
  <c r="AL11" i="2"/>
  <c r="R898" i="2"/>
  <c r="R890" i="2"/>
  <c r="R882" i="2"/>
  <c r="R874" i="2"/>
  <c r="R866" i="2"/>
  <c r="R858" i="2"/>
  <c r="R850" i="2"/>
  <c r="R842" i="2"/>
  <c r="R834" i="2"/>
  <c r="R826" i="2"/>
  <c r="R818" i="2"/>
  <c r="R810" i="2"/>
  <c r="AG675" i="2"/>
  <c r="R802" i="2"/>
  <c r="R794" i="2"/>
  <c r="R786" i="2"/>
  <c r="R778" i="2"/>
  <c r="R770" i="2"/>
  <c r="R762" i="2"/>
  <c r="R754" i="2"/>
  <c r="R746" i="2"/>
  <c r="R738" i="2"/>
  <c r="R730" i="2"/>
  <c r="R722" i="2"/>
  <c r="R714" i="2"/>
  <c r="R706" i="2"/>
  <c r="R698" i="2"/>
  <c r="R690" i="2"/>
  <c r="R682" i="2"/>
  <c r="R674" i="2"/>
  <c r="R666" i="2"/>
  <c r="AI666" i="2" s="1"/>
  <c r="R658" i="2"/>
  <c r="R650" i="2"/>
  <c r="R642" i="2"/>
  <c r="R634" i="2"/>
  <c r="R626" i="2"/>
  <c r="R618" i="2"/>
  <c r="R610" i="2"/>
  <c r="AI610" i="2" s="1"/>
  <c r="R602" i="2"/>
  <c r="R594" i="2"/>
  <c r="R586" i="2"/>
  <c r="R578" i="2"/>
  <c r="R570" i="2"/>
  <c r="R562" i="2"/>
  <c r="R554" i="2"/>
  <c r="R546" i="2"/>
  <c r="R538" i="2"/>
  <c r="R530" i="2"/>
  <c r="R522" i="2"/>
  <c r="R514" i="2"/>
  <c r="R506" i="2"/>
  <c r="R498" i="2"/>
  <c r="R490" i="2"/>
  <c r="R482" i="2"/>
  <c r="R474" i="2"/>
  <c r="R466" i="2"/>
  <c r="R458" i="2"/>
  <c r="R450" i="2"/>
  <c r="R442" i="2"/>
  <c r="R434" i="2"/>
  <c r="R426" i="2"/>
  <c r="R418" i="2"/>
  <c r="R410" i="2"/>
  <c r="R402" i="2"/>
  <c r="R394" i="2"/>
  <c r="R386" i="2"/>
  <c r="R378" i="2"/>
  <c r="R370" i="2"/>
  <c r="R362" i="2"/>
  <c r="R354" i="2"/>
  <c r="R346" i="2"/>
  <c r="R338" i="2"/>
  <c r="R330" i="2"/>
  <c r="R322" i="2"/>
  <c r="R314" i="2"/>
  <c r="R306" i="2"/>
  <c r="R298" i="2"/>
  <c r="R290" i="2"/>
  <c r="R282" i="2"/>
  <c r="R274" i="2"/>
  <c r="R266" i="2"/>
  <c r="R258" i="2"/>
  <c r="R250" i="2"/>
  <c r="R242" i="2"/>
  <c r="R234" i="2"/>
  <c r="R226" i="2"/>
  <c r="R218" i="2"/>
  <c r="R210" i="2"/>
  <c r="R202" i="2"/>
  <c r="R194" i="2"/>
  <c r="R186" i="2"/>
  <c r="R178" i="2"/>
  <c r="R170" i="2"/>
  <c r="R162" i="2"/>
  <c r="R154" i="2"/>
  <c r="R146" i="2"/>
  <c r="R138" i="2"/>
  <c r="R130" i="2"/>
  <c r="X9" i="2"/>
  <c r="R94" i="2"/>
  <c r="R110" i="2"/>
  <c r="AG33" i="2"/>
  <c r="AG339" i="2"/>
  <c r="BH339" i="2" s="1"/>
  <c r="AG525" i="2"/>
  <c r="AG531" i="2"/>
  <c r="AG889" i="2"/>
  <c r="R122" i="2"/>
  <c r="R114" i="2"/>
  <c r="R90" i="2"/>
  <c r="R82" i="2"/>
  <c r="R74" i="2"/>
  <c r="R42" i="2"/>
  <c r="R18" i="2"/>
  <c r="R10" i="2"/>
  <c r="AG284" i="2"/>
  <c r="X872" i="2"/>
  <c r="AG533" i="2"/>
  <c r="AG595" i="2"/>
  <c r="AG633" i="2"/>
  <c r="AG653" i="2"/>
  <c r="X908" i="2"/>
  <c r="X808" i="2"/>
  <c r="AG146" i="2"/>
  <c r="AG152" i="2"/>
  <c r="AG166" i="2"/>
  <c r="BH166" i="2" s="1"/>
  <c r="AG170" i="2"/>
  <c r="AG174" i="2"/>
  <c r="AG178" i="2"/>
  <c r="AG208" i="2"/>
  <c r="X744" i="2"/>
  <c r="X844" i="2"/>
  <c r="AG302" i="2"/>
  <c r="AG842" i="2"/>
  <c r="AG451" i="2"/>
  <c r="AG785" i="2"/>
  <c r="AG304" i="2"/>
  <c r="AG328" i="2"/>
  <c r="AG420" i="2"/>
  <c r="AG658" i="2"/>
  <c r="AG676" i="2"/>
  <c r="AG620" i="2"/>
  <c r="AG678" i="2"/>
  <c r="AG688" i="2"/>
  <c r="AG832" i="2"/>
  <c r="AG834" i="2"/>
  <c r="AG898" i="2"/>
  <c r="R238" i="2"/>
  <c r="R925" i="2"/>
  <c r="R869" i="2"/>
  <c r="R789" i="2"/>
  <c r="R383" i="2"/>
  <c r="AG180" i="2"/>
  <c r="AG182" i="2"/>
  <c r="BH182" i="2" s="1"/>
  <c r="AG192" i="2"/>
  <c r="AG282" i="2"/>
  <c r="AG684" i="2"/>
  <c r="AG696" i="2"/>
  <c r="AG716" i="2"/>
  <c r="BH716" i="2" s="1"/>
  <c r="AG718" i="2"/>
  <c r="AG802" i="2"/>
  <c r="AG908" i="2"/>
  <c r="AG868" i="2"/>
  <c r="AG828" i="2"/>
  <c r="AG804" i="2"/>
  <c r="AG330" i="2"/>
  <c r="AG866" i="2"/>
  <c r="R310" i="2"/>
  <c r="R382" i="2"/>
  <c r="R901" i="2"/>
  <c r="R821" i="2"/>
  <c r="AG15" i="2"/>
  <c r="BH15" i="2" s="1"/>
  <c r="AG19" i="2"/>
  <c r="AG23" i="2"/>
  <c r="BH23" i="2" s="1"/>
  <c r="AG27" i="2"/>
  <c r="AG29" i="2"/>
  <c r="AG267" i="2"/>
  <c r="AG386" i="2"/>
  <c r="AG502" i="2"/>
  <c r="AG655" i="2"/>
  <c r="AG673" i="2"/>
  <c r="R917" i="2"/>
  <c r="R877" i="2"/>
  <c r="R829" i="2"/>
  <c r="R127" i="2"/>
  <c r="AG35" i="2"/>
  <c r="AG37" i="2"/>
  <c r="AG39" i="2"/>
  <c r="AG41" i="2"/>
  <c r="AG49" i="2"/>
  <c r="AG63" i="2"/>
  <c r="AG67" i="2"/>
  <c r="BH67" i="2" s="1"/>
  <c r="AG69" i="2"/>
  <c r="AG85" i="2"/>
  <c r="BH85" i="2" s="1"/>
  <c r="AG121" i="2"/>
  <c r="AG249" i="2"/>
  <c r="BH249" i="2" s="1"/>
  <c r="AG271" i="2"/>
  <c r="AG273" i="2"/>
  <c r="AG277" i="2"/>
  <c r="AG422" i="2"/>
  <c r="AG426" i="2"/>
  <c r="AG436" i="2"/>
  <c r="AG444" i="2"/>
  <c r="BH444" i="2" s="1"/>
  <c r="AG492" i="2"/>
  <c r="AG504" i="2"/>
  <c r="AG554" i="2"/>
  <c r="BH554" i="2" s="1"/>
  <c r="AG819" i="2"/>
  <c r="AG827" i="2"/>
  <c r="R941" i="2"/>
  <c r="R885" i="2"/>
  <c r="R845" i="2"/>
  <c r="R805" i="2"/>
  <c r="R167" i="2"/>
  <c r="R311" i="2"/>
  <c r="R704" i="2"/>
  <c r="R947" i="2"/>
  <c r="R899" i="2"/>
  <c r="R843" i="2"/>
  <c r="AG568" i="2"/>
  <c r="AG628" i="2"/>
  <c r="AG666" i="2"/>
  <c r="AG787" i="2"/>
  <c r="AG859" i="2"/>
  <c r="R350" i="2"/>
  <c r="R933" i="2"/>
  <c r="R893" i="2"/>
  <c r="R853" i="2"/>
  <c r="R813" i="2"/>
  <c r="R255" i="2"/>
  <c r="R295" i="2"/>
  <c r="AG331" i="2"/>
  <c r="AG612" i="2"/>
  <c r="R9" i="2"/>
  <c r="R909" i="2"/>
  <c r="R861" i="2"/>
  <c r="R837" i="2"/>
  <c r="AG104" i="2"/>
  <c r="AG120" i="2"/>
  <c r="AG232" i="2"/>
  <c r="AG246" i="2"/>
  <c r="AG280" i="2"/>
  <c r="AG351" i="2"/>
  <c r="AG353" i="2"/>
  <c r="AG361" i="2"/>
  <c r="AG369" i="2"/>
  <c r="AG371" i="2"/>
  <c r="AG373" i="2"/>
  <c r="AG730" i="2"/>
  <c r="AG738" i="2"/>
  <c r="AG762" i="2"/>
  <c r="AG776" i="2"/>
  <c r="AG818" i="2"/>
  <c r="AG117" i="2"/>
  <c r="AG137" i="2"/>
  <c r="AG332" i="2"/>
  <c r="AG748" i="2"/>
  <c r="AG321" i="2"/>
  <c r="AG526" i="2"/>
  <c r="AG281" i="2"/>
  <c r="AG299" i="2"/>
  <c r="R27" i="2"/>
  <c r="R59" i="2"/>
  <c r="R83" i="2"/>
  <c r="R19" i="2"/>
  <c r="R43" i="2"/>
  <c r="R67" i="2"/>
  <c r="R99" i="2"/>
  <c r="AG80" i="2"/>
  <c r="AG129" i="2"/>
  <c r="AG210" i="2"/>
  <c r="AG228" i="2"/>
  <c r="AG230" i="2"/>
  <c r="AG262" i="2"/>
  <c r="AG449" i="2"/>
  <c r="R11" i="2"/>
  <c r="R51" i="2"/>
  <c r="R75" i="2"/>
  <c r="AG256" i="2"/>
  <c r="AG334" i="2"/>
  <c r="BH334" i="2" s="1"/>
  <c r="R35" i="2"/>
  <c r="R91" i="2"/>
  <c r="AG89" i="2"/>
  <c r="AG93" i="2"/>
  <c r="AG97" i="2"/>
  <c r="AG316" i="2"/>
  <c r="AG377" i="2"/>
  <c r="AG379" i="2"/>
  <c r="AG393" i="2"/>
  <c r="BH393" i="2" s="1"/>
  <c r="AG395" i="2"/>
  <c r="AG397" i="2"/>
  <c r="AG403" i="2"/>
  <c r="R115" i="2"/>
  <c r="R147" i="2"/>
  <c r="R179" i="2"/>
  <c r="R211" i="2"/>
  <c r="R243" i="2"/>
  <c r="R267" i="2"/>
  <c r="R291" i="2"/>
  <c r="R323" i="2"/>
  <c r="R339" i="2"/>
  <c r="R363" i="2"/>
  <c r="R387" i="2"/>
  <c r="R403" i="2"/>
  <c r="R419" i="2"/>
  <c r="R427" i="2"/>
  <c r="R451" i="2"/>
  <c r="R475" i="2"/>
  <c r="R499" i="2"/>
  <c r="R523" i="2"/>
  <c r="R547" i="2"/>
  <c r="R563" i="2"/>
  <c r="R579" i="2"/>
  <c r="R603" i="2"/>
  <c r="R627" i="2"/>
  <c r="R651" i="2"/>
  <c r="R675" i="2"/>
  <c r="R53" i="2"/>
  <c r="R109" i="2"/>
  <c r="R149" i="2"/>
  <c r="R165" i="2"/>
  <c r="R405" i="2"/>
  <c r="R565" i="2"/>
  <c r="X442" i="2"/>
  <c r="X446" i="2"/>
  <c r="X450" i="2"/>
  <c r="X454" i="2"/>
  <c r="X458" i="2"/>
  <c r="X462" i="2"/>
  <c r="X466" i="2"/>
  <c r="X470" i="2"/>
  <c r="X474" i="2"/>
  <c r="X478" i="2"/>
  <c r="X482" i="2"/>
  <c r="X486" i="2"/>
  <c r="X490" i="2"/>
  <c r="X494" i="2"/>
  <c r="X498" i="2"/>
  <c r="X502" i="2"/>
  <c r="X506" i="2"/>
  <c r="X510" i="2"/>
  <c r="X514" i="2"/>
  <c r="X518" i="2"/>
  <c r="X522" i="2"/>
  <c r="X526" i="2"/>
  <c r="X530" i="2"/>
  <c r="X534" i="2"/>
  <c r="X538" i="2"/>
  <c r="X542" i="2"/>
  <c r="X546" i="2"/>
  <c r="X550" i="2"/>
  <c r="X554" i="2"/>
  <c r="X558" i="2"/>
  <c r="X562" i="2"/>
  <c r="X566" i="2"/>
  <c r="X570" i="2"/>
  <c r="X574" i="2"/>
  <c r="X578" i="2"/>
  <c r="X582" i="2"/>
  <c r="X586" i="2"/>
  <c r="X590" i="2"/>
  <c r="X594" i="2"/>
  <c r="X598" i="2"/>
  <c r="X602" i="2"/>
  <c r="X606" i="2"/>
  <c r="X610" i="2"/>
  <c r="X614" i="2"/>
  <c r="X618" i="2"/>
  <c r="X622" i="2"/>
  <c r="X626" i="2"/>
  <c r="X630" i="2"/>
  <c r="X634" i="2"/>
  <c r="X638" i="2"/>
  <c r="X642" i="2"/>
  <c r="X646" i="2"/>
  <c r="X650" i="2"/>
  <c r="X654" i="2"/>
  <c r="X658" i="2"/>
  <c r="X662" i="2"/>
  <c r="X666" i="2"/>
  <c r="X670" i="2"/>
  <c r="X674" i="2"/>
  <c r="X678" i="2"/>
  <c r="X682" i="2"/>
  <c r="X686" i="2"/>
  <c r="X690" i="2"/>
  <c r="X694" i="2"/>
  <c r="X698" i="2"/>
  <c r="X702" i="2"/>
  <c r="X706" i="2"/>
  <c r="X710" i="2"/>
  <c r="X714" i="2"/>
  <c r="X718" i="2"/>
  <c r="X722" i="2"/>
  <c r="X726" i="2"/>
  <c r="X730" i="2"/>
  <c r="X734" i="2"/>
  <c r="X738" i="2"/>
  <c r="X742" i="2"/>
  <c r="X746" i="2"/>
  <c r="AI746" i="2" s="1"/>
  <c r="X750" i="2"/>
  <c r="X754" i="2"/>
  <c r="X758" i="2"/>
  <c r="X762" i="2"/>
  <c r="X766" i="2"/>
  <c r="X770" i="2"/>
  <c r="X774" i="2"/>
  <c r="X778" i="2"/>
  <c r="X782" i="2"/>
  <c r="X786" i="2"/>
  <c r="X790" i="2"/>
  <c r="X794" i="2"/>
  <c r="AG17" i="2"/>
  <c r="BH17" i="2" s="1"/>
  <c r="AG105" i="2"/>
  <c r="AG113" i="2"/>
  <c r="AG122" i="2"/>
  <c r="AG126" i="2"/>
  <c r="AG128" i="2"/>
  <c r="AG224" i="2"/>
  <c r="AG251" i="2"/>
  <c r="AG255" i="2"/>
  <c r="AG308" i="2"/>
  <c r="AG333" i="2"/>
  <c r="AG410" i="2"/>
  <c r="AG428" i="2"/>
  <c r="BH428" i="2" s="1"/>
  <c r="AG460" i="2"/>
  <c r="AG472" i="2"/>
  <c r="AG484" i="2"/>
  <c r="AG547" i="2"/>
  <c r="AG577" i="2"/>
  <c r="AG579" i="2"/>
  <c r="AG643" i="2"/>
  <c r="AG645" i="2"/>
  <c r="AG674" i="2"/>
  <c r="AG686" i="2"/>
  <c r="AG706" i="2"/>
  <c r="AG746" i="2"/>
  <c r="AG840" i="2"/>
  <c r="AG856" i="2"/>
  <c r="AG948" i="2"/>
  <c r="AG932" i="2"/>
  <c r="AG892" i="2"/>
  <c r="AG465" i="2"/>
  <c r="AG500" i="2"/>
  <c r="AG557" i="2"/>
  <c r="AG559" i="2"/>
  <c r="AG561" i="2"/>
  <c r="AG563" i="2"/>
  <c r="AG571" i="2"/>
  <c r="AG613" i="2"/>
  <c r="AG622" i="2"/>
  <c r="AG626" i="2"/>
  <c r="AG659" i="2"/>
  <c r="AG691" i="2"/>
  <c r="AG720" i="2"/>
  <c r="AG726" i="2"/>
  <c r="AG788" i="2"/>
  <c r="AG811" i="2"/>
  <c r="AG872" i="2"/>
  <c r="AG882" i="2"/>
  <c r="AG510" i="2"/>
  <c r="AG512" i="2"/>
  <c r="AG514" i="2"/>
  <c r="AG518" i="2"/>
  <c r="AG632" i="2"/>
  <c r="AG644" i="2"/>
  <c r="BH644" i="2" s="1"/>
  <c r="AG646" i="2"/>
  <c r="AG667" i="2"/>
  <c r="AG669" i="2"/>
  <c r="AG772" i="2"/>
  <c r="AG912" i="2"/>
  <c r="AG928" i="2"/>
  <c r="AG936" i="2"/>
  <c r="AG930" i="2"/>
  <c r="AG906" i="2"/>
  <c r="X80" i="2"/>
  <c r="X100" i="2"/>
  <c r="X112" i="2"/>
  <c r="X120" i="2"/>
  <c r="X132" i="2"/>
  <c r="X144" i="2"/>
  <c r="X160" i="2"/>
  <c r="X176" i="2"/>
  <c r="X200" i="2"/>
  <c r="X216" i="2"/>
  <c r="X228" i="2"/>
  <c r="X236" i="2"/>
  <c r="X240" i="2"/>
  <c r="X248" i="2"/>
  <c r="X272" i="2"/>
  <c r="X292" i="2"/>
  <c r="X300" i="2"/>
  <c r="X308" i="2"/>
  <c r="X312" i="2"/>
  <c r="X320" i="2"/>
  <c r="X328" i="2"/>
  <c r="X336" i="2"/>
  <c r="X352" i="2"/>
  <c r="X360" i="2"/>
  <c r="X368" i="2"/>
  <c r="X372" i="2"/>
  <c r="X376" i="2"/>
  <c r="X384" i="2"/>
  <c r="X392" i="2"/>
  <c r="X400" i="2"/>
  <c r="X412" i="2"/>
  <c r="X416" i="2"/>
  <c r="X420" i="2"/>
  <c r="X428" i="2"/>
  <c r="X432" i="2"/>
  <c r="X440" i="2"/>
  <c r="X448" i="2"/>
  <c r="X456" i="2"/>
  <c r="X460" i="2"/>
  <c r="X468" i="2"/>
  <c r="X472" i="2"/>
  <c r="X484" i="2"/>
  <c r="X492" i="2"/>
  <c r="X496" i="2"/>
  <c r="X504" i="2"/>
  <c r="X508" i="2"/>
  <c r="X520" i="2"/>
  <c r="X528" i="2"/>
  <c r="X532" i="2"/>
  <c r="X556" i="2"/>
  <c r="X596" i="2"/>
  <c r="X604" i="2"/>
  <c r="X636" i="2"/>
  <c r="X644" i="2"/>
  <c r="X688" i="2"/>
  <c r="X692" i="2"/>
  <c r="X700" i="2"/>
  <c r="X708" i="2"/>
  <c r="X720" i="2"/>
  <c r="X728" i="2"/>
  <c r="X732" i="2"/>
  <c r="X736" i="2"/>
  <c r="X740" i="2"/>
  <c r="X748" i="2"/>
  <c r="X752" i="2"/>
  <c r="X760" i="2"/>
  <c r="X784" i="2"/>
  <c r="X812" i="2"/>
  <c r="X820" i="2"/>
  <c r="X832" i="2"/>
  <c r="X840" i="2"/>
  <c r="X856" i="2"/>
  <c r="AG552" i="2"/>
  <c r="AG597" i="2"/>
  <c r="AG603" i="2"/>
  <c r="AG605" i="2"/>
  <c r="BH605" i="2" s="1"/>
  <c r="AG766" i="2"/>
  <c r="AG770" i="2"/>
  <c r="AG851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4" i="2"/>
  <c r="X88" i="2"/>
  <c r="X92" i="2"/>
  <c r="X96" i="2"/>
  <c r="X104" i="2"/>
  <c r="X108" i="2"/>
  <c r="X116" i="2"/>
  <c r="X124" i="2"/>
  <c r="X128" i="2"/>
  <c r="X136" i="2"/>
  <c r="X140" i="2"/>
  <c r="X148" i="2"/>
  <c r="X152" i="2"/>
  <c r="X156" i="2"/>
  <c r="X164" i="2"/>
  <c r="X168" i="2"/>
  <c r="X172" i="2"/>
  <c r="X180" i="2"/>
  <c r="X184" i="2"/>
  <c r="X188" i="2"/>
  <c r="X192" i="2"/>
  <c r="X196" i="2"/>
  <c r="X204" i="2"/>
  <c r="X208" i="2"/>
  <c r="X212" i="2"/>
  <c r="X220" i="2"/>
  <c r="X224" i="2"/>
  <c r="X232" i="2"/>
  <c r="X244" i="2"/>
  <c r="X252" i="2"/>
  <c r="X256" i="2"/>
  <c r="X260" i="2"/>
  <c r="X264" i="2"/>
  <c r="X268" i="2"/>
  <c r="X276" i="2"/>
  <c r="X280" i="2"/>
  <c r="X284" i="2"/>
  <c r="X288" i="2"/>
  <c r="X296" i="2"/>
  <c r="X304" i="2"/>
  <c r="X316" i="2"/>
  <c r="X324" i="2"/>
  <c r="X332" i="2"/>
  <c r="X340" i="2"/>
  <c r="X344" i="2"/>
  <c r="X348" i="2"/>
  <c r="X356" i="2"/>
  <c r="X364" i="2"/>
  <c r="X380" i="2"/>
  <c r="X388" i="2"/>
  <c r="X396" i="2"/>
  <c r="X404" i="2"/>
  <c r="X408" i="2"/>
  <c r="X424" i="2"/>
  <c r="X436" i="2"/>
  <c r="X444" i="2"/>
  <c r="X452" i="2"/>
  <c r="X464" i="2"/>
  <c r="X476" i="2"/>
  <c r="X480" i="2"/>
  <c r="X488" i="2"/>
  <c r="X500" i="2"/>
  <c r="X512" i="2"/>
  <c r="X516" i="2"/>
  <c r="X524" i="2"/>
  <c r="X540" i="2"/>
  <c r="X548" i="2"/>
  <c r="X564" i="2"/>
  <c r="X572" i="2"/>
  <c r="X580" i="2"/>
  <c r="X588" i="2"/>
  <c r="X612" i="2"/>
  <c r="X620" i="2"/>
  <c r="X628" i="2"/>
  <c r="X652" i="2"/>
  <c r="X660" i="2"/>
  <c r="X668" i="2"/>
  <c r="X676" i="2"/>
  <c r="X684" i="2"/>
  <c r="X696" i="2"/>
  <c r="X704" i="2"/>
  <c r="X712" i="2"/>
  <c r="X716" i="2"/>
  <c r="X724" i="2"/>
  <c r="X756" i="2"/>
  <c r="X764" i="2"/>
  <c r="X768" i="2"/>
  <c r="X772" i="2"/>
  <c r="X776" i="2"/>
  <c r="X780" i="2"/>
  <c r="X788" i="2"/>
  <c r="X792" i="2"/>
  <c r="X796" i="2"/>
  <c r="X800" i="2"/>
  <c r="X804" i="2"/>
  <c r="X816" i="2"/>
  <c r="X824" i="2"/>
  <c r="X828" i="2"/>
  <c r="X836" i="2"/>
  <c r="X848" i="2"/>
  <c r="X852" i="2"/>
  <c r="X860" i="2"/>
  <c r="X864" i="2"/>
  <c r="X868" i="2"/>
  <c r="X876" i="2"/>
  <c r="X880" i="2"/>
  <c r="X884" i="2"/>
  <c r="X888" i="2"/>
  <c r="X892" i="2"/>
  <c r="X896" i="2"/>
  <c r="X900" i="2"/>
  <c r="X904" i="2"/>
  <c r="X912" i="2"/>
  <c r="X916" i="2"/>
  <c r="X920" i="2"/>
  <c r="X924" i="2"/>
  <c r="X928" i="2"/>
  <c r="X932" i="2"/>
  <c r="X936" i="2"/>
  <c r="X940" i="2"/>
  <c r="AG125" i="2"/>
  <c r="BH125" i="2" s="1"/>
  <c r="AG348" i="2"/>
  <c r="BH348" i="2" s="1"/>
  <c r="AG437" i="2"/>
  <c r="AG443" i="2"/>
  <c r="AG467" i="2"/>
  <c r="AG483" i="2"/>
  <c r="AG44" i="2"/>
  <c r="AG62" i="2"/>
  <c r="AG141" i="2"/>
  <c r="AG145" i="2"/>
  <c r="AG161" i="2"/>
  <c r="AG258" i="2"/>
  <c r="BH258" i="2" s="1"/>
  <c r="AG346" i="2"/>
  <c r="AG354" i="2"/>
  <c r="AG356" i="2"/>
  <c r="AG360" i="2"/>
  <c r="AG425" i="2"/>
  <c r="AG441" i="2"/>
  <c r="AG453" i="2"/>
  <c r="AG477" i="2"/>
  <c r="BH477" i="2" s="1"/>
  <c r="AG534" i="2"/>
  <c r="AG538" i="2"/>
  <c r="AG548" i="2"/>
  <c r="AG600" i="2"/>
  <c r="AG656" i="2"/>
  <c r="AG660" i="2"/>
  <c r="AG679" i="2"/>
  <c r="AG681" i="2"/>
  <c r="AG697" i="2"/>
  <c r="AG707" i="2"/>
  <c r="AG709" i="2"/>
  <c r="AG711" i="2"/>
  <c r="AG792" i="2"/>
  <c r="AG810" i="2"/>
  <c r="AG863" i="2"/>
  <c r="R155" i="2"/>
  <c r="R171" i="2"/>
  <c r="R203" i="2"/>
  <c r="R219" i="2"/>
  <c r="R235" i="2"/>
  <c r="R259" i="2"/>
  <c r="R283" i="2"/>
  <c r="R307" i="2"/>
  <c r="R355" i="2"/>
  <c r="R411" i="2"/>
  <c r="R435" i="2"/>
  <c r="R459" i="2"/>
  <c r="R483" i="2"/>
  <c r="R507" i="2"/>
  <c r="R531" i="2"/>
  <c r="R555" i="2"/>
  <c r="R587" i="2"/>
  <c r="R635" i="2"/>
  <c r="R667" i="2"/>
  <c r="AG38" i="2"/>
  <c r="AG40" i="2"/>
  <c r="BH40" i="2" s="1"/>
  <c r="AG54" i="2"/>
  <c r="BH54" i="2" s="1"/>
  <c r="AG56" i="2"/>
  <c r="AG64" i="2"/>
  <c r="AG72" i="2"/>
  <c r="AG74" i="2"/>
  <c r="AG88" i="2"/>
  <c r="AG213" i="2"/>
  <c r="AG229" i="2"/>
  <c r="BH229" i="2" s="1"/>
  <c r="AG233" i="2"/>
  <c r="AG378" i="2"/>
  <c r="AG380" i="2"/>
  <c r="BH380" i="2" s="1"/>
  <c r="AG402" i="2"/>
  <c r="AG507" i="2"/>
  <c r="AG549" i="2"/>
  <c r="BH549" i="2" s="1"/>
  <c r="AG560" i="2"/>
  <c r="AG562" i="2"/>
  <c r="AG729" i="2"/>
  <c r="AG731" i="2"/>
  <c r="AG852" i="2"/>
  <c r="R107" i="2"/>
  <c r="R131" i="2"/>
  <c r="R139" i="2"/>
  <c r="R163" i="2"/>
  <c r="R195" i="2"/>
  <c r="R227" i="2"/>
  <c r="R275" i="2"/>
  <c r="R299" i="2"/>
  <c r="R331" i="2"/>
  <c r="R347" i="2"/>
  <c r="R371" i="2"/>
  <c r="R395" i="2"/>
  <c r="R443" i="2"/>
  <c r="R467" i="2"/>
  <c r="R491" i="2"/>
  <c r="R515" i="2"/>
  <c r="R539" i="2"/>
  <c r="R571" i="2"/>
  <c r="R595" i="2"/>
  <c r="R619" i="2"/>
  <c r="R643" i="2"/>
  <c r="R659" i="2"/>
  <c r="R12" i="2"/>
  <c r="R28" i="2"/>
  <c r="R52" i="2"/>
  <c r="R76" i="2"/>
  <c r="R92" i="2"/>
  <c r="R108" i="2"/>
  <c r="R204" i="2"/>
  <c r="R220" i="2"/>
  <c r="R236" i="2"/>
  <c r="R292" i="2"/>
  <c r="X721" i="2"/>
  <c r="AG25" i="2"/>
  <c r="AG82" i="2"/>
  <c r="AG259" i="2"/>
  <c r="BH259" i="2" s="1"/>
  <c r="AG381" i="2"/>
  <c r="AG390" i="2"/>
  <c r="AG408" i="2"/>
  <c r="AG566" i="2"/>
  <c r="AG582" i="2"/>
  <c r="AG724" i="2"/>
  <c r="AG736" i="2"/>
  <c r="AG880" i="2"/>
  <c r="AG891" i="2"/>
  <c r="AG938" i="2"/>
  <c r="AG915" i="2"/>
  <c r="AG875" i="2"/>
  <c r="AG763" i="2"/>
  <c r="AG699" i="2"/>
  <c r="AG937" i="2"/>
  <c r="AG873" i="2"/>
  <c r="AG689" i="2"/>
  <c r="R611" i="2"/>
  <c r="R699" i="2"/>
  <c r="R755" i="2"/>
  <c r="R787" i="2"/>
  <c r="R683" i="2"/>
  <c r="R723" i="2"/>
  <c r="R803" i="2"/>
  <c r="R707" i="2"/>
  <c r="R747" i="2"/>
  <c r="R779" i="2"/>
  <c r="X13" i="2"/>
  <c r="X17" i="2"/>
  <c r="X21" i="2"/>
  <c r="X25" i="2"/>
  <c r="X29" i="2"/>
  <c r="X33" i="2"/>
  <c r="X37" i="2"/>
  <c r="X41" i="2"/>
  <c r="X45" i="2"/>
  <c r="X49" i="2"/>
  <c r="X53" i="2"/>
  <c r="X57" i="2"/>
  <c r="X61" i="2"/>
  <c r="X65" i="2"/>
  <c r="X69" i="2"/>
  <c r="X73" i="2"/>
  <c r="X77" i="2"/>
  <c r="X81" i="2"/>
  <c r="X85" i="2"/>
  <c r="X89" i="2"/>
  <c r="X93" i="2"/>
  <c r="X97" i="2"/>
  <c r="X101" i="2"/>
  <c r="X105" i="2"/>
  <c r="X109" i="2"/>
  <c r="X113" i="2"/>
  <c r="AI113" i="2" s="1"/>
  <c r="X117" i="2"/>
  <c r="X121" i="2"/>
  <c r="X125" i="2"/>
  <c r="X129" i="2"/>
  <c r="X133" i="2"/>
  <c r="X137" i="2"/>
  <c r="X141" i="2"/>
  <c r="X145" i="2"/>
  <c r="X149" i="2"/>
  <c r="X153" i="2"/>
  <c r="X157" i="2"/>
  <c r="X161" i="2"/>
  <c r="X165" i="2"/>
  <c r="X169" i="2"/>
  <c r="X173" i="2"/>
  <c r="X177" i="2"/>
  <c r="X181" i="2"/>
  <c r="X185" i="2"/>
  <c r="X189" i="2"/>
  <c r="X193" i="2"/>
  <c r="X197" i="2"/>
  <c r="X201" i="2"/>
  <c r="X205" i="2"/>
  <c r="X209" i="2"/>
  <c r="X213" i="2"/>
  <c r="X217" i="2"/>
  <c r="X221" i="2"/>
  <c r="X225" i="2"/>
  <c r="X229" i="2"/>
  <c r="X233" i="2"/>
  <c r="X237" i="2"/>
  <c r="X241" i="2"/>
  <c r="X245" i="2"/>
  <c r="X249" i="2"/>
  <c r="X253" i="2"/>
  <c r="X705" i="2"/>
  <c r="R691" i="2"/>
  <c r="R731" i="2"/>
  <c r="R763" i="2"/>
  <c r="R795" i="2"/>
  <c r="R725" i="2"/>
  <c r="R717" i="2"/>
  <c r="R661" i="2"/>
  <c r="R629" i="2"/>
  <c r="R469" i="2"/>
  <c r="R293" i="2"/>
  <c r="R715" i="2"/>
  <c r="R739" i="2"/>
  <c r="R771" i="2"/>
  <c r="R783" i="2"/>
  <c r="R791" i="2"/>
  <c r="R807" i="2"/>
  <c r="R863" i="2"/>
  <c r="R911" i="2"/>
  <c r="R919" i="2"/>
  <c r="R935" i="2"/>
  <c r="R948" i="2"/>
  <c r="R940" i="2"/>
  <c r="R932" i="2"/>
  <c r="R924" i="2"/>
  <c r="R916" i="2"/>
  <c r="R908" i="2"/>
  <c r="AI908" i="2" s="1"/>
  <c r="R900" i="2"/>
  <c r="R892" i="2"/>
  <c r="R884" i="2"/>
  <c r="R876" i="2"/>
  <c r="R868" i="2"/>
  <c r="R860" i="2"/>
  <c r="R852" i="2"/>
  <c r="R844" i="2"/>
  <c r="R836" i="2"/>
  <c r="R828" i="2"/>
  <c r="R820" i="2"/>
  <c r="R812" i="2"/>
  <c r="R804" i="2"/>
  <c r="R796" i="2"/>
  <c r="R788" i="2"/>
  <c r="R780" i="2"/>
  <c r="R772" i="2"/>
  <c r="AI772" i="2" s="1"/>
  <c r="R764" i="2"/>
  <c r="R756" i="2"/>
  <c r="R748" i="2"/>
  <c r="AI748" i="2" s="1"/>
  <c r="R740" i="2"/>
  <c r="R732" i="2"/>
  <c r="R724" i="2"/>
  <c r="R716" i="2"/>
  <c r="R708" i="2"/>
  <c r="R700" i="2"/>
  <c r="R692" i="2"/>
  <c r="R684" i="2"/>
  <c r="R676" i="2"/>
  <c r="R668" i="2"/>
  <c r="R660" i="2"/>
  <c r="R652" i="2"/>
  <c r="R644" i="2"/>
  <c r="R636" i="2"/>
  <c r="R628" i="2"/>
  <c r="R620" i="2"/>
  <c r="R612" i="2"/>
  <c r="R604" i="2"/>
  <c r="R596" i="2"/>
  <c r="R588" i="2"/>
  <c r="R580" i="2"/>
  <c r="R572" i="2"/>
  <c r="R564" i="2"/>
  <c r="R556" i="2"/>
  <c r="R548" i="2"/>
  <c r="R540" i="2"/>
  <c r="X257" i="2"/>
  <c r="X261" i="2"/>
  <c r="X265" i="2"/>
  <c r="X269" i="2"/>
  <c r="X273" i="2"/>
  <c r="AI273" i="2" s="1"/>
  <c r="X277" i="2"/>
  <c r="X281" i="2"/>
  <c r="X285" i="2"/>
  <c r="X289" i="2"/>
  <c r="X293" i="2"/>
  <c r="X297" i="2"/>
  <c r="X301" i="2"/>
  <c r="X305" i="2"/>
  <c r="X309" i="2"/>
  <c r="X313" i="2"/>
  <c r="X317" i="2"/>
  <c r="X321" i="2"/>
  <c r="X325" i="2"/>
  <c r="X329" i="2"/>
  <c r="X333" i="2"/>
  <c r="X337" i="2"/>
  <c r="X341" i="2"/>
  <c r="X345" i="2"/>
  <c r="X349" i="2"/>
  <c r="X353" i="2"/>
  <c r="X357" i="2"/>
  <c r="X361" i="2"/>
  <c r="X365" i="2"/>
  <c r="X369" i="2"/>
  <c r="X373" i="2"/>
  <c r="X377" i="2"/>
  <c r="X381" i="2"/>
  <c r="X385" i="2"/>
  <c r="X389" i="2"/>
  <c r="X405" i="2"/>
  <c r="X421" i="2"/>
  <c r="X437" i="2"/>
  <c r="X453" i="2"/>
  <c r="X461" i="2"/>
  <c r="X477" i="2"/>
  <c r="X501" i="2"/>
  <c r="X517" i="2"/>
  <c r="X525" i="2"/>
  <c r="X541" i="2"/>
  <c r="X565" i="2"/>
  <c r="X581" i="2"/>
  <c r="X589" i="2"/>
  <c r="X605" i="2"/>
  <c r="X629" i="2"/>
  <c r="X645" i="2"/>
  <c r="X653" i="2"/>
  <c r="X669" i="2"/>
  <c r="X697" i="2"/>
  <c r="X713" i="2"/>
  <c r="X729" i="2"/>
  <c r="X737" i="2"/>
  <c r="X745" i="2"/>
  <c r="X753" i="2"/>
  <c r="X761" i="2"/>
  <c r="X769" i="2"/>
  <c r="X777" i="2"/>
  <c r="X785" i="2"/>
  <c r="AI785" i="2" s="1"/>
  <c r="X793" i="2"/>
  <c r="X801" i="2"/>
  <c r="X809" i="2"/>
  <c r="X817" i="2"/>
  <c r="X825" i="2"/>
  <c r="X833" i="2"/>
  <c r="X841" i="2"/>
  <c r="X849" i="2"/>
  <c r="X857" i="2"/>
  <c r="X865" i="2"/>
  <c r="X873" i="2"/>
  <c r="X881" i="2"/>
  <c r="X889" i="2"/>
  <c r="X897" i="2"/>
  <c r="X905" i="2"/>
  <c r="X913" i="2"/>
  <c r="X921" i="2"/>
  <c r="X929" i="2"/>
  <c r="X937" i="2"/>
  <c r="X945" i="2"/>
  <c r="AG16" i="2"/>
  <c r="R889" i="2"/>
  <c r="X11" i="2"/>
  <c r="X15" i="2"/>
  <c r="X19" i="2"/>
  <c r="X23" i="2"/>
  <c r="X27" i="2"/>
  <c r="X31" i="2"/>
  <c r="X35" i="2"/>
  <c r="X39" i="2"/>
  <c r="X43" i="2"/>
  <c r="X47" i="2"/>
  <c r="X51" i="2"/>
  <c r="X55" i="2"/>
  <c r="X59" i="2"/>
  <c r="X63" i="2"/>
  <c r="X67" i="2"/>
  <c r="X71" i="2"/>
  <c r="X75" i="2"/>
  <c r="X79" i="2"/>
  <c r="X83" i="2"/>
  <c r="X87" i="2"/>
  <c r="X91" i="2"/>
  <c r="X95" i="2"/>
  <c r="X99" i="2"/>
  <c r="X103" i="2"/>
  <c r="X107" i="2"/>
  <c r="X111" i="2"/>
  <c r="X115" i="2"/>
  <c r="X119" i="2"/>
  <c r="X123" i="2"/>
  <c r="X127" i="2"/>
  <c r="X131" i="2"/>
  <c r="X135" i="2"/>
  <c r="X139" i="2"/>
  <c r="X143" i="2"/>
  <c r="X147" i="2"/>
  <c r="X151" i="2"/>
  <c r="X155" i="2"/>
  <c r="X159" i="2"/>
  <c r="X163" i="2"/>
  <c r="X167" i="2"/>
  <c r="X171" i="2"/>
  <c r="X175" i="2"/>
  <c r="X179" i="2"/>
  <c r="X183" i="2"/>
  <c r="X187" i="2"/>
  <c r="X191" i="2"/>
  <c r="X195" i="2"/>
  <c r="X199" i="2"/>
  <c r="X203" i="2"/>
  <c r="X207" i="2"/>
  <c r="X211" i="2"/>
  <c r="X215" i="2"/>
  <c r="X219" i="2"/>
  <c r="X223" i="2"/>
  <c r="X227" i="2"/>
  <c r="X231" i="2"/>
  <c r="X235" i="2"/>
  <c r="X239" i="2"/>
  <c r="X243" i="2"/>
  <c r="X247" i="2"/>
  <c r="X251" i="2"/>
  <c r="X255" i="2"/>
  <c r="X259" i="2"/>
  <c r="X263" i="2"/>
  <c r="X267" i="2"/>
  <c r="X271" i="2"/>
  <c r="X275" i="2"/>
  <c r="X279" i="2"/>
  <c r="X283" i="2"/>
  <c r="X287" i="2"/>
  <c r="X291" i="2"/>
  <c r="X295" i="2"/>
  <c r="X299" i="2"/>
  <c r="X303" i="2"/>
  <c r="X307" i="2"/>
  <c r="X311" i="2"/>
  <c r="X315" i="2"/>
  <c r="X319" i="2"/>
  <c r="X323" i="2"/>
  <c r="X327" i="2"/>
  <c r="X331" i="2"/>
  <c r="X335" i="2"/>
  <c r="X339" i="2"/>
  <c r="X343" i="2"/>
  <c r="X347" i="2"/>
  <c r="X351" i="2"/>
  <c r="X355" i="2"/>
  <c r="X359" i="2"/>
  <c r="X363" i="2"/>
  <c r="X367" i="2"/>
  <c r="X371" i="2"/>
  <c r="X375" i="2"/>
  <c r="X379" i="2"/>
  <c r="X383" i="2"/>
  <c r="X387" i="2"/>
  <c r="X391" i="2"/>
  <c r="X395" i="2"/>
  <c r="X399" i="2"/>
  <c r="X403" i="2"/>
  <c r="X407" i="2"/>
  <c r="X411" i="2"/>
  <c r="X415" i="2"/>
  <c r="X419" i="2"/>
  <c r="X423" i="2"/>
  <c r="X427" i="2"/>
  <c r="X431" i="2"/>
  <c r="X435" i="2"/>
  <c r="X439" i="2"/>
  <c r="X443" i="2"/>
  <c r="AG65" i="2"/>
  <c r="AG43" i="2"/>
  <c r="AG45" i="2"/>
  <c r="BH45" i="2" s="1"/>
  <c r="AG47" i="2"/>
  <c r="AG153" i="2"/>
  <c r="BH153" i="2" s="1"/>
  <c r="AG157" i="2"/>
  <c r="BH157" i="2" s="1"/>
  <c r="AG190" i="2"/>
  <c r="AG200" i="2"/>
  <c r="AG235" i="2"/>
  <c r="BH235" i="2" s="1"/>
  <c r="AG237" i="2"/>
  <c r="AG239" i="2"/>
  <c r="AG245" i="2"/>
  <c r="AG272" i="2"/>
  <c r="AG392" i="2"/>
  <c r="AG398" i="2"/>
  <c r="BH398" i="2" s="1"/>
  <c r="AG479" i="2"/>
  <c r="AG481" i="2"/>
  <c r="AG489" i="2"/>
  <c r="R396" i="2"/>
  <c r="R356" i="2"/>
  <c r="R348" i="2"/>
  <c r="R164" i="2"/>
  <c r="AG10" i="2"/>
  <c r="AG14" i="2"/>
  <c r="BH14" i="2" s="1"/>
  <c r="AG18" i="2"/>
  <c r="AG22" i="2"/>
  <c r="BH22" i="2" s="1"/>
  <c r="AG24" i="2"/>
  <c r="AG28" i="2"/>
  <c r="BH28" i="2" s="1"/>
  <c r="AG51" i="2"/>
  <c r="AG53" i="2"/>
  <c r="BH53" i="2" s="1"/>
  <c r="AG55" i="2"/>
  <c r="AG57" i="2"/>
  <c r="AG90" i="2"/>
  <c r="BH90" i="2" s="1"/>
  <c r="AG94" i="2"/>
  <c r="AG98" i="2"/>
  <c r="AG112" i="2"/>
  <c r="AG131" i="2"/>
  <c r="BH131" i="2" s="1"/>
  <c r="AG133" i="2"/>
  <c r="BH133" i="2" s="1"/>
  <c r="AG169" i="2"/>
  <c r="AG177" i="2"/>
  <c r="AG194" i="2"/>
  <c r="BH194" i="2" s="1"/>
  <c r="AG196" i="2"/>
  <c r="AG198" i="2"/>
  <c r="BH198" i="2" s="1"/>
  <c r="AG206" i="2"/>
  <c r="AG216" i="2"/>
  <c r="AG285" i="2"/>
  <c r="BH285" i="2" s="1"/>
  <c r="AG289" i="2"/>
  <c r="AG297" i="2"/>
  <c r="AG385" i="2"/>
  <c r="AG404" i="2"/>
  <c r="AG71" i="2"/>
  <c r="AG75" i="2"/>
  <c r="BH75" i="2" s="1"/>
  <c r="AG212" i="2"/>
  <c r="AG214" i="2"/>
  <c r="BH214" i="2" s="1"/>
  <c r="AG253" i="2"/>
  <c r="AG309" i="2"/>
  <c r="AG313" i="2"/>
  <c r="AG34" i="2"/>
  <c r="AG149" i="2"/>
  <c r="BH149" i="2" s="1"/>
  <c r="AG159" i="2"/>
  <c r="BH159" i="2" s="1"/>
  <c r="AG226" i="2"/>
  <c r="AG454" i="2"/>
  <c r="AG464" i="2"/>
  <c r="AG466" i="2"/>
  <c r="AG470" i="2"/>
  <c r="AG474" i="2"/>
  <c r="AG476" i="2"/>
  <c r="AG609" i="2"/>
  <c r="AG611" i="2"/>
  <c r="AG87" i="2"/>
  <c r="BH87" i="2" s="1"/>
  <c r="AG136" i="2"/>
  <c r="AG150" i="2"/>
  <c r="AG165" i="2"/>
  <c r="AG171" i="2"/>
  <c r="BH171" i="2" s="1"/>
  <c r="AG173" i="2"/>
  <c r="BH173" i="2" s="1"/>
  <c r="AG181" i="2"/>
  <c r="AG185" i="2"/>
  <c r="BH185" i="2" s="1"/>
  <c r="AG238" i="2"/>
  <c r="AG240" i="2"/>
  <c r="AG286" i="2"/>
  <c r="AG292" i="2"/>
  <c r="AG362" i="2"/>
  <c r="AG364" i="2"/>
  <c r="BH364" i="2" s="1"/>
  <c r="AG368" i="2"/>
  <c r="AG508" i="2"/>
  <c r="AG588" i="2"/>
  <c r="BH588" i="2" s="1"/>
  <c r="AE5" i="2"/>
  <c r="AG21" i="2"/>
  <c r="AG50" i="2"/>
  <c r="AG58" i="2"/>
  <c r="AG91" i="2"/>
  <c r="AG95" i="2"/>
  <c r="BH95" i="2" s="1"/>
  <c r="AG130" i="2"/>
  <c r="BH130" i="2" s="1"/>
  <c r="AG134" i="2"/>
  <c r="AG144" i="2"/>
  <c r="AG197" i="2"/>
  <c r="BH197" i="2" s="1"/>
  <c r="AG201" i="2"/>
  <c r="AG241" i="2"/>
  <c r="AG294" i="2"/>
  <c r="AG298" i="2"/>
  <c r="AG366" i="2"/>
  <c r="AG372" i="2"/>
  <c r="BH372" i="2" s="1"/>
  <c r="AG584" i="2"/>
  <c r="AG586" i="2"/>
  <c r="AG592" i="2"/>
  <c r="X447" i="2"/>
  <c r="X451" i="2"/>
  <c r="X455" i="2"/>
  <c r="X459" i="2"/>
  <c r="X463" i="2"/>
  <c r="X467" i="2"/>
  <c r="X471" i="2"/>
  <c r="X475" i="2"/>
  <c r="X479" i="2"/>
  <c r="X483" i="2"/>
  <c r="X487" i="2"/>
  <c r="X491" i="2"/>
  <c r="X495" i="2"/>
  <c r="X499" i="2"/>
  <c r="X503" i="2"/>
  <c r="X507" i="2"/>
  <c r="X511" i="2"/>
  <c r="X515" i="2"/>
  <c r="X519" i="2"/>
  <c r="X523" i="2"/>
  <c r="X527" i="2"/>
  <c r="X531" i="2"/>
  <c r="X535" i="2"/>
  <c r="X539" i="2"/>
  <c r="X543" i="2"/>
  <c r="X547" i="2"/>
  <c r="X551" i="2"/>
  <c r="X555" i="2"/>
  <c r="X559" i="2"/>
  <c r="X563" i="2"/>
  <c r="X567" i="2"/>
  <c r="X571" i="2"/>
  <c r="X575" i="2"/>
  <c r="X579" i="2"/>
  <c r="X583" i="2"/>
  <c r="X587" i="2"/>
  <c r="X591" i="2"/>
  <c r="X595" i="2"/>
  <c r="X599" i="2"/>
  <c r="X603" i="2"/>
  <c r="X607" i="2"/>
  <c r="X611" i="2"/>
  <c r="X615" i="2"/>
  <c r="X619" i="2"/>
  <c r="X623" i="2"/>
  <c r="X627" i="2"/>
  <c r="X631" i="2"/>
  <c r="X635" i="2"/>
  <c r="X639" i="2"/>
  <c r="X643" i="2"/>
  <c r="X647" i="2"/>
  <c r="X651" i="2"/>
  <c r="X655" i="2"/>
  <c r="X659" i="2"/>
  <c r="X663" i="2"/>
  <c r="X667" i="2"/>
  <c r="X671" i="2"/>
  <c r="X675" i="2"/>
  <c r="X679" i="2"/>
  <c r="X683" i="2"/>
  <c r="X687" i="2"/>
  <c r="X691" i="2"/>
  <c r="X695" i="2"/>
  <c r="X699" i="2"/>
  <c r="X703" i="2"/>
  <c r="X707" i="2"/>
  <c r="X711" i="2"/>
  <c r="X715" i="2"/>
  <c r="X719" i="2"/>
  <c r="X723" i="2"/>
  <c r="X727" i="2"/>
  <c r="X731" i="2"/>
  <c r="X735" i="2"/>
  <c r="X739" i="2"/>
  <c r="X743" i="2"/>
  <c r="X747" i="2"/>
  <c r="X751" i="2"/>
  <c r="X755" i="2"/>
  <c r="X759" i="2"/>
  <c r="X763" i="2"/>
  <c r="X767" i="2"/>
  <c r="X771" i="2"/>
  <c r="X775" i="2"/>
  <c r="X779" i="2"/>
  <c r="X783" i="2"/>
  <c r="X787" i="2"/>
  <c r="X791" i="2"/>
  <c r="X795" i="2"/>
  <c r="X799" i="2"/>
  <c r="X803" i="2"/>
  <c r="X807" i="2"/>
  <c r="X811" i="2"/>
  <c r="X815" i="2"/>
  <c r="X819" i="2"/>
  <c r="X823" i="2"/>
  <c r="X827" i="2"/>
  <c r="X831" i="2"/>
  <c r="X835" i="2"/>
  <c r="X839" i="2"/>
  <c r="X843" i="2"/>
  <c r="X847" i="2"/>
  <c r="X851" i="2"/>
  <c r="X855" i="2"/>
  <c r="X859" i="2"/>
  <c r="X863" i="2"/>
  <c r="X867" i="2"/>
  <c r="X871" i="2"/>
  <c r="X875" i="2"/>
  <c r="X879" i="2"/>
  <c r="X883" i="2"/>
  <c r="X887" i="2"/>
  <c r="X891" i="2"/>
  <c r="X895" i="2"/>
  <c r="X899" i="2"/>
  <c r="X903" i="2"/>
  <c r="X907" i="2"/>
  <c r="X911" i="2"/>
  <c r="X915" i="2"/>
  <c r="AG12" i="2"/>
  <c r="BH12" i="2" s="1"/>
  <c r="AG20" i="2"/>
  <c r="BH20" i="2" s="1"/>
  <c r="AG31" i="2"/>
  <c r="BH31" i="2" s="1"/>
  <c r="AG66" i="2"/>
  <c r="BH66" i="2" s="1"/>
  <c r="AG78" i="2"/>
  <c r="AG101" i="2"/>
  <c r="AG107" i="2"/>
  <c r="AG109" i="2"/>
  <c r="AG119" i="2"/>
  <c r="AG138" i="2"/>
  <c r="AG160" i="2"/>
  <c r="AG254" i="2"/>
  <c r="AG263" i="2"/>
  <c r="AG275" i="2"/>
  <c r="AG320" i="2"/>
  <c r="AG322" i="2"/>
  <c r="AG326" i="2"/>
  <c r="AG337" i="2"/>
  <c r="AG388" i="2"/>
  <c r="BH388" i="2" s="1"/>
  <c r="AG411" i="2"/>
  <c r="AG413" i="2"/>
  <c r="AG415" i="2"/>
  <c r="AG417" i="2"/>
  <c r="BH417" i="2" s="1"/>
  <c r="AG433" i="2"/>
  <c r="BH433" i="2" s="1"/>
  <c r="AG516" i="2"/>
  <c r="AG535" i="2"/>
  <c r="AG537" i="2"/>
  <c r="AG539" i="2"/>
  <c r="AG541" i="2"/>
  <c r="BH541" i="2" s="1"/>
  <c r="AG551" i="2"/>
  <c r="AG657" i="2"/>
  <c r="AG704" i="2"/>
  <c r="AG713" i="2"/>
  <c r="AG744" i="2"/>
  <c r="AG861" i="2"/>
  <c r="AG916" i="2"/>
  <c r="AG590" i="2"/>
  <c r="AG614" i="2"/>
  <c r="AG636" i="2"/>
  <c r="AG649" i="2"/>
  <c r="AG778" i="2"/>
  <c r="AG836" i="2"/>
  <c r="AG630" i="2"/>
  <c r="AG760" i="2"/>
  <c r="AG844" i="2"/>
  <c r="AG780" i="2"/>
  <c r="BH780" i="2" s="1"/>
  <c r="AG740" i="2"/>
  <c r="AG604" i="2"/>
  <c r="AG572" i="2"/>
  <c r="AG564" i="2"/>
  <c r="AG276" i="2"/>
  <c r="AG296" i="2"/>
  <c r="AG435" i="2"/>
  <c r="AG493" i="2"/>
  <c r="AG495" i="2"/>
  <c r="AG497" i="2"/>
  <c r="AG528" i="2"/>
  <c r="AG638" i="2"/>
  <c r="AG640" i="2"/>
  <c r="AG733" i="2"/>
  <c r="AG735" i="2"/>
  <c r="AG737" i="2"/>
  <c r="AG782" i="2"/>
  <c r="AG815" i="2"/>
  <c r="AG823" i="2"/>
  <c r="AG897" i="2"/>
  <c r="AG939" i="2"/>
  <c r="AG923" i="2"/>
  <c r="AG899" i="2"/>
  <c r="AG835" i="2"/>
  <c r="AG795" i="2"/>
  <c r="AG755" i="2"/>
  <c r="AG651" i="2"/>
  <c r="AG587" i="2"/>
  <c r="AG499" i="2"/>
  <c r="AG419" i="2"/>
  <c r="AG355" i="2"/>
  <c r="X919" i="2"/>
  <c r="X923" i="2"/>
  <c r="X927" i="2"/>
  <c r="X931" i="2"/>
  <c r="X935" i="2"/>
  <c r="X939" i="2"/>
  <c r="X943" i="2"/>
  <c r="X947" i="2"/>
  <c r="AD5" i="2"/>
  <c r="AG26" i="2"/>
  <c r="BH26" i="2" s="1"/>
  <c r="AG30" i="2"/>
  <c r="AG32" i="2"/>
  <c r="AG36" i="2"/>
  <c r="BH36" i="2" s="1"/>
  <c r="AG59" i="2"/>
  <c r="AG61" i="2"/>
  <c r="AG73" i="2"/>
  <c r="AG83" i="2"/>
  <c r="AG86" i="2"/>
  <c r="BH86" i="2" s="1"/>
  <c r="AG96" i="2"/>
  <c r="AG140" i="2"/>
  <c r="AG142" i="2"/>
  <c r="BH142" i="2" s="1"/>
  <c r="AG187" i="2"/>
  <c r="AG189" i="2"/>
  <c r="AG209" i="2"/>
  <c r="BH209" i="2" s="1"/>
  <c r="AG222" i="2"/>
  <c r="BH222" i="2" s="1"/>
  <c r="AG266" i="2"/>
  <c r="AG300" i="2"/>
  <c r="BH300" i="2" s="1"/>
  <c r="AG315" i="2"/>
  <c r="AG317" i="2"/>
  <c r="AG319" i="2"/>
  <c r="AG323" i="2"/>
  <c r="AG336" i="2"/>
  <c r="AG338" i="2"/>
  <c r="AG418" i="2"/>
  <c r="AG424" i="2"/>
  <c r="AG440" i="2"/>
  <c r="AG447" i="2"/>
  <c r="AG478" i="2"/>
  <c r="AG558" i="2"/>
  <c r="AG569" i="2"/>
  <c r="AG615" i="2"/>
  <c r="AG617" i="2"/>
  <c r="AG641" i="2"/>
  <c r="AG648" i="2"/>
  <c r="AG661" i="2"/>
  <c r="AG680" i="2"/>
  <c r="AG722" i="2"/>
  <c r="AG739" i="2"/>
  <c r="AG741" i="2"/>
  <c r="AG743" i="2"/>
  <c r="AG816" i="2"/>
  <c r="AG874" i="2"/>
  <c r="AG884" i="2"/>
  <c r="AG922" i="2"/>
  <c r="AG594" i="2"/>
  <c r="AG401" i="2"/>
  <c r="AG544" i="2"/>
  <c r="AG546" i="2"/>
  <c r="AG581" i="2"/>
  <c r="BH581" i="2" s="1"/>
  <c r="AG602" i="2"/>
  <c r="AG664" i="2"/>
  <c r="AG905" i="2"/>
  <c r="AG865" i="2"/>
  <c r="AG849" i="2"/>
  <c r="AG809" i="2"/>
  <c r="AG793" i="2"/>
  <c r="AG753" i="2"/>
  <c r="AG721" i="2"/>
  <c r="AG553" i="2"/>
  <c r="AG217" i="2"/>
  <c r="X944" i="2"/>
  <c r="AG11" i="2"/>
  <c r="BH11" i="2" s="1"/>
  <c r="AG13" i="2"/>
  <c r="AG42" i="2"/>
  <c r="AG46" i="2"/>
  <c r="AG48" i="2"/>
  <c r="AG52" i="2"/>
  <c r="AG70" i="2"/>
  <c r="AG77" i="2"/>
  <c r="AG79" i="2"/>
  <c r="BH79" i="2" s="1"/>
  <c r="AG81" i="2"/>
  <c r="BH81" i="2" s="1"/>
  <c r="AG102" i="2"/>
  <c r="BH102" i="2" s="1"/>
  <c r="AG106" i="2"/>
  <c r="AG110" i="2"/>
  <c r="AG114" i="2"/>
  <c r="AG118" i="2"/>
  <c r="AG154" i="2"/>
  <c r="BH154" i="2" s="1"/>
  <c r="AG158" i="2"/>
  <c r="BH158" i="2" s="1"/>
  <c r="AG162" i="2"/>
  <c r="AG168" i="2"/>
  <c r="BH168" i="2" s="1"/>
  <c r="AG176" i="2"/>
  <c r="AG184" i="2"/>
  <c r="AG203" i="2"/>
  <c r="BH203" i="2" s="1"/>
  <c r="AG205" i="2"/>
  <c r="AG207" i="2"/>
  <c r="BH207" i="2" s="1"/>
  <c r="AG225" i="2"/>
  <c r="AG293" i="2"/>
  <c r="AG345" i="2"/>
  <c r="BH345" i="2" s="1"/>
  <c r="AG350" i="2"/>
  <c r="AG382" i="2"/>
  <c r="AG384" i="2"/>
  <c r="AG405" i="2"/>
  <c r="AG430" i="2"/>
  <c r="AG438" i="2"/>
  <c r="AG458" i="2"/>
  <c r="AG462" i="2"/>
  <c r="BH462" i="2" s="1"/>
  <c r="AG469" i="2"/>
  <c r="AG486" i="2"/>
  <c r="BH486" i="2" s="1"/>
  <c r="AG490" i="2"/>
  <c r="AG515" i="2"/>
  <c r="AG517" i="2"/>
  <c r="BH517" i="2" s="1"/>
  <c r="AG521" i="2"/>
  <c r="AG523" i="2"/>
  <c r="AG556" i="2"/>
  <c r="AG608" i="2"/>
  <c r="AG677" i="2"/>
  <c r="AG692" i="2"/>
  <c r="AG703" i="2"/>
  <c r="AG705" i="2"/>
  <c r="AG728" i="2"/>
  <c r="AG756" i="2"/>
  <c r="AG767" i="2"/>
  <c r="AG769" i="2"/>
  <c r="AG808" i="2"/>
  <c r="AG857" i="2"/>
  <c r="AG848" i="2"/>
  <c r="AG412" i="2"/>
  <c r="BH412" i="2" s="1"/>
  <c r="AG427" i="2"/>
  <c r="AG429" i="2"/>
  <c r="AG431" i="2"/>
  <c r="AG446" i="2"/>
  <c r="AG450" i="2"/>
  <c r="AG452" i="2"/>
  <c r="BH452" i="2" s="1"/>
  <c r="AG475" i="2"/>
  <c r="AG485" i="2"/>
  <c r="AG505" i="2"/>
  <c r="AG529" i="2"/>
  <c r="AG540" i="2"/>
  <c r="AG574" i="2"/>
  <c r="AG606" i="2"/>
  <c r="AG618" i="2"/>
  <c r="AG623" i="2"/>
  <c r="AG625" i="2"/>
  <c r="AG642" i="2"/>
  <c r="AG654" i="2"/>
  <c r="AG682" i="2"/>
  <c r="BH682" i="2" s="1"/>
  <c r="AG708" i="2"/>
  <c r="AG712" i="2"/>
  <c r="AG723" i="2"/>
  <c r="AG768" i="2"/>
  <c r="AG771" i="2"/>
  <c r="AG775" i="2"/>
  <c r="AG794" i="2"/>
  <c r="AG883" i="2"/>
  <c r="AG896" i="2"/>
  <c r="AG914" i="2"/>
  <c r="AG929" i="2"/>
  <c r="AG931" i="2"/>
  <c r="AG946" i="2"/>
  <c r="AG812" i="2"/>
  <c r="AG833" i="2"/>
  <c r="AG846" i="2"/>
  <c r="AG850" i="2"/>
  <c r="AG867" i="2"/>
  <c r="AG890" i="2"/>
  <c r="AG901" i="2"/>
  <c r="AG903" i="2"/>
  <c r="AG918" i="2"/>
  <c r="AG920" i="2"/>
  <c r="AG193" i="2"/>
  <c r="AG219" i="2"/>
  <c r="AG221" i="2"/>
  <c r="BH221" i="2" s="1"/>
  <c r="AG223" i="2"/>
  <c r="BH223" i="2" s="1"/>
  <c r="AG242" i="2"/>
  <c r="AG244" i="2"/>
  <c r="BH244" i="2" s="1"/>
  <c r="AG248" i="2"/>
  <c r="AG261" i="2"/>
  <c r="AG306" i="2"/>
  <c r="AG314" i="2"/>
  <c r="AG318" i="2"/>
  <c r="AG340" i="2"/>
  <c r="AG344" i="2"/>
  <c r="AG357" i="2"/>
  <c r="AG400" i="2"/>
  <c r="AG414" i="2"/>
  <c r="AG421" i="2"/>
  <c r="AG442" i="2"/>
  <c r="AG457" i="2"/>
  <c r="AG459" i="2"/>
  <c r="AG461" i="2"/>
  <c r="AG463" i="2"/>
  <c r="AG480" i="2"/>
  <c r="AG482" i="2"/>
  <c r="AG488" i="2"/>
  <c r="AG501" i="2"/>
  <c r="AG513" i="2"/>
  <c r="AG520" i="2"/>
  <c r="AG536" i="2"/>
  <c r="AG543" i="2"/>
  <c r="AG585" i="2"/>
  <c r="AG593" i="2"/>
  <c r="AG596" i="2"/>
  <c r="AG634" i="2"/>
  <c r="AG668" i="2"/>
  <c r="AG698" i="2"/>
  <c r="AG714" i="2"/>
  <c r="AG761" i="2"/>
  <c r="AG784" i="2"/>
  <c r="AG786" i="2"/>
  <c r="AG797" i="2"/>
  <c r="AG799" i="2"/>
  <c r="AG801" i="2"/>
  <c r="AG803" i="2"/>
  <c r="AG820" i="2"/>
  <c r="AG826" i="2"/>
  <c r="AG854" i="2"/>
  <c r="AG858" i="2"/>
  <c r="AG907" i="2"/>
  <c r="AG924" i="2"/>
  <c r="AG800" i="2"/>
  <c r="AG839" i="2"/>
  <c r="AG843" i="2"/>
  <c r="AG947" i="2"/>
  <c r="AG758" i="2"/>
  <c r="AG694" i="2"/>
  <c r="AG790" i="2"/>
  <c r="BH790" i="2" s="1"/>
  <c r="AG837" i="2"/>
  <c r="AG841" i="2"/>
  <c r="AG702" i="2"/>
  <c r="AG742" i="2"/>
  <c r="BH742" i="2" s="1"/>
  <c r="AG773" i="2"/>
  <c r="AG777" i="2"/>
  <c r="AG830" i="2"/>
  <c r="AG750" i="2"/>
  <c r="AG745" i="2"/>
  <c r="AG943" i="2"/>
  <c r="AG945" i="2"/>
  <c r="AG813" i="2"/>
  <c r="AG817" i="2"/>
  <c r="AG877" i="2"/>
  <c r="AG879" i="2"/>
  <c r="AG881" i="2"/>
  <c r="AG894" i="2"/>
  <c r="AG913" i="2"/>
  <c r="AG821" i="2"/>
  <c r="AG825" i="2"/>
  <c r="AG885" i="2"/>
  <c r="AG887" i="2"/>
  <c r="AG919" i="2"/>
  <c r="AG921" i="2"/>
  <c r="AG934" i="2"/>
  <c r="AG191" i="2"/>
  <c r="AG100" i="2"/>
  <c r="AG164" i="2"/>
  <c r="AG116" i="2"/>
  <c r="BH116" i="2" s="1"/>
  <c r="AG135" i="2"/>
  <c r="AG147" i="2"/>
  <c r="AG260" i="2"/>
  <c r="BH260" i="2" s="1"/>
  <c r="AG269" i="2"/>
  <c r="AG291" i="2"/>
  <c r="AG335" i="2"/>
  <c r="AG448" i="2"/>
  <c r="AG527" i="2"/>
  <c r="AG650" i="2"/>
  <c r="AG635" i="2"/>
  <c r="AG92" i="2"/>
  <c r="AG111" i="2"/>
  <c r="AG84" i="2"/>
  <c r="BH84" i="2" s="1"/>
  <c r="AG99" i="2"/>
  <c r="BH99" i="2" s="1"/>
  <c r="AG132" i="2"/>
  <c r="AG151" i="2"/>
  <c r="BH151" i="2" s="1"/>
  <c r="AG163" i="2"/>
  <c r="BH163" i="2" s="1"/>
  <c r="AG264" i="2"/>
  <c r="AG352" i="2"/>
  <c r="AG396" i="2"/>
  <c r="AG456" i="2"/>
  <c r="AG522" i="2"/>
  <c r="AG550" i="2"/>
  <c r="AG576" i="2"/>
  <c r="AG578" i="2"/>
  <c r="AG580" i="2"/>
  <c r="BH580" i="2" s="1"/>
  <c r="AG693" i="2"/>
  <c r="AG757" i="2"/>
  <c r="AG76" i="2"/>
  <c r="AG108" i="2"/>
  <c r="AG127" i="2"/>
  <c r="AG139" i="2"/>
  <c r="AG172" i="2"/>
  <c r="BH172" i="2" s="1"/>
  <c r="AG179" i="2"/>
  <c r="AG186" i="2"/>
  <c r="AG188" i="2"/>
  <c r="AG195" i="2"/>
  <c r="AG202" i="2"/>
  <c r="AG204" i="2"/>
  <c r="AG211" i="2"/>
  <c r="AG218" i="2"/>
  <c r="BH218" i="2" s="1"/>
  <c r="AG220" i="2"/>
  <c r="AG227" i="2"/>
  <c r="BH227" i="2" s="1"/>
  <c r="AG234" i="2"/>
  <c r="AG236" i="2"/>
  <c r="AG243" i="2"/>
  <c r="AG250" i="2"/>
  <c r="AG252" i="2"/>
  <c r="AG270" i="2"/>
  <c r="AG279" i="2"/>
  <c r="AG288" i="2"/>
  <c r="AG310" i="2"/>
  <c r="BH310" i="2" s="1"/>
  <c r="AG312" i="2"/>
  <c r="AG325" i="2"/>
  <c r="AG341" i="2"/>
  <c r="AG363" i="2"/>
  <c r="AG365" i="2"/>
  <c r="AG374" i="2"/>
  <c r="AG376" i="2"/>
  <c r="AG383" i="2"/>
  <c r="AG394" i="2"/>
  <c r="AG416" i="2"/>
  <c r="AG445" i="2"/>
  <c r="AG494" i="2"/>
  <c r="AG509" i="2"/>
  <c r="BH509" i="2" s="1"/>
  <c r="AG589" i="2"/>
  <c r="AG619" i="2"/>
  <c r="AG123" i="2"/>
  <c r="AG156" i="2"/>
  <c r="BH156" i="2" s="1"/>
  <c r="AG175" i="2"/>
  <c r="AG68" i="2"/>
  <c r="AG103" i="2"/>
  <c r="AG115" i="2"/>
  <c r="AG148" i="2"/>
  <c r="BH148" i="2" s="1"/>
  <c r="AG167" i="2"/>
  <c r="AG268" i="2"/>
  <c r="AG290" i="2"/>
  <c r="AG303" i="2"/>
  <c r="AG367" i="2"/>
  <c r="AG407" i="2"/>
  <c r="AG545" i="2"/>
  <c r="AG752" i="2"/>
  <c r="AG870" i="2"/>
  <c r="AG60" i="2"/>
  <c r="AG124" i="2"/>
  <c r="AG143" i="2"/>
  <c r="BH143" i="2" s="1"/>
  <c r="AG155" i="2"/>
  <c r="AG183" i="2"/>
  <c r="AG199" i="2"/>
  <c r="AG215" i="2"/>
  <c r="BH215" i="2" s="1"/>
  <c r="AG231" i="2"/>
  <c r="AG247" i="2"/>
  <c r="AG274" i="2"/>
  <c r="AG283" i="2"/>
  <c r="AG305" i="2"/>
  <c r="BH305" i="2" s="1"/>
  <c r="AG307" i="2"/>
  <c r="AG349" i="2"/>
  <c r="AG358" i="2"/>
  <c r="BH358" i="2" s="1"/>
  <c r="AG387" i="2"/>
  <c r="AG389" i="2"/>
  <c r="AG409" i="2"/>
  <c r="AG530" i="2"/>
  <c r="AG573" i="2"/>
  <c r="BH573" i="2" s="1"/>
  <c r="AG616" i="2"/>
  <c r="AG627" i="2"/>
  <c r="AG662" i="2"/>
  <c r="AG301" i="2"/>
  <c r="AG343" i="2"/>
  <c r="BH343" i="2" s="1"/>
  <c r="AG370" i="2"/>
  <c r="AG506" i="2"/>
  <c r="AG532" i="2"/>
  <c r="AG555" i="2"/>
  <c r="AG599" i="2"/>
  <c r="AG601" i="2"/>
  <c r="AG621" i="2"/>
  <c r="AG637" i="2"/>
  <c r="AG671" i="2"/>
  <c r="AG700" i="2"/>
  <c r="AG715" i="2"/>
  <c r="AG764" i="2"/>
  <c r="AG779" i="2"/>
  <c r="AG806" i="2"/>
  <c r="BH806" i="2" s="1"/>
  <c r="AG876" i="2"/>
  <c r="AG900" i="2"/>
  <c r="AG904" i="2"/>
  <c r="AG278" i="2"/>
  <c r="BH278" i="2" s="1"/>
  <c r="AG295" i="2"/>
  <c r="AG347" i="2"/>
  <c r="AG399" i="2"/>
  <c r="AG423" i="2"/>
  <c r="AG471" i="2"/>
  <c r="AG487" i="2"/>
  <c r="AG496" i="2"/>
  <c r="AG524" i="2"/>
  <c r="AG570" i="2"/>
  <c r="AG607" i="2"/>
  <c r="AG629" i="2"/>
  <c r="AG652" i="2"/>
  <c r="BH652" i="2" s="1"/>
  <c r="AG670" i="2"/>
  <c r="AG690" i="2"/>
  <c r="AG710" i="2"/>
  <c r="AG754" i="2"/>
  <c r="AG774" i="2"/>
  <c r="AG860" i="2"/>
  <c r="AG917" i="2"/>
  <c r="AG941" i="2"/>
  <c r="AG265" i="2"/>
  <c r="AG327" i="2"/>
  <c r="AG342" i="2"/>
  <c r="BH342" i="2" s="1"/>
  <c r="AG359" i="2"/>
  <c r="AG432" i="2"/>
  <c r="AG473" i="2"/>
  <c r="AG498" i="2"/>
  <c r="AG565" i="2"/>
  <c r="AG591" i="2"/>
  <c r="AG598" i="2"/>
  <c r="AG672" i="2"/>
  <c r="AG683" i="2"/>
  <c r="AG732" i="2"/>
  <c r="AG747" i="2"/>
  <c r="AG796" i="2"/>
  <c r="AG864" i="2"/>
  <c r="AG886" i="2"/>
  <c r="AG888" i="2"/>
  <c r="AG257" i="2"/>
  <c r="AG287" i="2"/>
  <c r="AG324" i="2"/>
  <c r="BH324" i="2" s="1"/>
  <c r="AG329" i="2"/>
  <c r="BH329" i="2" s="1"/>
  <c r="AG391" i="2"/>
  <c r="AG406" i="2"/>
  <c r="AG434" i="2"/>
  <c r="AG468" i="2"/>
  <c r="AG491" i="2"/>
  <c r="AG542" i="2"/>
  <c r="AG624" i="2"/>
  <c r="AG663" i="2"/>
  <c r="AG665" i="2"/>
  <c r="AG701" i="2"/>
  <c r="AG725" i="2"/>
  <c r="AG734" i="2"/>
  <c r="AG765" i="2"/>
  <c r="AG789" i="2"/>
  <c r="AG791" i="2"/>
  <c r="AG822" i="2"/>
  <c r="AG824" i="2"/>
  <c r="AG853" i="2"/>
  <c r="AG855" i="2"/>
  <c r="AG910" i="2"/>
  <c r="AG940" i="2"/>
  <c r="AG925" i="2"/>
  <c r="AG927" i="2"/>
  <c r="AG455" i="2"/>
  <c r="AG519" i="2"/>
  <c r="AG583" i="2"/>
  <c r="AG647" i="2"/>
  <c r="AG695" i="2"/>
  <c r="AG727" i="2"/>
  <c r="AG759" i="2"/>
  <c r="AG798" i="2"/>
  <c r="AG829" i="2"/>
  <c r="AG831" i="2"/>
  <c r="AG862" i="2"/>
  <c r="AG893" i="2"/>
  <c r="AG895" i="2"/>
  <c r="AG926" i="2"/>
  <c r="AG511" i="2"/>
  <c r="AG575" i="2"/>
  <c r="AG639" i="2"/>
  <c r="AG685" i="2"/>
  <c r="AG717" i="2"/>
  <c r="AG749" i="2"/>
  <c r="AG781" i="2"/>
  <c r="AG805" i="2"/>
  <c r="AG807" i="2"/>
  <c r="AG838" i="2"/>
  <c r="AG869" i="2"/>
  <c r="AG871" i="2"/>
  <c r="AG902" i="2"/>
  <c r="AG933" i="2"/>
  <c r="AG935" i="2"/>
  <c r="AG311" i="2"/>
  <c r="AG375" i="2"/>
  <c r="AG439" i="2"/>
  <c r="AG503" i="2"/>
  <c r="AG567" i="2"/>
  <c r="AG631" i="2"/>
  <c r="AG687" i="2"/>
  <c r="AG719" i="2"/>
  <c r="AG751" i="2"/>
  <c r="AG783" i="2"/>
  <c r="AG814" i="2"/>
  <c r="AG845" i="2"/>
  <c r="AG847" i="2"/>
  <c r="AG878" i="2"/>
  <c r="AG909" i="2"/>
  <c r="AG911" i="2"/>
  <c r="AG942" i="2"/>
  <c r="AG944" i="2"/>
  <c r="R945" i="2"/>
  <c r="R937" i="2"/>
  <c r="R929" i="2"/>
  <c r="R921" i="2"/>
  <c r="R905" i="2"/>
  <c r="R881" i="2"/>
  <c r="R873" i="2"/>
  <c r="R865" i="2"/>
  <c r="R857" i="2"/>
  <c r="R841" i="2"/>
  <c r="R825" i="2"/>
  <c r="R801" i="2"/>
  <c r="R753" i="2"/>
  <c r="R577" i="2"/>
  <c r="R481" i="2"/>
  <c r="R369" i="2"/>
  <c r="R73" i="2"/>
  <c r="R819" i="2"/>
  <c r="R835" i="2"/>
  <c r="R859" i="2"/>
  <c r="R875" i="2"/>
  <c r="R891" i="2"/>
  <c r="R915" i="2"/>
  <c r="R939" i="2"/>
  <c r="R944" i="2"/>
  <c r="R928" i="2"/>
  <c r="R904" i="2"/>
  <c r="R888" i="2"/>
  <c r="R872" i="2"/>
  <c r="R864" i="2"/>
  <c r="R848" i="2"/>
  <c r="R832" i="2"/>
  <c r="R824" i="2"/>
  <c r="R816" i="2"/>
  <c r="R800" i="2"/>
  <c r="R792" i="2"/>
  <c r="R784" i="2"/>
  <c r="R776" i="2"/>
  <c r="AI776" i="2" s="1"/>
  <c r="R768" i="2"/>
  <c r="R760" i="2"/>
  <c r="R744" i="2"/>
  <c r="R811" i="2"/>
  <c r="R827" i="2"/>
  <c r="R851" i="2"/>
  <c r="R867" i="2"/>
  <c r="R883" i="2"/>
  <c r="R907" i="2"/>
  <c r="R923" i="2"/>
  <c r="R931" i="2"/>
  <c r="R936" i="2"/>
  <c r="R920" i="2"/>
  <c r="R912" i="2"/>
  <c r="R896" i="2"/>
  <c r="R880" i="2"/>
  <c r="R856" i="2"/>
  <c r="R840" i="2"/>
  <c r="R808" i="2"/>
  <c r="R752" i="2"/>
  <c r="R300" i="2"/>
  <c r="R284" i="2"/>
  <c r="R268" i="2"/>
  <c r="R228" i="2"/>
  <c r="R172" i="2"/>
  <c r="R156" i="2"/>
  <c r="R140" i="2"/>
  <c r="R720" i="2"/>
  <c r="R688" i="2"/>
  <c r="R664" i="2"/>
  <c r="R648" i="2"/>
  <c r="R624" i="2"/>
  <c r="R616" i="2"/>
  <c r="R600" i="2"/>
  <c r="R592" i="2"/>
  <c r="R584" i="2"/>
  <c r="R576" i="2"/>
  <c r="R568" i="2"/>
  <c r="R560" i="2"/>
  <c r="R552" i="2"/>
  <c r="R544" i="2"/>
  <c r="R536" i="2"/>
  <c r="R528" i="2"/>
  <c r="R520" i="2"/>
  <c r="R512" i="2"/>
  <c r="R496" i="2"/>
  <c r="R480" i="2"/>
  <c r="R472" i="2"/>
  <c r="AI472" i="2" s="1"/>
  <c r="R464" i="2"/>
  <c r="R456" i="2"/>
  <c r="R448" i="2"/>
  <c r="R440" i="2"/>
  <c r="R432" i="2"/>
  <c r="R424" i="2"/>
  <c r="R416" i="2"/>
  <c r="R408" i="2"/>
  <c r="R400" i="2"/>
  <c r="R392" i="2"/>
  <c r="R384" i="2"/>
  <c r="R376" i="2"/>
  <c r="R368" i="2"/>
  <c r="R360" i="2"/>
  <c r="AI360" i="2" s="1"/>
  <c r="R352" i="2"/>
  <c r="R344" i="2"/>
  <c r="R336" i="2"/>
  <c r="R328" i="2"/>
  <c r="R320" i="2"/>
  <c r="R312" i="2"/>
  <c r="R304" i="2"/>
  <c r="R296" i="2"/>
  <c r="R288" i="2"/>
  <c r="R280" i="2"/>
  <c r="R272" i="2"/>
  <c r="R264" i="2"/>
  <c r="R256" i="2"/>
  <c r="R248" i="2"/>
  <c r="R240" i="2"/>
  <c r="R232" i="2"/>
  <c r="AI232" i="2" s="1"/>
  <c r="R224" i="2"/>
  <c r="R216" i="2"/>
  <c r="R208" i="2"/>
  <c r="AI208" i="2" s="1"/>
  <c r="R200" i="2"/>
  <c r="R192" i="2"/>
  <c r="R184" i="2"/>
  <c r="R176" i="2"/>
  <c r="R168" i="2"/>
  <c r="R160" i="2"/>
  <c r="R152" i="2"/>
  <c r="R144" i="2"/>
  <c r="R136" i="2"/>
  <c r="R128" i="2"/>
  <c r="R120" i="2"/>
  <c r="R112" i="2"/>
  <c r="R104" i="2"/>
  <c r="R96" i="2"/>
  <c r="R88" i="2"/>
  <c r="R80" i="2"/>
  <c r="R72" i="2"/>
  <c r="R64" i="2"/>
  <c r="R56" i="2"/>
  <c r="R48" i="2"/>
  <c r="R40" i="2"/>
  <c r="R32" i="2"/>
  <c r="R24" i="2"/>
  <c r="R16" i="2"/>
  <c r="R728" i="2"/>
  <c r="R696" i="2"/>
  <c r="R672" i="2"/>
  <c r="R640" i="2"/>
  <c r="R504" i="2"/>
  <c r="R736" i="2"/>
  <c r="R712" i="2"/>
  <c r="R680" i="2"/>
  <c r="R656" i="2"/>
  <c r="R632" i="2"/>
  <c r="R608" i="2"/>
  <c r="R488" i="2"/>
  <c r="R332" i="2"/>
  <c r="R364" i="2"/>
  <c r="R797" i="2"/>
  <c r="R781" i="2"/>
  <c r="R773" i="2"/>
  <c r="R765" i="2"/>
  <c r="R757" i="2"/>
  <c r="R749" i="2"/>
  <c r="R741" i="2"/>
  <c r="R733" i="2"/>
  <c r="R709" i="2"/>
  <c r="R701" i="2"/>
  <c r="R693" i="2"/>
  <c r="R685" i="2"/>
  <c r="R677" i="2"/>
  <c r="R669" i="2"/>
  <c r="R653" i="2"/>
  <c r="R645" i="2"/>
  <c r="R637" i="2"/>
  <c r="R621" i="2"/>
  <c r="R613" i="2"/>
  <c r="R605" i="2"/>
  <c r="R597" i="2"/>
  <c r="R589" i="2"/>
  <c r="R581" i="2"/>
  <c r="R573" i="2"/>
  <c r="R557" i="2"/>
  <c r="R549" i="2"/>
  <c r="R541" i="2"/>
  <c r="R533" i="2"/>
  <c r="R525" i="2"/>
  <c r="R517" i="2"/>
  <c r="R509" i="2"/>
  <c r="R501" i="2"/>
  <c r="R493" i="2"/>
  <c r="R485" i="2"/>
  <c r="R477" i="2"/>
  <c r="R461" i="2"/>
  <c r="R453" i="2"/>
  <c r="R445" i="2"/>
  <c r="R437" i="2"/>
  <c r="R429" i="2"/>
  <c r="R421" i="2"/>
  <c r="R413" i="2"/>
  <c r="R397" i="2"/>
  <c r="R389" i="2"/>
  <c r="R381" i="2"/>
  <c r="R373" i="2"/>
  <c r="R365" i="2"/>
  <c r="R357" i="2"/>
  <c r="R349" i="2"/>
  <c r="R277" i="2"/>
  <c r="X689" i="2"/>
  <c r="R100" i="2"/>
  <c r="R20" i="2"/>
  <c r="X798" i="2"/>
  <c r="X802" i="2"/>
  <c r="X806" i="2"/>
  <c r="X810" i="2"/>
  <c r="X814" i="2"/>
  <c r="X818" i="2"/>
  <c r="X822" i="2"/>
  <c r="X826" i="2"/>
  <c r="X830" i="2"/>
  <c r="X834" i="2"/>
  <c r="AI834" i="2" s="1"/>
  <c r="X838" i="2"/>
  <c r="X842" i="2"/>
  <c r="X846" i="2"/>
  <c r="X850" i="2"/>
  <c r="X854" i="2"/>
  <c r="X858" i="2"/>
  <c r="X862" i="2"/>
  <c r="X866" i="2"/>
  <c r="AI866" i="2" s="1"/>
  <c r="X870" i="2"/>
  <c r="X874" i="2"/>
  <c r="X878" i="2"/>
  <c r="X882" i="2"/>
  <c r="X886" i="2"/>
  <c r="X890" i="2"/>
  <c r="X894" i="2"/>
  <c r="X898" i="2"/>
  <c r="X902" i="2"/>
  <c r="X906" i="2"/>
  <c r="AI906" i="2" s="1"/>
  <c r="X910" i="2"/>
  <c r="X914" i="2"/>
  <c r="X918" i="2"/>
  <c r="X922" i="2"/>
  <c r="X926" i="2"/>
  <c r="X930" i="2"/>
  <c r="X934" i="2"/>
  <c r="X938" i="2"/>
  <c r="X942" i="2"/>
  <c r="X946" i="2"/>
  <c r="R617" i="2"/>
  <c r="R237" i="2"/>
  <c r="R697" i="2"/>
  <c r="R601" i="2"/>
  <c r="R553" i="2"/>
  <c r="R537" i="2"/>
  <c r="R521" i="2"/>
  <c r="R505" i="2"/>
  <c r="R489" i="2"/>
  <c r="R473" i="2"/>
  <c r="R457" i="2"/>
  <c r="R441" i="2"/>
  <c r="R425" i="2"/>
  <c r="R409" i="2"/>
  <c r="R337" i="2"/>
  <c r="R321" i="2"/>
  <c r="R209" i="2"/>
  <c r="R193" i="2"/>
  <c r="R81" i="2"/>
  <c r="R65" i="2"/>
  <c r="R41" i="2"/>
  <c r="R777" i="2"/>
  <c r="R681" i="2"/>
  <c r="R649" i="2"/>
  <c r="R745" i="2"/>
  <c r="R665" i="2"/>
  <c r="R569" i="2"/>
  <c r="R927" i="2"/>
  <c r="R871" i="2"/>
  <c r="R855" i="2"/>
  <c r="R847" i="2"/>
  <c r="R799" i="2"/>
  <c r="R183" i="2"/>
  <c r="R793" i="2"/>
  <c r="R633" i="2"/>
  <c r="R585" i="2"/>
  <c r="R366" i="2"/>
  <c r="R222" i="2"/>
  <c r="R182" i="2"/>
  <c r="R341" i="2"/>
  <c r="R333" i="2"/>
  <c r="R325" i="2"/>
  <c r="R317" i="2"/>
  <c r="R309" i="2"/>
  <c r="R301" i="2"/>
  <c r="R285" i="2"/>
  <c r="R269" i="2"/>
  <c r="R261" i="2"/>
  <c r="R253" i="2"/>
  <c r="R245" i="2"/>
  <c r="R229" i="2"/>
  <c r="R221" i="2"/>
  <c r="R213" i="2"/>
  <c r="R205" i="2"/>
  <c r="R197" i="2"/>
  <c r="R189" i="2"/>
  <c r="R181" i="2"/>
  <c r="R173" i="2"/>
  <c r="R157" i="2"/>
  <c r="R141" i="2"/>
  <c r="R133" i="2"/>
  <c r="R125" i="2"/>
  <c r="R117" i="2"/>
  <c r="R101" i="2"/>
  <c r="R93" i="2"/>
  <c r="R85" i="2"/>
  <c r="R77" i="2"/>
  <c r="R69" i="2"/>
  <c r="R61" i="2"/>
  <c r="R45" i="2"/>
  <c r="R37" i="2"/>
  <c r="R29" i="2"/>
  <c r="R21" i="2"/>
  <c r="R13" i="2"/>
  <c r="X10" i="2"/>
  <c r="X14" i="2"/>
  <c r="X18" i="2"/>
  <c r="X22" i="2"/>
  <c r="X26" i="2"/>
  <c r="X30" i="2"/>
  <c r="X34" i="2"/>
  <c r="X38" i="2"/>
  <c r="X42" i="2"/>
  <c r="X46" i="2"/>
  <c r="X50" i="2"/>
  <c r="X54" i="2"/>
  <c r="X58" i="2"/>
  <c r="X62" i="2"/>
  <c r="X66" i="2"/>
  <c r="X70" i="2"/>
  <c r="X74" i="2"/>
  <c r="X78" i="2"/>
  <c r="X82" i="2"/>
  <c r="X86" i="2"/>
  <c r="X90" i="2"/>
  <c r="X94" i="2"/>
  <c r="X98" i="2"/>
  <c r="X102" i="2"/>
  <c r="X106" i="2"/>
  <c r="X110" i="2"/>
  <c r="X114" i="2"/>
  <c r="X118" i="2"/>
  <c r="X122" i="2"/>
  <c r="X126" i="2"/>
  <c r="X130" i="2"/>
  <c r="X134" i="2"/>
  <c r="X138" i="2"/>
  <c r="X142" i="2"/>
  <c r="X146" i="2"/>
  <c r="X150" i="2"/>
  <c r="X154" i="2"/>
  <c r="X158" i="2"/>
  <c r="X162" i="2"/>
  <c r="X166" i="2"/>
  <c r="X170" i="2"/>
  <c r="X174" i="2"/>
  <c r="X178" i="2"/>
  <c r="X182" i="2"/>
  <c r="X186" i="2"/>
  <c r="X190" i="2"/>
  <c r="X194" i="2"/>
  <c r="X198" i="2"/>
  <c r="X202" i="2"/>
  <c r="X206" i="2"/>
  <c r="X210" i="2"/>
  <c r="X214" i="2"/>
  <c r="X218" i="2"/>
  <c r="X222" i="2"/>
  <c r="X226" i="2"/>
  <c r="X230" i="2"/>
  <c r="X234" i="2"/>
  <c r="X238" i="2"/>
  <c r="X242" i="2"/>
  <c r="X246" i="2"/>
  <c r="X250" i="2"/>
  <c r="X254" i="2"/>
  <c r="X258" i="2"/>
  <c r="X262" i="2"/>
  <c r="X266" i="2"/>
  <c r="X270" i="2"/>
  <c r="X274" i="2"/>
  <c r="X278" i="2"/>
  <c r="X282" i="2"/>
  <c r="X286" i="2"/>
  <c r="X290" i="2"/>
  <c r="X294" i="2"/>
  <c r="X298" i="2"/>
  <c r="X302" i="2"/>
  <c r="X306" i="2"/>
  <c r="X310" i="2"/>
  <c r="X314" i="2"/>
  <c r="X318" i="2"/>
  <c r="X322" i="2"/>
  <c r="X326" i="2"/>
  <c r="X330" i="2"/>
  <c r="AI330" i="2" s="1"/>
  <c r="X334" i="2"/>
  <c r="X338" i="2"/>
  <c r="X342" i="2"/>
  <c r="X346" i="2"/>
  <c r="X350" i="2"/>
  <c r="X354" i="2"/>
  <c r="X358" i="2"/>
  <c r="X362" i="2"/>
  <c r="X366" i="2"/>
  <c r="X370" i="2"/>
  <c r="X374" i="2"/>
  <c r="X378" i="2"/>
  <c r="X382" i="2"/>
  <c r="X386" i="2"/>
  <c r="AI386" i="2" s="1"/>
  <c r="X390" i="2"/>
  <c r="X394" i="2"/>
  <c r="X398" i="2"/>
  <c r="X402" i="2"/>
  <c r="X406" i="2"/>
  <c r="X410" i="2"/>
  <c r="X414" i="2"/>
  <c r="X418" i="2"/>
  <c r="X422" i="2"/>
  <c r="X426" i="2"/>
  <c r="X430" i="2"/>
  <c r="X434" i="2"/>
  <c r="X438" i="2"/>
  <c r="R943" i="2"/>
  <c r="R903" i="2"/>
  <c r="R895" i="2"/>
  <c r="R887" i="2"/>
  <c r="R879" i="2"/>
  <c r="R839" i="2"/>
  <c r="R831" i="2"/>
  <c r="R823" i="2"/>
  <c r="R815" i="2"/>
  <c r="R775" i="2"/>
  <c r="R767" i="2"/>
  <c r="R759" i="2"/>
  <c r="R751" i="2"/>
  <c r="R743" i="2"/>
  <c r="R735" i="2"/>
  <c r="R727" i="2"/>
  <c r="R719" i="2"/>
  <c r="R711" i="2"/>
  <c r="R703" i="2"/>
  <c r="R695" i="2"/>
  <c r="R687" i="2"/>
  <c r="R679" i="2"/>
  <c r="R671" i="2"/>
  <c r="R663" i="2"/>
  <c r="R655" i="2"/>
  <c r="R647" i="2"/>
  <c r="R639" i="2"/>
  <c r="R631" i="2"/>
  <c r="R623" i="2"/>
  <c r="R615" i="2"/>
  <c r="R607" i="2"/>
  <c r="R599" i="2"/>
  <c r="R591" i="2"/>
  <c r="R583" i="2"/>
  <c r="R575" i="2"/>
  <c r="R567" i="2"/>
  <c r="R559" i="2"/>
  <c r="R551" i="2"/>
  <c r="R543" i="2"/>
  <c r="R535" i="2"/>
  <c r="R527" i="2"/>
  <c r="R519" i="2"/>
  <c r="R511" i="2"/>
  <c r="R503" i="2"/>
  <c r="R495" i="2"/>
  <c r="R487" i="2"/>
  <c r="R479" i="2"/>
  <c r="R471" i="2"/>
  <c r="R463" i="2"/>
  <c r="R455" i="2"/>
  <c r="R447" i="2"/>
  <c r="R439" i="2"/>
  <c r="R431" i="2"/>
  <c r="R423" i="2"/>
  <c r="R415" i="2"/>
  <c r="R407" i="2"/>
  <c r="R399" i="2"/>
  <c r="R391" i="2"/>
  <c r="R375" i="2"/>
  <c r="R367" i="2"/>
  <c r="R359" i="2"/>
  <c r="R351" i="2"/>
  <c r="R343" i="2"/>
  <c r="R335" i="2"/>
  <c r="R327" i="2"/>
  <c r="R319" i="2"/>
  <c r="R303" i="2"/>
  <c r="R287" i="2"/>
  <c r="R279" i="2"/>
  <c r="R271" i="2"/>
  <c r="R263" i="2"/>
  <c r="R247" i="2"/>
  <c r="R239" i="2"/>
  <c r="R231" i="2"/>
  <c r="R223" i="2"/>
  <c r="R215" i="2"/>
  <c r="R207" i="2"/>
  <c r="R199" i="2"/>
  <c r="R191" i="2"/>
  <c r="R175" i="2"/>
  <c r="R159" i="2"/>
  <c r="R151" i="2"/>
  <c r="R143" i="2"/>
  <c r="R135" i="2"/>
  <c r="R119" i="2"/>
  <c r="R111" i="2"/>
  <c r="R103" i="2"/>
  <c r="R95" i="2"/>
  <c r="R87" i="2"/>
  <c r="R79" i="2"/>
  <c r="R71" i="2"/>
  <c r="R63" i="2"/>
  <c r="R55" i="2"/>
  <c r="R47" i="2"/>
  <c r="R39" i="2"/>
  <c r="R31" i="2"/>
  <c r="R23" i="2"/>
  <c r="R15" i="2"/>
  <c r="R942" i="2"/>
  <c r="R934" i="2"/>
  <c r="R926" i="2"/>
  <c r="R918" i="2"/>
  <c r="R910" i="2"/>
  <c r="R902" i="2"/>
  <c r="R894" i="2"/>
  <c r="R886" i="2"/>
  <c r="R878" i="2"/>
  <c r="R870" i="2"/>
  <c r="R862" i="2"/>
  <c r="R854" i="2"/>
  <c r="R846" i="2"/>
  <c r="R838" i="2"/>
  <c r="R830" i="2"/>
  <c r="R822" i="2"/>
  <c r="R814" i="2"/>
  <c r="R806" i="2"/>
  <c r="R798" i="2"/>
  <c r="R790" i="2"/>
  <c r="R782" i="2"/>
  <c r="R774" i="2"/>
  <c r="R766" i="2"/>
  <c r="R758" i="2"/>
  <c r="R750" i="2"/>
  <c r="R742" i="2"/>
  <c r="R734" i="2"/>
  <c r="R726" i="2"/>
  <c r="AI726" i="2" s="1"/>
  <c r="R718" i="2"/>
  <c r="R710" i="2"/>
  <c r="R702" i="2"/>
  <c r="R694" i="2"/>
  <c r="R686" i="2"/>
  <c r="R678" i="2"/>
  <c r="R670" i="2"/>
  <c r="R662" i="2"/>
  <c r="R654" i="2"/>
  <c r="R646" i="2"/>
  <c r="R638" i="2"/>
  <c r="R630" i="2"/>
  <c r="R622" i="2"/>
  <c r="R614" i="2"/>
  <c r="R606" i="2"/>
  <c r="R598" i="2"/>
  <c r="R590" i="2"/>
  <c r="R582" i="2"/>
  <c r="R574" i="2"/>
  <c r="R566" i="2"/>
  <c r="R558" i="2"/>
  <c r="R550" i="2"/>
  <c r="R542" i="2"/>
  <c r="R534" i="2"/>
  <c r="AI534" i="2" s="1"/>
  <c r="R526" i="2"/>
  <c r="R518" i="2"/>
  <c r="R510" i="2"/>
  <c r="AI510" i="2" s="1"/>
  <c r="R502" i="2"/>
  <c r="AI502" i="2" s="1"/>
  <c r="R494" i="2"/>
  <c r="R486" i="2"/>
  <c r="R478" i="2"/>
  <c r="R470" i="2"/>
  <c r="R462" i="2"/>
  <c r="R454" i="2"/>
  <c r="R446" i="2"/>
  <c r="R438" i="2"/>
  <c r="R430" i="2"/>
  <c r="R422" i="2"/>
  <c r="R414" i="2"/>
  <c r="R406" i="2"/>
  <c r="R398" i="2"/>
  <c r="R390" i="2"/>
  <c r="R374" i="2"/>
  <c r="R358" i="2"/>
  <c r="R342" i="2"/>
  <c r="R334" i="2"/>
  <c r="R326" i="2"/>
  <c r="R318" i="2"/>
  <c r="R302" i="2"/>
  <c r="R294" i="2"/>
  <c r="R286" i="2"/>
  <c r="R278" i="2"/>
  <c r="R270" i="2"/>
  <c r="R262" i="2"/>
  <c r="R254" i="2"/>
  <c r="R246" i="2"/>
  <c r="R230" i="2"/>
  <c r="R214" i="2"/>
  <c r="R206" i="2"/>
  <c r="R198" i="2"/>
  <c r="R190" i="2"/>
  <c r="R174" i="2"/>
  <c r="R166" i="2"/>
  <c r="R158" i="2"/>
  <c r="R150" i="2"/>
  <c r="R142" i="2"/>
  <c r="R134" i="2"/>
  <c r="R126" i="2"/>
  <c r="R118" i="2"/>
  <c r="R102" i="2"/>
  <c r="R86" i="2"/>
  <c r="R78" i="2"/>
  <c r="R70" i="2"/>
  <c r="R62" i="2"/>
  <c r="R54" i="2"/>
  <c r="R46" i="2"/>
  <c r="R38" i="2"/>
  <c r="R22" i="2"/>
  <c r="R14" i="2"/>
  <c r="R524" i="2"/>
  <c r="R500" i="2"/>
  <c r="R468" i="2"/>
  <c r="R436" i="2"/>
  <c r="R260" i="2"/>
  <c r="R532" i="2"/>
  <c r="R516" i="2"/>
  <c r="R508" i="2"/>
  <c r="R492" i="2"/>
  <c r="R484" i="2"/>
  <c r="R476" i="2"/>
  <c r="R460" i="2"/>
  <c r="R452" i="2"/>
  <c r="R444" i="2"/>
  <c r="AI444" i="2" s="1"/>
  <c r="R428" i="2"/>
  <c r="R420" i="2"/>
  <c r="R412" i="2"/>
  <c r="R404" i="2"/>
  <c r="R388" i="2"/>
  <c r="R380" i="2"/>
  <c r="R372" i="2"/>
  <c r="R340" i="2"/>
  <c r="R324" i="2"/>
  <c r="R316" i="2"/>
  <c r="R308" i="2"/>
  <c r="R276" i="2"/>
  <c r="R252" i="2"/>
  <c r="R244" i="2"/>
  <c r="R212" i="2"/>
  <c r="R196" i="2"/>
  <c r="R188" i="2"/>
  <c r="R180" i="2"/>
  <c r="R148" i="2"/>
  <c r="R132" i="2"/>
  <c r="R124" i="2"/>
  <c r="R116" i="2"/>
  <c r="R84" i="2"/>
  <c r="R68" i="2"/>
  <c r="R60" i="2"/>
  <c r="R44" i="2"/>
  <c r="R36" i="2"/>
  <c r="R379" i="2"/>
  <c r="R315" i="2"/>
  <c r="R251" i="2"/>
  <c r="R187" i="2"/>
  <c r="R123" i="2"/>
  <c r="R106" i="2"/>
  <c r="R98" i="2"/>
  <c r="R66" i="2"/>
  <c r="R58" i="2"/>
  <c r="R50" i="2"/>
  <c r="R34" i="2"/>
  <c r="R26" i="2"/>
  <c r="R377" i="2"/>
  <c r="R361" i="2"/>
  <c r="R353" i="2"/>
  <c r="R345" i="2"/>
  <c r="R313" i="2"/>
  <c r="R297" i="2"/>
  <c r="R289" i="2"/>
  <c r="R281" i="2"/>
  <c r="R249" i="2"/>
  <c r="R233" i="2"/>
  <c r="R225" i="2"/>
  <c r="R217" i="2"/>
  <c r="R185" i="2"/>
  <c r="R169" i="2"/>
  <c r="R161" i="2"/>
  <c r="R153" i="2"/>
  <c r="R121" i="2"/>
  <c r="R105" i="2"/>
  <c r="R97" i="2"/>
  <c r="R89" i="2"/>
  <c r="AI89" i="2" s="1"/>
  <c r="R49" i="2"/>
  <c r="R25" i="2"/>
  <c r="R17" i="2"/>
  <c r="X393" i="2"/>
  <c r="X397" i="2"/>
  <c r="X401" i="2"/>
  <c r="X409" i="2"/>
  <c r="X413" i="2"/>
  <c r="X417" i="2"/>
  <c r="X425" i="2"/>
  <c r="X429" i="2"/>
  <c r="X433" i="2"/>
  <c r="X441" i="2"/>
  <c r="X445" i="2"/>
  <c r="X449" i="2"/>
  <c r="AI449" i="2" s="1"/>
  <c r="X457" i="2"/>
  <c r="X465" i="2"/>
  <c r="AI465" i="2" s="1"/>
  <c r="X469" i="2"/>
  <c r="X473" i="2"/>
  <c r="X481" i="2"/>
  <c r="X485" i="2"/>
  <c r="X489" i="2"/>
  <c r="X493" i="2"/>
  <c r="X497" i="2"/>
  <c r="X505" i="2"/>
  <c r="X509" i="2"/>
  <c r="X513" i="2"/>
  <c r="X521" i="2"/>
  <c r="X529" i="2"/>
  <c r="X533" i="2"/>
  <c r="X537" i="2"/>
  <c r="X545" i="2"/>
  <c r="X549" i="2"/>
  <c r="X553" i="2"/>
  <c r="X557" i="2"/>
  <c r="X561" i="2"/>
  <c r="X569" i="2"/>
  <c r="X573" i="2"/>
  <c r="X577" i="2"/>
  <c r="X585" i="2"/>
  <c r="X593" i="2"/>
  <c r="X597" i="2"/>
  <c r="X601" i="2"/>
  <c r="X609" i="2"/>
  <c r="X613" i="2"/>
  <c r="X617" i="2"/>
  <c r="X621" i="2"/>
  <c r="X625" i="2"/>
  <c r="X633" i="2"/>
  <c r="X637" i="2"/>
  <c r="X641" i="2"/>
  <c r="X649" i="2"/>
  <c r="X657" i="2"/>
  <c r="X661" i="2"/>
  <c r="X665" i="2"/>
  <c r="X673" i="2"/>
  <c r="AI673" i="2" s="1"/>
  <c r="X677" i="2"/>
  <c r="X681" i="2"/>
  <c r="X685" i="2"/>
  <c r="X693" i="2"/>
  <c r="X701" i="2"/>
  <c r="X709" i="2"/>
  <c r="X717" i="2"/>
  <c r="X725" i="2"/>
  <c r="X733" i="2"/>
  <c r="X741" i="2"/>
  <c r="X749" i="2"/>
  <c r="X757" i="2"/>
  <c r="X765" i="2"/>
  <c r="X773" i="2"/>
  <c r="X781" i="2"/>
  <c r="X789" i="2"/>
  <c r="X797" i="2"/>
  <c r="X805" i="2"/>
  <c r="X813" i="2"/>
  <c r="X821" i="2"/>
  <c r="X829" i="2"/>
  <c r="X837" i="2"/>
  <c r="X845" i="2"/>
  <c r="X853" i="2"/>
  <c r="X861" i="2"/>
  <c r="X869" i="2"/>
  <c r="X877" i="2"/>
  <c r="X885" i="2"/>
  <c r="X893" i="2"/>
  <c r="X901" i="2"/>
  <c r="X909" i="2"/>
  <c r="X917" i="2"/>
  <c r="X925" i="2"/>
  <c r="X933" i="2"/>
  <c r="X941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632" i="2"/>
  <c r="X640" i="2"/>
  <c r="X648" i="2"/>
  <c r="X656" i="2"/>
  <c r="X664" i="2"/>
  <c r="X672" i="2"/>
  <c r="X680" i="2"/>
  <c r="X948" i="2"/>
  <c r="BH374" i="2" l="1"/>
  <c r="AI458" i="2"/>
  <c r="BH544" i="2"/>
  <c r="BH238" i="2"/>
  <c r="BH880" i="2"/>
  <c r="BH44" i="2"/>
  <c r="AI426" i="2"/>
  <c r="BH199" i="2"/>
  <c r="BH212" i="2"/>
  <c r="BH126" i="2"/>
  <c r="BH473" i="2"/>
  <c r="BH183" i="2"/>
  <c r="BH485" i="2"/>
  <c r="BH61" i="2"/>
  <c r="BH112" i="2"/>
  <c r="BH47" i="2"/>
  <c r="BH332" i="2"/>
  <c r="AI93" i="2"/>
  <c r="BH768" i="2"/>
  <c r="BH118" i="2"/>
  <c r="BH71" i="2"/>
  <c r="BH582" i="2"/>
  <c r="AI49" i="2"/>
  <c r="AI500" i="2"/>
  <c r="AI526" i="2"/>
  <c r="AI718" i="2"/>
  <c r="AI39" i="2"/>
  <c r="AI402" i="2"/>
  <c r="AI210" i="2"/>
  <c r="AI178" i="2"/>
  <c r="AI146" i="2"/>
  <c r="BH231" i="2"/>
  <c r="BH167" i="2"/>
  <c r="BH186" i="2"/>
  <c r="BH92" i="2"/>
  <c r="BH109" i="2"/>
  <c r="BH144" i="2"/>
  <c r="BH240" i="2"/>
  <c r="BH136" i="2"/>
  <c r="BH253" i="2"/>
  <c r="BH55" i="2"/>
  <c r="BH190" i="2"/>
  <c r="BH62" i="2"/>
  <c r="BH646" i="2"/>
  <c r="BH465" i="2"/>
  <c r="BH89" i="2"/>
  <c r="BH449" i="2"/>
  <c r="BH436" i="2"/>
  <c r="BH35" i="2"/>
  <c r="BH208" i="2"/>
  <c r="AR769" i="2"/>
  <c r="AR846" i="2"/>
  <c r="AR712" i="2"/>
  <c r="AR648" i="2"/>
  <c r="AR903" i="2"/>
  <c r="AR450" i="2"/>
  <c r="AV576" i="2"/>
  <c r="BB840" i="2"/>
  <c r="BE840" i="2" s="1"/>
  <c r="AR740" i="2"/>
  <c r="BB740" i="2"/>
  <c r="BE740" i="2" s="1"/>
  <c r="AR676" i="2"/>
  <c r="BB676" i="2"/>
  <c r="BE676" i="2" s="1"/>
  <c r="AR612" i="2"/>
  <c r="BB612" i="2"/>
  <c r="BE612" i="2" s="1"/>
  <c r="AR548" i="2"/>
  <c r="BB548" i="2"/>
  <c r="BE548" i="2" s="1"/>
  <c r="AR484" i="2"/>
  <c r="BB484" i="2"/>
  <c r="BE484" i="2" s="1"/>
  <c r="BH230" i="2"/>
  <c r="BH246" i="2"/>
  <c r="BH29" i="2"/>
  <c r="BH174" i="2"/>
  <c r="AI538" i="2"/>
  <c r="AR786" i="2"/>
  <c r="BB786" i="2"/>
  <c r="BE786" i="2" s="1"/>
  <c r="BH726" i="2"/>
  <c r="AR457" i="2"/>
  <c r="BB457" i="2"/>
  <c r="BE457" i="2" s="1"/>
  <c r="BH134" i="2"/>
  <c r="BH454" i="2"/>
  <c r="BH356" i="2"/>
  <c r="BH262" i="2"/>
  <c r="BH180" i="2"/>
  <c r="AI304" i="2"/>
  <c r="BH831" i="2"/>
  <c r="BH629" i="2"/>
  <c r="BH135" i="2"/>
  <c r="BH758" i="2"/>
  <c r="BH480" i="2"/>
  <c r="BH521" i="2"/>
  <c r="BH226" i="2"/>
  <c r="AI262" i="2"/>
  <c r="BB930" i="2"/>
  <c r="BE930" i="2" s="1"/>
  <c r="AR930" i="2"/>
  <c r="BH601" i="2"/>
  <c r="BH752" i="2"/>
  <c r="BH220" i="2"/>
  <c r="BH264" i="2"/>
  <c r="BH694" i="2"/>
  <c r="BH13" i="2"/>
  <c r="BH107" i="2"/>
  <c r="BH38" i="2"/>
  <c r="BH460" i="2"/>
  <c r="BH69" i="2"/>
  <c r="BH784" i="2"/>
  <c r="BH642" i="2"/>
  <c r="BH272" i="2"/>
  <c r="BH936" i="2"/>
  <c r="BH307" i="2"/>
  <c r="BH103" i="2"/>
  <c r="AI722" i="2"/>
  <c r="BH722" i="2"/>
  <c r="BH189" i="2"/>
  <c r="BH181" i="2"/>
  <c r="BH206" i="2"/>
  <c r="BH724" i="2"/>
  <c r="BH74" i="2"/>
  <c r="BH122" i="2"/>
  <c r="BH228" i="2"/>
  <c r="BH27" i="2"/>
  <c r="BH595" i="2"/>
  <c r="BH624" i="2"/>
  <c r="BH774" i="2"/>
  <c r="BH250" i="2"/>
  <c r="BH70" i="2"/>
  <c r="BH763" i="2"/>
  <c r="BH273" i="2"/>
  <c r="AI561" i="2"/>
  <c r="BH944" i="2"/>
  <c r="BH287" i="2"/>
  <c r="BH359" i="2"/>
  <c r="BH524" i="2"/>
  <c r="AI530" i="2"/>
  <c r="BH530" i="2"/>
  <c r="BH175" i="2"/>
  <c r="BH108" i="2"/>
  <c r="BH100" i="2"/>
  <c r="BH821" i="2"/>
  <c r="BH520" i="2"/>
  <c r="BH340" i="2"/>
  <c r="BH929" i="2"/>
  <c r="BH618" i="2"/>
  <c r="BH692" i="2"/>
  <c r="BH490" i="2"/>
  <c r="BH384" i="2"/>
  <c r="BH52" i="2"/>
  <c r="BH553" i="2"/>
  <c r="AI897" i="2"/>
  <c r="BH630" i="2"/>
  <c r="BH537" i="2"/>
  <c r="AI241" i="2"/>
  <c r="BH241" i="2"/>
  <c r="BH58" i="2"/>
  <c r="AI474" i="2"/>
  <c r="BH34" i="2"/>
  <c r="BH404" i="2"/>
  <c r="BH196" i="2"/>
  <c r="BH94" i="2"/>
  <c r="BH489" i="2"/>
  <c r="BH237" i="2"/>
  <c r="BH43" i="2"/>
  <c r="AI67" i="2"/>
  <c r="AI35" i="2"/>
  <c r="BH16" i="2"/>
  <c r="BH566" i="2"/>
  <c r="BH863" i="2"/>
  <c r="BH603" i="2"/>
  <c r="BH772" i="2"/>
  <c r="BH577" i="2"/>
  <c r="BH308" i="2"/>
  <c r="BH316" i="2"/>
  <c r="BH117" i="2"/>
  <c r="BH369" i="2"/>
  <c r="BH104" i="2"/>
  <c r="BH504" i="2"/>
  <c r="BH271" i="2"/>
  <c r="BH302" i="2"/>
  <c r="AI626" i="2"/>
  <c r="AR947" i="2"/>
  <c r="AR940" i="2"/>
  <c r="AR812" i="2"/>
  <c r="AR932" i="2"/>
  <c r="AR804" i="2"/>
  <c r="AV863" i="2"/>
  <c r="AV132" i="2"/>
  <c r="BH132" i="2" s="1"/>
  <c r="AY640" i="2"/>
  <c r="AV598" i="2"/>
  <c r="AV470" i="2"/>
  <c r="BH470" i="2" s="1"/>
  <c r="BB879" i="2"/>
  <c r="BE879" i="2" s="1"/>
  <c r="BH593" i="2"/>
  <c r="BH643" i="2"/>
  <c r="BH63" i="2"/>
  <c r="BH68" i="2"/>
  <c r="BH204" i="2"/>
  <c r="BH239" i="2"/>
  <c r="BH72" i="2"/>
  <c r="BH720" i="2"/>
  <c r="BH113" i="2"/>
  <c r="BH377" i="2"/>
  <c r="AI17" i="2"/>
  <c r="AI460" i="2"/>
  <c r="AI766" i="2"/>
  <c r="AI410" i="2"/>
  <c r="AI282" i="2"/>
  <c r="AI122" i="2"/>
  <c r="AI117" i="2"/>
  <c r="AI856" i="2"/>
  <c r="BH311" i="2"/>
  <c r="AI940" i="2"/>
  <c r="BH491" i="2"/>
  <c r="BH710" i="2"/>
  <c r="BH409" i="2"/>
  <c r="BH124" i="2"/>
  <c r="BH290" i="2"/>
  <c r="BH236" i="2"/>
  <c r="BH195" i="2"/>
  <c r="BH76" i="2"/>
  <c r="BH291" i="2"/>
  <c r="BH191" i="2"/>
  <c r="BH513" i="2"/>
  <c r="BH318" i="2"/>
  <c r="BH606" i="2"/>
  <c r="BH382" i="2"/>
  <c r="BH110" i="2"/>
  <c r="BH48" i="2"/>
  <c r="BH315" i="2"/>
  <c r="BH140" i="2"/>
  <c r="BH528" i="2"/>
  <c r="BH572" i="2"/>
  <c r="BH744" i="2"/>
  <c r="BH337" i="2"/>
  <c r="BH138" i="2"/>
  <c r="BH592" i="2"/>
  <c r="BH50" i="2"/>
  <c r="BH292" i="2"/>
  <c r="BH165" i="2"/>
  <c r="BH313" i="2"/>
  <c r="BH385" i="2"/>
  <c r="AI137" i="2"/>
  <c r="BH378" i="2"/>
  <c r="BH441" i="2"/>
  <c r="BH145" i="2"/>
  <c r="BH510" i="2"/>
  <c r="BH746" i="2"/>
  <c r="BH255" i="2"/>
  <c r="BH80" i="2"/>
  <c r="BH361" i="2"/>
  <c r="BH39" i="2"/>
  <c r="BH282" i="2"/>
  <c r="AI658" i="2"/>
  <c r="BH658" i="2"/>
  <c r="AR861" i="2"/>
  <c r="AY861" i="2" s="1"/>
  <c r="AR890" i="2"/>
  <c r="AR854" i="2"/>
  <c r="AR887" i="2"/>
  <c r="AY887" i="2" s="1"/>
  <c r="AR827" i="2"/>
  <c r="AR845" i="2"/>
  <c r="AR875" i="2"/>
  <c r="AV875" i="2" s="1"/>
  <c r="BH875" i="2" s="1"/>
  <c r="AV422" i="2"/>
  <c r="BH422" i="2" s="1"/>
  <c r="AV276" i="2"/>
  <c r="BH276" i="2" s="1"/>
  <c r="BB534" i="2"/>
  <c r="BE534" i="2" s="1"/>
  <c r="BH534" i="2" s="1"/>
  <c r="BB598" i="2"/>
  <c r="BE598" i="2" s="1"/>
  <c r="BB662" i="2"/>
  <c r="BE662" i="2" s="1"/>
  <c r="BH662" i="2" s="1"/>
  <c r="BB726" i="2"/>
  <c r="BE726" i="2" s="1"/>
  <c r="AR754" i="2"/>
  <c r="BB754" i="2"/>
  <c r="BE754" i="2" s="1"/>
  <c r="AR690" i="2"/>
  <c r="BB690" i="2"/>
  <c r="BE690" i="2" s="1"/>
  <c r="AR626" i="2"/>
  <c r="BB626" i="2"/>
  <c r="BE626" i="2" s="1"/>
  <c r="AR562" i="2"/>
  <c r="BB562" i="2"/>
  <c r="BE562" i="2" s="1"/>
  <c r="AR498" i="2"/>
  <c r="BB498" i="2"/>
  <c r="BE498" i="2" s="1"/>
  <c r="BH878" i="2"/>
  <c r="BH406" i="2"/>
  <c r="BH830" i="2"/>
  <c r="BH414" i="2"/>
  <c r="AI833" i="2"/>
  <c r="BH162" i="2"/>
  <c r="BH213" i="2"/>
  <c r="BH851" i="2"/>
  <c r="BH321" i="2"/>
  <c r="BH267" i="2"/>
  <c r="BH832" i="2"/>
  <c r="BH665" i="2"/>
  <c r="BH585" i="2"/>
  <c r="BH505" i="2"/>
  <c r="BH225" i="2"/>
  <c r="BH401" i="2"/>
  <c r="BH569" i="2"/>
  <c r="BH101" i="2"/>
  <c r="BH366" i="2"/>
  <c r="BH407" i="2"/>
  <c r="BH363" i="2"/>
  <c r="BH139" i="2"/>
  <c r="BH430" i="2"/>
  <c r="BH77" i="2"/>
  <c r="AI594" i="2"/>
  <c r="BH594" i="2"/>
  <c r="BH323" i="2"/>
  <c r="BH78" i="2"/>
  <c r="BH368" i="2"/>
  <c r="BH609" i="2"/>
  <c r="BH25" i="2"/>
  <c r="BH507" i="2"/>
  <c r="BH346" i="2"/>
  <c r="BH766" i="2"/>
  <c r="BH518" i="2"/>
  <c r="BH232" i="2"/>
  <c r="AI128" i="2"/>
  <c r="BH295" i="2"/>
  <c r="BH127" i="2"/>
  <c r="BH164" i="2"/>
  <c r="BH205" i="2"/>
  <c r="BH217" i="2"/>
  <c r="BH680" i="2"/>
  <c r="BH254" i="2"/>
  <c r="BH294" i="2"/>
  <c r="BH98" i="2"/>
  <c r="BH402" i="2"/>
  <c r="BH333" i="2"/>
  <c r="BH49" i="2"/>
  <c r="AI436" i="2"/>
  <c r="AI518" i="2"/>
  <c r="AI646" i="2"/>
  <c r="AI842" i="2"/>
  <c r="AI280" i="2"/>
  <c r="AI228" i="2"/>
  <c r="BH719" i="2"/>
  <c r="BH935" i="2"/>
  <c r="BH781" i="2"/>
  <c r="BH895" i="2"/>
  <c r="BH468" i="2"/>
  <c r="BH598" i="2"/>
  <c r="BH327" i="2"/>
  <c r="AI690" i="2"/>
  <c r="BH60" i="2"/>
  <c r="BH123" i="2"/>
  <c r="BH188" i="2"/>
  <c r="BH757" i="2"/>
  <c r="BH396" i="2"/>
  <c r="BH111" i="2"/>
  <c r="BH269" i="2"/>
  <c r="BH934" i="2"/>
  <c r="BH634" i="2"/>
  <c r="BH896" i="2"/>
  <c r="BH708" i="2"/>
  <c r="BH574" i="2"/>
  <c r="BH446" i="2"/>
  <c r="AI769" i="2"/>
  <c r="BH608" i="2"/>
  <c r="BH350" i="2"/>
  <c r="BH176" i="2"/>
  <c r="BH46" i="2"/>
  <c r="BH816" i="2"/>
  <c r="BH96" i="2"/>
  <c r="BH30" i="2"/>
  <c r="BH778" i="2"/>
  <c r="BH516" i="2"/>
  <c r="BH326" i="2"/>
  <c r="BH119" i="2"/>
  <c r="BH21" i="2"/>
  <c r="BH150" i="2"/>
  <c r="AI466" i="2"/>
  <c r="BH466" i="2"/>
  <c r="BH297" i="2"/>
  <c r="BH177" i="2"/>
  <c r="BH57" i="2"/>
  <c r="BH200" i="2"/>
  <c r="BH390" i="2"/>
  <c r="BH729" i="2"/>
  <c r="BH792" i="2"/>
  <c r="BH656" i="2"/>
  <c r="BH425" i="2"/>
  <c r="BH141" i="2"/>
  <c r="BH667" i="2"/>
  <c r="BH251" i="2"/>
  <c r="BH93" i="2"/>
  <c r="BH281" i="2"/>
  <c r="BH353" i="2"/>
  <c r="BH121" i="2"/>
  <c r="BH37" i="2"/>
  <c r="BH502" i="2"/>
  <c r="BH898" i="2"/>
  <c r="BH420" i="2"/>
  <c r="BH889" i="2"/>
  <c r="AR922" i="2"/>
  <c r="AR908" i="2"/>
  <c r="AV908" i="2" s="1"/>
  <c r="BH908" i="2" s="1"/>
  <c r="AR778" i="2"/>
  <c r="BB438" i="2"/>
  <c r="BE438" i="2" s="1"/>
  <c r="BE4" i="2" s="1"/>
  <c r="BB512" i="2"/>
  <c r="BE512" i="2" s="1"/>
  <c r="BH512" i="2" s="1"/>
  <c r="BB576" i="2"/>
  <c r="BE576" i="2" s="1"/>
  <c r="BH576" i="2" s="1"/>
  <c r="BB640" i="2"/>
  <c r="BE640" i="2" s="1"/>
  <c r="BH640" i="2" s="1"/>
  <c r="BB704" i="2"/>
  <c r="BE704" i="2" s="1"/>
  <c r="BH704" i="2" s="1"/>
  <c r="BB832" i="2"/>
  <c r="BE832" i="2" s="1"/>
  <c r="BB811" i="2"/>
  <c r="BE811" i="2" s="1"/>
  <c r="AR811" i="2"/>
  <c r="AR748" i="2"/>
  <c r="BB748" i="2"/>
  <c r="BE748" i="2" s="1"/>
  <c r="AR684" i="2"/>
  <c r="BB684" i="2"/>
  <c r="BE684" i="2" s="1"/>
  <c r="AR620" i="2"/>
  <c r="BB620" i="2"/>
  <c r="BE620" i="2" s="1"/>
  <c r="AR556" i="2"/>
  <c r="BB556" i="2"/>
  <c r="BE556" i="2" s="1"/>
  <c r="AR492" i="2"/>
  <c r="BB492" i="2"/>
  <c r="BE492" i="2" s="1"/>
  <c r="AY847" i="2"/>
  <c r="AV847" i="2"/>
  <c r="BH847" i="2" s="1"/>
  <c r="AV929" i="2"/>
  <c r="AY929" i="2"/>
  <c r="AY889" i="2"/>
  <c r="AV889" i="2"/>
  <c r="AV841" i="2"/>
  <c r="BH841" i="2" s="1"/>
  <c r="AY841" i="2"/>
  <c r="AV801" i="2"/>
  <c r="BH801" i="2" s="1"/>
  <c r="AY801" i="2"/>
  <c r="AY765" i="2"/>
  <c r="AV765" i="2"/>
  <c r="BH765" i="2" s="1"/>
  <c r="AY729" i="2"/>
  <c r="AV729" i="2"/>
  <c r="AY697" i="2"/>
  <c r="AV697" i="2"/>
  <c r="BH697" i="2" s="1"/>
  <c r="AY661" i="2"/>
  <c r="AV661" i="2"/>
  <c r="BH661" i="2" s="1"/>
  <c r="AY629" i="2"/>
  <c r="AV629" i="2"/>
  <c r="AY711" i="2"/>
  <c r="AV711" i="2"/>
  <c r="BH711" i="2" s="1"/>
  <c r="AY688" i="2"/>
  <c r="AV688" i="2"/>
  <c r="BH688" i="2" s="1"/>
  <c r="AY939" i="2"/>
  <c r="AV939" i="2"/>
  <c r="BH939" i="2" s="1"/>
  <c r="AV914" i="2"/>
  <c r="BH914" i="2" s="1"/>
  <c r="AY914" i="2"/>
  <c r="AY878" i="2"/>
  <c r="AV878" i="2"/>
  <c r="AV842" i="2"/>
  <c r="BH842" i="2" s="1"/>
  <c r="AY842" i="2"/>
  <c r="AY915" i="2"/>
  <c r="AV915" i="2"/>
  <c r="BH915" i="2" s="1"/>
  <c r="AY831" i="2"/>
  <c r="AV831" i="2"/>
  <c r="AY767" i="2"/>
  <c r="AV767" i="2"/>
  <c r="BH767" i="2" s="1"/>
  <c r="AY731" i="2"/>
  <c r="AV731" i="2"/>
  <c r="BH731" i="2" s="1"/>
  <c r="AY683" i="2"/>
  <c r="AV683" i="2"/>
  <c r="BH683" i="2" s="1"/>
  <c r="AY643" i="2"/>
  <c r="AV643" i="2"/>
  <c r="AY603" i="2"/>
  <c r="AV603" i="2"/>
  <c r="AV563" i="2"/>
  <c r="BH563" i="2" s="1"/>
  <c r="AY563" i="2"/>
  <c r="AY527" i="2"/>
  <c r="AV527" i="2"/>
  <c r="BH527" i="2" s="1"/>
  <c r="AY491" i="2"/>
  <c r="AV491" i="2"/>
  <c r="AY459" i="2"/>
  <c r="AV459" i="2"/>
  <c r="BH459" i="2" s="1"/>
  <c r="AY427" i="2"/>
  <c r="AV427" i="2"/>
  <c r="BH427" i="2" s="1"/>
  <c r="AY395" i="2"/>
  <c r="AV395" i="2"/>
  <c r="BH395" i="2" s="1"/>
  <c r="AY363" i="2"/>
  <c r="AV363" i="2"/>
  <c r="AY821" i="2"/>
  <c r="AV821" i="2"/>
  <c r="AY738" i="2"/>
  <c r="AV738" i="2"/>
  <c r="BH738" i="2" s="1"/>
  <c r="AY578" i="2"/>
  <c r="AV578" i="2"/>
  <c r="BH578" i="2" s="1"/>
  <c r="AY514" i="2"/>
  <c r="AV514" i="2"/>
  <c r="BH514" i="2" s="1"/>
  <c r="AY257" i="2"/>
  <c r="AV257" i="2"/>
  <c r="BH257" i="2" s="1"/>
  <c r="AY184" i="2"/>
  <c r="AV184" i="2"/>
  <c r="BH184" i="2" s="1"/>
  <c r="AY147" i="2"/>
  <c r="AV147" i="2"/>
  <c r="BH147" i="2" s="1"/>
  <c r="AY74" i="2"/>
  <c r="AV74" i="2"/>
  <c r="AY687" i="2"/>
  <c r="AV687" i="2"/>
  <c r="BH687" i="2" s="1"/>
  <c r="AY718" i="2"/>
  <c r="AV718" i="2"/>
  <c r="BH718" i="2" s="1"/>
  <c r="AY616" i="2"/>
  <c r="AV616" i="2"/>
  <c r="BH616" i="2" s="1"/>
  <c r="AV545" i="2"/>
  <c r="BH545" i="2" s="1"/>
  <c r="AY545" i="2"/>
  <c r="AV481" i="2"/>
  <c r="BH481" i="2" s="1"/>
  <c r="AY481" i="2"/>
  <c r="AY432" i="2"/>
  <c r="AV432" i="2"/>
  <c r="BH432" i="2" s="1"/>
  <c r="AY389" i="2"/>
  <c r="AV389" i="2"/>
  <c r="BH389" i="2" s="1"/>
  <c r="AY346" i="2"/>
  <c r="AV346" i="2"/>
  <c r="AY304" i="2"/>
  <c r="AV304" i="2"/>
  <c r="BH304" i="2" s="1"/>
  <c r="AY948" i="2"/>
  <c r="AV948" i="2"/>
  <c r="BH948" i="2" s="1"/>
  <c r="AY820" i="2"/>
  <c r="AV820" i="2"/>
  <c r="BH820" i="2" s="1"/>
  <c r="AV730" i="2"/>
  <c r="BH730" i="2" s="1"/>
  <c r="AY730" i="2"/>
  <c r="AY570" i="2"/>
  <c r="AV570" i="2"/>
  <c r="BH570" i="2" s="1"/>
  <c r="AY506" i="2"/>
  <c r="AV506" i="2"/>
  <c r="BH506" i="2" s="1"/>
  <c r="AY288" i="2"/>
  <c r="AV288" i="2"/>
  <c r="BH288" i="2" s="1"/>
  <c r="AY251" i="2"/>
  <c r="AV251" i="2"/>
  <c r="AY178" i="2"/>
  <c r="AV178" i="2"/>
  <c r="BH178" i="2" s="1"/>
  <c r="AY105" i="2"/>
  <c r="AV105" i="2"/>
  <c r="BH105" i="2" s="1"/>
  <c r="AY32" i="2"/>
  <c r="AV32" i="2"/>
  <c r="BH32" i="2" s="1"/>
  <c r="AY775" i="2"/>
  <c r="AV775" i="2"/>
  <c r="BH775" i="2" s="1"/>
  <c r="AY575" i="2"/>
  <c r="AV575" i="2"/>
  <c r="BH575" i="2" s="1"/>
  <c r="AY799" i="2"/>
  <c r="AV799" i="2"/>
  <c r="BH799" i="2" s="1"/>
  <c r="AY727" i="2"/>
  <c r="AV727" i="2"/>
  <c r="BH727" i="2" s="1"/>
  <c r="AY830" i="2"/>
  <c r="AV830" i="2"/>
  <c r="AY561" i="2"/>
  <c r="AV561" i="2"/>
  <c r="BH561" i="2" s="1"/>
  <c r="AV824" i="2"/>
  <c r="BH824" i="2" s="1"/>
  <c r="AY824" i="2"/>
  <c r="AY702" i="2"/>
  <c r="AV702" i="2"/>
  <c r="BH702" i="2" s="1"/>
  <c r="AY606" i="2"/>
  <c r="AV606" i="2"/>
  <c r="AV461" i="2"/>
  <c r="BH461" i="2" s="1"/>
  <c r="AY461" i="2"/>
  <c r="AY418" i="2"/>
  <c r="AV418" i="2"/>
  <c r="BH418" i="2" s="1"/>
  <c r="AY376" i="2"/>
  <c r="AV376" i="2"/>
  <c r="BH376" i="2" s="1"/>
  <c r="AV333" i="2"/>
  <c r="AY333" i="2"/>
  <c r="AY254" i="2"/>
  <c r="AV254" i="2"/>
  <c r="AY867" i="2"/>
  <c r="AV867" i="2"/>
  <c r="BH867" i="2" s="1"/>
  <c r="AY925" i="2"/>
  <c r="AV925" i="2"/>
  <c r="BH925" i="2" s="1"/>
  <c r="AY877" i="2"/>
  <c r="AV877" i="2"/>
  <c r="BH877" i="2" s="1"/>
  <c r="AY837" i="2"/>
  <c r="AV837" i="2"/>
  <c r="BH837" i="2" s="1"/>
  <c r="AY797" i="2"/>
  <c r="AV797" i="2"/>
  <c r="BH797" i="2" s="1"/>
  <c r="AY761" i="2"/>
  <c r="AV761" i="2"/>
  <c r="BH761" i="2" s="1"/>
  <c r="AY725" i="2"/>
  <c r="AV725" i="2"/>
  <c r="BH725" i="2" s="1"/>
  <c r="AY693" i="2"/>
  <c r="AV693" i="2"/>
  <c r="BH693" i="2" s="1"/>
  <c r="AV657" i="2"/>
  <c r="BH657" i="2" s="1"/>
  <c r="AY657" i="2"/>
  <c r="AY621" i="2"/>
  <c r="AV621" i="2"/>
  <c r="BH621" i="2" s="1"/>
  <c r="AY752" i="2"/>
  <c r="AV752" i="2"/>
  <c r="AY550" i="2"/>
  <c r="AV550" i="2"/>
  <c r="BH550" i="2" s="1"/>
  <c r="AY736" i="2"/>
  <c r="AV736" i="2"/>
  <c r="BH736" i="2" s="1"/>
  <c r="AY946" i="2"/>
  <c r="AV946" i="2"/>
  <c r="BH946" i="2" s="1"/>
  <c r="AY910" i="2"/>
  <c r="AV910" i="2"/>
  <c r="BH910" i="2" s="1"/>
  <c r="AV874" i="2"/>
  <c r="BH874" i="2" s="1"/>
  <c r="AY874" i="2"/>
  <c r="AY838" i="2"/>
  <c r="AV838" i="2"/>
  <c r="BH838" i="2" s="1"/>
  <c r="AY907" i="2"/>
  <c r="AV907" i="2"/>
  <c r="BH907" i="2" s="1"/>
  <c r="AY823" i="2"/>
  <c r="AV823" i="2"/>
  <c r="BH823" i="2" s="1"/>
  <c r="AY763" i="2"/>
  <c r="AV763" i="2"/>
  <c r="AY723" i="2"/>
  <c r="AV723" i="2"/>
  <c r="BH723" i="2" s="1"/>
  <c r="AY679" i="2"/>
  <c r="AV679" i="2"/>
  <c r="BH679" i="2" s="1"/>
  <c r="AY635" i="2"/>
  <c r="AV635" i="2"/>
  <c r="BH635" i="2" s="1"/>
  <c r="AY595" i="2"/>
  <c r="AV595" i="2"/>
  <c r="AY559" i="2"/>
  <c r="AV559" i="2"/>
  <c r="BH559" i="2" s="1"/>
  <c r="AY523" i="2"/>
  <c r="AV523" i="2"/>
  <c r="BH523" i="2" s="1"/>
  <c r="AY487" i="2"/>
  <c r="AV487" i="2"/>
  <c r="BH487" i="2" s="1"/>
  <c r="AY455" i="2"/>
  <c r="AV455" i="2"/>
  <c r="BH455" i="2" s="1"/>
  <c r="AY423" i="2"/>
  <c r="AV423" i="2"/>
  <c r="BH423" i="2" s="1"/>
  <c r="AY391" i="2"/>
  <c r="AV391" i="2"/>
  <c r="BH391" i="2" s="1"/>
  <c r="AY359" i="2"/>
  <c r="AV359" i="2"/>
  <c r="AY936" i="2"/>
  <c r="AV936" i="2"/>
  <c r="AY828" i="2"/>
  <c r="AV828" i="2"/>
  <c r="BH828" i="2" s="1"/>
  <c r="AY732" i="2"/>
  <c r="AV732" i="2"/>
  <c r="BH732" i="2" s="1"/>
  <c r="AY642" i="2"/>
  <c r="AV642" i="2"/>
  <c r="AY572" i="2"/>
  <c r="AV572" i="2"/>
  <c r="AY508" i="2"/>
  <c r="AV508" i="2"/>
  <c r="BH508" i="2" s="1"/>
  <c r="AY331" i="2"/>
  <c r="AV331" i="2"/>
  <c r="BH331" i="2" s="1"/>
  <c r="AY289" i="2"/>
  <c r="AV289" i="2"/>
  <c r="BH289" i="2" s="1"/>
  <c r="AV216" i="2"/>
  <c r="BH216" i="2" s="1"/>
  <c r="AY216" i="2"/>
  <c r="AY179" i="2"/>
  <c r="AV179" i="2"/>
  <c r="BH179" i="2" s="1"/>
  <c r="AV106" i="2"/>
  <c r="BH106" i="2" s="1"/>
  <c r="AY106" i="2"/>
  <c r="AY33" i="2"/>
  <c r="AV33" i="2"/>
  <c r="BH33" i="2" s="1"/>
  <c r="AY855" i="2"/>
  <c r="AV855" i="2"/>
  <c r="BH855" i="2" s="1"/>
  <c r="AY469" i="2"/>
  <c r="AV469" i="2"/>
  <c r="BH469" i="2" s="1"/>
  <c r="AY426" i="2"/>
  <c r="AV426" i="2"/>
  <c r="BH426" i="2" s="1"/>
  <c r="AY384" i="2"/>
  <c r="AV384" i="2"/>
  <c r="AY341" i="2"/>
  <c r="AV341" i="2"/>
  <c r="BH341" i="2" s="1"/>
  <c r="AY298" i="2"/>
  <c r="AV298" i="2"/>
  <c r="BH298" i="2" s="1"/>
  <c r="AY261" i="2"/>
  <c r="AV261" i="2"/>
  <c r="BH261" i="2" s="1"/>
  <c r="AY724" i="2"/>
  <c r="AV724" i="2"/>
  <c r="AY634" i="2"/>
  <c r="AV634" i="2"/>
  <c r="AY564" i="2"/>
  <c r="AV564" i="2"/>
  <c r="BH564" i="2" s="1"/>
  <c r="AY500" i="2"/>
  <c r="AV500" i="2"/>
  <c r="BH500" i="2" s="1"/>
  <c r="AY283" i="2"/>
  <c r="AV283" i="2"/>
  <c r="BH283" i="2" s="1"/>
  <c r="AY210" i="2"/>
  <c r="AV210" i="2"/>
  <c r="BH210" i="2" s="1"/>
  <c r="AY137" i="2"/>
  <c r="AV137" i="2"/>
  <c r="BH137" i="2" s="1"/>
  <c r="AY64" i="2"/>
  <c r="AV64" i="2"/>
  <c r="BH64" i="2" s="1"/>
  <c r="AY27" i="2"/>
  <c r="AV27" i="2"/>
  <c r="AV712" i="2"/>
  <c r="BH712" i="2" s="1"/>
  <c r="AY712" i="2"/>
  <c r="AV728" i="2"/>
  <c r="BH728" i="2" s="1"/>
  <c r="AY728" i="2"/>
  <c r="AY648" i="2"/>
  <c r="AV648" i="2"/>
  <c r="BH648" i="2" s="1"/>
  <c r="AY784" i="2"/>
  <c r="AV784" i="2"/>
  <c r="AY908" i="2"/>
  <c r="AY771" i="2"/>
  <c r="AV771" i="2"/>
  <c r="BH771" i="2" s="1"/>
  <c r="AV696" i="2"/>
  <c r="BH696" i="2" s="1"/>
  <c r="AY696" i="2"/>
  <c r="AY593" i="2"/>
  <c r="AV593" i="2"/>
  <c r="AY510" i="2"/>
  <c r="AV510" i="2"/>
  <c r="AV456" i="2"/>
  <c r="BH456" i="2" s="1"/>
  <c r="AY456" i="2"/>
  <c r="AY413" i="2"/>
  <c r="AV413" i="2"/>
  <c r="BH413" i="2" s="1"/>
  <c r="AY370" i="2"/>
  <c r="AV370" i="2"/>
  <c r="BH370" i="2" s="1"/>
  <c r="AV328" i="2"/>
  <c r="BH328" i="2" s="1"/>
  <c r="AY328" i="2"/>
  <c r="AY286" i="2"/>
  <c r="AV286" i="2"/>
  <c r="BH286" i="2" s="1"/>
  <c r="AY900" i="2"/>
  <c r="AV900" i="2"/>
  <c r="BH900" i="2" s="1"/>
  <c r="AY778" i="2"/>
  <c r="AV778" i="2"/>
  <c r="AI872" i="2"/>
  <c r="AI579" i="2"/>
  <c r="AI149" i="2"/>
  <c r="AV600" i="2"/>
  <c r="BH600" i="2" s="1"/>
  <c r="AY600" i="2"/>
  <c r="AY895" i="2"/>
  <c r="AV895" i="2"/>
  <c r="AY917" i="2"/>
  <c r="AV917" i="2"/>
  <c r="BH917" i="2" s="1"/>
  <c r="AY873" i="2"/>
  <c r="AV873" i="2"/>
  <c r="BH873" i="2" s="1"/>
  <c r="AV833" i="2"/>
  <c r="BH833" i="2" s="1"/>
  <c r="AY833" i="2"/>
  <c r="AY789" i="2"/>
  <c r="AV789" i="2"/>
  <c r="BH789" i="2" s="1"/>
  <c r="AY757" i="2"/>
  <c r="AV757" i="2"/>
  <c r="AY721" i="2"/>
  <c r="AV721" i="2"/>
  <c r="BH721" i="2" s="1"/>
  <c r="AY685" i="2"/>
  <c r="AV685" i="2"/>
  <c r="BH685" i="2" s="1"/>
  <c r="AY653" i="2"/>
  <c r="AV653" i="2"/>
  <c r="BH653" i="2" s="1"/>
  <c r="AY617" i="2"/>
  <c r="AV617" i="2"/>
  <c r="BH617" i="2" s="1"/>
  <c r="AV792" i="2"/>
  <c r="AY792" i="2"/>
  <c r="AY623" i="2"/>
  <c r="AV623" i="2"/>
  <c r="BH623" i="2" s="1"/>
  <c r="AY783" i="2"/>
  <c r="AV783" i="2"/>
  <c r="BH783" i="2" s="1"/>
  <c r="AY942" i="2"/>
  <c r="AV942" i="2"/>
  <c r="BH942" i="2" s="1"/>
  <c r="AY906" i="2"/>
  <c r="AV906" i="2"/>
  <c r="BH906" i="2" s="1"/>
  <c r="AY870" i="2"/>
  <c r="AV870" i="2"/>
  <c r="BH870" i="2" s="1"/>
  <c r="AY834" i="2"/>
  <c r="AV834" i="2"/>
  <c r="BH834" i="2" s="1"/>
  <c r="AV887" i="2"/>
  <c r="BH887" i="2" s="1"/>
  <c r="AY815" i="2"/>
  <c r="AV815" i="2"/>
  <c r="BH815" i="2" s="1"/>
  <c r="AY759" i="2"/>
  <c r="AV759" i="2"/>
  <c r="BH759" i="2" s="1"/>
  <c r="AY719" i="2"/>
  <c r="AV719" i="2"/>
  <c r="AY675" i="2"/>
  <c r="AV675" i="2"/>
  <c r="BH675" i="2" s="1"/>
  <c r="AY631" i="2"/>
  <c r="AV631" i="2"/>
  <c r="BH631" i="2" s="1"/>
  <c r="AY591" i="2"/>
  <c r="AV591" i="2"/>
  <c r="BH591" i="2" s="1"/>
  <c r="AY555" i="2"/>
  <c r="AV555" i="2"/>
  <c r="BH555" i="2" s="1"/>
  <c r="AY519" i="2"/>
  <c r="AV519" i="2"/>
  <c r="BH519" i="2" s="1"/>
  <c r="AY483" i="2"/>
  <c r="AV483" i="2"/>
  <c r="BH483" i="2" s="1"/>
  <c r="AY451" i="2"/>
  <c r="AV451" i="2"/>
  <c r="BH451" i="2" s="1"/>
  <c r="AY419" i="2"/>
  <c r="AV419" i="2"/>
  <c r="BH419" i="2" s="1"/>
  <c r="AY387" i="2"/>
  <c r="AV387" i="2"/>
  <c r="BH387" i="2" s="1"/>
  <c r="AY355" i="2"/>
  <c r="AV355" i="2"/>
  <c r="BH355" i="2" s="1"/>
  <c r="AY636" i="2"/>
  <c r="AV636" i="2"/>
  <c r="BH636" i="2" s="1"/>
  <c r="AY565" i="2"/>
  <c r="AV565" i="2"/>
  <c r="BH565" i="2" s="1"/>
  <c r="AY501" i="2"/>
  <c r="AV501" i="2"/>
  <c r="BH501" i="2" s="1"/>
  <c r="AY248" i="2"/>
  <c r="AV248" i="2"/>
  <c r="BH248" i="2" s="1"/>
  <c r="AY211" i="2"/>
  <c r="AV211" i="2"/>
  <c r="BH211" i="2" s="1"/>
  <c r="AY138" i="2"/>
  <c r="AV138" i="2"/>
  <c r="AY65" i="2"/>
  <c r="AV65" i="2"/>
  <c r="BH65" i="2" s="1"/>
  <c r="AY945" i="2"/>
  <c r="AV945" i="2"/>
  <c r="BH945" i="2" s="1"/>
  <c r="AY782" i="2"/>
  <c r="AV782" i="2"/>
  <c r="BH782" i="2" s="1"/>
  <c r="AY686" i="2"/>
  <c r="AV686" i="2"/>
  <c r="BH686" i="2" s="1"/>
  <c r="AY590" i="2"/>
  <c r="AV590" i="2"/>
  <c r="BH590" i="2" s="1"/>
  <c r="AY526" i="2"/>
  <c r="AV526" i="2"/>
  <c r="BH526" i="2" s="1"/>
  <c r="AY464" i="2"/>
  <c r="AV464" i="2"/>
  <c r="BH464" i="2" s="1"/>
  <c r="AY421" i="2"/>
  <c r="AV421" i="2"/>
  <c r="BH421" i="2" s="1"/>
  <c r="AV378" i="2"/>
  <c r="AY378" i="2"/>
  <c r="AY336" i="2"/>
  <c r="AV336" i="2"/>
  <c r="BH336" i="2" s="1"/>
  <c r="AY293" i="2"/>
  <c r="AV293" i="2"/>
  <c r="BH293" i="2" s="1"/>
  <c r="AY916" i="2"/>
  <c r="AV916" i="2"/>
  <c r="BH916" i="2" s="1"/>
  <c r="AY794" i="2"/>
  <c r="AV794" i="2"/>
  <c r="BH794" i="2" s="1"/>
  <c r="AY628" i="2"/>
  <c r="AV628" i="2"/>
  <c r="BH628" i="2" s="1"/>
  <c r="AY557" i="2"/>
  <c r="AV557" i="2"/>
  <c r="BH557" i="2" s="1"/>
  <c r="AY493" i="2"/>
  <c r="AV493" i="2"/>
  <c r="BH493" i="2" s="1"/>
  <c r="AY319" i="2"/>
  <c r="AV319" i="2"/>
  <c r="BH319" i="2" s="1"/>
  <c r="AY242" i="2"/>
  <c r="AV242" i="2"/>
  <c r="BH242" i="2" s="1"/>
  <c r="AY169" i="2"/>
  <c r="AV169" i="2"/>
  <c r="BH169" i="2" s="1"/>
  <c r="AY96" i="2"/>
  <c r="AV96" i="2"/>
  <c r="AY59" i="2"/>
  <c r="AV59" i="2"/>
  <c r="BH59" i="2" s="1"/>
  <c r="AY625" i="2"/>
  <c r="AV625" i="2"/>
  <c r="BH625" i="2" s="1"/>
  <c r="AY931" i="2"/>
  <c r="AV931" i="2"/>
  <c r="BH931" i="2" s="1"/>
  <c r="AV664" i="2"/>
  <c r="BH664" i="2" s="1"/>
  <c r="AY664" i="2"/>
  <c r="AY496" i="2"/>
  <c r="AV496" i="2"/>
  <c r="BH496" i="2" s="1"/>
  <c r="AV714" i="2"/>
  <c r="BH714" i="2" s="1"/>
  <c r="AY714" i="2"/>
  <c r="AY903" i="2"/>
  <c r="AV903" i="2"/>
  <c r="BH903" i="2" s="1"/>
  <c r="AY798" i="2"/>
  <c r="AV798" i="2"/>
  <c r="BH798" i="2" s="1"/>
  <c r="AV504" i="2"/>
  <c r="AY504" i="2"/>
  <c r="AY450" i="2"/>
  <c r="AV450" i="2"/>
  <c r="BH450" i="2" s="1"/>
  <c r="AY408" i="2"/>
  <c r="AV408" i="2"/>
  <c r="BH408" i="2" s="1"/>
  <c r="AY365" i="2"/>
  <c r="AV365" i="2"/>
  <c r="BH365" i="2" s="1"/>
  <c r="AY322" i="2"/>
  <c r="AV322" i="2"/>
  <c r="BH322" i="2" s="1"/>
  <c r="AY245" i="2"/>
  <c r="AV245" i="2"/>
  <c r="BH245" i="2" s="1"/>
  <c r="AV913" i="2"/>
  <c r="BH913" i="2" s="1"/>
  <c r="AY913" i="2"/>
  <c r="AV785" i="2"/>
  <c r="BH785" i="2" s="1"/>
  <c r="AY785" i="2"/>
  <c r="AY681" i="2"/>
  <c r="AV681" i="2"/>
  <c r="BH681" i="2" s="1"/>
  <c r="AY808" i="2"/>
  <c r="AV808" i="2"/>
  <c r="BH808" i="2" s="1"/>
  <c r="AY715" i="2"/>
  <c r="AV715" i="2"/>
  <c r="BH715" i="2" s="1"/>
  <c r="AY551" i="2"/>
  <c r="AV551" i="2"/>
  <c r="BH551" i="2" s="1"/>
  <c r="AY479" i="2"/>
  <c r="AV479" i="2"/>
  <c r="BH479" i="2" s="1"/>
  <c r="AV415" i="2"/>
  <c r="BH415" i="2" s="1"/>
  <c r="AY415" i="2"/>
  <c r="AY924" i="2"/>
  <c r="AV924" i="2"/>
  <c r="BH924" i="2" s="1"/>
  <c r="AY796" i="2"/>
  <c r="AV796" i="2"/>
  <c r="BH796" i="2" s="1"/>
  <c r="AY706" i="2"/>
  <c r="AV706" i="2"/>
  <c r="BH706" i="2" s="1"/>
  <c r="AY280" i="2"/>
  <c r="AV280" i="2"/>
  <c r="BH280" i="2" s="1"/>
  <c r="AY243" i="2"/>
  <c r="AV243" i="2"/>
  <c r="BH243" i="2" s="1"/>
  <c r="AY170" i="2"/>
  <c r="AV170" i="2"/>
  <c r="BH170" i="2" s="1"/>
  <c r="AY97" i="2"/>
  <c r="AV97" i="2"/>
  <c r="BH97" i="2" s="1"/>
  <c r="AY24" i="2"/>
  <c r="AV24" i="2"/>
  <c r="BH24" i="2" s="1"/>
  <c r="AY776" i="2"/>
  <c r="AV776" i="2"/>
  <c r="BH776" i="2" s="1"/>
  <c r="AY680" i="2"/>
  <c r="AV680" i="2"/>
  <c r="AV584" i="2"/>
  <c r="BH584" i="2" s="1"/>
  <c r="AY584" i="2"/>
  <c r="AV520" i="2"/>
  <c r="AY520" i="2"/>
  <c r="AY458" i="2"/>
  <c r="AV458" i="2"/>
  <c r="BH458" i="2" s="1"/>
  <c r="AY416" i="2"/>
  <c r="AV416" i="2"/>
  <c r="BH416" i="2" s="1"/>
  <c r="AY373" i="2"/>
  <c r="AV373" i="2"/>
  <c r="BH373" i="2" s="1"/>
  <c r="AY330" i="2"/>
  <c r="AV330" i="2"/>
  <c r="BH330" i="2" s="1"/>
  <c r="AY252" i="2"/>
  <c r="AV252" i="2"/>
  <c r="BH252" i="2" s="1"/>
  <c r="AY788" i="2"/>
  <c r="AV788" i="2"/>
  <c r="BH788" i="2" s="1"/>
  <c r="AY698" i="2"/>
  <c r="AV698" i="2"/>
  <c r="BH698" i="2" s="1"/>
  <c r="AY274" i="2"/>
  <c r="AV274" i="2"/>
  <c r="BH274" i="2" s="1"/>
  <c r="AY201" i="2"/>
  <c r="AV201" i="2"/>
  <c r="BH201" i="2" s="1"/>
  <c r="AY128" i="2"/>
  <c r="AV128" i="2"/>
  <c r="BH128" i="2" s="1"/>
  <c r="AY91" i="2"/>
  <c r="AV91" i="2"/>
  <c r="BH91" i="2" s="1"/>
  <c r="AY18" i="2"/>
  <c r="AV18" i="2"/>
  <c r="BH18" i="2" s="1"/>
  <c r="AY894" i="2"/>
  <c r="AV894" i="2"/>
  <c r="BH894" i="2" s="1"/>
  <c r="AY522" i="2"/>
  <c r="AV522" i="2"/>
  <c r="BH522" i="2" s="1"/>
  <c r="AY876" i="2"/>
  <c r="AV876" i="2"/>
  <c r="BH876" i="2" s="1"/>
  <c r="AY497" i="2"/>
  <c r="AV497" i="2"/>
  <c r="BH497" i="2" s="1"/>
  <c r="AY445" i="2"/>
  <c r="AV445" i="2"/>
  <c r="BH445" i="2" s="1"/>
  <c r="AY402" i="2"/>
  <c r="AV402" i="2"/>
  <c r="AV360" i="2"/>
  <c r="BH360" i="2" s="1"/>
  <c r="AY360" i="2"/>
  <c r="AY317" i="2"/>
  <c r="AV317" i="2"/>
  <c r="BH317" i="2" s="1"/>
  <c r="AY277" i="2"/>
  <c r="AV277" i="2"/>
  <c r="BH277" i="2" s="1"/>
  <c r="AY599" i="2"/>
  <c r="AV599" i="2"/>
  <c r="BH599" i="2" s="1"/>
  <c r="AY868" i="2"/>
  <c r="AV868" i="2"/>
  <c r="BH868" i="2" s="1"/>
  <c r="AY703" i="2"/>
  <c r="AV703" i="2"/>
  <c r="BH703" i="2" s="1"/>
  <c r="AY947" i="2"/>
  <c r="AV947" i="2"/>
  <c r="BH947" i="2" s="1"/>
  <c r="AY905" i="2"/>
  <c r="AV905" i="2"/>
  <c r="BH905" i="2" s="1"/>
  <c r="AV865" i="2"/>
  <c r="BH865" i="2" s="1"/>
  <c r="AY865" i="2"/>
  <c r="AY825" i="2"/>
  <c r="AV825" i="2"/>
  <c r="BH825" i="2" s="1"/>
  <c r="AY677" i="2"/>
  <c r="AV677" i="2"/>
  <c r="BH677" i="2" s="1"/>
  <c r="AY645" i="2"/>
  <c r="AV645" i="2"/>
  <c r="BH645" i="2" s="1"/>
  <c r="AV609" i="2"/>
  <c r="AY609" i="2"/>
  <c r="AY848" i="2"/>
  <c r="AV848" i="2"/>
  <c r="BH848" i="2" s="1"/>
  <c r="AP5" i="2"/>
  <c r="AY839" i="2"/>
  <c r="AV839" i="2"/>
  <c r="BH839" i="2" s="1"/>
  <c r="AY934" i="2"/>
  <c r="AV934" i="2"/>
  <c r="AY898" i="2"/>
  <c r="AV898" i="2"/>
  <c r="AV858" i="2"/>
  <c r="BH858" i="2" s="1"/>
  <c r="AY858" i="2"/>
  <c r="AY822" i="2"/>
  <c r="AV822" i="2"/>
  <c r="BH822" i="2" s="1"/>
  <c r="AY871" i="2"/>
  <c r="AV871" i="2"/>
  <c r="BH871" i="2" s="1"/>
  <c r="AY803" i="2"/>
  <c r="AV803" i="2"/>
  <c r="BH803" i="2" s="1"/>
  <c r="AY747" i="2"/>
  <c r="AV747" i="2"/>
  <c r="BH747" i="2" s="1"/>
  <c r="AY707" i="2"/>
  <c r="AV707" i="2"/>
  <c r="BH707" i="2" s="1"/>
  <c r="AY667" i="2"/>
  <c r="AV667" i="2"/>
  <c r="AY619" i="2"/>
  <c r="AV619" i="2"/>
  <c r="BH619" i="2" s="1"/>
  <c r="AY583" i="2"/>
  <c r="AV583" i="2"/>
  <c r="BH583" i="2" s="1"/>
  <c r="AY547" i="2"/>
  <c r="AV547" i="2"/>
  <c r="BH547" i="2" s="1"/>
  <c r="AY507" i="2"/>
  <c r="AV507" i="2"/>
  <c r="AY475" i="2"/>
  <c r="AV475" i="2"/>
  <c r="BH475" i="2" s="1"/>
  <c r="AY443" i="2"/>
  <c r="AV443" i="2"/>
  <c r="BH443" i="2" s="1"/>
  <c r="AY411" i="2"/>
  <c r="AV411" i="2"/>
  <c r="BH411" i="2" s="1"/>
  <c r="AY379" i="2"/>
  <c r="AV379" i="2"/>
  <c r="BH379" i="2" s="1"/>
  <c r="AY700" i="2"/>
  <c r="AV700" i="2"/>
  <c r="BH700" i="2" s="1"/>
  <c r="AY610" i="2"/>
  <c r="AV610" i="2"/>
  <c r="BH610" i="2" s="1"/>
  <c r="AY546" i="2"/>
  <c r="AV546" i="2"/>
  <c r="BH546" i="2" s="1"/>
  <c r="AY482" i="2"/>
  <c r="AV482" i="2"/>
  <c r="BH482" i="2" s="1"/>
  <c r="AY315" i="2"/>
  <c r="AV315" i="2"/>
  <c r="AY275" i="2"/>
  <c r="AV275" i="2"/>
  <c r="BH275" i="2" s="1"/>
  <c r="AY202" i="2"/>
  <c r="AV202" i="2"/>
  <c r="BH202" i="2" s="1"/>
  <c r="AY129" i="2"/>
  <c r="AV129" i="2"/>
  <c r="BH129" i="2" s="1"/>
  <c r="AY56" i="2"/>
  <c r="AV56" i="2"/>
  <c r="BH56" i="2" s="1"/>
  <c r="AY19" i="2"/>
  <c r="AV19" i="2"/>
  <c r="BH19" i="2" s="1"/>
  <c r="AY904" i="2"/>
  <c r="AV904" i="2"/>
  <c r="BH904" i="2" s="1"/>
  <c r="AY577" i="2"/>
  <c r="AV577" i="2"/>
  <c r="AY513" i="2"/>
  <c r="AV513" i="2"/>
  <c r="AY453" i="2"/>
  <c r="AV453" i="2"/>
  <c r="BH453" i="2" s="1"/>
  <c r="AY410" i="2"/>
  <c r="AV410" i="2"/>
  <c r="BH410" i="2" s="1"/>
  <c r="AY368" i="2"/>
  <c r="AV368" i="2"/>
  <c r="AY325" i="2"/>
  <c r="AV325" i="2"/>
  <c r="BH325" i="2" s="1"/>
  <c r="AY284" i="2"/>
  <c r="AV284" i="2"/>
  <c r="BH284" i="2" s="1"/>
  <c r="AY247" i="2"/>
  <c r="AV247" i="2"/>
  <c r="BH247" i="2" s="1"/>
  <c r="AY884" i="2"/>
  <c r="AV884" i="2"/>
  <c r="BH884" i="2" s="1"/>
  <c r="AY692" i="2"/>
  <c r="AV692" i="2"/>
  <c r="AY602" i="2"/>
  <c r="AV602" i="2"/>
  <c r="BH602" i="2" s="1"/>
  <c r="AY538" i="2"/>
  <c r="AV538" i="2"/>
  <c r="BH538" i="2" s="1"/>
  <c r="AY474" i="2"/>
  <c r="AV474" i="2"/>
  <c r="BH474" i="2" s="1"/>
  <c r="AV351" i="2"/>
  <c r="BH351" i="2" s="1"/>
  <c r="AY351" i="2"/>
  <c r="AY233" i="2"/>
  <c r="AV233" i="2"/>
  <c r="BH233" i="2" s="1"/>
  <c r="AY160" i="2"/>
  <c r="AV160" i="2"/>
  <c r="BH160" i="2" s="1"/>
  <c r="AY123" i="2"/>
  <c r="AV123" i="2"/>
  <c r="AY50" i="2"/>
  <c r="AV50" i="2"/>
  <c r="AV856" i="2"/>
  <c r="BH856" i="2" s="1"/>
  <c r="AY856" i="2"/>
  <c r="AV920" i="2"/>
  <c r="BH920" i="2" s="1"/>
  <c r="AY920" i="2"/>
  <c r="AY9" i="2"/>
  <c r="AV9" i="2"/>
  <c r="BH9" i="2" s="1"/>
  <c r="AR5" i="2"/>
  <c r="AV5" i="2" s="1"/>
  <c r="AV760" i="2"/>
  <c r="BH760" i="2" s="1"/>
  <c r="AY760" i="2"/>
  <c r="AV568" i="2"/>
  <c r="BH568" i="2" s="1"/>
  <c r="AY568" i="2"/>
  <c r="AY440" i="2"/>
  <c r="AV440" i="2"/>
  <c r="BH440" i="2" s="1"/>
  <c r="AV397" i="2"/>
  <c r="BH397" i="2" s="1"/>
  <c r="AY397" i="2"/>
  <c r="AY354" i="2"/>
  <c r="AV354" i="2"/>
  <c r="BH354" i="2" s="1"/>
  <c r="AY312" i="2"/>
  <c r="AV312" i="2"/>
  <c r="BH312" i="2" s="1"/>
  <c r="AY800" i="2"/>
  <c r="AV800" i="2"/>
  <c r="BH800" i="2" s="1"/>
  <c r="AY755" i="2"/>
  <c r="AV755" i="2"/>
  <c r="BH755" i="2" s="1"/>
  <c r="AY627" i="2"/>
  <c r="AV627" i="2"/>
  <c r="BH627" i="2" s="1"/>
  <c r="AY447" i="2"/>
  <c r="AV447" i="2"/>
  <c r="BH447" i="2" s="1"/>
  <c r="AY639" i="2"/>
  <c r="AV639" i="2"/>
  <c r="BH639" i="2" s="1"/>
  <c r="AI948" i="2"/>
  <c r="AI812" i="2"/>
  <c r="AI716" i="2"/>
  <c r="AV713" i="2"/>
  <c r="BH713" i="2" s="1"/>
  <c r="AY713" i="2"/>
  <c r="AI361" i="2"/>
  <c r="AI428" i="2"/>
  <c r="AI422" i="2"/>
  <c r="AI678" i="2"/>
  <c r="AI85" i="2"/>
  <c r="AI525" i="2"/>
  <c r="AI120" i="2"/>
  <c r="AI329" i="2"/>
  <c r="AI363" i="2"/>
  <c r="AI761" i="2"/>
  <c r="AI586" i="2"/>
  <c r="AI27" i="2"/>
  <c r="AI706" i="2"/>
  <c r="AY751" i="2"/>
  <c r="AV751" i="2"/>
  <c r="BH751" i="2" s="1"/>
  <c r="AY941" i="2"/>
  <c r="AV941" i="2"/>
  <c r="BH941" i="2" s="1"/>
  <c r="AY901" i="2"/>
  <c r="AV901" i="2"/>
  <c r="BH901" i="2" s="1"/>
  <c r="AV861" i="2"/>
  <c r="BH861" i="2" s="1"/>
  <c r="AY813" i="2"/>
  <c r="AV813" i="2"/>
  <c r="BH813" i="2" s="1"/>
  <c r="AY777" i="2"/>
  <c r="AV777" i="2"/>
  <c r="BH777" i="2" s="1"/>
  <c r="AY741" i="2"/>
  <c r="AV741" i="2"/>
  <c r="BH741" i="2" s="1"/>
  <c r="AY709" i="2"/>
  <c r="AV709" i="2"/>
  <c r="BH709" i="2" s="1"/>
  <c r="AV673" i="2"/>
  <c r="BH673" i="2" s="1"/>
  <c r="AY673" i="2"/>
  <c r="AV641" i="2"/>
  <c r="BH641" i="2" s="1"/>
  <c r="AY641" i="2"/>
  <c r="AV536" i="2"/>
  <c r="BH536" i="2" s="1"/>
  <c r="AY536" i="2"/>
  <c r="AY872" i="2"/>
  <c r="AV872" i="2"/>
  <c r="BH872" i="2" s="1"/>
  <c r="AY511" i="2"/>
  <c r="AV511" i="2"/>
  <c r="BH511" i="2" s="1"/>
  <c r="AY864" i="2"/>
  <c r="AV864" i="2"/>
  <c r="BH864" i="2" s="1"/>
  <c r="AY926" i="2"/>
  <c r="AV926" i="2"/>
  <c r="BH926" i="2" s="1"/>
  <c r="AY890" i="2"/>
  <c r="AV890" i="2"/>
  <c r="BH890" i="2" s="1"/>
  <c r="AY854" i="2"/>
  <c r="AV854" i="2"/>
  <c r="BH854" i="2" s="1"/>
  <c r="AY818" i="2"/>
  <c r="AV818" i="2"/>
  <c r="BH818" i="2" s="1"/>
  <c r="AY943" i="2"/>
  <c r="AV943" i="2"/>
  <c r="BH943" i="2" s="1"/>
  <c r="AY859" i="2"/>
  <c r="AV859" i="2"/>
  <c r="BH859" i="2" s="1"/>
  <c r="AY795" i="2"/>
  <c r="AV795" i="2"/>
  <c r="BH795" i="2" s="1"/>
  <c r="AY743" i="2"/>
  <c r="AV743" i="2"/>
  <c r="BH743" i="2" s="1"/>
  <c r="AY699" i="2"/>
  <c r="AV699" i="2"/>
  <c r="BH699" i="2" s="1"/>
  <c r="AY659" i="2"/>
  <c r="AV659" i="2"/>
  <c r="BH659" i="2" s="1"/>
  <c r="AY615" i="2"/>
  <c r="AV615" i="2"/>
  <c r="BH615" i="2" s="1"/>
  <c r="AY579" i="2"/>
  <c r="AV579" i="2"/>
  <c r="BH579" i="2" s="1"/>
  <c r="AY543" i="2"/>
  <c r="AV543" i="2"/>
  <c r="BH543" i="2" s="1"/>
  <c r="AY503" i="2"/>
  <c r="AV503" i="2"/>
  <c r="BH503" i="2" s="1"/>
  <c r="AV471" i="2"/>
  <c r="BH471" i="2" s="1"/>
  <c r="AY471" i="2"/>
  <c r="AY439" i="2"/>
  <c r="AV439" i="2"/>
  <c r="BH439" i="2" s="1"/>
  <c r="AY407" i="2"/>
  <c r="AV407" i="2"/>
  <c r="AY375" i="2"/>
  <c r="AV375" i="2"/>
  <c r="BH375" i="2" s="1"/>
  <c r="AY892" i="2"/>
  <c r="AV892" i="2"/>
  <c r="BH892" i="2" s="1"/>
  <c r="AY770" i="2"/>
  <c r="AV770" i="2"/>
  <c r="BH770" i="2" s="1"/>
  <c r="AY604" i="2"/>
  <c r="AV604" i="2"/>
  <c r="BH604" i="2" s="1"/>
  <c r="AY540" i="2"/>
  <c r="AV540" i="2"/>
  <c r="BH540" i="2" s="1"/>
  <c r="AY476" i="2"/>
  <c r="AV476" i="2"/>
  <c r="BH476" i="2" s="1"/>
  <c r="AY234" i="2"/>
  <c r="AV234" i="2"/>
  <c r="BH234" i="2" s="1"/>
  <c r="AY161" i="2"/>
  <c r="AV161" i="2"/>
  <c r="BH161" i="2" s="1"/>
  <c r="AY88" i="2"/>
  <c r="AV88" i="2"/>
  <c r="BH88" i="2" s="1"/>
  <c r="AY51" i="2"/>
  <c r="AV51" i="2"/>
  <c r="BH51" i="2" s="1"/>
  <c r="AY750" i="2"/>
  <c r="AV750" i="2"/>
  <c r="BH750" i="2" s="1"/>
  <c r="AY654" i="2"/>
  <c r="AV654" i="2"/>
  <c r="BH654" i="2" s="1"/>
  <c r="AY448" i="2"/>
  <c r="AV448" i="2"/>
  <c r="BH448" i="2" s="1"/>
  <c r="AY405" i="2"/>
  <c r="AV405" i="2"/>
  <c r="BH405" i="2" s="1"/>
  <c r="AY362" i="2"/>
  <c r="AV362" i="2"/>
  <c r="BH362" i="2" s="1"/>
  <c r="AY320" i="2"/>
  <c r="AV320" i="2"/>
  <c r="BH320" i="2" s="1"/>
  <c r="AY279" i="2"/>
  <c r="AV279" i="2"/>
  <c r="BH279" i="2" s="1"/>
  <c r="AY762" i="2"/>
  <c r="AV762" i="2"/>
  <c r="BH762" i="2" s="1"/>
  <c r="AY596" i="2"/>
  <c r="AV596" i="2"/>
  <c r="BH596" i="2" s="1"/>
  <c r="AY532" i="2"/>
  <c r="AV532" i="2"/>
  <c r="BH532" i="2" s="1"/>
  <c r="AY303" i="2"/>
  <c r="AV303" i="2"/>
  <c r="BH303" i="2" s="1"/>
  <c r="AY265" i="2"/>
  <c r="AV265" i="2"/>
  <c r="BH265" i="2" s="1"/>
  <c r="AY192" i="2"/>
  <c r="AV192" i="2"/>
  <c r="BH192" i="2" s="1"/>
  <c r="AY155" i="2"/>
  <c r="AV155" i="2"/>
  <c r="BH155" i="2" s="1"/>
  <c r="AY82" i="2"/>
  <c r="AV82" i="2"/>
  <c r="BH82" i="2" s="1"/>
  <c r="AY911" i="2"/>
  <c r="AV911" i="2"/>
  <c r="BH911" i="2" s="1"/>
  <c r="AY802" i="2"/>
  <c r="AV802" i="2"/>
  <c r="BH802" i="2" s="1"/>
  <c r="AY928" i="2"/>
  <c r="AV928" i="2"/>
  <c r="BH928" i="2" s="1"/>
  <c r="AY881" i="2"/>
  <c r="AV881" i="2"/>
  <c r="BH881" i="2" s="1"/>
  <c r="AY535" i="2"/>
  <c r="AV535" i="2"/>
  <c r="BH535" i="2" s="1"/>
  <c r="AY844" i="2"/>
  <c r="AV844" i="2"/>
  <c r="BH844" i="2" s="1"/>
  <c r="AV888" i="2"/>
  <c r="BH888" i="2" s="1"/>
  <c r="AY888" i="2"/>
  <c r="AY638" i="2"/>
  <c r="AV638" i="2"/>
  <c r="BH638" i="2" s="1"/>
  <c r="AY478" i="2"/>
  <c r="AV478" i="2"/>
  <c r="BH478" i="2" s="1"/>
  <c r="AY434" i="2"/>
  <c r="AV434" i="2"/>
  <c r="BH434" i="2" s="1"/>
  <c r="AY392" i="2"/>
  <c r="AV392" i="2"/>
  <c r="BH392" i="2" s="1"/>
  <c r="AY349" i="2"/>
  <c r="AV349" i="2"/>
  <c r="BH349" i="2" s="1"/>
  <c r="AY306" i="2"/>
  <c r="AV306" i="2"/>
  <c r="BH306" i="2" s="1"/>
  <c r="AY268" i="2"/>
  <c r="AV268" i="2"/>
  <c r="BH268" i="2" s="1"/>
  <c r="AY909" i="2"/>
  <c r="AV909" i="2"/>
  <c r="BH909" i="2" s="1"/>
  <c r="AY836" i="2"/>
  <c r="AV836" i="2"/>
  <c r="BH836" i="2" s="1"/>
  <c r="AY921" i="2"/>
  <c r="AV921" i="2"/>
  <c r="BH921" i="2" s="1"/>
  <c r="AY829" i="2"/>
  <c r="AV829" i="2"/>
  <c r="BH829" i="2" s="1"/>
  <c r="AY717" i="2"/>
  <c r="AV717" i="2"/>
  <c r="BH717" i="2" s="1"/>
  <c r="AY613" i="2"/>
  <c r="AV613" i="2"/>
  <c r="BH613" i="2" s="1"/>
  <c r="AY560" i="2"/>
  <c r="AV560" i="2"/>
  <c r="BH560" i="2" s="1"/>
  <c r="AY902" i="2"/>
  <c r="AV902" i="2"/>
  <c r="BH902" i="2" s="1"/>
  <c r="AY826" i="2"/>
  <c r="AV826" i="2"/>
  <c r="BH826" i="2" s="1"/>
  <c r="AY879" i="2"/>
  <c r="AV879" i="2"/>
  <c r="BH879" i="2" s="1"/>
  <c r="AY671" i="2"/>
  <c r="AV671" i="2"/>
  <c r="BH671" i="2" s="1"/>
  <c r="AY515" i="2"/>
  <c r="AV515" i="2"/>
  <c r="BH515" i="2" s="1"/>
  <c r="AY574" i="2"/>
  <c r="AV574" i="2"/>
  <c r="AI74" i="2"/>
  <c r="AY781" i="2"/>
  <c r="AV781" i="2"/>
  <c r="AI249" i="2"/>
  <c r="AI686" i="2"/>
  <c r="AI354" i="2"/>
  <c r="AI162" i="2"/>
  <c r="AI333" i="2"/>
  <c r="AI192" i="2"/>
  <c r="AI570" i="2"/>
  <c r="AI295" i="2"/>
  <c r="AI305" i="2"/>
  <c r="AI820" i="2"/>
  <c r="AI714" i="2"/>
  <c r="AI515" i="2"/>
  <c r="AI405" i="2"/>
  <c r="AI739" i="2"/>
  <c r="AI563" i="2"/>
  <c r="AI33" i="2"/>
  <c r="AY791" i="2"/>
  <c r="AV791" i="2"/>
  <c r="BH791" i="2" s="1"/>
  <c r="AY937" i="2"/>
  <c r="AV937" i="2"/>
  <c r="BH937" i="2" s="1"/>
  <c r="AV897" i="2"/>
  <c r="BH897" i="2" s="1"/>
  <c r="AY897" i="2"/>
  <c r="AY853" i="2"/>
  <c r="AV853" i="2"/>
  <c r="BH853" i="2" s="1"/>
  <c r="AY809" i="2"/>
  <c r="AV809" i="2"/>
  <c r="BH809" i="2" s="1"/>
  <c r="AY773" i="2"/>
  <c r="AV773" i="2"/>
  <c r="BH773" i="2" s="1"/>
  <c r="AV737" i="2"/>
  <c r="BH737" i="2" s="1"/>
  <c r="AY737" i="2"/>
  <c r="AV705" i="2"/>
  <c r="BH705" i="2" s="1"/>
  <c r="AY705" i="2"/>
  <c r="AY669" i="2"/>
  <c r="AV669" i="2"/>
  <c r="BH669" i="2" s="1"/>
  <c r="AY637" i="2"/>
  <c r="AV637" i="2"/>
  <c r="BH637" i="2" s="1"/>
  <c r="AY614" i="2"/>
  <c r="AV614" i="2"/>
  <c r="BH614" i="2" s="1"/>
  <c r="AY899" i="2"/>
  <c r="AV899" i="2"/>
  <c r="BH899" i="2" s="1"/>
  <c r="AY586" i="2"/>
  <c r="AV586" i="2"/>
  <c r="BH586" i="2" s="1"/>
  <c r="AY891" i="2"/>
  <c r="AV891" i="2"/>
  <c r="BH891" i="2" s="1"/>
  <c r="AY922" i="2"/>
  <c r="AV922" i="2"/>
  <c r="BH922" i="2" s="1"/>
  <c r="AY886" i="2"/>
  <c r="AV886" i="2"/>
  <c r="BH886" i="2" s="1"/>
  <c r="AY850" i="2"/>
  <c r="AV850" i="2"/>
  <c r="BH850" i="2" s="1"/>
  <c r="AY814" i="2"/>
  <c r="AV814" i="2"/>
  <c r="BH814" i="2" s="1"/>
  <c r="AY935" i="2"/>
  <c r="AV935" i="2"/>
  <c r="AY851" i="2"/>
  <c r="AV851" i="2"/>
  <c r="AY787" i="2"/>
  <c r="AV787" i="2"/>
  <c r="BH787" i="2" s="1"/>
  <c r="AY739" i="2"/>
  <c r="AV739" i="2"/>
  <c r="BH739" i="2" s="1"/>
  <c r="AY695" i="2"/>
  <c r="AV695" i="2"/>
  <c r="BH695" i="2" s="1"/>
  <c r="AY655" i="2"/>
  <c r="AV655" i="2"/>
  <c r="BH655" i="2" s="1"/>
  <c r="AY611" i="2"/>
  <c r="AV611" i="2"/>
  <c r="BH611" i="2" s="1"/>
  <c r="AY571" i="2"/>
  <c r="AV571" i="2"/>
  <c r="BH571" i="2" s="1"/>
  <c r="AY539" i="2"/>
  <c r="AV539" i="2"/>
  <c r="BH539" i="2" s="1"/>
  <c r="AV499" i="2"/>
  <c r="BH499" i="2" s="1"/>
  <c r="AY499" i="2"/>
  <c r="AY467" i="2"/>
  <c r="AV467" i="2"/>
  <c r="BH467" i="2" s="1"/>
  <c r="AY435" i="2"/>
  <c r="AV435" i="2"/>
  <c r="BH435" i="2" s="1"/>
  <c r="AY403" i="2"/>
  <c r="AV403" i="2"/>
  <c r="BH403" i="2" s="1"/>
  <c r="AY371" i="2"/>
  <c r="AV371" i="2"/>
  <c r="BH371" i="2" s="1"/>
  <c r="AY764" i="2"/>
  <c r="AV764" i="2"/>
  <c r="BH764" i="2" s="1"/>
  <c r="AY674" i="2"/>
  <c r="AV674" i="2"/>
  <c r="BH674" i="2" s="1"/>
  <c r="AY597" i="2"/>
  <c r="AV597" i="2"/>
  <c r="BH597" i="2" s="1"/>
  <c r="AY533" i="2"/>
  <c r="AV533" i="2"/>
  <c r="BH533" i="2" s="1"/>
  <c r="AY347" i="2"/>
  <c r="AV347" i="2"/>
  <c r="BH347" i="2" s="1"/>
  <c r="AY266" i="2"/>
  <c r="AV266" i="2"/>
  <c r="BH266" i="2" s="1"/>
  <c r="AY193" i="2"/>
  <c r="AV193" i="2"/>
  <c r="BH193" i="2" s="1"/>
  <c r="AY120" i="2"/>
  <c r="AV120" i="2"/>
  <c r="BH120" i="2" s="1"/>
  <c r="AY83" i="2"/>
  <c r="AV83" i="2"/>
  <c r="BH83" i="2" s="1"/>
  <c r="AY10" i="2"/>
  <c r="AV10" i="2"/>
  <c r="BH10" i="2" s="1"/>
  <c r="AY744" i="2"/>
  <c r="AV744" i="2"/>
  <c r="AY558" i="2"/>
  <c r="AV558" i="2"/>
  <c r="BH558" i="2" s="1"/>
  <c r="AY494" i="2"/>
  <c r="AV494" i="2"/>
  <c r="BH494" i="2" s="1"/>
  <c r="AV442" i="2"/>
  <c r="BH442" i="2" s="1"/>
  <c r="AY442" i="2"/>
  <c r="AV400" i="2"/>
  <c r="BH400" i="2" s="1"/>
  <c r="AY400" i="2"/>
  <c r="AY357" i="2"/>
  <c r="AV357" i="2"/>
  <c r="BH357" i="2" s="1"/>
  <c r="AV314" i="2"/>
  <c r="BH314" i="2" s="1"/>
  <c r="AY314" i="2"/>
  <c r="AY689" i="2"/>
  <c r="AV689" i="2"/>
  <c r="BH689" i="2" s="1"/>
  <c r="AY852" i="2"/>
  <c r="AV852" i="2"/>
  <c r="BH852" i="2" s="1"/>
  <c r="AY756" i="2"/>
  <c r="AV756" i="2"/>
  <c r="BH756" i="2" s="1"/>
  <c r="AY666" i="2"/>
  <c r="AV666" i="2"/>
  <c r="BH666" i="2" s="1"/>
  <c r="AY589" i="2"/>
  <c r="AV589" i="2"/>
  <c r="BH589" i="2" s="1"/>
  <c r="AY525" i="2"/>
  <c r="AV525" i="2"/>
  <c r="BH525" i="2" s="1"/>
  <c r="AY224" i="2"/>
  <c r="AV224" i="2"/>
  <c r="BH224" i="2" s="1"/>
  <c r="AY187" i="2"/>
  <c r="AV187" i="2"/>
  <c r="BH187" i="2" s="1"/>
  <c r="AY114" i="2"/>
  <c r="AV114" i="2"/>
  <c r="BH114" i="2" s="1"/>
  <c r="AV41" i="2"/>
  <c r="BH41" i="2" s="1"/>
  <c r="AY41" i="2"/>
  <c r="AY866" i="2"/>
  <c r="AV866" i="2"/>
  <c r="BH866" i="2" s="1"/>
  <c r="AY753" i="2"/>
  <c r="AV753" i="2"/>
  <c r="BH753" i="2" s="1"/>
  <c r="AY883" i="2"/>
  <c r="AV883" i="2"/>
  <c r="BH883" i="2" s="1"/>
  <c r="AY835" i="2"/>
  <c r="AV835" i="2"/>
  <c r="BH835" i="2" s="1"/>
  <c r="AY912" i="2"/>
  <c r="AV912" i="2"/>
  <c r="BH912" i="2" s="1"/>
  <c r="AY885" i="2"/>
  <c r="AV885" i="2"/>
  <c r="BH885" i="2" s="1"/>
  <c r="AY734" i="2"/>
  <c r="AV734" i="2"/>
  <c r="BH734" i="2" s="1"/>
  <c r="AV632" i="2"/>
  <c r="BH632" i="2" s="1"/>
  <c r="AY632" i="2"/>
  <c r="AY542" i="2"/>
  <c r="AV542" i="2"/>
  <c r="BH542" i="2" s="1"/>
  <c r="AV472" i="2"/>
  <c r="BH472" i="2" s="1"/>
  <c r="AY472" i="2"/>
  <c r="AY429" i="2"/>
  <c r="AV429" i="2"/>
  <c r="BH429" i="2" s="1"/>
  <c r="AY386" i="2"/>
  <c r="AV386" i="2"/>
  <c r="BH386" i="2" s="1"/>
  <c r="AV344" i="2"/>
  <c r="BH344" i="2" s="1"/>
  <c r="AY344" i="2"/>
  <c r="AY301" i="2"/>
  <c r="AV301" i="2"/>
  <c r="BH301" i="2" s="1"/>
  <c r="AY263" i="2"/>
  <c r="AV263" i="2"/>
  <c r="BH263" i="2" s="1"/>
  <c r="AY650" i="2"/>
  <c r="AV650" i="2"/>
  <c r="BH650" i="2" s="1"/>
  <c r="AY869" i="2"/>
  <c r="AV869" i="2"/>
  <c r="BH869" i="2" s="1"/>
  <c r="AY749" i="2"/>
  <c r="AV749" i="2"/>
  <c r="BH749" i="2" s="1"/>
  <c r="AY649" i="2"/>
  <c r="AV649" i="2"/>
  <c r="BH649" i="2" s="1"/>
  <c r="AY819" i="2"/>
  <c r="AV819" i="2"/>
  <c r="BH819" i="2" s="1"/>
  <c r="AV938" i="2"/>
  <c r="BH938" i="2" s="1"/>
  <c r="AY938" i="2"/>
  <c r="AY862" i="2"/>
  <c r="AV862" i="2"/>
  <c r="BH862" i="2" s="1"/>
  <c r="AY807" i="2"/>
  <c r="AV807" i="2"/>
  <c r="BH807" i="2" s="1"/>
  <c r="AY587" i="2"/>
  <c r="AV587" i="2"/>
  <c r="BH587" i="2" s="1"/>
  <c r="AY383" i="2"/>
  <c r="AV383" i="2"/>
  <c r="BH383" i="2" s="1"/>
  <c r="AY670" i="2"/>
  <c r="AV670" i="2"/>
  <c r="BH670" i="2" s="1"/>
  <c r="AI170" i="2"/>
  <c r="AY745" i="2"/>
  <c r="AV745" i="2"/>
  <c r="BH745" i="2" s="1"/>
  <c r="AI121" i="2"/>
  <c r="AI622" i="2"/>
  <c r="AI393" i="2"/>
  <c r="AI126" i="2"/>
  <c r="AI882" i="2"/>
  <c r="AI818" i="2"/>
  <c r="AI72" i="2"/>
  <c r="AI328" i="2"/>
  <c r="AI840" i="2"/>
  <c r="AI369" i="2"/>
  <c r="AI754" i="2"/>
  <c r="AI700" i="2"/>
  <c r="AI506" i="2"/>
  <c r="AI108" i="2"/>
  <c r="AI522" i="2"/>
  <c r="AI698" i="2"/>
  <c r="AI618" i="2"/>
  <c r="AI490" i="2"/>
  <c r="AI53" i="2"/>
  <c r="AI403" i="2"/>
  <c r="AI339" i="2"/>
  <c r="AI19" i="2"/>
  <c r="AI676" i="2"/>
  <c r="AY817" i="2"/>
  <c r="AV817" i="2"/>
  <c r="BH817" i="2" s="1"/>
  <c r="AY933" i="2"/>
  <c r="AV933" i="2"/>
  <c r="BH933" i="2" s="1"/>
  <c r="AY893" i="2"/>
  <c r="AV893" i="2"/>
  <c r="BH893" i="2" s="1"/>
  <c r="AY849" i="2"/>
  <c r="AV849" i="2"/>
  <c r="BH849" i="2" s="1"/>
  <c r="AY805" i="2"/>
  <c r="AV805" i="2"/>
  <c r="BH805" i="2" s="1"/>
  <c r="AV769" i="2"/>
  <c r="BH769" i="2" s="1"/>
  <c r="AY769" i="2"/>
  <c r="AY733" i="2"/>
  <c r="AV733" i="2"/>
  <c r="BH733" i="2" s="1"/>
  <c r="AY701" i="2"/>
  <c r="AV701" i="2"/>
  <c r="BH701" i="2" s="1"/>
  <c r="AY665" i="2"/>
  <c r="AV665" i="2"/>
  <c r="AY633" i="2"/>
  <c r="AV633" i="2"/>
  <c r="BH633" i="2" s="1"/>
  <c r="AY663" i="2"/>
  <c r="AV663" i="2"/>
  <c r="BH663" i="2" s="1"/>
  <c r="AY927" i="2"/>
  <c r="AV927" i="2"/>
  <c r="BH927" i="2" s="1"/>
  <c r="AY647" i="2"/>
  <c r="AV647" i="2"/>
  <c r="BH647" i="2" s="1"/>
  <c r="AY919" i="2"/>
  <c r="AV919" i="2"/>
  <c r="BH919" i="2" s="1"/>
  <c r="AY918" i="2"/>
  <c r="AV918" i="2"/>
  <c r="BH918" i="2" s="1"/>
  <c r="AY882" i="2"/>
  <c r="AV882" i="2"/>
  <c r="BH882" i="2" s="1"/>
  <c r="AY846" i="2"/>
  <c r="AV846" i="2"/>
  <c r="BH846" i="2" s="1"/>
  <c r="AV810" i="2"/>
  <c r="BH810" i="2" s="1"/>
  <c r="AY810" i="2"/>
  <c r="AY923" i="2"/>
  <c r="AV923" i="2"/>
  <c r="BH923" i="2" s="1"/>
  <c r="AY843" i="2"/>
  <c r="AV843" i="2"/>
  <c r="BH843" i="2" s="1"/>
  <c r="AY779" i="2"/>
  <c r="AV779" i="2"/>
  <c r="BH779" i="2" s="1"/>
  <c r="AY735" i="2"/>
  <c r="AV735" i="2"/>
  <c r="BH735" i="2" s="1"/>
  <c r="AY691" i="2"/>
  <c r="AV691" i="2"/>
  <c r="BH691" i="2" s="1"/>
  <c r="AY651" i="2"/>
  <c r="AV651" i="2"/>
  <c r="BH651" i="2" s="1"/>
  <c r="AY607" i="2"/>
  <c r="AV607" i="2"/>
  <c r="BH607" i="2" s="1"/>
  <c r="AY567" i="2"/>
  <c r="AV567" i="2"/>
  <c r="BH567" i="2" s="1"/>
  <c r="AY531" i="2"/>
  <c r="AV531" i="2"/>
  <c r="BH531" i="2" s="1"/>
  <c r="AY495" i="2"/>
  <c r="AV495" i="2"/>
  <c r="BH495" i="2" s="1"/>
  <c r="AY463" i="2"/>
  <c r="AV463" i="2"/>
  <c r="BH463" i="2" s="1"/>
  <c r="AY431" i="2"/>
  <c r="AV431" i="2"/>
  <c r="BH431" i="2" s="1"/>
  <c r="AY399" i="2"/>
  <c r="AV399" i="2"/>
  <c r="BH399" i="2" s="1"/>
  <c r="AY367" i="2"/>
  <c r="AV367" i="2"/>
  <c r="BH367" i="2" s="1"/>
  <c r="AY672" i="2"/>
  <c r="AV672" i="2"/>
  <c r="BH672" i="2" s="1"/>
  <c r="AY860" i="2"/>
  <c r="AV860" i="2"/>
  <c r="BH860" i="2" s="1"/>
  <c r="AY668" i="2"/>
  <c r="AV668" i="2"/>
  <c r="BH668" i="2" s="1"/>
  <c r="AY299" i="2"/>
  <c r="AV299" i="2"/>
  <c r="BH299" i="2" s="1"/>
  <c r="AY225" i="2"/>
  <c r="AV225" i="2"/>
  <c r="AY152" i="2"/>
  <c r="AV152" i="2"/>
  <c r="BH152" i="2" s="1"/>
  <c r="AY115" i="2"/>
  <c r="AV115" i="2"/>
  <c r="BH115" i="2" s="1"/>
  <c r="AY42" i="2"/>
  <c r="AV42" i="2"/>
  <c r="BH42" i="2" s="1"/>
  <c r="AV840" i="2"/>
  <c r="BH840" i="2" s="1"/>
  <c r="AY840" i="2"/>
  <c r="AY622" i="2"/>
  <c r="AV622" i="2"/>
  <c r="BH622" i="2" s="1"/>
  <c r="AY552" i="2"/>
  <c r="AV552" i="2"/>
  <c r="BH552" i="2" s="1"/>
  <c r="AY488" i="2"/>
  <c r="AV488" i="2"/>
  <c r="BH488" i="2" s="1"/>
  <c r="AY437" i="2"/>
  <c r="AV437" i="2"/>
  <c r="BH437" i="2" s="1"/>
  <c r="AY394" i="2"/>
  <c r="AV394" i="2"/>
  <c r="BH394" i="2" s="1"/>
  <c r="AY352" i="2"/>
  <c r="AV352" i="2"/>
  <c r="BH352" i="2" s="1"/>
  <c r="AY309" i="2"/>
  <c r="AV309" i="2"/>
  <c r="BH309" i="2" s="1"/>
  <c r="AY270" i="2"/>
  <c r="AV270" i="2"/>
  <c r="BH270" i="2" s="1"/>
  <c r="AY857" i="2"/>
  <c r="AV857" i="2"/>
  <c r="BH857" i="2" s="1"/>
  <c r="AY660" i="2"/>
  <c r="AV660" i="2"/>
  <c r="BH660" i="2" s="1"/>
  <c r="AY335" i="2"/>
  <c r="AV335" i="2"/>
  <c r="BH335" i="2" s="1"/>
  <c r="AY256" i="2"/>
  <c r="AV256" i="2"/>
  <c r="BH256" i="2" s="1"/>
  <c r="AY219" i="2"/>
  <c r="AV219" i="2"/>
  <c r="BH219" i="2" s="1"/>
  <c r="AY146" i="2"/>
  <c r="AV146" i="2"/>
  <c r="BH146" i="2" s="1"/>
  <c r="AY73" i="2"/>
  <c r="AV73" i="2"/>
  <c r="BH73" i="2" s="1"/>
  <c r="AY827" i="2"/>
  <c r="AV827" i="2"/>
  <c r="BH827" i="2" s="1"/>
  <c r="AY678" i="2"/>
  <c r="AV678" i="2"/>
  <c r="BH678" i="2" s="1"/>
  <c r="AY845" i="2"/>
  <c r="AV845" i="2"/>
  <c r="BH845" i="2" s="1"/>
  <c r="AY793" i="2"/>
  <c r="AV793" i="2"/>
  <c r="BH793" i="2" s="1"/>
  <c r="AY875" i="2"/>
  <c r="AY940" i="2"/>
  <c r="AV940" i="2"/>
  <c r="BH940" i="2" s="1"/>
  <c r="AY812" i="2"/>
  <c r="AV812" i="2"/>
  <c r="BH812" i="2" s="1"/>
  <c r="AY529" i="2"/>
  <c r="AV529" i="2"/>
  <c r="BH529" i="2" s="1"/>
  <c r="AY466" i="2"/>
  <c r="AV466" i="2"/>
  <c r="AV424" i="2"/>
  <c r="BH424" i="2" s="1"/>
  <c r="AY424" i="2"/>
  <c r="AY381" i="2"/>
  <c r="AV381" i="2"/>
  <c r="BH381" i="2" s="1"/>
  <c r="AY338" i="2"/>
  <c r="AV338" i="2"/>
  <c r="BH338" i="2" s="1"/>
  <c r="AV296" i="2"/>
  <c r="BH296" i="2" s="1"/>
  <c r="AY296" i="2"/>
  <c r="AY932" i="2"/>
  <c r="AV932" i="2"/>
  <c r="BH932" i="2" s="1"/>
  <c r="AY804" i="2"/>
  <c r="AV804" i="2"/>
  <c r="BH804" i="2" s="1"/>
  <c r="AI44" i="2"/>
  <c r="AI316" i="2"/>
  <c r="AI420" i="2"/>
  <c r="AI669" i="2"/>
  <c r="AI498" i="2"/>
  <c r="AI578" i="2"/>
  <c r="AI642" i="2"/>
  <c r="AI547" i="2"/>
  <c r="AL4" i="2"/>
  <c r="AI99" i="2"/>
  <c r="AI251" i="2"/>
  <c r="AI54" i="2"/>
  <c r="AI80" i="2"/>
  <c r="AI291" i="2"/>
  <c r="AI450" i="2"/>
  <c r="AI129" i="2"/>
  <c r="AI562" i="2"/>
  <c r="AI355" i="2"/>
  <c r="AI484" i="2"/>
  <c r="AI224" i="2"/>
  <c r="AI167" i="2"/>
  <c r="AI308" i="2"/>
  <c r="AI492" i="2"/>
  <c r="AI898" i="2"/>
  <c r="AI802" i="2"/>
  <c r="AI504" i="2"/>
  <c r="AI104" i="2"/>
  <c r="AI284" i="2"/>
  <c r="AI786" i="2"/>
  <c r="AI482" i="2"/>
  <c r="AI546" i="2"/>
  <c r="AI75" i="2"/>
  <c r="AI356" i="2"/>
  <c r="AI554" i="2"/>
  <c r="AI9" i="2"/>
  <c r="AI697" i="2"/>
  <c r="AI373" i="2"/>
  <c r="AI660" i="2"/>
  <c r="AI724" i="2"/>
  <c r="AI788" i="2"/>
  <c r="AI852" i="2"/>
  <c r="AI692" i="2"/>
  <c r="AI43" i="2"/>
  <c r="AI395" i="2"/>
  <c r="AI620" i="2"/>
  <c r="AI514" i="2"/>
  <c r="AI213" i="2"/>
  <c r="AI736" i="2"/>
  <c r="AI271" i="2"/>
  <c r="AI565" i="2"/>
  <c r="AI659" i="2"/>
  <c r="AI467" i="2"/>
  <c r="AI57" i="2"/>
  <c r="AI684" i="2"/>
  <c r="AI166" i="2"/>
  <c r="AI564" i="2"/>
  <c r="AI145" i="2"/>
  <c r="AI892" i="2"/>
  <c r="AI738" i="2"/>
  <c r="AI88" i="2"/>
  <c r="AI935" i="2"/>
  <c r="AI803" i="2"/>
  <c r="AI459" i="2"/>
  <c r="AI203" i="2"/>
  <c r="AI419" i="2"/>
  <c r="AI667" i="2"/>
  <c r="AI730" i="2"/>
  <c r="AI654" i="2"/>
  <c r="AI265" i="2"/>
  <c r="AI387" i="2"/>
  <c r="AI227" i="2"/>
  <c r="AI636" i="2"/>
  <c r="AI12" i="2"/>
  <c r="AI868" i="2"/>
  <c r="AI762" i="2"/>
  <c r="AI653" i="2"/>
  <c r="AI787" i="2"/>
  <c r="AI828" i="2"/>
  <c r="AI628" i="2"/>
  <c r="AI770" i="2"/>
  <c r="AI572" i="2"/>
  <c r="AI643" i="2"/>
  <c r="AI255" i="2"/>
  <c r="AI863" i="2"/>
  <c r="AI331" i="2"/>
  <c r="AI571" i="2"/>
  <c r="AI379" i="2"/>
  <c r="AI82" i="2"/>
  <c r="AI876" i="2"/>
  <c r="AI859" i="2"/>
  <c r="AI635" i="2"/>
  <c r="AI508" i="2"/>
  <c r="AI827" i="2"/>
  <c r="AI177" i="2"/>
  <c r="AI377" i="2"/>
  <c r="AI258" i="2"/>
  <c r="AI696" i="2"/>
  <c r="AI64" i="2"/>
  <c r="AI256" i="2"/>
  <c r="AI204" i="2"/>
  <c r="AI164" i="2"/>
  <c r="AI704" i="2"/>
  <c r="AI603" i="2"/>
  <c r="AI729" i="2"/>
  <c r="AI345" i="2"/>
  <c r="AI351" i="2"/>
  <c r="AI679" i="2"/>
  <c r="AI839" i="2"/>
  <c r="AI69" i="2"/>
  <c r="AI141" i="2"/>
  <c r="AI930" i="2"/>
  <c r="AI437" i="2"/>
  <c r="AI332" i="2"/>
  <c r="AI40" i="2"/>
  <c r="AI912" i="2"/>
  <c r="AI851" i="2"/>
  <c r="AI792" i="2"/>
  <c r="AI652" i="2"/>
  <c r="AI220" i="2"/>
  <c r="AI179" i="2"/>
  <c r="AI580" i="2"/>
  <c r="AI147" i="2"/>
  <c r="AI668" i="2"/>
  <c r="AI721" i="2"/>
  <c r="AI588" i="2"/>
  <c r="AI612" i="2"/>
  <c r="AI62" i="2"/>
  <c r="AI874" i="2"/>
  <c r="AI353" i="2"/>
  <c r="AI559" i="2"/>
  <c r="AI229" i="2"/>
  <c r="AI512" i="2"/>
  <c r="AI688" i="2"/>
  <c r="AI796" i="2"/>
  <c r="AI629" i="2"/>
  <c r="AI779" i="2"/>
  <c r="AI627" i="2"/>
  <c r="AI115" i="2"/>
  <c r="AI163" i="2"/>
  <c r="AI650" i="2"/>
  <c r="AI924" i="2"/>
  <c r="AI634" i="2"/>
  <c r="AI442" i="2"/>
  <c r="AI708" i="2"/>
  <c r="AI323" i="2"/>
  <c r="AI675" i="2"/>
  <c r="AI451" i="2"/>
  <c r="AI299" i="2"/>
  <c r="AI267" i="2"/>
  <c r="AI645" i="2"/>
  <c r="AI875" i="2"/>
  <c r="AI92" i="2"/>
  <c r="AI723" i="2"/>
  <c r="AI52" i="2"/>
  <c r="AI97" i="2"/>
  <c r="AI180" i="2"/>
  <c r="AI105" i="2"/>
  <c r="AI233" i="2"/>
  <c r="AI63" i="2"/>
  <c r="AI381" i="2"/>
  <c r="AI453" i="2"/>
  <c r="AI56" i="2"/>
  <c r="AI720" i="2"/>
  <c r="AI936" i="2"/>
  <c r="AI928" i="2"/>
  <c r="AI819" i="2"/>
  <c r="AI860" i="2"/>
  <c r="AI764" i="2"/>
  <c r="AI139" i="2"/>
  <c r="AI682" i="2"/>
  <c r="AI556" i="2"/>
  <c r="AI602" i="2"/>
  <c r="AI338" i="2"/>
  <c r="AI383" i="2"/>
  <c r="AI396" i="2"/>
  <c r="AI947" i="2"/>
  <c r="AI755" i="2"/>
  <c r="AI109" i="2"/>
  <c r="AI595" i="2"/>
  <c r="AI531" i="2"/>
  <c r="AI843" i="2"/>
  <c r="AI443" i="2"/>
  <c r="AI371" i="2"/>
  <c r="AI707" i="2"/>
  <c r="AI558" i="2"/>
  <c r="AI732" i="2"/>
  <c r="AI127" i="2"/>
  <c r="AI817" i="2"/>
  <c r="AI844" i="2"/>
  <c r="AI611" i="2"/>
  <c r="AI548" i="2"/>
  <c r="AI932" i="2"/>
  <c r="AI644" i="2"/>
  <c r="AI711" i="2"/>
  <c r="AI756" i="2"/>
  <c r="AI699" i="2"/>
  <c r="AI507" i="2"/>
  <c r="AI235" i="2"/>
  <c r="AI633" i="2"/>
  <c r="AI811" i="2"/>
  <c r="AI655" i="2"/>
  <c r="AI491" i="2"/>
  <c r="AI651" i="2"/>
  <c r="AI889" i="2"/>
  <c r="AI674" i="2"/>
  <c r="AI237" i="2"/>
  <c r="AI38" i="2"/>
  <c r="AI230" i="2"/>
  <c r="AI302" i="2"/>
  <c r="AI41" i="2"/>
  <c r="AI896" i="2"/>
  <c r="AI753" i="2"/>
  <c r="AI619" i="2"/>
  <c r="AI376" i="2"/>
  <c r="AI475" i="2"/>
  <c r="AI435" i="2"/>
  <c r="AI760" i="2"/>
  <c r="AI778" i="2"/>
  <c r="AI483" i="2"/>
  <c r="AI568" i="2"/>
  <c r="AI804" i="2"/>
  <c r="AI929" i="2"/>
  <c r="AI174" i="2"/>
  <c r="AI937" i="2"/>
  <c r="AI795" i="2"/>
  <c r="AI605" i="2"/>
  <c r="AI384" i="2"/>
  <c r="AI835" i="2"/>
  <c r="AI281" i="2"/>
  <c r="AI566" i="2"/>
  <c r="AI15" i="2"/>
  <c r="AI382" i="2"/>
  <c r="AI29" i="2"/>
  <c r="AI189" i="2"/>
  <c r="AI321" i="2"/>
  <c r="AI914" i="2"/>
  <c r="AI689" i="2"/>
  <c r="AI397" i="2"/>
  <c r="AI477" i="2"/>
  <c r="AI656" i="2"/>
  <c r="AI832" i="2"/>
  <c r="AI243" i="2"/>
  <c r="AI794" i="2"/>
  <c r="AI293" i="2"/>
  <c r="AI809" i="2"/>
  <c r="AI899" i="2"/>
  <c r="AI539" i="2"/>
  <c r="AI275" i="2"/>
  <c r="AI107" i="2"/>
  <c r="AI201" i="2"/>
  <c r="AI171" i="2"/>
  <c r="AI348" i="2"/>
  <c r="AI334" i="2"/>
  <c r="AI816" i="2"/>
  <c r="AI211" i="2"/>
  <c r="AI596" i="2"/>
  <c r="AI83" i="2"/>
  <c r="AI737" i="2"/>
  <c r="AI161" i="2"/>
  <c r="AI380" i="2"/>
  <c r="AI446" i="2"/>
  <c r="AI23" i="2"/>
  <c r="AI378" i="2"/>
  <c r="AI346" i="2"/>
  <c r="AI37" i="2"/>
  <c r="AI277" i="2"/>
  <c r="AI549" i="2"/>
  <c r="AI680" i="2"/>
  <c r="AI915" i="2"/>
  <c r="AI873" i="2"/>
  <c r="AI751" i="2"/>
  <c r="AI311" i="2"/>
  <c r="AI926" i="2"/>
  <c r="AI257" i="2"/>
  <c r="AI496" i="2"/>
  <c r="AI904" i="2"/>
  <c r="AI312" i="2"/>
  <c r="AI236" i="2"/>
  <c r="AI195" i="2"/>
  <c r="AI76" i="2"/>
  <c r="AI427" i="2"/>
  <c r="AI11" i="2"/>
  <c r="AI836" i="2"/>
  <c r="AI916" i="2"/>
  <c r="AI292" i="2"/>
  <c r="AI165" i="2"/>
  <c r="AI28" i="2"/>
  <c r="AI259" i="2"/>
  <c r="AI307" i="2"/>
  <c r="AI533" i="2"/>
  <c r="AI25" i="2"/>
  <c r="AI214" i="2"/>
  <c r="AI390" i="2"/>
  <c r="AI582" i="2"/>
  <c r="AI823" i="2"/>
  <c r="AI125" i="2"/>
  <c r="AI938" i="2"/>
  <c r="AI810" i="2"/>
  <c r="AI709" i="2"/>
  <c r="AI152" i="2"/>
  <c r="AI408" i="2"/>
  <c r="AI552" i="2"/>
  <c r="AI880" i="2"/>
  <c r="AI891" i="2"/>
  <c r="AI577" i="2"/>
  <c r="AI911" i="2"/>
  <c r="AI781" i="2"/>
  <c r="AI695" i="2"/>
  <c r="AI910" i="2"/>
  <c r="AI734" i="2"/>
  <c r="AI888" i="2"/>
  <c r="AI598" i="2"/>
  <c r="AI487" i="2"/>
  <c r="AI900" i="2"/>
  <c r="AI343" i="2"/>
  <c r="AI389" i="2"/>
  <c r="AI60" i="2"/>
  <c r="AI268" i="2"/>
  <c r="AI234" i="2"/>
  <c r="AI188" i="2"/>
  <c r="AI111" i="2"/>
  <c r="AI913" i="2"/>
  <c r="AI841" i="2"/>
  <c r="AI826" i="2"/>
  <c r="AI543" i="2"/>
  <c r="AI357" i="2"/>
  <c r="AI946" i="2"/>
  <c r="AI771" i="2"/>
  <c r="AI625" i="2"/>
  <c r="AI412" i="2"/>
  <c r="AI705" i="2"/>
  <c r="AI517" i="2"/>
  <c r="AI207" i="2"/>
  <c r="AI77" i="2"/>
  <c r="AI865" i="2"/>
  <c r="AI884" i="2"/>
  <c r="AI780" i="2"/>
  <c r="AI385" i="2"/>
  <c r="AI468" i="2"/>
  <c r="AI757" i="2"/>
  <c r="AI269" i="2"/>
  <c r="AI154" i="2"/>
  <c r="AI597" i="2"/>
  <c r="AI845" i="2"/>
  <c r="AI638" i="2"/>
  <c r="AI630" i="2"/>
  <c r="AI649" i="2"/>
  <c r="AI744" i="2"/>
  <c r="AI66" i="2"/>
  <c r="AI197" i="2"/>
  <c r="AI150" i="2"/>
  <c r="AI212" i="2"/>
  <c r="AI194" i="2"/>
  <c r="AI632" i="2"/>
  <c r="AI664" i="2"/>
  <c r="AI743" i="2"/>
  <c r="AI641" i="2"/>
  <c r="AI315" i="2"/>
  <c r="AI140" i="2"/>
  <c r="AI32" i="2"/>
  <c r="AI535" i="2"/>
  <c r="AI119" i="2"/>
  <c r="AI372" i="2"/>
  <c r="AI144" i="2"/>
  <c r="AI50" i="2"/>
  <c r="AI240" i="2"/>
  <c r="AI136" i="2"/>
  <c r="AI613" i="2"/>
  <c r="AI600" i="2"/>
  <c r="AI741" i="2"/>
  <c r="AI617" i="2"/>
  <c r="AI418" i="2"/>
  <c r="AI300" i="2"/>
  <c r="AI96" i="2"/>
  <c r="AI30" i="2"/>
  <c r="AI815" i="2"/>
  <c r="AI296" i="2"/>
  <c r="AI516" i="2"/>
  <c r="AI388" i="2"/>
  <c r="AI31" i="2"/>
  <c r="AI366" i="2"/>
  <c r="AI16" i="2"/>
  <c r="X4" i="2"/>
  <c r="AI182" i="2"/>
  <c r="AI681" i="2"/>
  <c r="AI521" i="2"/>
  <c r="AI485" i="2"/>
  <c r="AI544" i="2"/>
  <c r="AI481" i="2"/>
  <c r="AI942" i="2"/>
  <c r="AI805" i="2"/>
  <c r="AI727" i="2"/>
  <c r="AI765" i="2"/>
  <c r="AI672" i="2"/>
  <c r="AI342" i="2"/>
  <c r="AI710" i="2"/>
  <c r="AI671" i="2"/>
  <c r="AI370" i="2"/>
  <c r="AI409" i="2"/>
  <c r="AI274" i="2"/>
  <c r="AI124" i="2"/>
  <c r="AI290" i="2"/>
  <c r="AI156" i="2"/>
  <c r="AI394" i="2"/>
  <c r="AI456" i="2"/>
  <c r="AI84" i="2"/>
  <c r="AI191" i="2"/>
  <c r="AI615" i="2"/>
  <c r="AI266" i="2"/>
  <c r="AI86" i="2"/>
  <c r="AI26" i="2"/>
  <c r="AI782" i="2"/>
  <c r="AI368" i="2"/>
  <c r="AI433" i="2"/>
  <c r="AI263" i="2"/>
  <c r="AI364" i="2"/>
  <c r="AI190" i="2"/>
  <c r="AI895" i="2"/>
  <c r="AI247" i="2"/>
  <c r="AI310" i="2"/>
  <c r="AI943" i="2"/>
  <c r="AI244" i="2"/>
  <c r="AI569" i="2"/>
  <c r="AI425" i="2"/>
  <c r="AI560" i="2"/>
  <c r="AI909" i="2"/>
  <c r="AI687" i="2"/>
  <c r="AI933" i="2"/>
  <c r="AI749" i="2"/>
  <c r="AI893" i="2"/>
  <c r="AI647" i="2"/>
  <c r="AI855" i="2"/>
  <c r="AI725" i="2"/>
  <c r="AI434" i="2"/>
  <c r="AI886" i="2"/>
  <c r="AI591" i="2"/>
  <c r="AI670" i="2"/>
  <c r="AI471" i="2"/>
  <c r="AI621" i="2"/>
  <c r="AI301" i="2"/>
  <c r="AI231" i="2"/>
  <c r="AI870" i="2"/>
  <c r="AI288" i="2"/>
  <c r="AI186" i="2"/>
  <c r="AI693" i="2"/>
  <c r="AI352" i="2"/>
  <c r="AI260" i="2"/>
  <c r="AI934" i="2"/>
  <c r="AI894" i="2"/>
  <c r="AI745" i="2"/>
  <c r="AI837" i="2"/>
  <c r="AI536" i="2"/>
  <c r="AI461" i="2"/>
  <c r="AI344" i="2"/>
  <c r="AI242" i="2"/>
  <c r="AI901" i="2"/>
  <c r="AI931" i="2"/>
  <c r="AI768" i="2"/>
  <c r="AI623" i="2"/>
  <c r="AI848" i="2"/>
  <c r="AI703" i="2"/>
  <c r="AI205" i="2"/>
  <c r="AI118" i="2"/>
  <c r="AI70" i="2"/>
  <c r="AI922" i="2"/>
  <c r="AI584" i="2"/>
  <c r="AI392" i="2"/>
  <c r="AI719" i="2"/>
  <c r="AI327" i="2"/>
  <c r="AI123" i="2"/>
  <c r="AI903" i="2"/>
  <c r="AI430" i="2"/>
  <c r="AI222" i="2"/>
  <c r="AI246" i="2"/>
  <c r="AI441" i="2"/>
  <c r="AI424" i="2"/>
  <c r="AI878" i="2"/>
  <c r="AI631" i="2"/>
  <c r="AI902" i="2"/>
  <c r="AI717" i="2"/>
  <c r="AI862" i="2"/>
  <c r="AI583" i="2"/>
  <c r="AI853" i="2"/>
  <c r="AI701" i="2"/>
  <c r="AI406" i="2"/>
  <c r="AI864" i="2"/>
  <c r="AI941" i="2"/>
  <c r="AI423" i="2"/>
  <c r="AI806" i="2"/>
  <c r="AI601" i="2"/>
  <c r="AI662" i="2"/>
  <c r="AI358" i="2"/>
  <c r="AI215" i="2"/>
  <c r="AI752" i="2"/>
  <c r="AI148" i="2"/>
  <c r="AI589" i="2"/>
  <c r="AI374" i="2"/>
  <c r="AI279" i="2"/>
  <c r="AI264" i="2"/>
  <c r="AI921" i="2"/>
  <c r="AI881" i="2"/>
  <c r="AI750" i="2"/>
  <c r="AI790" i="2"/>
  <c r="AI520" i="2"/>
  <c r="AI340" i="2"/>
  <c r="AI223" i="2"/>
  <c r="AI890" i="2"/>
  <c r="AI452" i="2"/>
  <c r="AI857" i="2"/>
  <c r="AI114" i="2"/>
  <c r="AI217" i="2"/>
  <c r="AI861" i="2"/>
  <c r="AI58" i="2"/>
  <c r="AI98" i="2"/>
  <c r="AI24" i="2"/>
  <c r="AI153" i="2"/>
  <c r="AI557" i="2"/>
  <c r="AI637" i="2"/>
  <c r="AI463" i="2"/>
  <c r="AI640" i="2"/>
  <c r="AI847" i="2"/>
  <c r="AI567" i="2"/>
  <c r="AI871" i="2"/>
  <c r="AI685" i="2"/>
  <c r="AI831" i="2"/>
  <c r="AI519" i="2"/>
  <c r="AI824" i="2"/>
  <c r="AI665" i="2"/>
  <c r="AI391" i="2"/>
  <c r="AI917" i="2"/>
  <c r="AI399" i="2"/>
  <c r="AI599" i="2"/>
  <c r="AI349" i="2"/>
  <c r="AI199" i="2"/>
  <c r="AI545" i="2"/>
  <c r="AI509" i="2"/>
  <c r="AI365" i="2"/>
  <c r="AI270" i="2"/>
  <c r="AI218" i="2"/>
  <c r="AI172" i="2"/>
  <c r="AI135" i="2"/>
  <c r="AI919" i="2"/>
  <c r="AI879" i="2"/>
  <c r="AI830" i="2"/>
  <c r="AI800" i="2"/>
  <c r="AI801" i="2"/>
  <c r="AI513" i="2"/>
  <c r="AI457" i="2"/>
  <c r="AI318" i="2"/>
  <c r="AI221" i="2"/>
  <c r="AI867" i="2"/>
  <c r="AI712" i="2"/>
  <c r="AI606" i="2"/>
  <c r="AI808" i="2"/>
  <c r="AI677" i="2"/>
  <c r="AI486" i="2"/>
  <c r="AI184" i="2"/>
  <c r="AI110" i="2"/>
  <c r="AI48" i="2"/>
  <c r="AI553" i="2"/>
  <c r="AI905" i="2"/>
  <c r="AI493" i="2"/>
  <c r="AI740" i="2"/>
  <c r="AI849" i="2"/>
  <c r="AI821" i="2"/>
  <c r="AI945" i="2"/>
  <c r="AI702" i="2"/>
  <c r="AI758" i="2"/>
  <c r="AI854" i="2"/>
  <c r="AI784" i="2"/>
  <c r="AI585" i="2"/>
  <c r="AI480" i="2"/>
  <c r="AI400" i="2"/>
  <c r="AI248" i="2"/>
  <c r="AI918" i="2"/>
  <c r="AI775" i="2"/>
  <c r="AI505" i="2"/>
  <c r="AI728" i="2"/>
  <c r="AI438" i="2"/>
  <c r="AI225" i="2"/>
  <c r="AI158" i="2"/>
  <c r="AI79" i="2"/>
  <c r="AI401" i="2"/>
  <c r="AI648" i="2"/>
  <c r="AI440" i="2"/>
  <c r="AI317" i="2"/>
  <c r="AI142" i="2"/>
  <c r="AI36" i="2"/>
  <c r="AI587" i="2"/>
  <c r="AI939" i="2"/>
  <c r="AI495" i="2"/>
  <c r="AI537" i="2"/>
  <c r="AI411" i="2"/>
  <c r="AI320" i="2"/>
  <c r="AI138" i="2"/>
  <c r="AI592" i="2"/>
  <c r="AI91" i="2"/>
  <c r="AI286" i="2"/>
  <c r="AI454" i="2"/>
  <c r="AI309" i="2"/>
  <c r="AI71" i="2"/>
  <c r="AI198" i="2"/>
  <c r="AI112" i="2"/>
  <c r="AI51" i="2"/>
  <c r="AI479" i="2"/>
  <c r="AI65" i="2"/>
  <c r="AI731" i="2"/>
  <c r="AI196" i="2"/>
  <c r="AI398" i="2"/>
  <c r="AI200" i="2"/>
  <c r="AI157" i="2"/>
  <c r="AI540" i="2"/>
  <c r="AI604" i="2"/>
  <c r="AI691" i="2"/>
  <c r="AI238" i="2"/>
  <c r="AI476" i="2"/>
  <c r="AI297" i="2"/>
  <c r="AI94" i="2"/>
  <c r="AI22" i="2"/>
  <c r="AI47" i="2"/>
  <c r="AI185" i="2"/>
  <c r="AI609" i="2"/>
  <c r="AI289" i="2"/>
  <c r="AI169" i="2"/>
  <c r="AI90" i="2"/>
  <c r="AI18" i="2"/>
  <c r="AI272" i="2"/>
  <c r="AI45" i="2"/>
  <c r="AI503" i="2"/>
  <c r="AI869" i="2"/>
  <c r="AI639" i="2"/>
  <c r="AI829" i="2"/>
  <c r="AI455" i="2"/>
  <c r="AI822" i="2"/>
  <c r="AI663" i="2"/>
  <c r="AI747" i="2"/>
  <c r="AI473" i="2"/>
  <c r="AI607" i="2"/>
  <c r="AI347" i="2"/>
  <c r="AI555" i="2"/>
  <c r="AI616" i="2"/>
  <c r="AI183" i="2"/>
  <c r="AI407" i="2"/>
  <c r="AI103" i="2"/>
  <c r="AI494" i="2"/>
  <c r="AI252" i="2"/>
  <c r="AI576" i="2"/>
  <c r="AI151" i="2"/>
  <c r="AI527" i="2"/>
  <c r="AI116" i="2"/>
  <c r="AI887" i="2"/>
  <c r="AI877" i="2"/>
  <c r="AI777" i="2"/>
  <c r="AI799" i="2"/>
  <c r="AI501" i="2"/>
  <c r="AI314" i="2"/>
  <c r="AI219" i="2"/>
  <c r="AI850" i="2"/>
  <c r="AI574" i="2"/>
  <c r="AI608" i="2"/>
  <c r="AI469" i="2"/>
  <c r="AI350" i="2"/>
  <c r="AI176" i="2"/>
  <c r="AI106" i="2"/>
  <c r="AI46" i="2"/>
  <c r="AI336" i="2"/>
  <c r="AI209" i="2"/>
  <c r="AI73" i="2"/>
  <c r="AI276" i="2"/>
  <c r="AI713" i="2"/>
  <c r="AI551" i="2"/>
  <c r="AI417" i="2"/>
  <c r="AI337" i="2"/>
  <c r="AI254" i="2"/>
  <c r="AI134" i="2"/>
  <c r="AI362" i="2"/>
  <c r="AI181" i="2"/>
  <c r="AI87" i="2"/>
  <c r="AI470" i="2"/>
  <c r="AI253" i="2"/>
  <c r="AI285" i="2"/>
  <c r="AI133" i="2"/>
  <c r="AI14" i="2"/>
  <c r="AI245" i="2"/>
  <c r="AI814" i="2"/>
  <c r="AI439" i="2"/>
  <c r="AI838" i="2"/>
  <c r="AI575" i="2"/>
  <c r="AI798" i="2"/>
  <c r="AI927" i="2"/>
  <c r="AI791" i="2"/>
  <c r="AI624" i="2"/>
  <c r="AI324" i="2"/>
  <c r="AI432" i="2"/>
  <c r="AI774" i="2"/>
  <c r="AI715" i="2"/>
  <c r="AI532" i="2"/>
  <c r="AI573" i="2"/>
  <c r="AI155" i="2"/>
  <c r="AI367" i="2"/>
  <c r="AI68" i="2"/>
  <c r="AI445" i="2"/>
  <c r="AI341" i="2"/>
  <c r="AI250" i="2"/>
  <c r="AI550" i="2"/>
  <c r="AI132" i="2"/>
  <c r="AI448" i="2"/>
  <c r="AI885" i="2"/>
  <c r="AI773" i="2"/>
  <c r="AI907" i="2"/>
  <c r="AI797" i="2"/>
  <c r="AI488" i="2"/>
  <c r="AI421" i="2"/>
  <c r="AI306" i="2"/>
  <c r="AI193" i="2"/>
  <c r="AI846" i="2"/>
  <c r="AI883" i="2"/>
  <c r="AI431" i="2"/>
  <c r="AI767" i="2"/>
  <c r="AI462" i="2"/>
  <c r="AI168" i="2"/>
  <c r="AI102" i="2"/>
  <c r="AI42" i="2"/>
  <c r="AI581" i="2"/>
  <c r="AI478" i="2"/>
  <c r="AI61" i="2"/>
  <c r="AI735" i="2"/>
  <c r="AI528" i="2"/>
  <c r="AI614" i="2"/>
  <c r="AI541" i="2"/>
  <c r="AI415" i="2"/>
  <c r="AI326" i="2"/>
  <c r="AI101" i="2"/>
  <c r="AI298" i="2"/>
  <c r="AI130" i="2"/>
  <c r="AI21" i="2"/>
  <c r="AI173" i="2"/>
  <c r="AI226" i="2"/>
  <c r="AI216" i="2"/>
  <c r="AI131" i="2"/>
  <c r="AI55" i="2"/>
  <c r="AI10" i="2"/>
  <c r="AI489" i="2"/>
  <c r="AI239" i="2"/>
  <c r="AI944" i="2"/>
  <c r="AI783" i="2"/>
  <c r="AI375" i="2"/>
  <c r="AI807" i="2"/>
  <c r="AI511" i="2"/>
  <c r="AI759" i="2"/>
  <c r="AI925" i="2"/>
  <c r="AI789" i="2"/>
  <c r="AI542" i="2"/>
  <c r="AI287" i="2"/>
  <c r="AI683" i="2"/>
  <c r="AI359" i="2"/>
  <c r="AI524" i="2"/>
  <c r="AI278" i="2"/>
  <c r="AI283" i="2"/>
  <c r="AI143" i="2"/>
  <c r="AI303" i="2"/>
  <c r="AI175" i="2"/>
  <c r="AI416" i="2"/>
  <c r="AI325" i="2"/>
  <c r="AI202" i="2"/>
  <c r="AI335" i="2"/>
  <c r="AI100" i="2"/>
  <c r="AI825" i="2"/>
  <c r="AI813" i="2"/>
  <c r="AI742" i="2"/>
  <c r="AI694" i="2"/>
  <c r="AI858" i="2"/>
  <c r="AI593" i="2"/>
  <c r="AI414" i="2"/>
  <c r="AI261" i="2"/>
  <c r="AI920" i="2"/>
  <c r="AI529" i="2"/>
  <c r="AI429" i="2"/>
  <c r="AI523" i="2"/>
  <c r="AI81" i="2"/>
  <c r="AI13" i="2"/>
  <c r="AI793" i="2"/>
  <c r="AI661" i="2"/>
  <c r="AI447" i="2"/>
  <c r="AI319" i="2"/>
  <c r="AI187" i="2"/>
  <c r="AI59" i="2"/>
  <c r="AI499" i="2"/>
  <c r="AI923" i="2"/>
  <c r="AI733" i="2"/>
  <c r="AI497" i="2"/>
  <c r="AI590" i="2"/>
  <c r="AI657" i="2"/>
  <c r="AI413" i="2"/>
  <c r="AI322" i="2"/>
  <c r="AI160" i="2"/>
  <c r="AI78" i="2"/>
  <c r="AI20" i="2"/>
  <c r="AI294" i="2"/>
  <c r="AI95" i="2"/>
  <c r="AI464" i="2"/>
  <c r="AI159" i="2"/>
  <c r="AI34" i="2"/>
  <c r="AI313" i="2"/>
  <c r="AI404" i="2"/>
  <c r="AI206" i="2"/>
  <c r="AI763" i="2"/>
  <c r="AG4" i="2"/>
  <c r="R4" i="2"/>
  <c r="AY620" i="2" l="1"/>
  <c r="AV620" i="2"/>
  <c r="BH620" i="2" s="1"/>
  <c r="AV626" i="2"/>
  <c r="BH626" i="2" s="1"/>
  <c r="AY626" i="2"/>
  <c r="BB5" i="2"/>
  <c r="AY676" i="2"/>
  <c r="AV676" i="2"/>
  <c r="BH676" i="2" s="1"/>
  <c r="AV684" i="2"/>
  <c r="BH684" i="2" s="1"/>
  <c r="AY684" i="2"/>
  <c r="AY690" i="2"/>
  <c r="AV690" i="2"/>
  <c r="BH690" i="2" s="1"/>
  <c r="AY484" i="2"/>
  <c r="AV484" i="2"/>
  <c r="BH484" i="2" s="1"/>
  <c r="AV740" i="2"/>
  <c r="BH740" i="2" s="1"/>
  <c r="AY740" i="2"/>
  <c r="BH438" i="2"/>
  <c r="BH4" i="2" s="1"/>
  <c r="AY930" i="2"/>
  <c r="AV930" i="2"/>
  <c r="BH930" i="2" s="1"/>
  <c r="AY492" i="2"/>
  <c r="AV492" i="2"/>
  <c r="BH492" i="2" s="1"/>
  <c r="AY748" i="2"/>
  <c r="AV748" i="2"/>
  <c r="BH748" i="2" s="1"/>
  <c r="AV498" i="2"/>
  <c r="BH498" i="2" s="1"/>
  <c r="AY498" i="2"/>
  <c r="AY754" i="2"/>
  <c r="AV754" i="2"/>
  <c r="BH754" i="2" s="1"/>
  <c r="AV548" i="2"/>
  <c r="BH548" i="2" s="1"/>
  <c r="AY548" i="2"/>
  <c r="AY811" i="2"/>
  <c r="AV811" i="2"/>
  <c r="BH811" i="2" s="1"/>
  <c r="AV457" i="2"/>
  <c r="BH457" i="2" s="1"/>
  <c r="AY457" i="2"/>
  <c r="AV786" i="2"/>
  <c r="BH786" i="2" s="1"/>
  <c r="AY786" i="2"/>
  <c r="AY556" i="2"/>
  <c r="AV556" i="2"/>
  <c r="BH556" i="2" s="1"/>
  <c r="AY562" i="2"/>
  <c r="AV562" i="2"/>
  <c r="BH562" i="2" s="1"/>
  <c r="AY612" i="2"/>
  <c r="AV612" i="2"/>
  <c r="BH612" i="2" s="1"/>
  <c r="AL3" i="2"/>
  <c r="AI4" i="2"/>
  <c r="AV4" i="2"/>
  <c r="AY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Thanita Sokphoodsa</author>
  </authors>
  <commentList>
    <comment ref="AL3" authorId="0" shapeId="0" xr:uid="{3D0C765E-1F52-5C43-8F65-E1F3AEEC73B2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Should match NetSales Var on Income Statement</t>
        </r>
      </text>
    </comment>
    <comment ref="AO5" authorId="0" shapeId="0" xr:uid="{5CA34383-11DB-7B43-BFE7-06204D9BE1D9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Weighted Average Profit per unit</t>
        </r>
      </text>
    </comment>
    <comment ref="AP5" authorId="0" shapeId="0" xr:uid="{E69A4187-F013-AB4D-AB2A-E29ED8E7D09E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Weighted Average Profit per unit</t>
        </r>
      </text>
    </comment>
    <comment ref="AQ5" authorId="0" shapeId="0" xr:uid="{824CA92A-A0D4-BD40-AEC9-AA16A5D46904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Weighted Average Profit per unit</t>
        </r>
      </text>
    </comment>
    <comment ref="O7" authorId="0" shapeId="0" xr:uid="{0D0662C3-16A5-1841-A42A-2ACEC4112EA2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  <scheme val="minor"/>
          </rPr>
          <t>Net sales / Unit sold</t>
        </r>
      </text>
    </comment>
    <comment ref="R7" authorId="0" shapeId="0" xr:uid="{AA854D5B-1089-6447-8BC4-7794156D399C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(Act - PY) * Act Unit sold</t>
        </r>
      </text>
    </comment>
    <comment ref="U7" authorId="0" shapeId="0" xr:uid="{4F1402FD-F64C-474E-8598-9A56783578FE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</rPr>
          <t>Cost  / Unit sold</t>
        </r>
      </text>
    </comment>
    <comment ref="X7" authorId="0" shapeId="0" xr:uid="{C24507F6-2580-A542-BDAF-BBB92F60DF2B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(PY - Act) * Act Unit sold</t>
        </r>
      </text>
    </comment>
    <comment ref="AA7" authorId="0" shapeId="0" xr:uid="{AD1155CA-79D3-A74B-BBCF-D1102AA5BDD8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</rPr>
          <t>Profit  / Unit sold</t>
        </r>
      </text>
    </comment>
    <comment ref="AD7" authorId="0" shapeId="0" xr:uid="{E33C8C61-D378-9843-9489-8BE5F049F5B8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</rPr>
          <t>Unit sold</t>
        </r>
      </text>
    </comment>
    <comment ref="AG7" authorId="0" shapeId="0" xr:uid="{6F718EC0-83C6-1A46-AD20-025F4C1AA4B0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New: (Act unit sold - PY unit sold) * Act Profit/Unit
</t>
        </r>
        <r>
          <rPr>
            <sz val="10"/>
            <color rgb="FF000000"/>
            <rFont val="Tahoma"/>
            <family val="2"/>
          </rPr>
          <t xml:space="preserve">Existing: </t>
        </r>
        <r>
          <rPr>
            <sz val="10"/>
            <color rgb="FF000000"/>
            <rFont val="Aptos Narrow"/>
            <scheme val="minor"/>
          </rPr>
          <t>(Act unit sold - PY unit sold) * PY Profit/Unit</t>
        </r>
        <r>
          <rPr>
            <sz val="10"/>
            <color rgb="FF000000"/>
            <rFont val="Aptos Narrow"/>
            <scheme val="minor"/>
          </rPr>
          <t xml:space="preserve">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Unbudgeted: </t>
        </r>
        <r>
          <rPr>
            <sz val="10"/>
            <color rgb="FF000000"/>
            <rFont val="Aptos Narrow"/>
            <scheme val="minor"/>
          </rPr>
          <t>(Act unit sold - Bud unit sold) * Act Profit/Unit</t>
        </r>
        <r>
          <rPr>
            <sz val="10"/>
            <color rgb="FF000000"/>
            <rFont val="Aptos Narrow"/>
            <scheme val="minor"/>
          </rPr>
          <t xml:space="preserve"> 
</t>
        </r>
        <r>
          <rPr>
            <sz val="10"/>
            <color rgb="FF000000"/>
            <rFont val="Aptos Narrow"/>
            <scheme val="minor"/>
          </rPr>
          <t>Bud: (Act unit sold - Bud</t>
        </r>
        <r>
          <rPr>
            <sz val="10"/>
            <color rgb="FF000000"/>
            <rFont val="Aptos Narrow"/>
            <scheme val="minor"/>
          </rPr>
          <t xml:space="preserve"> </t>
        </r>
        <r>
          <rPr>
            <sz val="10"/>
            <color rgb="FF000000"/>
            <rFont val="Aptos Narrow"/>
            <scheme val="minor"/>
          </rPr>
          <t xml:space="preserve"> unit sold) * Bud Profit/Unit</t>
        </r>
        <r>
          <rPr>
            <sz val="10"/>
            <color rgb="FF000000"/>
            <rFont val="Aptos Narrow"/>
            <scheme val="minor"/>
          </rPr>
          <t xml:space="preserve"> </t>
        </r>
        <r>
          <rPr>
            <sz val="10"/>
            <color rgb="FF000000"/>
            <rFont val="Aptos Narrow"/>
            <scheme val="minor"/>
          </rPr>
          <t xml:space="preserve">
</t>
        </r>
      </text>
    </comment>
    <comment ref="AL7" authorId="0" shapeId="0" xr:uid="{E04EBBDB-C8DD-5542-9EBC-12603255E9B8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New: (Act Unit sold - PY unit sold) * Act Price/unit
</t>
        </r>
        <r>
          <rPr>
            <sz val="10"/>
            <color rgb="FF000000"/>
            <rFont val="Aptos Narrow"/>
            <scheme val="minor"/>
          </rPr>
          <t>Existing: (Act Unit sold - PY unit sold) * PY Price/unit</t>
        </r>
        <r>
          <rPr>
            <sz val="10"/>
            <color rgb="FF000000"/>
            <rFont val="Aptos Narrow"/>
            <scheme val="minor"/>
          </rPr>
          <t xml:space="preserve">
</t>
        </r>
      </text>
    </comment>
    <comment ref="AO7" authorId="0" shapeId="0" xr:uid="{9AF71739-F458-F54C-A279-6235D8F23AA1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</rPr>
          <t>Unit sold  / Sum Unit sold</t>
        </r>
      </text>
    </comment>
    <comment ref="AR7" authorId="0" shapeId="0" xr:uid="{490250D1-8FC2-3F4E-8950-616B3FB98D95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</rPr>
          <t>Sum Act unit sold * PY%</t>
        </r>
      </text>
    </comment>
    <comment ref="AV7" authorId="0" shapeId="0" xr:uid="{F5485739-8DDE-7141-A0D9-EC96E8DA3633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New: (Act unit sold - PY unit sold) * Act Profit/Unit
</t>
        </r>
        <r>
          <rPr>
            <sz val="10"/>
            <color rgb="FF000000"/>
            <rFont val="Tahoma"/>
            <family val="2"/>
          </rPr>
          <t xml:space="preserve">Existing: </t>
        </r>
        <r>
          <rPr>
            <sz val="10"/>
            <color rgb="FF000000"/>
            <rFont val="Aptos Narrow"/>
          </rPr>
          <t xml:space="preserve">(Act unit sold - PY unit sold) * PY Profit/Unit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Unbudgeted: </t>
        </r>
        <r>
          <rPr>
            <sz val="10"/>
            <color rgb="FF000000"/>
            <rFont val="Aptos Narrow"/>
          </rPr>
          <t xml:space="preserve">(Act unit sold - Bud unit sold) * Act Profit/Unit 
</t>
        </r>
        <r>
          <rPr>
            <sz val="10"/>
            <color rgb="FF000000"/>
            <rFont val="Aptos Narrow"/>
          </rPr>
          <t xml:space="preserve">Bud: (Act unit sold - Bud  unit sold) * Bud Profit/Unit 
</t>
        </r>
      </text>
    </comment>
    <comment ref="AY7" authorId="0" shapeId="0" xr:uid="{9A3EBB98-498B-C34C-9965-81E2D190D045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</rPr>
          <t>(Act @ PY Mix - PY) * Price per unit</t>
        </r>
      </text>
    </comment>
    <comment ref="M8" authorId="0" shapeId="0" xr:uid="{3A464076-79A3-A543-AE70-FC420298C9B4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New: PY Unit sold = 0 and Act Unit sold != 0</t>
        </r>
      </text>
    </comment>
    <comment ref="N8" authorId="0" shapeId="0" xr:uid="{5FDD2C8D-602C-AE40-9AED-3548FFF0EAEA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  <scheme val="minor"/>
          </rPr>
          <t>Unbudgeted: Bud Unit sold = 0 and Act Unit sold != 0</t>
        </r>
        <r>
          <rPr>
            <sz val="10"/>
            <color rgb="FF000000"/>
            <rFont val="Aptos Narrow"/>
            <scheme val="minor"/>
          </rPr>
          <t xml:space="preserve">
</t>
        </r>
      </text>
    </comment>
    <comment ref="AI8" authorId="0" shapeId="0" xr:uid="{6870D5F0-D66F-E946-96A7-B9B3755E9578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5"/>
            <color rgb="FF000000"/>
            <rFont val="Tahoma"/>
            <family val="2"/>
          </rPr>
          <t xml:space="preserve">
</t>
        </r>
        <r>
          <rPr>
            <sz val="10.5"/>
            <color rgb="FF000000"/>
            <rFont val="Aptos Narrow"/>
            <scheme val="minor"/>
          </rPr>
          <t>(Act Gross Profit - PY Gross Profit) - (Price Var + Cost Var + Qty Var)</t>
        </r>
      </text>
    </comment>
    <comment ref="AJ8" authorId="0" shapeId="0" xr:uid="{5A5CE6D8-480B-9B49-92B5-6913FE10F124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ptos Narrow"/>
            <scheme val="minor"/>
          </rPr>
          <t>(Act Gross Profit - Bud Gross Profit) - (Price Var + Cost Var + Qty Var)</t>
        </r>
        <r>
          <rPr>
            <sz val="10"/>
            <color rgb="FF000000"/>
            <rFont val="Aptos Narrow"/>
            <scheme val="minor"/>
          </rPr>
          <t xml:space="preserve">
</t>
        </r>
      </text>
    </comment>
    <comment ref="BH8" authorId="0" shapeId="0" xr:uid="{92BBC97D-3F18-D34A-A65C-89A3E8E9EA6E}">
      <text>
        <r>
          <rPr>
            <b/>
            <sz val="10"/>
            <color rgb="FF000000"/>
            <rFont val="Tahoma"/>
            <family val="2"/>
          </rPr>
          <t>Thanita Sokphoodsa:</t>
        </r>
        <r>
          <rPr>
            <sz val="5"/>
            <color rgb="FF000000"/>
            <rFont val="Tahoma"/>
            <family val="2"/>
          </rPr>
          <t xml:space="preserve">
</t>
        </r>
        <r>
          <rPr>
            <sz val="10.5"/>
            <color rgb="FF000000"/>
            <rFont val="Aptos Narrow"/>
          </rPr>
          <t>Qty Var - Volumn Var - Mix Var 1</t>
        </r>
      </text>
    </comment>
  </commentList>
</comments>
</file>

<file path=xl/sharedStrings.xml><?xml version="1.0" encoding="utf-8"?>
<sst xmlns="http://schemas.openxmlformats.org/spreadsheetml/2006/main" count="30741" uniqueCount="4508">
  <si>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</si>
  <si>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</si>
  <si>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</si>
  <si>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</si>
  <si>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</si>
  <si>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</si>
  <si>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</si>
  <si>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</si>
  <si>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</si>
  <si>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</si>
  <si>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</si>
  <si>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</si>
  <si>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</si>
  <si>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</si>
  <si>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</si>
  <si>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</si>
  <si>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</si>
  <si>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</si>
  <si>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</si>
  <si>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</si>
  <si>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</si>
  <si>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</si>
  <si>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</si>
  <si>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</si>
  <si>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</si>
  <si>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</si>
  <si>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</si>
  <si>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</si>
  <si>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</si>
  <si>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</si>
  <si>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</si>
  <si>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</si>
  <si>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</si>
  <si>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</si>
  <si>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</si>
  <si>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</si>
  <si>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</si>
  <si>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</si>
  <si>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</si>
  <si>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</si>
  <si>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</si>
  <si>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</si>
  <si>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</si>
  <si>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</si>
  <si>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</si>
  <si>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</si>
  <si>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CA-2014-115812</t>
  </si>
  <si>
    <t>BH-11710</t>
  </si>
  <si>
    <t>Brosina Hoffman</t>
  </si>
  <si>
    <t>Los Angeles</t>
  </si>
  <si>
    <t>California</t>
  </si>
  <si>
    <t>West</t>
  </si>
  <si>
    <t>FUR-FU-10001487</t>
  </si>
  <si>
    <t>Furnishings</t>
  </si>
  <si>
    <t>Eldon Expressions Wood and Plastic Desk Accessories, Cherry Wood</t>
  </si>
  <si>
    <t>FUR-TA-10001539</t>
  </si>
  <si>
    <t>Chromcraft Rectangular Conference Tables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</si>
  <si>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</si>
  <si>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</si>
  <si>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</si>
  <si>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</si>
  <si>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</si>
  <si>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</si>
  <si>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</si>
  <si>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</si>
  <si>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</si>
  <si>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</si>
  <si>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</si>
  <si>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</si>
  <si>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Utah</t>
  </si>
  <si>
    <t>US-2015-150630</t>
  </si>
  <si>
    <t>TB-21520</t>
  </si>
  <si>
    <t>Tracy Blumstein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</si>
  <si>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</si>
  <si>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</si>
  <si>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</si>
  <si>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</si>
  <si>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CA-2016-117590</t>
  </si>
  <si>
    <t>First Class</t>
  </si>
  <si>
    <t>GH-14485</t>
  </si>
  <si>
    <t>Gene Hale</t>
  </si>
  <si>
    <t>Corporate</t>
  </si>
  <si>
    <t>Richardson</t>
  </si>
  <si>
    <t>Texas</t>
  </si>
  <si>
    <t>Central</t>
  </si>
  <si>
    <t>FUR-FU-10003664</t>
  </si>
  <si>
    <t>Electrix Architect's Clamp-On Swing Arm Lamp, Black</t>
  </si>
  <si>
    <t>CA-2015-117415</t>
  </si>
  <si>
    <t>SN-20710</t>
  </si>
  <si>
    <t>Steve Nguyen</t>
  </si>
  <si>
    <t>Home Office</t>
  </si>
  <si>
    <t>Houston</t>
  </si>
  <si>
    <t>FUR-BO-10002545</t>
  </si>
  <si>
    <t>Atlantic Metals Mobile 3-Shelf Bookcases, Custom Colors</t>
  </si>
  <si>
    <t>FUR-CH-10004218</t>
  </si>
  <si>
    <t>Global Fabric Manager's Chair, Dark Gray</t>
  </si>
  <si>
    <t>CA-2015-115742</t>
  </si>
  <si>
    <t>DP-13000</t>
  </si>
  <si>
    <t>Darren Powers</t>
  </si>
  <si>
    <t>New Albany</t>
  </si>
  <si>
    <t>Indiana</t>
  </si>
  <si>
    <t>FUR-FU-10001706</t>
  </si>
  <si>
    <t>Longer-Life Soft White Bulbs</t>
  </si>
  <si>
    <t>FUR-CH-10003061</t>
  </si>
  <si>
    <t>Global Leather Task Chair, Black</t>
  </si>
  <si>
    <t>CA-2016-111682</t>
  </si>
  <si>
    <t>TB-21055</t>
  </si>
  <si>
    <t>Ted Butterfield</t>
  </si>
  <si>
    <t>Troy</t>
  </si>
  <si>
    <t>New York</t>
  </si>
  <si>
    <t>FUR-CH-10003968</t>
  </si>
  <si>
    <t>Novimex Turbo Task Chair</t>
  </si>
  <si>
    <t>CA-2015-135545</t>
  </si>
  <si>
    <t>KM-16720</t>
  </si>
  <si>
    <t>Kunst Miller</t>
  </si>
  <si>
    <t>FUR-FU-10000397</t>
  </si>
  <si>
    <t>Luxo Economy Swing Arm Lamp</t>
  </si>
  <si>
    <t>US-2015-164175</t>
  </si>
  <si>
    <t>PS-18970</t>
  </si>
  <si>
    <t>Paul Stevenson</t>
  </si>
  <si>
    <t>Chicago</t>
  </si>
  <si>
    <t>Illinois</t>
  </si>
  <si>
    <t>FUR-CH-10001146</t>
  </si>
  <si>
    <t>Global Value Mid-Back Manager's Chair, Gray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</si>
  <si>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</si>
  <si>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</si>
  <si>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</si>
  <si>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</si>
  <si>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</si>
  <si>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</si>
  <si>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</si>
  <si>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</si>
  <si>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</si>
  <si>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US-2017-118038</t>
  </si>
  <si>
    <t>KB-16600</t>
  </si>
  <si>
    <t>Ken Brennan</t>
  </si>
  <si>
    <t>FUR-FU-10000260</t>
  </si>
  <si>
    <t>6" Cubicle Wall Clock, Black</t>
  </si>
  <si>
    <t>US-2014-147606</t>
  </si>
  <si>
    <t>FUR-FU-10003194</t>
  </si>
  <si>
    <t>Eldon Expressions Desk Accessory, Wood Pencil Holder, Oak</t>
  </si>
  <si>
    <t>CA-2017-140088</t>
  </si>
  <si>
    <t>PO-18865</t>
  </si>
  <si>
    <t>Patrick O'Donnell</t>
  </si>
  <si>
    <t>Columbia</t>
  </si>
  <si>
    <t>South Carolina</t>
  </si>
  <si>
    <t>FUR-CH-10000863</t>
  </si>
  <si>
    <t>Novimex Swivel Fabric Task Chair</t>
  </si>
  <si>
    <t>CA-2015-149587</t>
  </si>
  <si>
    <t>KB-16315</t>
  </si>
  <si>
    <t>Karl Braun</t>
  </si>
  <si>
    <t>Minneapolis</t>
  </si>
  <si>
    <t>Minnesota</t>
  </si>
  <si>
    <t>FUR-FU-10003799</t>
  </si>
  <si>
    <t>Seth Thomas 13 1/2" Wall Clock</t>
  </si>
  <si>
    <t>CA-2017-161018</t>
  </si>
  <si>
    <t>PN-18775</t>
  </si>
  <si>
    <t>Parhena Norris</t>
  </si>
  <si>
    <t>New York City</t>
  </si>
  <si>
    <t>FUR-FU-10000629</t>
  </si>
  <si>
    <t>9-3/4 Diameter Round Wall Clock</t>
  </si>
  <si>
    <t>US-2015-156867</t>
  </si>
  <si>
    <t>LC-16870</t>
  </si>
  <si>
    <t>Lena Cacioppo</t>
  </si>
  <si>
    <t>Aurora</t>
  </si>
  <si>
    <t>Colorado</t>
  </si>
  <si>
    <t>FUR-FU-10004006</t>
  </si>
  <si>
    <t>Deflect-o DuraMat Lighweight, Studded, Beveled Mat for Low Pile Carpeting</t>
  </si>
  <si>
    <t>CA-2017-146780</t>
  </si>
  <si>
    <t>CV-12805</t>
  </si>
  <si>
    <t>Cynthia Voltz</t>
  </si>
  <si>
    <t>FUR-FU-10001934</t>
  </si>
  <si>
    <t>Magnifier Swing Arm Lamp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</si>
  <si>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</si>
  <si>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</si>
  <si>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</si>
  <si>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</si>
  <si>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</si>
  <si>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</si>
  <si>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</si>
  <si>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CA-2016-103730</t>
  </si>
  <si>
    <t>SC-20725</t>
  </si>
  <si>
    <t>Steven Cartwright</t>
  </si>
  <si>
    <t>Wilmington</t>
  </si>
  <si>
    <t>Delaware</t>
  </si>
  <si>
    <t>FUR-FU-10002157</t>
  </si>
  <si>
    <t>Artistic Insta-Plaque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</si>
  <si>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</si>
  <si>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</si>
  <si>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</si>
  <si>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</si>
  <si>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</si>
  <si>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</si>
  <si>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</si>
  <si>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</si>
  <si>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</si>
  <si>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</si>
  <si>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</si>
  <si>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</si>
  <si>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</si>
  <si>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</si>
  <si>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</si>
  <si>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</si>
  <si>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</si>
  <si>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CA-2016-145583</t>
  </si>
  <si>
    <t>LC-16885</t>
  </si>
  <si>
    <t>Lena Creighton</t>
  </si>
  <si>
    <t>Roseville</t>
  </si>
  <si>
    <t>CA-2016-110366</t>
  </si>
  <si>
    <t>JD-15895</t>
  </si>
  <si>
    <t>Jonathan Doherty</t>
  </si>
  <si>
    <t>CA-2014-110072</t>
  </si>
  <si>
    <t>MG-17680</t>
  </si>
  <si>
    <t>Maureen Gastineau</t>
  </si>
  <si>
    <t>Newark</t>
  </si>
  <si>
    <t>Ohio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</si>
  <si>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</si>
  <si>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</si>
  <si>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</si>
  <si>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</si>
  <si>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</si>
  <si>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</si>
  <si>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Wisconsin</t>
  </si>
  <si>
    <t>CA-2014-104269</t>
  </si>
  <si>
    <t>DB-13060</t>
  </si>
  <si>
    <t>Dave Brooks</t>
  </si>
  <si>
    <t>CA-2014-139892</t>
  </si>
  <si>
    <t>BM-11140</t>
  </si>
  <si>
    <t>Becky Martin</t>
  </si>
  <si>
    <t>San Antonio</t>
  </si>
  <si>
    <t>FUR-CH-10004287</t>
  </si>
  <si>
    <t>SAFCO Arco Folding Chair</t>
  </si>
  <si>
    <t>CA-2014-118962</t>
  </si>
  <si>
    <t>CS-12130</t>
  </si>
  <si>
    <t>Chad Sievert</t>
  </si>
  <si>
    <t>FUR-CH-10003817</t>
  </si>
  <si>
    <t>Global Value Steno Chair, Gray</t>
  </si>
  <si>
    <t>US-2015-101511</t>
  </si>
  <si>
    <t>FUR-CH-10004698</t>
  </si>
  <si>
    <t>Padded Folding Chairs, Black, 4/Carton</t>
  </si>
  <si>
    <t>CA-2015-102281</t>
  </si>
  <si>
    <t>MP-17470</t>
  </si>
  <si>
    <t>Mark Packer</t>
  </si>
  <si>
    <t>FUR-BO-10002613</t>
  </si>
  <si>
    <t>Atlantic Metals Mobile 4-Shelf Bookcases, Custom Colors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</si>
  <si>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</si>
  <si>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</si>
  <si>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</si>
  <si>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</si>
  <si>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</si>
  <si>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</si>
  <si>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CA-2017-126382</t>
  </si>
  <si>
    <t>HK-14890</t>
  </si>
  <si>
    <t>Heather Kirkland</t>
  </si>
  <si>
    <t>FUR-FU-10002960</t>
  </si>
  <si>
    <t>Eldon 200 Class Desk Accessories, Burgundy</t>
  </si>
  <si>
    <t>CA-2015-146262</t>
  </si>
  <si>
    <t>VW-21775</t>
  </si>
  <si>
    <t>Victoria Wilson</t>
  </si>
  <si>
    <t>Medina</t>
  </si>
  <si>
    <t>FUR-BO-10004695</t>
  </si>
  <si>
    <t>O'Sullivan 2-Door Barrister Bookcase in Odessa Pine</t>
  </si>
  <si>
    <t>CA-2015-169397</t>
  </si>
  <si>
    <t>JB-15925</t>
  </si>
  <si>
    <t>Joni Blumstein</t>
  </si>
  <si>
    <t>Dublin</t>
  </si>
  <si>
    <t>FUR-FU-10000087</t>
  </si>
  <si>
    <t>Executive Impressions 14" Two-Color Numerals Wall Clock</t>
  </si>
  <si>
    <t>CA-2015-163055</t>
  </si>
  <si>
    <t>DS-13180</t>
  </si>
  <si>
    <t>David Smith</t>
  </si>
  <si>
    <t>Detroit</t>
  </si>
  <si>
    <t>Michigan</t>
  </si>
  <si>
    <t>FUR-TA-10003748</t>
  </si>
  <si>
    <t>Bevis 36 x 72 Conference Tables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</si>
  <si>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</si>
  <si>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</si>
  <si>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</si>
  <si>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</si>
  <si>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</si>
  <si>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</si>
  <si>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</si>
  <si>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US-2017-100930</t>
  </si>
  <si>
    <t>CS-12400</t>
  </si>
  <si>
    <t>Christopher Schild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</si>
  <si>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</si>
  <si>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</si>
  <si>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</si>
  <si>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</si>
  <si>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</si>
  <si>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</si>
  <si>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</si>
  <si>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CA-2016-157749</t>
  </si>
  <si>
    <t>KL-16645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</si>
  <si>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</si>
  <si>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</si>
  <si>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</si>
  <si>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</si>
  <si>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</si>
  <si>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</si>
  <si>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</si>
  <si>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</si>
  <si>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</si>
  <si>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</si>
  <si>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</si>
  <si>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</si>
  <si>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</si>
  <si>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CA-2016-154739</t>
  </si>
  <si>
    <t>LH-17155</t>
  </si>
  <si>
    <t>Logan Haushalter</t>
  </si>
  <si>
    <t>San Francisco</t>
  </si>
  <si>
    <t>FUR-CH-10002965</t>
  </si>
  <si>
    <t>Global Leather Highback Executive Chair with Pneumatic Height Adjustment, Black</t>
  </si>
  <si>
    <t>US-2015-159982</t>
  </si>
  <si>
    <t>DR-12880</t>
  </si>
  <si>
    <t>Dan Reichenbach</t>
  </si>
  <si>
    <t>CA-2015-155334</t>
  </si>
  <si>
    <t>HA-14920</t>
  </si>
  <si>
    <t>Helen Andreada</t>
  </si>
  <si>
    <t>FUR-FU-10003274</t>
  </si>
  <si>
    <t>Regeneration Desk Collection</t>
  </si>
  <si>
    <t>CA-2015-130890</t>
  </si>
  <si>
    <t>JO-15280</t>
  </si>
  <si>
    <t>Jas O'Carroll</t>
  </si>
  <si>
    <t>FUR-TA-10002903</t>
  </si>
  <si>
    <t>Bevis Round Bullnose 29" High Table Top</t>
  </si>
  <si>
    <t>CA-2016-110772</t>
  </si>
  <si>
    <t>NZ-18565</t>
  </si>
  <si>
    <t>Nick Zandusky</t>
  </si>
  <si>
    <t>Columbus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</si>
  <si>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</si>
  <si>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</si>
  <si>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</si>
  <si>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</si>
  <si>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</si>
  <si>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</si>
  <si>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</si>
  <si>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</si>
  <si>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</si>
  <si>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</si>
  <si>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</si>
  <si>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</si>
  <si>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CA-2016-142545</t>
  </si>
  <si>
    <t>Belleville</t>
  </si>
  <si>
    <t>New Jersey</t>
  </si>
  <si>
    <t>FUR-FU-10001861</t>
  </si>
  <si>
    <t>Floodlight Indoor Halogen Bulbs, 1 Bulb per Pack, 60 Watts</t>
  </si>
  <si>
    <t>US-2017-152380</t>
  </si>
  <si>
    <t>JH-15910</t>
  </si>
  <si>
    <t>Jonathan Howell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</si>
  <si>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</si>
  <si>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</si>
  <si>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</si>
  <si>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</si>
  <si>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</si>
  <si>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</si>
  <si>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</si>
  <si>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</si>
  <si>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</si>
  <si>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</si>
  <si>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</si>
  <si>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</si>
  <si>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</si>
  <si>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</si>
  <si>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</si>
  <si>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</si>
  <si>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</si>
  <si>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</si>
  <si>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</si>
  <si>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</si>
  <si>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</si>
  <si>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</si>
  <si>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</si>
  <si>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CA-2014-164973</t>
  </si>
  <si>
    <t>NM-18445</t>
  </si>
  <si>
    <t>Nathan Mautz</t>
  </si>
  <si>
    <t>FUR-CH-10002602</t>
  </si>
  <si>
    <t>DMI Arturo Collection Mission-style Design Wood Chair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</si>
  <si>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</si>
  <si>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</si>
  <si>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</si>
  <si>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</si>
  <si>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</si>
  <si>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</si>
  <si>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</si>
  <si>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</si>
  <si>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</si>
  <si>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FUR-CH-10003312</t>
  </si>
  <si>
    <t>Hon 2090 “Pillow Soft” Series Mid Back Swivel/Tilt Chairs</t>
  </si>
  <si>
    <t>CA-2014-129924</t>
  </si>
  <si>
    <t>AC-10420</t>
  </si>
  <si>
    <t>Alyssa Crouse</t>
  </si>
  <si>
    <t>FUR-TA-10004575</t>
  </si>
  <si>
    <t>Hon 5100 Series Wood Tables</t>
  </si>
  <si>
    <t>CA-2016-138520</t>
  </si>
  <si>
    <t>JL-15505</t>
  </si>
  <si>
    <t>Jeremy Lonsdale</t>
  </si>
  <si>
    <t>FUR-BO-10002268</t>
  </si>
  <si>
    <t>Sauder Barrister Bookcases</t>
  </si>
  <si>
    <t>CA-2017-144904</t>
  </si>
  <si>
    <t>KW-16435</t>
  </si>
  <si>
    <t>Katrina Willman</t>
  </si>
  <si>
    <t>FUR-CH-10000785</t>
  </si>
  <si>
    <t>Global Ergonomic Managers Chair</t>
  </si>
  <si>
    <t>FUR-FU-10000023</t>
  </si>
  <si>
    <t>Eldon Wave Desk Accessories</t>
  </si>
  <si>
    <t>CA-2016-155516</t>
  </si>
  <si>
    <t>Same Day</t>
  </si>
  <si>
    <t>MK-17905</t>
  </si>
  <si>
    <t>Michael Kennedy</t>
  </si>
  <si>
    <t>Manchester</t>
  </si>
  <si>
    <t>Connecticut</t>
  </si>
  <si>
    <t>US-2017-134481</t>
  </si>
  <si>
    <t>AR-10405</t>
  </si>
  <si>
    <t>Allen Rosenblatt</t>
  </si>
  <si>
    <t>Massachusetts</t>
  </si>
  <si>
    <t>FUR-TA-10004915</t>
  </si>
  <si>
    <t>Office Impressions End Table, 20-1/2"H x 24"W x 20"D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</si>
  <si>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</si>
  <si>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</si>
  <si>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</si>
  <si>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</si>
  <si>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</si>
  <si>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</si>
  <si>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CA-2015-122756</t>
  </si>
  <si>
    <t>DK-13225</t>
  </si>
  <si>
    <t>Dean Katz</t>
  </si>
  <si>
    <t>FUR-FU-10001935</t>
  </si>
  <si>
    <t>3M Hangers With Command Adhesive</t>
  </si>
  <si>
    <t>CA-2016-108987</t>
  </si>
  <si>
    <t>AG-10675</t>
  </si>
  <si>
    <t>Anna Gayman</t>
  </si>
  <si>
    <t>CA-2017-117457</t>
  </si>
  <si>
    <t>KH-16510</t>
  </si>
  <si>
    <t>Keith Herrera</t>
  </si>
  <si>
    <t>FUR-TA-10002041</t>
  </si>
  <si>
    <t>Bevis Round Conference Table Top, X-Base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</si>
  <si>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</si>
  <si>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</si>
  <si>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</si>
  <si>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</si>
  <si>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</si>
  <si>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</si>
  <si>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</si>
  <si>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CA-2016-148796</t>
  </si>
  <si>
    <t>PB-19150</t>
  </si>
  <si>
    <t>Philip Brown</t>
  </si>
  <si>
    <t>FUR-CH-10004886</t>
  </si>
  <si>
    <t>Bevis Steel Folding Chairs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</si>
  <si>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</si>
  <si>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</si>
  <si>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</si>
  <si>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</si>
  <si>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</si>
  <si>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</si>
  <si>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CA-2017-155705</t>
  </si>
  <si>
    <t>NF-18385</t>
  </si>
  <si>
    <t>Natalie Fritzler</t>
  </si>
  <si>
    <t>Jackson</t>
  </si>
  <si>
    <t>Mississippi</t>
  </si>
  <si>
    <t>FUR-CH-10000015</t>
  </si>
  <si>
    <t>Hon Multipurpose Stacking Arm Chairs</t>
  </si>
  <si>
    <t>CA-2017-149160</t>
  </si>
  <si>
    <t>JM-15265</t>
  </si>
  <si>
    <t>Janet Molinari</t>
  </si>
  <si>
    <t>Canton</t>
  </si>
  <si>
    <t>FUR-FU-10003347</t>
  </si>
  <si>
    <t>Coloredge Poster Frame</t>
  </si>
  <si>
    <t>CA-2017-157252</t>
  </si>
  <si>
    <t>FUR-CH-10003396</t>
  </si>
  <si>
    <t>Global Deluxe Steno Chair</t>
  </si>
  <si>
    <t>CA-2016-115756</t>
  </si>
  <si>
    <t>PK-19075</t>
  </si>
  <si>
    <t>Pete Kriz</t>
  </si>
  <si>
    <t>FUR-FU-10000246</t>
  </si>
  <si>
    <t>Aluminum Document Frame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</si>
  <si>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</si>
  <si>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</si>
  <si>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</si>
  <si>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</si>
  <si>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</si>
  <si>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</si>
  <si>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</si>
  <si>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CA-2017-147277</t>
  </si>
  <si>
    <t>EB-13705</t>
  </si>
  <si>
    <t>Ed Braxton</t>
  </si>
  <si>
    <t>Akron</t>
  </si>
  <si>
    <t>US-2014-110674</t>
  </si>
  <si>
    <t>SC-20095</t>
  </si>
  <si>
    <t>Sanjit Chand</t>
  </si>
  <si>
    <t>Concord</t>
  </si>
  <si>
    <t>FUR-CH-10000225</t>
  </si>
  <si>
    <t>Global Geo Office Task Chair, Gray</t>
  </si>
  <si>
    <t>US-2016-157945</t>
  </si>
  <si>
    <t>Decatur</t>
  </si>
  <si>
    <t>FUR-CH-10002331</t>
  </si>
  <si>
    <t>Hon 4700 Series Mobuis Mid-Back Task Chairs with Adjustable Arms</t>
  </si>
  <si>
    <t>CA-2016-109869</t>
  </si>
  <si>
    <t>TN-21040</t>
  </si>
  <si>
    <t>Tanja Norvell</t>
  </si>
  <si>
    <t>Phoenix</t>
  </si>
  <si>
    <t>Arizona</t>
  </si>
  <si>
    <t>FUR-TA-10001889</t>
  </si>
  <si>
    <t>Bush Advantage Collection Racetrack Conference Table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</si>
  <si>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</si>
  <si>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</si>
  <si>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</si>
  <si>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</si>
  <si>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</si>
  <si>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</si>
  <si>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</si>
  <si>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</si>
  <si>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CA-2014-144666</t>
  </si>
  <si>
    <t>JP-15520</t>
  </si>
  <si>
    <t>Jeremy Pistek</t>
  </si>
  <si>
    <t>FUR-BO-10001601</t>
  </si>
  <si>
    <t>Sauder Mission Library with Doors, Fruitwood Finish</t>
  </si>
  <si>
    <t>CA-2016-152632</t>
  </si>
  <si>
    <t>JE-15475</t>
  </si>
  <si>
    <t>Jeremy Ellison</t>
  </si>
  <si>
    <t>CA-2017-140963</t>
  </si>
  <si>
    <t>MT-18070</t>
  </si>
  <si>
    <t>Michelle Tran</t>
  </si>
  <si>
    <t>FUR-BO-10001337</t>
  </si>
  <si>
    <t>O'Sullivan Living Dimensions 2-Shelf Bookcases</t>
  </si>
  <si>
    <t>US-2016-120929</t>
  </si>
  <si>
    <t>RO-19780</t>
  </si>
  <si>
    <t>Rose O'Brian</t>
  </si>
  <si>
    <t>FUR-TA-10001857</t>
  </si>
  <si>
    <t>Balt Solid Wood Rectangular Table</t>
  </si>
  <si>
    <t>CA-2016-126158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</si>
  <si>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</si>
  <si>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</si>
  <si>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</si>
  <si>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</si>
  <si>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</si>
  <si>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</si>
  <si>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</si>
  <si>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</si>
  <si>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</si>
  <si>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FUR-CH-10001215</t>
  </si>
  <si>
    <t>Global Troy Executive Leather Low-Back Tilter</t>
  </si>
  <si>
    <t>CA-2017-135307</t>
  </si>
  <si>
    <t>LS-17245</t>
  </si>
  <si>
    <t>Lynn Smith</t>
  </si>
  <si>
    <t>Gladstone</t>
  </si>
  <si>
    <t>Missouri</t>
  </si>
  <si>
    <t>FUR-FU-10001290</t>
  </si>
  <si>
    <t>Executive Impressions Supervisor Wall Clock</t>
  </si>
  <si>
    <t>CA-2017-145142</t>
  </si>
  <si>
    <t>MC-17605</t>
  </si>
  <si>
    <t>Matt Connell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</si>
  <si>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</si>
  <si>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</si>
  <si>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</si>
  <si>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</si>
  <si>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</si>
  <si>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</si>
  <si>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</si>
  <si>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</si>
  <si>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</si>
  <si>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</si>
  <si>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</si>
  <si>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</si>
  <si>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</si>
  <si>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</si>
  <si>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</si>
  <si>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</si>
  <si>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CA-2015-134894</t>
  </si>
  <si>
    <t>DK-12985</t>
  </si>
  <si>
    <t>Darren Koutras</t>
  </si>
  <si>
    <t>FUR-CH-10002647</t>
  </si>
  <si>
    <t>Situations Contoured Folding Chairs, 4/Set</t>
  </si>
  <si>
    <t>CA-2014-103849</t>
  </si>
  <si>
    <t>PG-18895</t>
  </si>
  <si>
    <t>Paul Gonzalez</t>
  </si>
  <si>
    <t>Fort Worth</t>
  </si>
  <si>
    <t>FUR-FU-10000723</t>
  </si>
  <si>
    <t>Deflect-o EconoMat Studded, No Bevel Mat for Low Pile Carpeting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</si>
  <si>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</si>
  <si>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</si>
  <si>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</si>
  <si>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</si>
  <si>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</si>
  <si>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</si>
  <si>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RC-19960</t>
  </si>
  <si>
    <t>Ryan Crowe</t>
  </si>
  <si>
    <t>Jacksonville</t>
  </si>
  <si>
    <t>FUR-FU-10003039</t>
  </si>
  <si>
    <t>Howard Miller 11-1/2" Diameter Grantwood Wall Clock</t>
  </si>
  <si>
    <t>CA-2016-113243</t>
  </si>
  <si>
    <t>OT-18730</t>
  </si>
  <si>
    <t>Olvera Toch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</si>
  <si>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</si>
  <si>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</si>
  <si>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</si>
  <si>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</si>
  <si>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</si>
  <si>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CA-2014-145576</t>
  </si>
  <si>
    <t>CA-12775</t>
  </si>
  <si>
    <t>Cynthia Arntzen</t>
  </si>
  <si>
    <t>FUR-FU-10004020</t>
  </si>
  <si>
    <t>Advantus Panel Wall Acrylic Frame</t>
  </si>
  <si>
    <t>CA-2017-156951</t>
  </si>
  <si>
    <t>EB-13840</t>
  </si>
  <si>
    <t>Ellis Ballard</t>
  </si>
  <si>
    <t>FUR-CH-10004997</t>
  </si>
  <si>
    <t>Hon Every-Day Series Multi-Task Chairs</t>
  </si>
  <si>
    <t>CA-2017-118640</t>
  </si>
  <si>
    <t>CS-11950</t>
  </si>
  <si>
    <t>Carlos Soltero</t>
  </si>
  <si>
    <t>FUR-FU-10001475</t>
  </si>
  <si>
    <t>Contract Clock, 14", Brown</t>
  </si>
  <si>
    <t>CA-2015-128139</t>
  </si>
  <si>
    <t>BD-11725</t>
  </si>
  <si>
    <t>Bruce Degenhardt</t>
  </si>
  <si>
    <t>Richmond</t>
  </si>
  <si>
    <t>CA-2014-131450</t>
  </si>
  <si>
    <t>LR-16915</t>
  </si>
  <si>
    <t>Lena Radford</t>
  </si>
  <si>
    <t>San Diego</t>
  </si>
  <si>
    <t>FUR-FU-10001979</t>
  </si>
  <si>
    <t>Dana Halogen Swing-Arm Architect Lamp</t>
  </si>
  <si>
    <t>CA-2014-149958</t>
  </si>
  <si>
    <t>AS-10240</t>
  </si>
  <si>
    <t>Alan Shonely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</si>
  <si>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</si>
  <si>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</si>
  <si>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</si>
  <si>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</si>
  <si>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</si>
  <si>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</si>
  <si>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</si>
  <si>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</si>
  <si>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</si>
  <si>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</si>
  <si>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</si>
  <si>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</si>
  <si>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</si>
  <si>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CA-2017-163020</t>
  </si>
  <si>
    <t>MO-17800</t>
  </si>
  <si>
    <t>Meg O'Connel</t>
  </si>
  <si>
    <t>FUR-FU-10000221</t>
  </si>
  <si>
    <t>Master Caster Door Stop, Brown</t>
  </si>
  <si>
    <t>CA-2015-168004</t>
  </si>
  <si>
    <t>DJ-13420</t>
  </si>
  <si>
    <t>Denny Joy</t>
  </si>
  <si>
    <t>Warner Robins</t>
  </si>
  <si>
    <t>Georgia</t>
  </si>
  <si>
    <t>FUR-CH-10001482</t>
  </si>
  <si>
    <t>Office Star - Mesh Screen back chair with Vinyl seat</t>
  </si>
  <si>
    <t>CA-2016-115917</t>
  </si>
  <si>
    <t>RB-19465</t>
  </si>
  <si>
    <t>Rick Bensley</t>
  </si>
  <si>
    <t>Vallejo</t>
  </si>
  <si>
    <t>CA-2016-147067</t>
  </si>
  <si>
    <t>JD-16150</t>
  </si>
  <si>
    <t>Justin Deggeller</t>
  </si>
  <si>
    <t>FUR-FU-10000732</t>
  </si>
  <si>
    <t>Eldon 200 Class Desk Accessories</t>
  </si>
  <si>
    <t>CA-2016-160745</t>
  </si>
  <si>
    <t>AR-10825</t>
  </si>
  <si>
    <t>Anthony Rawles</t>
  </si>
  <si>
    <t>Vancouver</t>
  </si>
  <si>
    <t>US-2016-156097</t>
  </si>
  <si>
    <t>EH-14125</t>
  </si>
  <si>
    <t>Eugene Hildebrand</t>
  </si>
  <si>
    <t>CA-2015-146563</t>
  </si>
  <si>
    <t>CB-12025</t>
  </si>
  <si>
    <t>Cassandra Brandow</t>
  </si>
  <si>
    <t>Arlington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</si>
  <si>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</si>
  <si>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</si>
  <si>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</si>
  <si>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</si>
  <si>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</si>
  <si>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</si>
  <si>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</si>
  <si>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</si>
  <si>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</si>
  <si>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</si>
  <si>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</si>
  <si>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US-2017-119438</t>
  </si>
  <si>
    <t>CD-11980</t>
  </si>
  <si>
    <t>Carol Darley</t>
  </si>
  <si>
    <t>Tyler</t>
  </si>
  <si>
    <t>FUR-FU-10003553</t>
  </si>
  <si>
    <t>Howard Miller 13-1/2" Diameter Rosebrook Wall Clock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</si>
  <si>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</si>
  <si>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</si>
  <si>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</si>
  <si>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</si>
  <si>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</si>
  <si>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</si>
  <si>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</si>
  <si>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</si>
  <si>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</si>
  <si>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</si>
  <si>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</si>
  <si>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</si>
  <si>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CA-2017-114552</t>
  </si>
  <si>
    <t>Dl-13600</t>
  </si>
  <si>
    <t>Dorris liebe</t>
  </si>
  <si>
    <t>CA-2016-163755</t>
  </si>
  <si>
    <t>AS-10285</t>
  </si>
  <si>
    <t>Alejandro Savely</t>
  </si>
  <si>
    <t>FUR-FU-10003394</t>
  </si>
  <si>
    <t>Tenex "The Solids" Textured Chair Mats</t>
  </si>
  <si>
    <t>CA-2015-142027</t>
  </si>
  <si>
    <t>JK-15370</t>
  </si>
  <si>
    <t>Jay Kimmel</t>
  </si>
  <si>
    <t>Long Beach</t>
  </si>
  <si>
    <t>FUR-TA-10002774</t>
  </si>
  <si>
    <t>Laminate Occasional Tables</t>
  </si>
  <si>
    <t>CA-2014-112158</t>
  </si>
  <si>
    <t>DP-13165</t>
  </si>
  <si>
    <t>David Philippe</t>
  </si>
  <si>
    <t>FUR-BO-10003272</t>
  </si>
  <si>
    <t>O'Sullivan Living Dimensions 5-Shelf Bookcases</t>
  </si>
  <si>
    <t>CA-2014-130092</t>
  </si>
  <si>
    <t>SV-20365</t>
  </si>
  <si>
    <t>Seth Vernon</t>
  </si>
  <si>
    <t>Dover</t>
  </si>
  <si>
    <t>CA-2017-108910</t>
  </si>
  <si>
    <t>KC-16540</t>
  </si>
  <si>
    <t>Kelly Collister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</si>
  <si>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</si>
  <si>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</si>
  <si>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</si>
  <si>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</si>
  <si>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</si>
  <si>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CA-2016-142335</t>
  </si>
  <si>
    <t>FUR-TA-10000198</t>
  </si>
  <si>
    <t>Chromcraft Bull-Nose Wood Oval Conference Tables &amp; Bases</t>
  </si>
  <si>
    <t>CA-2014-117429</t>
  </si>
  <si>
    <t>MR-17545</t>
  </si>
  <si>
    <t>Mathew Reese</t>
  </si>
  <si>
    <t>FUR-FU-10000222</t>
  </si>
  <si>
    <t>Seth Thomas 16" Steel Case Clock</t>
  </si>
  <si>
    <t>US-2016-150861</t>
  </si>
  <si>
    <t>EG-13900</t>
  </si>
  <si>
    <t>Emily Grady</t>
  </si>
  <si>
    <t>Oceanside</t>
  </si>
  <si>
    <t>FUR-TA-10002228</t>
  </si>
  <si>
    <t>Bevis Traditional Conference Table Top, Plinth Base</t>
  </si>
  <si>
    <t>CA-2017-131954</t>
  </si>
  <si>
    <t>DS-13030</t>
  </si>
  <si>
    <t>Darrin Sayre</t>
  </si>
  <si>
    <t>FUR-BO-10001619</t>
  </si>
  <si>
    <t>O'Sullivan Cherrywood Estates Traditional Bookcase</t>
  </si>
  <si>
    <t>CA-2014-124429</t>
  </si>
  <si>
    <t>MH-17785</t>
  </si>
  <si>
    <t>Maya Herman</t>
  </si>
  <si>
    <t>CA-2017-126074</t>
  </si>
  <si>
    <t>RF-19735</t>
  </si>
  <si>
    <t>Roland Fjeld</t>
  </si>
  <si>
    <t>Trenton</t>
  </si>
  <si>
    <t>FUR-FU-10003577</t>
  </si>
  <si>
    <t>Nu-Dell Leatherette Frames</t>
  </si>
  <si>
    <t>CA-2015-135272</t>
  </si>
  <si>
    <t>MS-17830</t>
  </si>
  <si>
    <t>Melanie Seite</t>
  </si>
  <si>
    <t>CA-2016-140928</t>
  </si>
  <si>
    <t>NB-18655</t>
  </si>
  <si>
    <t>Nona Balk</t>
  </si>
  <si>
    <t>FUR-TA-10001095</t>
  </si>
  <si>
    <t>Chromcraft Round Conference Tables</t>
  </si>
  <si>
    <t>CA-2014-106810</t>
  </si>
  <si>
    <t>AJ-10795</t>
  </si>
  <si>
    <t>Anthony Johnson</t>
  </si>
  <si>
    <t>Saint Petersburg</t>
  </si>
  <si>
    <t>FUR-FU-10004306</t>
  </si>
  <si>
    <t>Electrix Halogen Magnifier Lamp</t>
  </si>
  <si>
    <t>CA-2016-157245</t>
  </si>
  <si>
    <t>LE-16810</t>
  </si>
  <si>
    <t>Laurel Elliston</t>
  </si>
  <si>
    <t>FUR-CH-10003746</t>
  </si>
  <si>
    <t>Hon 4070 Series Pagoda Round Back Stacking Chairs</t>
  </si>
  <si>
    <t>CA-2017-104220</t>
  </si>
  <si>
    <t>BV-11245</t>
  </si>
  <si>
    <t>Benjamin Venier</t>
  </si>
  <si>
    <t>Des Moines</t>
  </si>
  <si>
    <t>Iowa</t>
  </si>
  <si>
    <t>FUR-FU-10002597</t>
  </si>
  <si>
    <t>C-Line Magnetic Cubicle Keepers, Clear Polypropylene</t>
  </si>
  <si>
    <t>CA-2015-144267</t>
  </si>
  <si>
    <t>FUR-CH-10002335</t>
  </si>
  <si>
    <t>Hon GuestStacker Chair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</si>
  <si>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</si>
  <si>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</si>
  <si>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</si>
  <si>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</si>
  <si>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</si>
  <si>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CA-2015-154620</t>
  </si>
  <si>
    <t>LT-17110</t>
  </si>
  <si>
    <t>Liz Thompson</t>
  </si>
  <si>
    <t>Lancaster</t>
  </si>
  <si>
    <t>FUR-CH-10004675</t>
  </si>
  <si>
    <t>Lifetime Advantage Folding Chairs, 4/Carton</t>
  </si>
  <si>
    <t>CA-2015-115938</t>
  </si>
  <si>
    <t>SA-20830</t>
  </si>
  <si>
    <t>Sue Ann Reed</t>
  </si>
  <si>
    <t>FUR-CH-10003199</t>
  </si>
  <si>
    <t>Office Star - Contemporary Task Swivel Chair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</si>
  <si>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</si>
  <si>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</si>
  <si>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</si>
  <si>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</si>
  <si>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</si>
  <si>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</si>
  <si>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</si>
  <si>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</si>
  <si>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</si>
  <si>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CA-2017-135783</t>
  </si>
  <si>
    <t>GM-14440</t>
  </si>
  <si>
    <t>Gary McGarr</t>
  </si>
  <si>
    <t>FUR-FU-10000794</t>
  </si>
  <si>
    <t>Eldon Stackable Tray, Side-Load, Legal, Smoke</t>
  </si>
  <si>
    <t>CA-2015-140921</t>
  </si>
  <si>
    <t>AA-10375</t>
  </si>
  <si>
    <t>Allen Armold</t>
  </si>
  <si>
    <t>Omaha</t>
  </si>
  <si>
    <t>Nebraska</t>
  </si>
  <si>
    <t>CA-2014-151995</t>
  </si>
  <si>
    <t>ZC-21910</t>
  </si>
  <si>
    <t>Zuschuss Carroll</t>
  </si>
  <si>
    <t>Edmonds</t>
  </si>
  <si>
    <t>CA-2017-143686</t>
  </si>
  <si>
    <t>PJ-19015</t>
  </si>
  <si>
    <t>Pauline Johnson</t>
  </si>
  <si>
    <t>Santa Ana</t>
  </si>
  <si>
    <t>CA-2014-140858</t>
  </si>
  <si>
    <t>FUR-CH-10001394</t>
  </si>
  <si>
    <t>Global Leather Executive Chair</t>
  </si>
  <si>
    <t>CA-2017-129462</t>
  </si>
  <si>
    <t>Florence</t>
  </si>
  <si>
    <t>FUR-CH-10000665</t>
  </si>
  <si>
    <t>Global Airflow Leather Mesh Back Chair, Black</t>
  </si>
  <si>
    <t>CA-2015-100454</t>
  </si>
  <si>
    <t>BM-11650</t>
  </si>
  <si>
    <t>Brian Moss</t>
  </si>
  <si>
    <t>FUR-BO-10001519</t>
  </si>
  <si>
    <t>O'Sullivan 3-Shelf Heavy-Duty Bookcases</t>
  </si>
  <si>
    <t>CA-2015-114300</t>
  </si>
  <si>
    <t>AF-10885</t>
  </si>
  <si>
    <t>Art Foster</t>
  </si>
  <si>
    <t>Louisville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</si>
  <si>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</si>
  <si>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</si>
  <si>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</si>
  <si>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</si>
  <si>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</si>
  <si>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</si>
  <si>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CA-2016-123274</t>
  </si>
  <si>
    <t>GT-14710</t>
  </si>
  <si>
    <t>Greg Tran</t>
  </si>
  <si>
    <t>CA-2014-149020</t>
  </si>
  <si>
    <t>AJ-10780</t>
  </si>
  <si>
    <t>Anthony Jacobs</t>
  </si>
  <si>
    <t>Springfield</t>
  </si>
  <si>
    <t>FUR-FU-10000965</t>
  </si>
  <si>
    <t>Howard Miller 11-1/2" Diameter Ridgewood Wall Clock</t>
  </si>
  <si>
    <t>CA-2016-116736</t>
  </si>
  <si>
    <t>CC-12430</t>
  </si>
  <si>
    <t>Chuck Clark</t>
  </si>
  <si>
    <t>New Hampshire</t>
  </si>
  <si>
    <t>CA-2017-111689</t>
  </si>
  <si>
    <t>HP-14815</t>
  </si>
  <si>
    <t>Harold Pawlan</t>
  </si>
  <si>
    <t>CA-2016-165148</t>
  </si>
  <si>
    <t>PM-19135</t>
  </si>
  <si>
    <t>Peter McVee</t>
  </si>
  <si>
    <t>CA-2014-134061</t>
  </si>
  <si>
    <t>LL-16840</t>
  </si>
  <si>
    <t>Lauren Leatherbury</t>
  </si>
  <si>
    <t>Rochester</t>
  </si>
  <si>
    <t>FUR-FU-10001424</t>
  </si>
  <si>
    <t>Dax Clear Box Frame</t>
  </si>
  <si>
    <t>CA-2017-143259</t>
  </si>
  <si>
    <t>FUR-BO-10003441</t>
  </si>
  <si>
    <t>Bush Westfield Collection Bookcases, Fully Assembled</t>
  </si>
  <si>
    <t>CA-2015-133627</t>
  </si>
  <si>
    <t>SC-20050</t>
  </si>
  <si>
    <t>Sample Company A</t>
  </si>
  <si>
    <t>Norwich</t>
  </si>
  <si>
    <t>CA-2017-102519</t>
  </si>
  <si>
    <t>Milwaukee</t>
  </si>
  <si>
    <t>US-2014-141215</t>
  </si>
  <si>
    <t>FUR-TA-10001520</t>
  </si>
  <si>
    <t>Lesro Sheffield Collection Coffee Table, End Table, Center Table, Corner Table</t>
  </si>
  <si>
    <t>CA-2016-142958</t>
  </si>
  <si>
    <t>RW-19630</t>
  </si>
  <si>
    <t>Rob Williams</t>
  </si>
  <si>
    <t>Torrance</t>
  </si>
  <si>
    <t>US-2015-140200</t>
  </si>
  <si>
    <t>Mesa</t>
  </si>
  <si>
    <t>FUR-TA-10002356</t>
  </si>
  <si>
    <t>Bevis Boat-Shaped Conference Table</t>
  </si>
  <si>
    <t>US-2017-110576</t>
  </si>
  <si>
    <t>RB-19795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</si>
  <si>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</si>
  <si>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</si>
  <si>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</si>
  <si>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</si>
  <si>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</si>
  <si>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</si>
  <si>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</si>
  <si>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</si>
  <si>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</si>
  <si>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</si>
  <si>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</si>
  <si>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</si>
  <si>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</si>
  <si>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</si>
  <si>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</si>
  <si>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</si>
  <si>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</si>
  <si>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</si>
  <si>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</si>
  <si>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</si>
  <si>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</si>
  <si>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CA-2014-115791</t>
  </si>
  <si>
    <t>DL-13315</t>
  </si>
  <si>
    <t>Delfina Latchford</t>
  </si>
  <si>
    <t>FUR-FU-10001095</t>
  </si>
  <si>
    <t>DAX Black Cherry Wood-Tone Poster Frame</t>
  </si>
  <si>
    <t>CA-2016-144939</t>
  </si>
  <si>
    <t>CA-2014-163419</t>
  </si>
  <si>
    <t>TZ-21580</t>
  </si>
  <si>
    <t>Tracy Zic</t>
  </si>
  <si>
    <t>CA-2017-167899</t>
  </si>
  <si>
    <t>JG-15805</t>
  </si>
  <si>
    <t>John Grady</t>
  </si>
  <si>
    <t>Auburn</t>
  </si>
  <si>
    <t>CA-2015-153549</t>
  </si>
  <si>
    <t>SL-20155</t>
  </si>
  <si>
    <t>Sara Luxemburg</t>
  </si>
  <si>
    <t>CA-2015-162537</t>
  </si>
  <si>
    <t>RD-19585</t>
  </si>
  <si>
    <t>Rob Dowd</t>
  </si>
  <si>
    <t>FUR-FU-10002885</t>
  </si>
  <si>
    <t>Magna Visual Magnetic Picture Hangers</t>
  </si>
  <si>
    <t>CA-2015-124891</t>
  </si>
  <si>
    <t>RH-19495</t>
  </si>
  <si>
    <t>Rick Hansen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</si>
  <si>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</si>
  <si>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</si>
  <si>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</si>
  <si>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</si>
  <si>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</si>
  <si>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</si>
  <si>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</si>
  <si>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US-2015-126214</t>
  </si>
  <si>
    <t>JS-15880</t>
  </si>
  <si>
    <t>John Stevenson</t>
  </si>
  <si>
    <t>CA-2015-108665</t>
  </si>
  <si>
    <t>KM-16225</t>
  </si>
  <si>
    <t>Kalyca Meade</t>
  </si>
  <si>
    <t>FUR-FU-10002191</t>
  </si>
  <si>
    <t>G.E. Halogen Desk Lamp Bulbs</t>
  </si>
  <si>
    <t>CA-2015-124450</t>
  </si>
  <si>
    <t>District of Columbia</t>
  </si>
  <si>
    <t>FUR-CH-10000309</t>
  </si>
  <si>
    <t>Global Comet Stacking Arm Chair</t>
  </si>
  <si>
    <t>CA-2014-163552</t>
  </si>
  <si>
    <t>LA-16780</t>
  </si>
  <si>
    <t>Laura Armstrong</t>
  </si>
  <si>
    <t>CA-2016-113061</t>
  </si>
  <si>
    <t>EL-13735</t>
  </si>
  <si>
    <t>Ed Ludwig</t>
  </si>
  <si>
    <t>Jefferson City</t>
  </si>
  <si>
    <t>FUR-FU-10003975</t>
  </si>
  <si>
    <t>Eldon Advantage Chair Mats for Low to Medium Pile Carpets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</si>
  <si>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</si>
  <si>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</si>
  <si>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</si>
  <si>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</si>
  <si>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</si>
  <si>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</si>
  <si>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</si>
  <si>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FUR-BO-10001811</t>
  </si>
  <si>
    <t>Atlantic Metals Mobile 5-Shelf Bookcases, Custom Colors</t>
  </si>
  <si>
    <t>CA-2017-152702</t>
  </si>
  <si>
    <t>Rockford</t>
  </si>
  <si>
    <t>FUR-CH-10002304</t>
  </si>
  <si>
    <t>Global Stack Chair without Arms, Black</t>
  </si>
  <si>
    <t>CA-2016-169103</t>
  </si>
  <si>
    <t>Miami</t>
  </si>
  <si>
    <t>US-2015-153500</t>
  </si>
  <si>
    <t>DG-13300</t>
  </si>
  <si>
    <t>Deirdre Greer</t>
  </si>
  <si>
    <t>FUR-FU-10000293</t>
  </si>
  <si>
    <t>Eldon Antistatic Chair Mats for Low to Medium Pile Carpets</t>
  </si>
  <si>
    <t>FUR-FU-10004460</t>
  </si>
  <si>
    <t>Howard Miller 12" Round Wall Clock</t>
  </si>
  <si>
    <t>CA-2015-110667</t>
  </si>
  <si>
    <t>NF-18595</t>
  </si>
  <si>
    <t>Nicole Fjeld</t>
  </si>
  <si>
    <t>FUR-FU-10004622</t>
  </si>
  <si>
    <t>Eldon Advantage Foldable Chair Mats for Low Pile Carpets</t>
  </si>
  <si>
    <t>US-2015-125374</t>
  </si>
  <si>
    <t>JD-16060</t>
  </si>
  <si>
    <t>Julia Dunbar</t>
  </si>
  <si>
    <t>CA-2016-157686</t>
  </si>
  <si>
    <t>BD-11620</t>
  </si>
  <si>
    <t>Brian DeCherney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</si>
  <si>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</si>
  <si>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</si>
  <si>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</si>
  <si>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</si>
  <si>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</si>
  <si>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</si>
  <si>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KD-16270</t>
  </si>
  <si>
    <t>Karen Daniels</t>
  </si>
  <si>
    <t>Yonkers</t>
  </si>
  <si>
    <t>CA-2017-158407</t>
  </si>
  <si>
    <t>Monroe</t>
  </si>
  <si>
    <t>North Carolina</t>
  </si>
  <si>
    <t>CA-2014-159338</t>
  </si>
  <si>
    <t>NS-18640</t>
  </si>
  <si>
    <t>Noel Staavos</t>
  </si>
  <si>
    <t>FUR-TA-10004147</t>
  </si>
  <si>
    <t>Hon 4060 Series Tables</t>
  </si>
  <si>
    <t>CA-2016-107216</t>
  </si>
  <si>
    <t>PV-18985</t>
  </si>
  <si>
    <t>Paul Van Hugh</t>
  </si>
  <si>
    <t>US-2016-110156</t>
  </si>
  <si>
    <t>EH-13945</t>
  </si>
  <si>
    <t>Eric Hoffmann</t>
  </si>
  <si>
    <t>CA-2017-140585</t>
  </si>
  <si>
    <t>RA-19915</t>
  </si>
  <si>
    <t>Russell Applegate</t>
  </si>
  <si>
    <t>Encinitas</t>
  </si>
  <si>
    <t>FUR-BO-10002206</t>
  </si>
  <si>
    <t>Bush Saratoga Collection 5-Shelf Bookcase, Hanover Cherry, *Special Order</t>
  </si>
  <si>
    <t>US-2014-147627</t>
  </si>
  <si>
    <t>HL-15040</t>
  </si>
  <si>
    <t>Hunter Lopez</t>
  </si>
  <si>
    <t>Jonesboro</t>
  </si>
  <si>
    <t>Arkansas</t>
  </si>
  <si>
    <t>CA-2016-112102</t>
  </si>
  <si>
    <t>BD-11605</t>
  </si>
  <si>
    <t>Brian Dahlen</t>
  </si>
  <si>
    <t>FUR-TA-10004086</t>
  </si>
  <si>
    <t>KI Adjustable-Height Table</t>
  </si>
  <si>
    <t>CA-2014-146969</t>
  </si>
  <si>
    <t>AP-10915</t>
  </si>
  <si>
    <t>Arthur Prichep</t>
  </si>
  <si>
    <t>CA-2015-113971</t>
  </si>
  <si>
    <t>CB-12535</t>
  </si>
  <si>
    <t>Claudia Bergmann</t>
  </si>
  <si>
    <t>Cuyahoga Falls</t>
  </si>
  <si>
    <t>FUR-FU-10001852</t>
  </si>
  <si>
    <t>Eldon Regeneration Recycled Desk Accessories, Smoke</t>
  </si>
  <si>
    <t>CA-2014-136567</t>
  </si>
  <si>
    <t>PS-19045</t>
  </si>
  <si>
    <t>Penelope Sewall</t>
  </si>
  <si>
    <t>Harrisonburg</t>
  </si>
  <si>
    <t>FUR-TA-10001932</t>
  </si>
  <si>
    <t>Chromcraft 48" x 96" Racetrack Double Pedestal Table</t>
  </si>
  <si>
    <t>CA-2016-149314</t>
  </si>
  <si>
    <t>GB-14530</t>
  </si>
  <si>
    <t>George Bell</t>
  </si>
  <si>
    <t>FUR-CH-10002126</t>
  </si>
  <si>
    <t>Hon Deluxe Fabric Upholstered Stacking Chairs</t>
  </si>
  <si>
    <t>CA-2017-145226</t>
  </si>
  <si>
    <t>FUR-FU-10004952</t>
  </si>
  <si>
    <t>C-Line Cubicle Keepers Polyproplyene Holder w/Velcro Back, 8-1/2x11, 25/Bx</t>
  </si>
  <si>
    <t>CA-2016-113621</t>
  </si>
  <si>
    <t>Rockville</t>
  </si>
  <si>
    <t>Maryland</t>
  </si>
  <si>
    <t>FUR-CH-10001270</t>
  </si>
  <si>
    <t>Harbour Creations Steel Folding Chair</t>
  </si>
  <si>
    <t>CA-2017-117212</t>
  </si>
  <si>
    <t>BT-11530</t>
  </si>
  <si>
    <t>Bradley Talbott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</si>
  <si>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</si>
  <si>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</si>
  <si>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</si>
  <si>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</si>
  <si>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</si>
  <si>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</si>
  <si>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</si>
  <si>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</si>
  <si>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</si>
  <si>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CA-2016-114727</t>
  </si>
  <si>
    <t>LS-16945</t>
  </si>
  <si>
    <t>Linda Southworth</t>
  </si>
  <si>
    <t>CA-2016-137050</t>
  </si>
  <si>
    <t>SW-20755</t>
  </si>
  <si>
    <t>Steven Ward</t>
  </si>
  <si>
    <t>US-2017-118087</t>
  </si>
  <si>
    <t>SP-20620</t>
  </si>
  <si>
    <t>Stefania Perrino</t>
  </si>
  <si>
    <t>FUR-FU-10001867</t>
  </si>
  <si>
    <t>Eldon Expressions Punched Metal &amp; Wood Desk Accessories, Pewter &amp; Cherry</t>
  </si>
  <si>
    <t>CA-2016-126004</t>
  </si>
  <si>
    <t>CA-2017-100013</t>
  </si>
  <si>
    <t>CA-2016-144344</t>
  </si>
  <si>
    <t>PG-18820</t>
  </si>
  <si>
    <t>Patrick Gardner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</si>
  <si>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</si>
  <si>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</si>
  <si>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</si>
  <si>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</si>
  <si>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</si>
  <si>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</si>
  <si>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</si>
  <si>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</si>
  <si>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</si>
  <si>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</si>
  <si>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</si>
  <si>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</si>
  <si>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</si>
  <si>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</si>
  <si>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</si>
  <si>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</si>
  <si>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</si>
  <si>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</si>
  <si>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</si>
  <si>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DJ-13630</t>
  </si>
  <si>
    <t>Doug Jacobs</t>
  </si>
  <si>
    <t>FUR-CH-10001708</t>
  </si>
  <si>
    <t>Office Star - Contemporary Swivel Chair with Padded Adjustable Arms and Flex Back</t>
  </si>
  <si>
    <t>CA-2017-144638</t>
  </si>
  <si>
    <t>MH-18115</t>
  </si>
  <si>
    <t>Mick Hernandez</t>
  </si>
  <si>
    <t>Chester</t>
  </si>
  <si>
    <t>FUR-FU-10003724</t>
  </si>
  <si>
    <t>Westinghouse Clip-On Gooseneck Lamps</t>
  </si>
  <si>
    <t>FUR-FU-10003535</t>
  </si>
  <si>
    <t>Howard Miller Distant Time Traveler Alarm Clock</t>
  </si>
  <si>
    <t>CA-2016-155992</t>
  </si>
  <si>
    <t>CC-12220</t>
  </si>
  <si>
    <t>Chris Cortes</t>
  </si>
  <si>
    <t>La Porte</t>
  </si>
  <si>
    <t>US-2014-167738</t>
  </si>
  <si>
    <t>JC-16105</t>
  </si>
  <si>
    <t>Julie Creighton</t>
  </si>
  <si>
    <t>CA-2017-121412</t>
  </si>
  <si>
    <t>BG-11695</t>
  </si>
  <si>
    <t>Brooke Gillingham</t>
  </si>
  <si>
    <t>CA-2016-119186</t>
  </si>
  <si>
    <t>MS-17710</t>
  </si>
  <si>
    <t>Maurice Satty</t>
  </si>
  <si>
    <t>FUR-CH-10001973</t>
  </si>
  <si>
    <t>Office Star Flex Back Scooter Chair with White Frame</t>
  </si>
  <si>
    <t>CA-2016-154711</t>
  </si>
  <si>
    <t>TB-21355</t>
  </si>
  <si>
    <t>Todd Boyes</t>
  </si>
  <si>
    <t>CA-2016-137043</t>
  </si>
  <si>
    <t>LC-17140</t>
  </si>
  <si>
    <t>Logan Currie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</si>
  <si>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</si>
  <si>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</si>
  <si>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</si>
  <si>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</si>
  <si>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</si>
  <si>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</si>
  <si>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</si>
  <si>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</si>
  <si>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</si>
  <si>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</si>
  <si>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CA-2016-141397</t>
  </si>
  <si>
    <t>RC-19825</t>
  </si>
  <si>
    <t>Roy Collins</t>
  </si>
  <si>
    <t>Pasadena</t>
  </si>
  <si>
    <t>FUR-CH-10003846</t>
  </si>
  <si>
    <t>Hon Valutask Swivel Chairs</t>
  </si>
  <si>
    <t>US-2016-134488</t>
  </si>
  <si>
    <t>CA-2016-145919</t>
  </si>
  <si>
    <t>HG-14965</t>
  </si>
  <si>
    <t>Henry Goldwyn</t>
  </si>
  <si>
    <t>FUR-FU-10004960</t>
  </si>
  <si>
    <t>Seth Thomas 12" Clock w/ Goldtone Case</t>
  </si>
  <si>
    <t>CA-2015-120439</t>
  </si>
  <si>
    <t>CA-2016-142762</t>
  </si>
  <si>
    <t>LD-17005</t>
  </si>
  <si>
    <t>Lisa DeCherney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</si>
  <si>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</si>
  <si>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</si>
  <si>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</si>
  <si>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</si>
  <si>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</si>
  <si>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</si>
  <si>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</si>
  <si>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</si>
  <si>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CA-2014-153976</t>
  </si>
  <si>
    <t>BP-11290</t>
  </si>
  <si>
    <t>Beth Paige</t>
  </si>
  <si>
    <t>Evanston</t>
  </si>
  <si>
    <t>CA-2017-162978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</si>
  <si>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</si>
  <si>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</si>
  <si>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</si>
  <si>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</si>
  <si>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</si>
  <si>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</si>
  <si>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</si>
  <si>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</si>
  <si>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US-2017-155425</t>
  </si>
  <si>
    <t>AB-10600</t>
  </si>
  <si>
    <t>Ann Blume</t>
  </si>
  <si>
    <t>Tucson</t>
  </si>
  <si>
    <t>CA-2017-133249</t>
  </si>
  <si>
    <t>SZ-20035</t>
  </si>
  <si>
    <t>Sam Zeldin</t>
  </si>
  <si>
    <t>Pico Rivera</t>
  </si>
  <si>
    <t>US-2015-103471</t>
  </si>
  <si>
    <t>JR-15670</t>
  </si>
  <si>
    <t>Jim Radford</t>
  </si>
  <si>
    <t>CA-2015-120362</t>
  </si>
  <si>
    <t>CA-12265</t>
  </si>
  <si>
    <t>Christina Anderson</t>
  </si>
  <si>
    <t>Provo</t>
  </si>
  <si>
    <t>FUR-TA-10003008</t>
  </si>
  <si>
    <t>Lesro Round Back Collection Coffee Table, End Table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</si>
  <si>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</si>
  <si>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</si>
  <si>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</si>
  <si>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</si>
  <si>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</si>
  <si>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</si>
  <si>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</si>
  <si>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Eldon 200 Class Desk Accessories, Black</t>
  </si>
  <si>
    <t>US-2017-117247</t>
  </si>
  <si>
    <t>CK-12760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</si>
  <si>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</si>
  <si>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</si>
  <si>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</si>
  <si>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</si>
  <si>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</si>
  <si>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US-2016-161396</t>
  </si>
  <si>
    <t>GM-14455</t>
  </si>
  <si>
    <t>Gary Mitchum</t>
  </si>
  <si>
    <t>FUR-TA-10002622</t>
  </si>
  <si>
    <t>Bush Andora Conference Table, Maple/Graphite Gray Finish</t>
  </si>
  <si>
    <t>US-2014-118486</t>
  </si>
  <si>
    <t>SD-20485</t>
  </si>
  <si>
    <t>Shirley Daniels</t>
  </si>
  <si>
    <t>FUR-TA-10001039</t>
  </si>
  <si>
    <t>CA-2016-130407</t>
  </si>
  <si>
    <t>US-2016-122245</t>
  </si>
  <si>
    <t>AB-10105</t>
  </si>
  <si>
    <t>Adrian Barton</t>
  </si>
  <si>
    <t>CA-2016-136329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</si>
  <si>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</si>
  <si>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</si>
  <si>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</si>
  <si>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</si>
  <si>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</si>
  <si>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</si>
  <si>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</si>
  <si>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</si>
  <si>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CA-2014-120768</t>
  </si>
  <si>
    <t>IM-15070</t>
  </si>
  <si>
    <t>Irene Maddox</t>
  </si>
  <si>
    <t>Alabama</t>
  </si>
  <si>
    <t>CA-2015-139731</t>
  </si>
  <si>
    <t>CA-2017-102337</t>
  </si>
  <si>
    <t>FUR-CH-10004289</t>
  </si>
  <si>
    <t>Global Super Steno Chair</t>
  </si>
  <si>
    <t>CA-2017-148474</t>
  </si>
  <si>
    <t>ME-17320</t>
  </si>
  <si>
    <t>Maria Etezadi</t>
  </si>
  <si>
    <t>FUR-TA-10002530</t>
  </si>
  <si>
    <t>Iceberg OfficeWorks 42" Round Tables</t>
  </si>
  <si>
    <t>CA-2014-155271</t>
  </si>
  <si>
    <t>AA-10480</t>
  </si>
  <si>
    <t>Andrew Allen</t>
  </si>
  <si>
    <t>Middletown</t>
  </si>
  <si>
    <t>FUR-FU-10001473</t>
  </si>
  <si>
    <t>DAX Wood Document Frame</t>
  </si>
  <si>
    <t>US-2016-128902</t>
  </si>
  <si>
    <t>MB-18085</t>
  </si>
  <si>
    <t>Mick Brown</t>
  </si>
  <si>
    <t>Vineland</t>
  </si>
  <si>
    <t>CA-2016-152289</t>
  </si>
  <si>
    <t>LC-16930</t>
  </si>
  <si>
    <t>Linda Cazamias</t>
  </si>
  <si>
    <t>CA-2014-151708</t>
  </si>
  <si>
    <t>MB-17305</t>
  </si>
  <si>
    <t>Maria Bertelson</t>
  </si>
  <si>
    <t>Glendale</t>
  </si>
  <si>
    <t>CA-2017-139199</t>
  </si>
  <si>
    <t>DK-12835</t>
  </si>
  <si>
    <t>Damala Kotsonis</t>
  </si>
  <si>
    <t>FUR-CH-10000847</t>
  </si>
  <si>
    <t>Global Executive Mid-Back Manager's Chair</t>
  </si>
  <si>
    <t>US-2015-105676</t>
  </si>
  <si>
    <t>NM-18520</t>
  </si>
  <si>
    <t>Neoma Murray</t>
  </si>
  <si>
    <t>FUR-FU-10004270</t>
  </si>
  <si>
    <t>Eldon Image Series Desk Accessories, Burgundy</t>
  </si>
  <si>
    <t>CA-2015-140410</t>
  </si>
  <si>
    <t>CM-12655</t>
  </si>
  <si>
    <t>Corinna Mitchell</t>
  </si>
  <si>
    <t>CA-2017-166436</t>
  </si>
  <si>
    <t>TS-21370</t>
  </si>
  <si>
    <t>Todd Sumrall</t>
  </si>
  <si>
    <t>CA-2017-139661</t>
  </si>
  <si>
    <t>JW-15220</t>
  </si>
  <si>
    <t>Jane Waco</t>
  </si>
  <si>
    <t>CA-2016-100468</t>
  </si>
  <si>
    <t>AT-10435</t>
  </si>
  <si>
    <t>Alyssa Tate</t>
  </si>
  <si>
    <t>CA-2015-153388</t>
  </si>
  <si>
    <t>PC-19000</t>
  </si>
  <si>
    <t>Pauline Chand</t>
  </si>
  <si>
    <t>FUR-TA-10003715</t>
  </si>
  <si>
    <t>Hon 2111 Invitation Series Corner Table</t>
  </si>
  <si>
    <t>CA-2017-103611</t>
  </si>
  <si>
    <t>JM-15535</t>
  </si>
  <si>
    <t>Jessica Myrick</t>
  </si>
  <si>
    <t>US-2017-160759</t>
  </si>
  <si>
    <t>AI-10855</t>
  </si>
  <si>
    <t>Arianne Irving</t>
  </si>
  <si>
    <t>CA-2017-148446</t>
  </si>
  <si>
    <t>MC-17845</t>
  </si>
  <si>
    <t>Michael Chen</t>
  </si>
  <si>
    <t>North Las Vegas</t>
  </si>
  <si>
    <t>Nevada</t>
  </si>
  <si>
    <t>CA-2015-144806</t>
  </si>
  <si>
    <t>GH-14425</t>
  </si>
  <si>
    <t>Gary Hwang</t>
  </si>
  <si>
    <t>CA-2016-122392</t>
  </si>
  <si>
    <t>CJ-12010</t>
  </si>
  <si>
    <t>Caroline Jumper</t>
  </si>
  <si>
    <t>Allentown</t>
  </si>
  <si>
    <t>FUR-FU-10002456</t>
  </si>
  <si>
    <t>Master Caster Door Stop, Large Neon Orange</t>
  </si>
  <si>
    <t>CA-2017-124086</t>
  </si>
  <si>
    <t>MP-18175</t>
  </si>
  <si>
    <t>Mike Pelletier</t>
  </si>
  <si>
    <t>Laguna Niguel</t>
  </si>
  <si>
    <t>CA-2017-121888</t>
  </si>
  <si>
    <t>CL-11890</t>
  </si>
  <si>
    <t>Carl Ludwig</t>
  </si>
  <si>
    <t>Everett</t>
  </si>
  <si>
    <t>CA-2014-166884</t>
  </si>
  <si>
    <t>CK-12205</t>
  </si>
  <si>
    <t>Chloris Kastensmidt</t>
  </si>
  <si>
    <t>FUR-FU-10003981</t>
  </si>
  <si>
    <t>CA-2014-150245</t>
  </si>
  <si>
    <t>PC-18745</t>
  </si>
  <si>
    <t>Pamela Coakley</t>
  </si>
  <si>
    <t>Watertown</t>
  </si>
  <si>
    <t>CA-2015-112116</t>
  </si>
  <si>
    <t>US-2017-102890</t>
  </si>
  <si>
    <t>SG-20470</t>
  </si>
  <si>
    <t>Sheri Gordon</t>
  </si>
  <si>
    <t>US-2014-157385</t>
  </si>
  <si>
    <t>CA-2014-101602</t>
  </si>
  <si>
    <t>MC-18100</t>
  </si>
  <si>
    <t>Mick Crebagga</t>
  </si>
  <si>
    <t>El Paso</t>
  </si>
  <si>
    <t>CA-2015-131338</t>
  </si>
  <si>
    <t>CA-2015-118423</t>
  </si>
  <si>
    <t>DP-13390</t>
  </si>
  <si>
    <t>Dennis Pardue</t>
  </si>
  <si>
    <t>Peoria</t>
  </si>
  <si>
    <t>FUR-BO-10000362</t>
  </si>
  <si>
    <t>Sauder Inglewood Library Bookcases</t>
  </si>
  <si>
    <t>CA-2017-149181</t>
  </si>
  <si>
    <t>MD-17350</t>
  </si>
  <si>
    <t>Maribeth Dona</t>
  </si>
  <si>
    <t>CA-2017-132234</t>
  </si>
  <si>
    <t>CA-2017-158876</t>
  </si>
  <si>
    <t>AB-10150</t>
  </si>
  <si>
    <t>Aimee Bixby</t>
  </si>
  <si>
    <t>Carrollton</t>
  </si>
  <si>
    <t>CA-2016-164672</t>
  </si>
  <si>
    <t>FUR-FU-10001488</t>
  </si>
  <si>
    <t>Tenex 46" x 60" Computer Anti-Static Chairmat, Rectangular Shaped</t>
  </si>
  <si>
    <t>CA-2014-156349</t>
  </si>
  <si>
    <t>ML-17395</t>
  </si>
  <si>
    <t>Marina Lichtenstein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</si>
  <si>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</si>
  <si>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</si>
  <si>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</si>
  <si>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</si>
  <si>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</si>
  <si>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</si>
  <si>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CA-2015-143119</t>
  </si>
  <si>
    <t>MC-17275</t>
  </si>
  <si>
    <t>Marc Crier</t>
  </si>
  <si>
    <t>Lafayette</t>
  </si>
  <si>
    <t>Louisiana</t>
  </si>
  <si>
    <t>CA-2017-101049</t>
  </si>
  <si>
    <t>FUR-FU-10004415</t>
  </si>
  <si>
    <t>Stacking Tray, Side-Loading, Legal, Smoke</t>
  </si>
  <si>
    <t>CA-2016-157266</t>
  </si>
  <si>
    <t>TB-21280</t>
  </si>
  <si>
    <t>Toby Braunhardt</t>
  </si>
  <si>
    <t>CA-2014-127159</t>
  </si>
  <si>
    <t>US-2015-157154</t>
  </si>
  <si>
    <t>MM-17920</t>
  </si>
  <si>
    <t>Michael Moore</t>
  </si>
  <si>
    <t>CA-2015-143077</t>
  </si>
  <si>
    <t>CA-2014-122882</t>
  </si>
  <si>
    <t>SB-20290</t>
  </si>
  <si>
    <t>Sean Braxton</t>
  </si>
  <si>
    <t>FUR-FU-10000758</t>
  </si>
  <si>
    <t>DAX Natural Wood-Tone Poster Frame</t>
  </si>
  <si>
    <t>CA-2016-147585</t>
  </si>
  <si>
    <t>CA-2017-143798</t>
  </si>
  <si>
    <t>AW-10840</t>
  </si>
  <si>
    <t>Anthony Witt</t>
  </si>
  <si>
    <t>CA-2014-142839</t>
  </si>
  <si>
    <t>TS-21610</t>
  </si>
  <si>
    <t>Troy Staebel</t>
  </si>
  <si>
    <t>US-2016-154361</t>
  </si>
  <si>
    <t>HZ-14950</t>
  </si>
  <si>
    <t>Henia Zydlo</t>
  </si>
  <si>
    <t>CA-2014-135657</t>
  </si>
  <si>
    <t>CA-2015-114069</t>
  </si>
  <si>
    <t>ND-18370</t>
  </si>
  <si>
    <t>Natalie DeCherney</t>
  </si>
  <si>
    <t>CA-2017-123491</t>
  </si>
  <si>
    <t>JK-15205</t>
  </si>
  <si>
    <t>Jamie Kunitz</t>
  </si>
  <si>
    <t>US-2017-124968</t>
  </si>
  <si>
    <t>MM-18055</t>
  </si>
  <si>
    <t>Michelle Moray</t>
  </si>
  <si>
    <t>CA-2017-104003</t>
  </si>
  <si>
    <t>DC-13285</t>
  </si>
  <si>
    <t>Debra Catini</t>
  </si>
  <si>
    <t>FUR-BO-10003965</t>
  </si>
  <si>
    <t>O'Sullivan Manor Hill 2-Door Library in Brianna Oak</t>
  </si>
  <si>
    <t>CA-2016-169943</t>
  </si>
  <si>
    <t>BN-11515</t>
  </si>
  <si>
    <t>Bradley Nguyen</t>
  </si>
  <si>
    <t>FUR-FU-10002088</t>
  </si>
  <si>
    <t>Nu-Dell Float Frame 11 x 14 1/2</t>
  </si>
  <si>
    <t>US-2015-123218</t>
  </si>
  <si>
    <t>KD-16345</t>
  </si>
  <si>
    <t>Katherine Ducich</t>
  </si>
  <si>
    <t>FUR-BO-10003966</t>
  </si>
  <si>
    <t>Sauder Facets Collection Library, Sky Alder Finish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</si>
  <si>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</si>
  <si>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</si>
  <si>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</si>
  <si>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</si>
  <si>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</si>
  <si>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CA-2017-152807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</si>
  <si>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</si>
  <si>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</si>
  <si>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</si>
  <si>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</si>
  <si>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</si>
  <si>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</si>
  <si>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Oakland</t>
  </si>
  <si>
    <t>CA-2015-130785</t>
  </si>
  <si>
    <t>AG-10900</t>
  </si>
  <si>
    <t>Arthur Gainer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</si>
  <si>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</si>
  <si>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</si>
  <si>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</si>
  <si>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</si>
  <si>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</si>
  <si>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ML-17755</t>
  </si>
  <si>
    <t>Max Ludwig</t>
  </si>
  <si>
    <t>Suffolk</t>
  </si>
  <si>
    <t>FUR-FU-10001591</t>
  </si>
  <si>
    <t>Advantus Panel Wall Certificate Holder - 8.5x11</t>
  </si>
  <si>
    <t>CA-2014-120474</t>
  </si>
  <si>
    <t>Madison</t>
  </si>
  <si>
    <t>FUR-CH-10001854</t>
  </si>
  <si>
    <t>Office Star - Professional Matrix Back Chair with 2-to-1 Synchro Tilt and Mesh Fabric Seat</t>
  </si>
  <si>
    <t>CA-2016-100965</t>
  </si>
  <si>
    <t>RM-19375</t>
  </si>
  <si>
    <t>Raymond Messe</t>
  </si>
  <si>
    <t>San Jose</t>
  </si>
  <si>
    <t>CA-2016-149461</t>
  </si>
  <si>
    <t>AS-10135</t>
  </si>
  <si>
    <t>Adrian Shami</t>
  </si>
  <si>
    <t>CA-2016-165484</t>
  </si>
  <si>
    <t>FUR-FU-10001196</t>
  </si>
  <si>
    <t>DAX Cubicle Frames - 8x10</t>
  </si>
  <si>
    <t>CA-2014-132612</t>
  </si>
  <si>
    <t>FO-14305</t>
  </si>
  <si>
    <t>Frank Olsen</t>
  </si>
  <si>
    <t>US-2017-161193</t>
  </si>
  <si>
    <t>BT-11680</t>
  </si>
  <si>
    <t>Brian Thompson</t>
  </si>
  <si>
    <t>CA-2015-131597</t>
  </si>
  <si>
    <t>US-2014-130379</t>
  </si>
  <si>
    <t>JL-15235</t>
  </si>
  <si>
    <t>Janet Lee</t>
  </si>
  <si>
    <t>FUR-FU-10002553</t>
  </si>
  <si>
    <t>Electrix Incandescent Magnifying Lamp, Black</t>
  </si>
  <si>
    <t>CA-2016-168956</t>
  </si>
  <si>
    <t>EA-14035</t>
  </si>
  <si>
    <t>Erin Ashbrook</t>
  </si>
  <si>
    <t>FUR-CH-10004754</t>
  </si>
  <si>
    <t>Global Stack Chair with Arms, Black</t>
  </si>
  <si>
    <t>CA-2016-167507</t>
  </si>
  <si>
    <t>Redmond</t>
  </si>
  <si>
    <t>Oregon</t>
  </si>
  <si>
    <t>FUR-FU-10002878</t>
  </si>
  <si>
    <t>Seth Thomas 14" Day/Date Wall Clock</t>
  </si>
  <si>
    <t>CA-2017-145884</t>
  </si>
  <si>
    <t>Muskogee</t>
  </si>
  <si>
    <t>Oklahoma</t>
  </si>
  <si>
    <t>CA-2015-131422</t>
  </si>
  <si>
    <t>CA-2014-117345</t>
  </si>
  <si>
    <t>BF-10975</t>
  </si>
  <si>
    <t>Barbara Fisher</t>
  </si>
  <si>
    <t>Charlotte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</si>
  <si>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</si>
  <si>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</si>
  <si>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</si>
  <si>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</si>
  <si>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</si>
  <si>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</si>
  <si>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</si>
  <si>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FA-14230</t>
  </si>
  <si>
    <t>Frank Atkinson</t>
  </si>
  <si>
    <t>FUR-FU-10001986</t>
  </si>
  <si>
    <t>Dana Fluorescent Magnifying Lamp, White, 36"</t>
  </si>
  <si>
    <t>US-2017-158512</t>
  </si>
  <si>
    <t>DA-13450</t>
  </si>
  <si>
    <t>Dianna Arnett</t>
  </si>
  <si>
    <t>FUR-FU-10004973</t>
  </si>
  <si>
    <t>Flat Face Poster Frame</t>
  </si>
  <si>
    <t>CA-2017-128370</t>
  </si>
  <si>
    <t>FH-14275</t>
  </si>
  <si>
    <t>Frank Hawley</t>
  </si>
  <si>
    <t>US-2017-121251</t>
  </si>
  <si>
    <t>FUR-BO-10001918</t>
  </si>
  <si>
    <t>Sauder Forest Hills Library with Doors, Woodland Oak Finish</t>
  </si>
  <si>
    <t>US-2016-100839</t>
  </si>
  <si>
    <t>NC-18625</t>
  </si>
  <si>
    <t>Noah Childs</t>
  </si>
  <si>
    <t>FUR-FU-10001617</t>
  </si>
  <si>
    <t>Executive Impressions 8-1/2" Career Panel/Partition Cubicle Clock</t>
  </si>
  <si>
    <t>CA-2017-118857</t>
  </si>
  <si>
    <t>AH-10075</t>
  </si>
  <si>
    <t>Adam Hart</t>
  </si>
  <si>
    <t>CA-2014-116932</t>
  </si>
  <si>
    <t>ME-18010</t>
  </si>
  <si>
    <t>Michelle Ellison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</si>
  <si>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</si>
  <si>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</si>
  <si>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</si>
  <si>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</si>
  <si>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</si>
  <si>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</si>
  <si>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</si>
  <si>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</si>
  <si>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US-2016-112977</t>
  </si>
  <si>
    <t>CA-2017-118885</t>
  </si>
  <si>
    <t>JG-15160</t>
  </si>
  <si>
    <t>James Galang</t>
  </si>
  <si>
    <t>CA-2015-109512</t>
  </si>
  <si>
    <t>LF-17185</t>
  </si>
  <si>
    <t>Luke Foster</t>
  </si>
  <si>
    <t>CA-2016-147578</t>
  </si>
  <si>
    <t>FUR-FU-10001889</t>
  </si>
  <si>
    <t>Ultra Door Pull Handle</t>
  </si>
  <si>
    <t>CA-2014-142587</t>
  </si>
  <si>
    <t>Fairfield</t>
  </si>
  <si>
    <t>CA-2014-169775</t>
  </si>
  <si>
    <t>RA-19945</t>
  </si>
  <si>
    <t>Ryan Akin</t>
  </si>
  <si>
    <t>CA-2017-167094</t>
  </si>
  <si>
    <t>FUR-CH-10000155</t>
  </si>
  <si>
    <t>Global Comet Stacking Armless Chair</t>
  </si>
  <si>
    <t>CA-2015-157959</t>
  </si>
  <si>
    <t>RW-19540</t>
  </si>
  <si>
    <t>Rick Wilson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</si>
  <si>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</si>
  <si>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</si>
  <si>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</si>
  <si>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</si>
  <si>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</si>
  <si>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</si>
  <si>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</si>
  <si>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US-2017-111423</t>
  </si>
  <si>
    <t>EH-13765</t>
  </si>
  <si>
    <t>Edward Hooks</t>
  </si>
  <si>
    <t>FUR-CH-10003981</t>
  </si>
  <si>
    <t>Global Commerce Series Low-Back Swivel/Tilt Chairs</t>
  </si>
  <si>
    <t>CA-2017-161200</t>
  </si>
  <si>
    <t>FUR-BO-10000468</t>
  </si>
  <si>
    <t>O'Sullivan 2-Shelf Heavy-Duty Bookcases</t>
  </si>
  <si>
    <t>CA-2015-141768</t>
  </si>
  <si>
    <t>NP-18685</t>
  </si>
  <si>
    <t>Nora Pelletier</t>
  </si>
  <si>
    <t>CA-2016-112109</t>
  </si>
  <si>
    <t>JE-15715</t>
  </si>
  <si>
    <t>Joe Elijah</t>
  </si>
  <si>
    <t>Broomfield</t>
  </si>
  <si>
    <t>CA-2017-157987</t>
  </si>
  <si>
    <t>AC-10615</t>
  </si>
  <si>
    <t>Ann Chong</t>
  </si>
  <si>
    <t>CA-2014-110408</t>
  </si>
  <si>
    <t>Montgomery</t>
  </si>
  <si>
    <t>FUR-CH-10003774</t>
  </si>
  <si>
    <t>Global Wood Trimmed Manager's Task Chair, Khaki</t>
  </si>
  <si>
    <t>CA-2016-112669</t>
  </si>
  <si>
    <t>CA-2014-164721</t>
  </si>
  <si>
    <t>LW-16825</t>
  </si>
  <si>
    <t>Laurel Workman</t>
  </si>
  <si>
    <t>Brentwood</t>
  </si>
  <si>
    <t>CA-2015-127509</t>
  </si>
  <si>
    <t>AS-10090</t>
  </si>
  <si>
    <t>Adam Shillingsburg</t>
  </si>
  <si>
    <t>FUR-TA-10002855</t>
  </si>
  <si>
    <t>Bevis Round Conference Table Top &amp; Single Column Base</t>
  </si>
  <si>
    <t>US-2017-147221</t>
  </si>
  <si>
    <t>JS-16030</t>
  </si>
  <si>
    <t>Joy Smith</t>
  </si>
  <si>
    <t>CA-2017-163510</t>
  </si>
  <si>
    <t>CA-2017-165386</t>
  </si>
  <si>
    <t>CM-12190</t>
  </si>
  <si>
    <t>Charlotte Melton</t>
  </si>
  <si>
    <t>FUR-BO-10003034</t>
  </si>
  <si>
    <t>O'Sullivan Elevations Bookcase, Cherry Finish</t>
  </si>
  <si>
    <t>CA-2016-145905</t>
  </si>
  <si>
    <t>AM-10705</t>
  </si>
  <si>
    <t>Anne McFarland</t>
  </si>
  <si>
    <t>CA-2016-168354</t>
  </si>
  <si>
    <t>RH-19510</t>
  </si>
  <si>
    <t>Rick Huthwaite</t>
  </si>
  <si>
    <t>Providence</t>
  </si>
  <si>
    <t>Rhode Island</t>
  </si>
  <si>
    <t>CA-2015-114237</t>
  </si>
  <si>
    <t>CA-2017-162481</t>
  </si>
  <si>
    <t>CT-11995</t>
  </si>
  <si>
    <t>Carol Triggs</t>
  </si>
  <si>
    <t>CA-2015-122287</t>
  </si>
  <si>
    <t>SN-20560</t>
  </si>
  <si>
    <t>Skye Norling</t>
  </si>
  <si>
    <t>CA-2015-142237</t>
  </si>
  <si>
    <t>CK-12595</t>
  </si>
  <si>
    <t>Clytie Kelty</t>
  </si>
  <si>
    <t>FUR-CH-10003833</t>
  </si>
  <si>
    <t>Novimex Fabric Task Chair</t>
  </si>
  <si>
    <t>FUR-FU-10003142</t>
  </si>
  <si>
    <t>Master Big Foot Doorstop, Beige</t>
  </si>
  <si>
    <t>CA-2016-136434</t>
  </si>
  <si>
    <t>RD-19480</t>
  </si>
  <si>
    <t>Rick Duston</t>
  </si>
  <si>
    <t>CA-2017-120376</t>
  </si>
  <si>
    <t>TP-21130</t>
  </si>
  <si>
    <t>Theone Pippenger</t>
  </si>
  <si>
    <t>CA-2014-106439</t>
  </si>
  <si>
    <t>GG-14650</t>
  </si>
  <si>
    <t>Greg Guthrie</t>
  </si>
  <si>
    <t>CA-2015-133452</t>
  </si>
  <si>
    <t>Pomona</t>
  </si>
  <si>
    <t>FUR-TA-10003954</t>
  </si>
  <si>
    <t>Hon 94000 Series Round Tables</t>
  </si>
  <si>
    <t>US-2017-110996</t>
  </si>
  <si>
    <t>KA-16525</t>
  </si>
  <si>
    <t>Kelly Andreada</t>
  </si>
  <si>
    <t>Ontario</t>
  </si>
  <si>
    <t>CA-2014-131051</t>
  </si>
  <si>
    <t>TR-21325</t>
  </si>
  <si>
    <t>Toby Ritter</t>
  </si>
  <si>
    <t>CA-2015-120103</t>
  </si>
  <si>
    <t>MS-17365</t>
  </si>
  <si>
    <t>Maribeth Schnelling</t>
  </si>
  <si>
    <t>CA-2017-166142</t>
  </si>
  <si>
    <t>MM-17260</t>
  </si>
  <si>
    <t>Magdelene Morse</t>
  </si>
  <si>
    <t>CA-2014-145926</t>
  </si>
  <si>
    <t>Moorhead</t>
  </si>
  <si>
    <t>CA-2014-123295</t>
  </si>
  <si>
    <t>AH-10120</t>
  </si>
  <si>
    <t>Adrian Hane</t>
  </si>
  <si>
    <t>CA-2015-164882</t>
  </si>
  <si>
    <t>SG-20080</t>
  </si>
  <si>
    <t>Sandra Glassco</t>
  </si>
  <si>
    <t>Redlands</t>
  </si>
  <si>
    <t>FUR-BO-10002213</t>
  </si>
  <si>
    <t>DMI Eclipse Executive Suite Bookcases</t>
  </si>
  <si>
    <t>CA-2015-159786</t>
  </si>
  <si>
    <t>RK-19300</t>
  </si>
  <si>
    <t>Ralph Kennedy</t>
  </si>
  <si>
    <t>CA-2017-158246</t>
  </si>
  <si>
    <t>JB-15400</t>
  </si>
  <si>
    <t>Jennifer Braxton</t>
  </si>
  <si>
    <t>Sunnyvale</t>
  </si>
  <si>
    <t>CA-2017-167381</t>
  </si>
  <si>
    <t>EH-14005</t>
  </si>
  <si>
    <t>Erica Hernandez</t>
  </si>
  <si>
    <t>Lansing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</si>
  <si>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</si>
  <si>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</si>
  <si>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</si>
  <si>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</si>
  <si>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</si>
  <si>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</si>
  <si>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CA-2015-156377</t>
  </si>
  <si>
    <t>TB-21625</t>
  </si>
  <si>
    <t>Trudy Brown</t>
  </si>
  <si>
    <t>Grand Prairie</t>
  </si>
  <si>
    <t>FUR-FU-10002364</t>
  </si>
  <si>
    <t>Eldon Expressions Wood Desk Accessories, Oak</t>
  </si>
  <si>
    <t>CA-2014-159520</t>
  </si>
  <si>
    <t>GT-14635</t>
  </si>
  <si>
    <t>Grant Thornton</t>
  </si>
  <si>
    <t>FUR-TA-10003238</t>
  </si>
  <si>
    <t>Chromcraft Bull-Nose Wood 48" x 96" Rectangular Conference Tables</t>
  </si>
  <si>
    <t>US-2016-152051</t>
  </si>
  <si>
    <t>TS-21160</t>
  </si>
  <si>
    <t>Theresa Swint</t>
  </si>
  <si>
    <t>York</t>
  </si>
  <si>
    <t>CA-2014-141607</t>
  </si>
  <si>
    <t>WB-21850</t>
  </si>
  <si>
    <t>William Brown</t>
  </si>
  <si>
    <t>US-2017-139969</t>
  </si>
  <si>
    <t>AF-10870</t>
  </si>
  <si>
    <t>Art Ferguson</t>
  </si>
  <si>
    <t>College Station</t>
  </si>
  <si>
    <t>US-2016-120460</t>
  </si>
  <si>
    <t>BF-11170</t>
  </si>
  <si>
    <t>Ben Ferrer</t>
  </si>
  <si>
    <t>Dallas</t>
  </si>
  <si>
    <t>CA-2016-141019</t>
  </si>
  <si>
    <t>Cincinnati</t>
  </si>
  <si>
    <t>CA-2016-154018</t>
  </si>
  <si>
    <t>Laredo</t>
  </si>
  <si>
    <t>US-2017-137491</t>
  </si>
  <si>
    <t>San Angelo</t>
  </si>
  <si>
    <t>CA-2016-128818</t>
  </si>
  <si>
    <t>FUR-CH-10002084</t>
  </si>
  <si>
    <t>Hon Mobius Operator's Chair</t>
  </si>
  <si>
    <t>CA-2017-143063</t>
  </si>
  <si>
    <t>IL-15100</t>
  </si>
  <si>
    <t>Ivan Liston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</si>
  <si>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</si>
  <si>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</si>
  <si>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</si>
  <si>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</si>
  <si>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</si>
  <si>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</si>
  <si>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</si>
  <si>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CA-2017-107874</t>
  </si>
  <si>
    <t>SW-20275</t>
  </si>
  <si>
    <t>Scott Williamson</t>
  </si>
  <si>
    <t>CA-2017-129378</t>
  </si>
  <si>
    <t>NS-18505</t>
  </si>
  <si>
    <t>Neola Schneider</t>
  </si>
  <si>
    <t>FUR-CH-10000553</t>
  </si>
  <si>
    <t>Metal Folding Chairs, Beige, 4/Carton</t>
  </si>
  <si>
    <t>CA-2015-131884</t>
  </si>
  <si>
    <t>DK-13375</t>
  </si>
  <si>
    <t>Dennis Kane</t>
  </si>
  <si>
    <t>Marion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</si>
  <si>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</si>
  <si>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</si>
  <si>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</si>
  <si>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</si>
  <si>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</si>
  <si>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</si>
  <si>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CA-2016-139157</t>
  </si>
  <si>
    <t>CA-2017-157091</t>
  </si>
  <si>
    <t>DB-13405</t>
  </si>
  <si>
    <t>Denny Blanton</t>
  </si>
  <si>
    <t>CA-2017-166849</t>
  </si>
  <si>
    <t>SJ-20125</t>
  </si>
  <si>
    <t>Sanjit Jacobs</t>
  </si>
  <si>
    <t>FUR-FU-10004597</t>
  </si>
  <si>
    <t>Eldon Cleatmat Chair Mats for Medium Pile Carpets</t>
  </si>
  <si>
    <t>CA-2016-164091</t>
  </si>
  <si>
    <t>Bangor</t>
  </si>
  <si>
    <t>Maine</t>
  </si>
  <si>
    <t>CA-2017-105214</t>
  </si>
  <si>
    <t>CA-2017-122994</t>
  </si>
  <si>
    <t>MV-17485</t>
  </si>
  <si>
    <t>Mark Van Huff</t>
  </si>
  <si>
    <t>CA-2015-142944</t>
  </si>
  <si>
    <t>JL-15850</t>
  </si>
  <si>
    <t>John Lucas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</si>
  <si>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</si>
  <si>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</si>
  <si>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</si>
  <si>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</si>
  <si>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</si>
  <si>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</si>
  <si>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LM-17065</t>
  </si>
  <si>
    <t>Liz MacKendrick</t>
  </si>
  <si>
    <t>Southaven</t>
  </si>
  <si>
    <t>CA-2017-142622</t>
  </si>
  <si>
    <t>JK-15625</t>
  </si>
  <si>
    <t>Jim Karlsson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</si>
  <si>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</si>
  <si>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</si>
  <si>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</si>
  <si>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</si>
  <si>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</si>
  <si>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</si>
  <si>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CA-2017-127929</t>
  </si>
  <si>
    <t>CA-2015-113145</t>
  </si>
  <si>
    <t>CA-2017-157931</t>
  </si>
  <si>
    <t>Roswell</t>
  </si>
  <si>
    <t>CA-2016-115574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</si>
  <si>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</si>
  <si>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</si>
  <si>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</si>
  <si>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</si>
  <si>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</si>
  <si>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</si>
  <si>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</si>
  <si>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</si>
  <si>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CA-2015-105102</t>
  </si>
  <si>
    <t>BM-11575</t>
  </si>
  <si>
    <t>Brendan Murry</t>
  </si>
  <si>
    <t>US-2015-147739</t>
  </si>
  <si>
    <t>FUR-FU-10001468</t>
  </si>
  <si>
    <t>Tenex Antistatic Computer Chair Mats</t>
  </si>
  <si>
    <t>US-2014-143231</t>
  </si>
  <si>
    <t>FUR-FU-10002501</t>
  </si>
  <si>
    <t>Nu-Dell Executive Frame</t>
  </si>
  <si>
    <t>CA-2016-159373</t>
  </si>
  <si>
    <t>CA-2015-111514</t>
  </si>
  <si>
    <t>SC-20260</t>
  </si>
  <si>
    <t>Scott Cohen</t>
  </si>
  <si>
    <t>US-2014-148838</t>
  </si>
  <si>
    <t>CP-12340</t>
  </si>
  <si>
    <t>Christine Phan</t>
  </si>
  <si>
    <t>US-2016-108637</t>
  </si>
  <si>
    <t>AB-10060</t>
  </si>
  <si>
    <t>Adam Bellavance</t>
  </si>
  <si>
    <t>CA-2014-102295</t>
  </si>
  <si>
    <t>EH-13990</t>
  </si>
  <si>
    <t>Erica Hackney</t>
  </si>
  <si>
    <t>Sacramento</t>
  </si>
  <si>
    <t>FUR-CH-10001714</t>
  </si>
  <si>
    <t>Global Leather &amp; Oak Executive Chair, Burgundy</t>
  </si>
  <si>
    <t>US-2016-129469</t>
  </si>
  <si>
    <t>FUR-FU-10002298</t>
  </si>
  <si>
    <t>Rubbermaid ClusterMat Chairmats, Mat Size- 66" x 60", Lip 20" x 11" -90 Degree Angle</t>
  </si>
  <si>
    <t>CA-2016-159940</t>
  </si>
  <si>
    <t>BF-11020</t>
  </si>
  <si>
    <t>Barry Französisch</t>
  </si>
  <si>
    <t>CA-2016-118052</t>
  </si>
  <si>
    <t>BE-11455</t>
  </si>
  <si>
    <t>Brad Eason</t>
  </si>
  <si>
    <t>DAX Solid Wood Frames</t>
  </si>
  <si>
    <t>US-2015-127040</t>
  </si>
  <si>
    <t>SG-20605</t>
  </si>
  <si>
    <t>Speros Goranitis</t>
  </si>
  <si>
    <t>US-2016-110170</t>
  </si>
  <si>
    <t>HM-14860</t>
  </si>
  <si>
    <t>Harry Marie</t>
  </si>
  <si>
    <t>Huntsville</t>
  </si>
  <si>
    <t>FUR-BO-10000780</t>
  </si>
  <si>
    <t>O'Sullivan Plantations 2-Door Library in Landvery Oak</t>
  </si>
  <si>
    <t>CA-2017-155985</t>
  </si>
  <si>
    <t>BE-11335</t>
  </si>
  <si>
    <t>Bill Eplett</t>
  </si>
  <si>
    <t>CA-2014-151295</t>
  </si>
  <si>
    <t>JA-15970</t>
  </si>
  <si>
    <t>Joseph Airdo</t>
  </si>
  <si>
    <t>CA-2016-156300</t>
  </si>
  <si>
    <t>CA-2015-146087</t>
  </si>
  <si>
    <t>Holyoke</t>
  </si>
  <si>
    <t>US-2017-147669</t>
  </si>
  <si>
    <t>SV-20935</t>
  </si>
  <si>
    <t>Susan Vittorini</t>
  </si>
  <si>
    <t>FUR-TA-10002645</t>
  </si>
  <si>
    <t>Hon Rectangular Conference Tables</t>
  </si>
  <si>
    <t>CA-2016-169922</t>
  </si>
  <si>
    <t>MZ-17515</t>
  </si>
  <si>
    <t>Mary Zewe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</si>
  <si>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</si>
  <si>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</si>
  <si>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</si>
  <si>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</si>
  <si>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</si>
  <si>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</si>
  <si>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CA-2017-140053</t>
  </si>
  <si>
    <t>Farmington</t>
  </si>
  <si>
    <t>New Mexico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</si>
  <si>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</si>
  <si>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</si>
  <si>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</si>
  <si>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</si>
  <si>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</si>
  <si>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</si>
  <si>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SW-20455</t>
  </si>
  <si>
    <t>Shaun Weien</t>
  </si>
  <si>
    <t>CA-2016-146934</t>
  </si>
  <si>
    <t>Passaic</t>
  </si>
  <si>
    <t>CA-2016-119165</t>
  </si>
  <si>
    <t>US-2016-135923</t>
  </si>
  <si>
    <t>CM-11935</t>
  </si>
  <si>
    <t>Carlos Meador</t>
  </si>
  <si>
    <t>Fayetteville</t>
  </si>
  <si>
    <t>FUR-FU-10002107</t>
  </si>
  <si>
    <t>Eldon Pizzaz Desk Accessories</t>
  </si>
  <si>
    <t>Sauder Forest Hills Library, Woodland Oak Finish</t>
  </si>
  <si>
    <t>CA-2016-114972</t>
  </si>
  <si>
    <t>PF-19225</t>
  </si>
  <si>
    <t>Phillip Flathmann</t>
  </si>
  <si>
    <t>FUR-CH-10001190</t>
  </si>
  <si>
    <t>Global Deluxe High-Back Office Chair in Storm</t>
  </si>
  <si>
    <t>CA-2017-102750</t>
  </si>
  <si>
    <t>GM-14695</t>
  </si>
  <si>
    <t>Greg Maxwell</t>
  </si>
  <si>
    <t>CA-2017-126067</t>
  </si>
  <si>
    <t>KN-16705</t>
  </si>
  <si>
    <t>Kristina Nunn</t>
  </si>
  <si>
    <t>CA-2016-146206</t>
  </si>
  <si>
    <t>KT-16480</t>
  </si>
  <si>
    <t>Kean Thornton</t>
  </si>
  <si>
    <t>CA-2014-136644</t>
  </si>
  <si>
    <t>SC-20575</t>
  </si>
  <si>
    <t>Sonia Cooley</t>
  </si>
  <si>
    <t>Mishawaka</t>
  </si>
  <si>
    <t>CA-2014-143917</t>
  </si>
  <si>
    <t>CA-2016-124506</t>
  </si>
  <si>
    <t>BB-11545</t>
  </si>
  <si>
    <t>Brenda Bowman</t>
  </si>
  <si>
    <t>CA-2017-123134</t>
  </si>
  <si>
    <t>DW-13585</t>
  </si>
  <si>
    <t>Dorothy Wardle</t>
  </si>
  <si>
    <t>Westfield</t>
  </si>
  <si>
    <t>CA-2015-168746</t>
  </si>
  <si>
    <t>CA-2015-113404</t>
  </si>
  <si>
    <t>EM-13810</t>
  </si>
  <si>
    <t>Eleni McCrary</t>
  </si>
  <si>
    <t>CA-2016-144792</t>
  </si>
  <si>
    <t>KD-16615</t>
  </si>
  <si>
    <t>Ken Dana</t>
  </si>
  <si>
    <t>Scottsdale</t>
  </si>
  <si>
    <t>US-2016-114174</t>
  </si>
  <si>
    <t>AP-10720</t>
  </si>
  <si>
    <t>Anne Pryor</t>
  </si>
  <si>
    <t>Malden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</si>
  <si>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</si>
  <si>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</si>
  <si>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</si>
  <si>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</si>
  <si>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</si>
  <si>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</si>
  <si>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US-2016-126844</t>
  </si>
  <si>
    <t>BW-11110</t>
  </si>
  <si>
    <t>Bart Watters</t>
  </si>
  <si>
    <t>FUR-FU-10004909</t>
  </si>
  <si>
    <t>Contemporary Wood/Metal Frame</t>
  </si>
  <si>
    <t>CA-2015-147788</t>
  </si>
  <si>
    <t>TM-21010</t>
  </si>
  <si>
    <t>Tamara Manning</t>
  </si>
  <si>
    <t>FUR-BO-10004357</t>
  </si>
  <si>
    <t>O'Sullivan Living Dimensions 3-Shelf Bookcases</t>
  </si>
  <si>
    <t>CA-2017-123967</t>
  </si>
  <si>
    <t>SF-20200</t>
  </si>
  <si>
    <t>Sarah Foster</t>
  </si>
  <si>
    <t>Bellingham</t>
  </si>
  <si>
    <t>CA-2017-145128</t>
  </si>
  <si>
    <t>SM-20320</t>
  </si>
  <si>
    <t>Sean Miller</t>
  </si>
  <si>
    <t>US-2014-155502</t>
  </si>
  <si>
    <t>Alexandria</t>
  </si>
  <si>
    <t>FUR-FU-10004587</t>
  </si>
  <si>
    <t>GE General Use Halogen Bulbs, 100 Watts, 1 Bulb per Pack</t>
  </si>
  <si>
    <t>FUR-FU-10001847</t>
  </si>
  <si>
    <t>Eldon Image Series Black Desk Accessories</t>
  </si>
  <si>
    <t>CA-2017-131695</t>
  </si>
  <si>
    <t>FUR-FU-10002045</t>
  </si>
  <si>
    <t>Executive Impressions 14"</t>
  </si>
  <si>
    <t>US-2016-115455</t>
  </si>
  <si>
    <t>SE-20110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</si>
  <si>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</si>
  <si>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</si>
  <si>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</si>
  <si>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</si>
  <si>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</si>
  <si>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</si>
  <si>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CA-2016-165848</t>
  </si>
  <si>
    <t>EN-13780</t>
  </si>
  <si>
    <t>Edward Nazzal</t>
  </si>
  <si>
    <t>CA-2014-127446</t>
  </si>
  <si>
    <t>MC-17590</t>
  </si>
  <si>
    <t>Matt Collister</t>
  </si>
  <si>
    <t>CA-2016-137204</t>
  </si>
  <si>
    <t>BO-11350</t>
  </si>
  <si>
    <t>Bill Overfelt</t>
  </si>
  <si>
    <t>CA-2014-147298</t>
  </si>
  <si>
    <t>AG-10300</t>
  </si>
  <si>
    <t>Aleksandra Gannaway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</si>
  <si>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</si>
  <si>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</si>
  <si>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</si>
  <si>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</si>
  <si>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</si>
  <si>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</si>
  <si>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</si>
  <si>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</si>
  <si>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CA-2017-108441</t>
  </si>
  <si>
    <t>SB-20170</t>
  </si>
  <si>
    <t>Sarah Bern</t>
  </si>
  <si>
    <t>CA-2016-149111</t>
  </si>
  <si>
    <t>Raleigh</t>
  </si>
  <si>
    <t>CA-2014-131002</t>
  </si>
  <si>
    <t>TB-21400</t>
  </si>
  <si>
    <t>Tom Boeckenhauer</t>
  </si>
  <si>
    <t>Tulsa</t>
  </si>
  <si>
    <t>Executive Impressions 13" Clairmont Wall Clock</t>
  </si>
  <si>
    <t>US-2016-146794</t>
  </si>
  <si>
    <t>SH-19975</t>
  </si>
  <si>
    <t>Sally Hughsby</t>
  </si>
  <si>
    <t>Hesperia</t>
  </si>
  <si>
    <t>CA-2017-112515</t>
  </si>
  <si>
    <t>FUR-BO-10003404</t>
  </si>
  <si>
    <t>Global Adaptabilites Bookcase, Cherry/Storm Gray Finish</t>
  </si>
  <si>
    <t>CA-2015-135538</t>
  </si>
  <si>
    <t>HR-14830</t>
  </si>
  <si>
    <t>Harold Ryan</t>
  </si>
  <si>
    <t>Gilbert</t>
  </si>
  <si>
    <t>CA-2016-164784</t>
  </si>
  <si>
    <t>HF-14995</t>
  </si>
  <si>
    <t>Herbert Flentye</t>
  </si>
  <si>
    <t>US-2015-139759</t>
  </si>
  <si>
    <t>NL-18310</t>
  </si>
  <si>
    <t>Nancy Lomonaco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</si>
  <si>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</si>
  <si>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</si>
  <si>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</si>
  <si>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</si>
  <si>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</si>
  <si>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</si>
  <si>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CA-2016-138079</t>
  </si>
  <si>
    <t>CA-2014-143182</t>
  </si>
  <si>
    <t>DL-12865</t>
  </si>
  <si>
    <t>Dan Lawera</t>
  </si>
  <si>
    <t>Hialeah</t>
  </si>
  <si>
    <t>CA-2014-145317</t>
  </si>
  <si>
    <t>CA-2015-121797</t>
  </si>
  <si>
    <t>CC-12145</t>
  </si>
  <si>
    <t>Charles Crestani</t>
  </si>
  <si>
    <t>FUR-FU-10001876</t>
  </si>
  <si>
    <t>Computer Room Manger, 14"</t>
  </si>
  <si>
    <t>CA-2017-132430</t>
  </si>
  <si>
    <t>CP-12085</t>
  </si>
  <si>
    <t>Cathy Prescott</t>
  </si>
  <si>
    <t>Lakewood</t>
  </si>
  <si>
    <t>CA-2014-110030</t>
  </si>
  <si>
    <t>CA-2017-149888</t>
  </si>
  <si>
    <t>EP-13915</t>
  </si>
  <si>
    <t>Emily Phan</t>
  </si>
  <si>
    <t>CA-2017-104801</t>
  </si>
  <si>
    <t>FH-14350</t>
  </si>
  <si>
    <t>Fred Harton</t>
  </si>
  <si>
    <t>CA-2015-115798</t>
  </si>
  <si>
    <t>CA-2014-149244</t>
  </si>
  <si>
    <t>MS-17530</t>
  </si>
  <si>
    <t>MaryBeth Skach</t>
  </si>
  <si>
    <t>CA-2015-140144</t>
  </si>
  <si>
    <t>SC-20770</t>
  </si>
  <si>
    <t>Stewart Carmichael</t>
  </si>
  <si>
    <t>CA-2014-155887</t>
  </si>
  <si>
    <t>US-2014-141257</t>
  </si>
  <si>
    <t>FUR-CH-10002758</t>
  </si>
  <si>
    <t>Hon Deluxe Fabric Upholstered Stacking Chairs, Squared Back</t>
  </si>
  <si>
    <t>CA-2014-158029</t>
  </si>
  <si>
    <t>CA-2016-146171</t>
  </si>
  <si>
    <t>JP-16135</t>
  </si>
  <si>
    <t>Julie Prescott</t>
  </si>
  <si>
    <t>CA-2017-158967</t>
  </si>
  <si>
    <t>CA-2015-138534</t>
  </si>
  <si>
    <t>Bakersfield</t>
  </si>
  <si>
    <t>CA-2017-108322</t>
  </si>
  <si>
    <t>SS-20140</t>
  </si>
  <si>
    <t>Saphhira Shifley</t>
  </si>
  <si>
    <t>Pompano Beach</t>
  </si>
  <si>
    <t>CA-2015-149972</t>
  </si>
  <si>
    <t>CD-12790</t>
  </si>
  <si>
    <t>Cynthia Delaney</t>
  </si>
  <si>
    <t>US-2014-117744</t>
  </si>
  <si>
    <t>MD-17860</t>
  </si>
  <si>
    <t>Michael Dominguez</t>
  </si>
  <si>
    <t>Corpus Christi</t>
  </si>
  <si>
    <t>CA-2014-154599</t>
  </si>
  <si>
    <t>KN-16450</t>
  </si>
  <si>
    <t>Kean Nguyen</t>
  </si>
  <si>
    <t>Redondo Beach</t>
  </si>
  <si>
    <t>CA-2017-143329</t>
  </si>
  <si>
    <t>DL-13330</t>
  </si>
  <si>
    <t>Denise Leinenbach</t>
  </si>
  <si>
    <t>Las Cruces</t>
  </si>
  <si>
    <t>CA-2015-122623</t>
  </si>
  <si>
    <t>CA-2015-148635</t>
  </si>
  <si>
    <t>MH-18025</t>
  </si>
  <si>
    <t>Michelle Huthwaite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</si>
  <si>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</si>
  <si>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</si>
  <si>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</si>
  <si>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</si>
  <si>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</si>
  <si>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</si>
  <si>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</si>
  <si>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</si>
  <si>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</si>
  <si>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US-2014-112914</t>
  </si>
  <si>
    <t>US-2014-125521</t>
  </si>
  <si>
    <t>Chesapeake</t>
  </si>
  <si>
    <t>US-2016-162852</t>
  </si>
  <si>
    <t>Woodstock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</si>
  <si>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</si>
  <si>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</si>
  <si>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</si>
  <si>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</si>
  <si>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</si>
  <si>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CA-2016-136371</t>
  </si>
  <si>
    <t>FUR-FU-10000409</t>
  </si>
  <si>
    <t>GE 4 Foot Flourescent Tube, 40 Watt</t>
  </si>
  <si>
    <t>CA-2016-128594</t>
  </si>
  <si>
    <t>CA-2016-154690</t>
  </si>
  <si>
    <t>CC-12370</t>
  </si>
  <si>
    <t>Christopher Conant</t>
  </si>
  <si>
    <t>CA-2017-138975</t>
  </si>
  <si>
    <t>SC-20380</t>
  </si>
  <si>
    <t>Shahid Collister</t>
  </si>
  <si>
    <t>Atlanta</t>
  </si>
  <si>
    <t>CA-2017-143861</t>
  </si>
  <si>
    <t>FUR-FU-10001546</t>
  </si>
  <si>
    <t>Dana Swing-Arm Lamps</t>
  </si>
  <si>
    <t>CA-2014-148040</t>
  </si>
  <si>
    <t>BF-11275</t>
  </si>
  <si>
    <t>Beth Fritzler</t>
  </si>
  <si>
    <t>US-2016-167339</t>
  </si>
  <si>
    <t>TD-20995</t>
  </si>
  <si>
    <t>Tamara Dahlen</t>
  </si>
  <si>
    <t>CA-2016-130799</t>
  </si>
  <si>
    <t>BK-11260</t>
  </si>
  <si>
    <t>Berenike Kampe</t>
  </si>
  <si>
    <t>US-2016-159856</t>
  </si>
  <si>
    <t>Tempe</t>
  </si>
  <si>
    <t>CA-2014-142727</t>
  </si>
  <si>
    <t>HG-14845</t>
  </si>
  <si>
    <t>Harry Greene</t>
  </si>
  <si>
    <t>Lake Charles</t>
  </si>
  <si>
    <t>CA-2017-139913</t>
  </si>
  <si>
    <t>FUR-FU-10000771</t>
  </si>
  <si>
    <t>Eldon 200 Class Desk Accessories, Smoke</t>
  </si>
  <si>
    <t>US-2015-114839</t>
  </si>
  <si>
    <t>CA-2016-153577</t>
  </si>
  <si>
    <t>Highland Park</t>
  </si>
  <si>
    <t>CA-2016-160129</t>
  </si>
  <si>
    <t>LS-17200</t>
  </si>
  <si>
    <t>Luke Schmidt</t>
  </si>
  <si>
    <t>CA-2014-157721</t>
  </si>
  <si>
    <t>JM-16195</t>
  </si>
  <si>
    <t>Justin MacKendrick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</si>
  <si>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</si>
  <si>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</si>
  <si>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</si>
  <si>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</si>
  <si>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</si>
  <si>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CA-2017-143434</t>
  </si>
  <si>
    <t>Saginaw</t>
  </si>
  <si>
    <t>CA-2015-168564</t>
  </si>
  <si>
    <t>TT-21220</t>
  </si>
  <si>
    <t>Thomas Thornton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</si>
  <si>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</si>
  <si>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</si>
  <si>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</si>
  <si>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</si>
  <si>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</si>
  <si>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</si>
  <si>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</si>
  <si>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LH-17020</t>
  </si>
  <si>
    <t>Lisa Hazard</t>
  </si>
  <si>
    <t>CA-2017-169859</t>
  </si>
  <si>
    <t>FUR-FU-10004963</t>
  </si>
  <si>
    <t>Eldon 400 Class Desk Accessories, Black Carbon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</si>
  <si>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</si>
  <si>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</si>
  <si>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</si>
  <si>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</si>
  <si>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</si>
  <si>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</si>
  <si>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</si>
  <si>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CA-2017-123638</t>
  </si>
  <si>
    <t>MA-17995</t>
  </si>
  <si>
    <t>Michelle Arnett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</si>
  <si>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</si>
  <si>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</si>
  <si>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</si>
  <si>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</si>
  <si>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</si>
  <si>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</si>
  <si>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Co-12640</t>
  </si>
  <si>
    <t>Corey-Lock</t>
  </si>
  <si>
    <t>Skokie</t>
  </si>
  <si>
    <t>CA-2017-167941</t>
  </si>
  <si>
    <t>JF-15565</t>
  </si>
  <si>
    <t>Jill Fjeld</t>
  </si>
  <si>
    <t>CA-2015-137512</t>
  </si>
  <si>
    <t>Allen</t>
  </si>
  <si>
    <t>CA-2017-139773</t>
  </si>
  <si>
    <t>DV-13045</t>
  </si>
  <si>
    <t>Darrin Van Huff</t>
  </si>
  <si>
    <t>FUR-CH-10001797</t>
  </si>
  <si>
    <t>Safco Chair Connectors, 6/Carton</t>
  </si>
  <si>
    <t>CA-2014-109232</t>
  </si>
  <si>
    <t>Mount Pleasant</t>
  </si>
  <si>
    <t>CA-2015-139850</t>
  </si>
  <si>
    <t>GB-14575</t>
  </si>
  <si>
    <t>Giulietta Baptist</t>
  </si>
  <si>
    <t>CA-2014-131310</t>
  </si>
  <si>
    <t>CL-12565</t>
  </si>
  <si>
    <t>Clay Ludtke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</si>
  <si>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</si>
  <si>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</si>
  <si>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</si>
  <si>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</si>
  <si>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</si>
  <si>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</si>
  <si>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CA-2014-138317</t>
  </si>
  <si>
    <t>NW-18400</t>
  </si>
  <si>
    <t>Natalie Webber</t>
  </si>
  <si>
    <t>FUR-FU-10000550</t>
  </si>
  <si>
    <t>Stacking Trays by OIC</t>
  </si>
  <si>
    <t>CA-2016-124772</t>
  </si>
  <si>
    <t>Murray</t>
  </si>
  <si>
    <t>US-2015-138919</t>
  </si>
  <si>
    <t>US-2016-160528</t>
  </si>
  <si>
    <t>Pharr</t>
  </si>
  <si>
    <t>CA-2015-123568</t>
  </si>
  <si>
    <t>West Jordan</t>
  </si>
  <si>
    <t>CA-2017-124674</t>
  </si>
  <si>
    <t>JB-16000</t>
  </si>
  <si>
    <t>Joy Bell-</t>
  </si>
  <si>
    <t>Brownsville</t>
  </si>
  <si>
    <t>CA-2017-169054</t>
  </si>
  <si>
    <t>CA-2017-116855</t>
  </si>
  <si>
    <t>CA-2015-168480</t>
  </si>
  <si>
    <t>DM-12955</t>
  </si>
  <si>
    <t>Dario Medina</t>
  </si>
  <si>
    <t>Lincoln Park</t>
  </si>
  <si>
    <t>US-2016-114293</t>
  </si>
  <si>
    <t>JH-16180</t>
  </si>
  <si>
    <t>Justin Hirsh</t>
  </si>
  <si>
    <t>Gresham</t>
  </si>
  <si>
    <t>US-2015-123960</t>
  </si>
  <si>
    <t>FUR-FU-10004666</t>
  </si>
  <si>
    <t>DAX Clear Channel Poster Frame</t>
  </si>
  <si>
    <t>CA-2017-101749</t>
  </si>
  <si>
    <t>AS-10045</t>
  </si>
  <si>
    <t>Aaron Smayling</t>
  </si>
  <si>
    <t>US-2016-147991</t>
  </si>
  <si>
    <t>ZD-21925</t>
  </si>
  <si>
    <t>Zuschuss Donatelli</t>
  </si>
  <si>
    <t>Chattanooga</t>
  </si>
  <si>
    <t>CA-2017-149559</t>
  </si>
  <si>
    <t>KF-16285</t>
  </si>
  <si>
    <t>Karen Ferguson</t>
  </si>
  <si>
    <t>FUR-CH-10002320</t>
  </si>
  <si>
    <t>Hon Pagoda Stacking Chairs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</si>
  <si>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</si>
  <si>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</si>
  <si>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</si>
  <si>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</si>
  <si>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</si>
  <si>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</si>
  <si>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</si>
  <si>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</si>
  <si>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CA-2017-131492</t>
  </si>
  <si>
    <t>HH-15010</t>
  </si>
  <si>
    <t>Hilary Holden</t>
  </si>
  <si>
    <t>FUR-TA-10003837</t>
  </si>
  <si>
    <t>Anderson Hickey Conga Table Tops &amp; Accessories</t>
  </si>
  <si>
    <t>CA-2014-119375</t>
  </si>
  <si>
    <t>YC-21895</t>
  </si>
  <si>
    <t>Yoseph Carroll</t>
  </si>
  <si>
    <t>FUR-FU-10002379</t>
  </si>
  <si>
    <t>Eldon Econocleat Chair Mats for Low Pile Carpets</t>
  </si>
  <si>
    <t>CA-2015-126137</t>
  </si>
  <si>
    <t>CA-2014-143903</t>
  </si>
  <si>
    <t>KM-16375</t>
  </si>
  <si>
    <t>Katherine Murray</t>
  </si>
  <si>
    <t>CA-2017-118773</t>
  </si>
  <si>
    <t>TP-21415</t>
  </si>
  <si>
    <t>Tom Prescott</t>
  </si>
  <si>
    <t>US-2017-159205</t>
  </si>
  <si>
    <t>DB-12910</t>
  </si>
  <si>
    <t>Daniel Byrd</t>
  </si>
  <si>
    <t>CA-2017-135692</t>
  </si>
  <si>
    <t>CA-2017-131233</t>
  </si>
  <si>
    <t>CS-12355</t>
  </si>
  <si>
    <t>Christine Sundaresam</t>
  </si>
  <si>
    <t>CA-2017-119578</t>
  </si>
  <si>
    <t>JG-15310</t>
  </si>
  <si>
    <t>Jason Gross</t>
  </si>
  <si>
    <t>FUR-BO-10003660</t>
  </si>
  <si>
    <t>Bush Cubix Collection Bookcases, Fully Assembled</t>
  </si>
  <si>
    <t>CA-2016-150350</t>
  </si>
  <si>
    <t>MS-17770</t>
  </si>
  <si>
    <t>Maxwell Schwartz</t>
  </si>
  <si>
    <t>CA-2015-121720</t>
  </si>
  <si>
    <t>JE-15610</t>
  </si>
  <si>
    <t>Jim Epp</t>
  </si>
  <si>
    <t>FUR-FU-10003464</t>
  </si>
  <si>
    <t>Seth Thomas 8 1/2" Cubicle Clock</t>
  </si>
  <si>
    <t>CA-2014-136399</t>
  </si>
  <si>
    <t>CC-12100</t>
  </si>
  <si>
    <t>Chad Cunningham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</si>
  <si>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</si>
  <si>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</si>
  <si>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</si>
  <si>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</si>
  <si>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</si>
  <si>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</si>
  <si>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US-2016-148110</t>
  </si>
  <si>
    <t>Austin</t>
  </si>
  <si>
    <t>CA-2017-131828</t>
  </si>
  <si>
    <t>CS-11845</t>
  </si>
  <si>
    <t>Cari Sayre</t>
  </si>
  <si>
    <t>FUR-CH-10004495</t>
  </si>
  <si>
    <t>Global Leather and Oak Executive Chair, Black</t>
  </si>
  <si>
    <t>CA-2015-147830</t>
  </si>
  <si>
    <t>CA-2015-139584</t>
  </si>
  <si>
    <t>CA-2016-146682</t>
  </si>
  <si>
    <t>CA-2016-138695</t>
  </si>
  <si>
    <t>Tallahassee</t>
  </si>
  <si>
    <t>US-2016-133879</t>
  </si>
  <si>
    <t>US-2017-132059</t>
  </si>
  <si>
    <t>Fort Collins</t>
  </si>
  <si>
    <t>CA-2017-105235</t>
  </si>
  <si>
    <t>SM-20950</t>
  </si>
  <si>
    <t>Suzanne McNair</t>
  </si>
  <si>
    <t>CA-2014-164224</t>
  </si>
  <si>
    <t>TT-21070</t>
  </si>
  <si>
    <t>Ted Trevino</t>
  </si>
  <si>
    <t>CA-2014-158372</t>
  </si>
  <si>
    <t>RD-19900</t>
  </si>
  <si>
    <t>Ruben Dartt</t>
  </si>
  <si>
    <t>CA-2017-131625</t>
  </si>
  <si>
    <t>CA-2016-140746</t>
  </si>
  <si>
    <t>US-2016-127971</t>
  </si>
  <si>
    <t>DW-13195</t>
  </si>
  <si>
    <t>David Wiener</t>
  </si>
  <si>
    <t>CA-2017-113355</t>
  </si>
  <si>
    <t>SJ-20215</t>
  </si>
  <si>
    <t>Sarah Jordon</t>
  </si>
  <si>
    <t>CA-2016-159730</t>
  </si>
  <si>
    <t>CA-2017-119389</t>
  </si>
  <si>
    <t>BG-11740</t>
  </si>
  <si>
    <t>Bruce Geld</t>
  </si>
  <si>
    <t>US-2016-161844</t>
  </si>
  <si>
    <t>CA-2015-146038</t>
  </si>
  <si>
    <t>CA-2014-159478</t>
  </si>
  <si>
    <t>CA-2014-106264</t>
  </si>
  <si>
    <t>US-2014-159926</t>
  </si>
  <si>
    <t>CA-2016-162747</t>
  </si>
  <si>
    <t>AH-10030</t>
  </si>
  <si>
    <t>Aaron Hawkins</t>
  </si>
  <si>
    <t>Gulfport</t>
  </si>
  <si>
    <t>US-2014-133130</t>
  </si>
  <si>
    <t>TH-21100</t>
  </si>
  <si>
    <t>Thea Hendricks</t>
  </si>
  <si>
    <t>CA-2017-169978</t>
  </si>
  <si>
    <t>HG-15025</t>
  </si>
  <si>
    <t>Hunter Glantz</t>
  </si>
  <si>
    <t>CA-2017-161739</t>
  </si>
  <si>
    <t>EB-13750</t>
  </si>
  <si>
    <t>Edward Becker</t>
  </si>
  <si>
    <t>CA-2014-134551</t>
  </si>
  <si>
    <t>TS-21505</t>
  </si>
  <si>
    <t>Tony Sayre</t>
  </si>
  <si>
    <t>CA-2015-120810</t>
  </si>
  <si>
    <t>TH-21550</t>
  </si>
  <si>
    <t>Tracy Hopkins</t>
  </si>
  <si>
    <t>CA-2017-122595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</si>
  <si>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</si>
  <si>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</si>
  <si>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</si>
  <si>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</si>
  <si>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</si>
  <si>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</si>
  <si>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</si>
  <si>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CA-2016-145982</t>
  </si>
  <si>
    <t>Quincy</t>
  </si>
  <si>
    <t>US-2014-134733</t>
  </si>
  <si>
    <t>FUR-BO-10002916</t>
  </si>
  <si>
    <t>Rush Hierlooms Collection 1" Thick Stackable Bookcases</t>
  </si>
  <si>
    <t>US-2014-150434</t>
  </si>
  <si>
    <t>CA-12310</t>
  </si>
  <si>
    <t>Christine Abelman</t>
  </si>
  <si>
    <t>Bristol</t>
  </si>
  <si>
    <t>FUR-TA-10004152</t>
  </si>
  <si>
    <t>Barricks 18" x 48" Non-Folding Utility Table with Bottom Storage Shelf</t>
  </si>
  <si>
    <t>US-2015-142020</t>
  </si>
  <si>
    <t>FUR-FU-10000672</t>
  </si>
  <si>
    <t>Executive Impressions 10" Spectator Wall Clock</t>
  </si>
  <si>
    <t>CA-2016-130050</t>
  </si>
  <si>
    <t>MC-17425</t>
  </si>
  <si>
    <t>Mark Cousins</t>
  </si>
  <si>
    <t>CA-2014-115161</t>
  </si>
  <si>
    <t>LC-17050</t>
  </si>
  <si>
    <t>Liz Carlisle</t>
  </si>
  <si>
    <t>Mission Viejo</t>
  </si>
  <si>
    <t>CA-2015-115511</t>
  </si>
  <si>
    <t>Las Vegas</t>
  </si>
  <si>
    <t>FUR-BO-10002598</t>
  </si>
  <si>
    <t>Hon Metal Bookcases, Putty</t>
  </si>
  <si>
    <t>CA-2015-161718</t>
  </si>
  <si>
    <t>Hempstead</t>
  </si>
  <si>
    <t>CA-2017-103156</t>
  </si>
  <si>
    <t>FUR-FU-10000320</t>
  </si>
  <si>
    <t>OIC Stacking Trays</t>
  </si>
  <si>
    <t>CA-2015-130659</t>
  </si>
  <si>
    <t>FUR-CH-10003535</t>
  </si>
  <si>
    <t>Global Armless Task Chair, Royal Blue</t>
  </si>
  <si>
    <t>CA-2017-148404</t>
  </si>
  <si>
    <t>Dp-13240</t>
  </si>
  <si>
    <t>Dean percer</t>
  </si>
  <si>
    <t>CA-2015-129700</t>
  </si>
  <si>
    <t>Tinley Park</t>
  </si>
  <si>
    <t>CA-2017-168739</t>
  </si>
  <si>
    <t>FUR-FU-10003919</t>
  </si>
  <si>
    <t>Eldon Executive Woodline II Cherry Finish Desk Accessories</t>
  </si>
  <si>
    <t>US-2014-150119</t>
  </si>
  <si>
    <t>LB-16795</t>
  </si>
  <si>
    <t>Laurel Beltran</t>
  </si>
  <si>
    <t>CA-2015-150791</t>
  </si>
  <si>
    <t>CA-2015-153381</t>
  </si>
  <si>
    <t>DE-13255</t>
  </si>
  <si>
    <t>Deanra Eno</t>
  </si>
  <si>
    <t>Dubuque</t>
  </si>
  <si>
    <t>US-2017-111024</t>
  </si>
  <si>
    <t>CA-2017-148264</t>
  </si>
  <si>
    <t>Inglewood</t>
  </si>
  <si>
    <t>FUR-FU-10002703</t>
  </si>
  <si>
    <t>Tenex Traditional Chairmats for Hard Floors, Average Lip, 36" x 48"</t>
  </si>
  <si>
    <t>US-2015-100531</t>
  </si>
  <si>
    <t>CA-2017-152583</t>
  </si>
  <si>
    <t>CA-2017-136448</t>
  </si>
  <si>
    <t>US-2015-147242</t>
  </si>
  <si>
    <t>Revere</t>
  </si>
  <si>
    <t>CA-2016-146143</t>
  </si>
  <si>
    <t>US-2016-150035</t>
  </si>
  <si>
    <t>CA-2017-111815</t>
  </si>
  <si>
    <t>Dearborn Heights</t>
  </si>
  <si>
    <t>CA-2016-131289</t>
  </si>
  <si>
    <t>CA-2014-124023</t>
  </si>
  <si>
    <t>Mobile</t>
  </si>
  <si>
    <t>CA-2014-124688</t>
  </si>
  <si>
    <t>CC-12610</t>
  </si>
  <si>
    <t>Corey Catlett</t>
  </si>
  <si>
    <t>CA-2015-157322</t>
  </si>
  <si>
    <t>RH-19600</t>
  </si>
  <si>
    <t>Rob Haberlin</t>
  </si>
  <si>
    <t>Carol Stream</t>
  </si>
  <si>
    <t>CA-2017-142034</t>
  </si>
  <si>
    <t>Saint Cloud</t>
  </si>
  <si>
    <t>CA-2016-107328</t>
  </si>
  <si>
    <t>CA-12055</t>
  </si>
  <si>
    <t>Cathy Armstrong</t>
  </si>
  <si>
    <t>CA-2014-166863</t>
  </si>
  <si>
    <t>SC-20020</t>
  </si>
  <si>
    <t>Sam Craven</t>
  </si>
  <si>
    <t>Plano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</si>
  <si>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</si>
  <si>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</si>
  <si>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</si>
  <si>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</si>
  <si>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</si>
  <si>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CA-2015-124975</t>
  </si>
  <si>
    <t>MG-17875</t>
  </si>
  <si>
    <t>Michael Grace</t>
  </si>
  <si>
    <t>CA-2016-157511</t>
  </si>
  <si>
    <t>CA-2017-155292</t>
  </si>
  <si>
    <t>RD-19810</t>
  </si>
  <si>
    <t>Ross DeVincentis</t>
  </si>
  <si>
    <t>CA-2016-152555</t>
  </si>
  <si>
    <t>CA-2016-137176</t>
  </si>
  <si>
    <t>CA-2016-104157</t>
  </si>
  <si>
    <t>MT-17815</t>
  </si>
  <si>
    <t>Meg Tillman</t>
  </si>
  <si>
    <t>CA-2015-121650</t>
  </si>
  <si>
    <t>KD-16495</t>
  </si>
  <si>
    <t>Keith Dawkins</t>
  </si>
  <si>
    <t>CA-2014-102869</t>
  </si>
  <si>
    <t>CA-2014-159835</t>
  </si>
  <si>
    <t>RB-19330</t>
  </si>
  <si>
    <t>Randy Bradley</t>
  </si>
  <si>
    <t>CA-2017-112956</t>
  </si>
  <si>
    <t>CA-2017-112529</t>
  </si>
  <si>
    <t>CA-2014-159184</t>
  </si>
  <si>
    <t>JC-15775</t>
  </si>
  <si>
    <t>John Castell</t>
  </si>
  <si>
    <t>Macon</t>
  </si>
  <si>
    <t>CA-2017-113530</t>
  </si>
  <si>
    <t>CA-2016-145177</t>
  </si>
  <si>
    <t>CA-2015-128083</t>
  </si>
  <si>
    <t>Plantation</t>
  </si>
  <si>
    <t>FUR-FU-10001731</t>
  </si>
  <si>
    <t>Acrylic Self-Standing Desk Frames</t>
  </si>
  <si>
    <t>CA-2017-154109</t>
  </si>
  <si>
    <t>ML-17410</t>
  </si>
  <si>
    <t>Maris LaWare</t>
  </si>
  <si>
    <t>CA-2015-156440</t>
  </si>
  <si>
    <t>MH-17620</t>
  </si>
  <si>
    <t>Matt Hagelstein</t>
  </si>
  <si>
    <t>CA-2015-132626</t>
  </si>
  <si>
    <t>Clinton</t>
  </si>
  <si>
    <t>US-2015-131359</t>
  </si>
  <si>
    <t>FUR-FU-10003026</t>
  </si>
  <si>
    <t>Eldon Regeneration Recycled Desk Accessories, Black</t>
  </si>
  <si>
    <t>CA-2015-151680</t>
  </si>
  <si>
    <t>CA-2017-169411</t>
  </si>
  <si>
    <t>CA-2016-126543</t>
  </si>
  <si>
    <t>MF-17665</t>
  </si>
  <si>
    <t>Maureen Fritzler</t>
  </si>
  <si>
    <t>Toledo</t>
  </si>
  <si>
    <t>CA-2014-120544</t>
  </si>
  <si>
    <t>Mesquite</t>
  </si>
  <si>
    <t>CA-2017-113670</t>
  </si>
  <si>
    <t>RS-19765</t>
  </si>
  <si>
    <t>Roland Schwarz</t>
  </si>
  <si>
    <t>CA-2017-166198</t>
  </si>
  <si>
    <t>CA-2014-135608</t>
  </si>
  <si>
    <t>CA-2016-151155</t>
  </si>
  <si>
    <t>AB-10255</t>
  </si>
  <si>
    <t>Alejandro Ballentine</t>
  </si>
  <si>
    <t>CA-2017-168193</t>
  </si>
  <si>
    <t>RM-19750</t>
  </si>
  <si>
    <t>Roland Murray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</si>
  <si>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</si>
  <si>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</si>
  <si>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</si>
  <si>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</si>
  <si>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</si>
  <si>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</si>
  <si>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CA-2015-167745</t>
  </si>
  <si>
    <t>CA-2016-156251</t>
  </si>
  <si>
    <t>West Allis</t>
  </si>
  <si>
    <t>CA-2016-163153</t>
  </si>
  <si>
    <t>CA-2014-153913</t>
  </si>
  <si>
    <t>KB-16585</t>
  </si>
  <si>
    <t>Ken Black</t>
  </si>
  <si>
    <t>CA-2016-155530</t>
  </si>
  <si>
    <t>CM-12160</t>
  </si>
  <si>
    <t>Charles McCrossin</t>
  </si>
  <si>
    <t>CA-2015-107937</t>
  </si>
  <si>
    <t>Chula Vista</t>
  </si>
  <si>
    <t>US-2014-117163</t>
  </si>
  <si>
    <t>EJ-13720</t>
  </si>
  <si>
    <t>Ed Jacobs</t>
  </si>
  <si>
    <t>FUR-TA-10003469</t>
  </si>
  <si>
    <t>Balt Split Level Computer Training Table</t>
  </si>
  <si>
    <t>CA-2017-147760</t>
  </si>
  <si>
    <t>Greensboro</t>
  </si>
  <si>
    <t>CA-2016-156503</t>
  </si>
  <si>
    <t>NC-18415</t>
  </si>
  <si>
    <t>Nathan Cano</t>
  </si>
  <si>
    <t>FUR-CH-10003606</t>
  </si>
  <si>
    <t>SAFCO Folding Chair Trolley</t>
  </si>
  <si>
    <t>CA-2015-113628</t>
  </si>
  <si>
    <t>AH-10690</t>
  </si>
  <si>
    <t>Anna Häberlin</t>
  </si>
  <si>
    <t>FUR-CH-10003298</t>
  </si>
  <si>
    <t>Office Star - Contemporary Task Swivel chair with Loop Arms, Charcoal</t>
  </si>
  <si>
    <t>CA-2015-102582</t>
  </si>
  <si>
    <t>CA-2017-141873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</si>
  <si>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</si>
  <si>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</si>
  <si>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</si>
  <si>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</si>
  <si>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</si>
  <si>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</si>
  <si>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MY-18295</t>
  </si>
  <si>
    <t>Muhammed Yedwab</t>
  </si>
  <si>
    <t>CA-2014-126760</t>
  </si>
  <si>
    <t>US-2014-109162</t>
  </si>
  <si>
    <t>KE-16420</t>
  </si>
  <si>
    <t>Katrina Edelman</t>
  </si>
  <si>
    <t>CA-2014-101931</t>
  </si>
  <si>
    <t>CA-2015-127593</t>
  </si>
  <si>
    <t>DH-13675</t>
  </si>
  <si>
    <t>Duane Huffman</t>
  </si>
  <si>
    <t>US-2017-131849</t>
  </si>
  <si>
    <t>GH-14410</t>
  </si>
  <si>
    <t>Gary Hansen</t>
  </si>
  <si>
    <t>FUR-FU-10004164</t>
  </si>
  <si>
    <t>Eldon 300 Class Desk Accessories, Black</t>
  </si>
  <si>
    <t>CA-2017-154039</t>
  </si>
  <si>
    <t>CA-2015-157133</t>
  </si>
  <si>
    <t>Champaign</t>
  </si>
  <si>
    <t>FUR-FU-10004904</t>
  </si>
  <si>
    <t>Eldon "L" Workstation Diamond Chairmat</t>
  </si>
  <si>
    <t>CA-2015-132486</t>
  </si>
  <si>
    <t>JF-15355</t>
  </si>
  <si>
    <t>Jay Fein</t>
  </si>
  <si>
    <t>CA-2015-129896</t>
  </si>
  <si>
    <t>PF-19120</t>
  </si>
  <si>
    <t>Peter Fuller</t>
  </si>
  <si>
    <t>FUR-FU-10002396</t>
  </si>
  <si>
    <t>DAX Copper Panel Document Frame, 5 x 7 Size</t>
  </si>
  <si>
    <t>US-2016-163881</t>
  </si>
  <si>
    <t>SP-20860</t>
  </si>
  <si>
    <t>Sung Pak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</si>
  <si>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</si>
  <si>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</si>
  <si>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</si>
  <si>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</si>
  <si>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</si>
  <si>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CA-2017-148068</t>
  </si>
  <si>
    <t>MM-18280</t>
  </si>
  <si>
    <t>Muhammed MacIntyre</t>
  </si>
  <si>
    <t>US-2017-142573</t>
  </si>
  <si>
    <t>CA-2014-103940</t>
  </si>
  <si>
    <t>CA-2016-162082</t>
  </si>
  <si>
    <t>Harlingen</t>
  </si>
  <si>
    <t>CA-2015-118955</t>
  </si>
  <si>
    <t>US-2016-143448</t>
  </si>
  <si>
    <t>MH-17455</t>
  </si>
  <si>
    <t>Mark Hamilton</t>
  </si>
  <si>
    <t>Greenwood</t>
  </si>
  <si>
    <t>CA-2017-117863</t>
  </si>
  <si>
    <t>TS-21340</t>
  </si>
  <si>
    <t>Toby Swindell</t>
  </si>
  <si>
    <t>CA-2016-119963</t>
  </si>
  <si>
    <t>CA-2014-133228</t>
  </si>
  <si>
    <t>CA-2016-114951</t>
  </si>
  <si>
    <t>DN-13690</t>
  </si>
  <si>
    <t>Duane Noonan</t>
  </si>
  <si>
    <t>CA-2016-156573</t>
  </si>
  <si>
    <t>RB-19360</t>
  </si>
  <si>
    <t>Raymond Buch</t>
  </si>
  <si>
    <t>Nashville</t>
  </si>
  <si>
    <t>FUR-FU-10001085</t>
  </si>
  <si>
    <t>3M Polarizing Light Filter Sleeves</t>
  </si>
  <si>
    <t>CA-2017-134838</t>
  </si>
  <si>
    <t>ED-13885</t>
  </si>
  <si>
    <t>Emily Ducich</t>
  </si>
  <si>
    <t>CA-2016-167556</t>
  </si>
  <si>
    <t>JM-15250</t>
  </si>
  <si>
    <t>Janet Martin</t>
  </si>
  <si>
    <t>US-2016-116400</t>
  </si>
  <si>
    <t>EB-13930</t>
  </si>
  <si>
    <t>Eric Barreto</t>
  </si>
  <si>
    <t>FUR-FU-10003731</t>
  </si>
  <si>
    <t>Eldon Expressions Wood and Plastic Desk Accessories, Oak</t>
  </si>
  <si>
    <t>CA-2014-114517</t>
  </si>
  <si>
    <t>TH-21235</t>
  </si>
  <si>
    <t>Tiffany House</t>
  </si>
  <si>
    <t>CA-2017-119564</t>
  </si>
  <si>
    <t>PL-18925</t>
  </si>
  <si>
    <t>Paul Lucas</t>
  </si>
  <si>
    <t>CA-2016-135265</t>
  </si>
  <si>
    <t>CA-2016-108735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</si>
  <si>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</si>
  <si>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</si>
  <si>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</si>
  <si>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</si>
  <si>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</si>
  <si>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</si>
  <si>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AR-10540</t>
  </si>
  <si>
    <t>Andy Reiter</t>
  </si>
  <si>
    <t>Woonsocket</t>
  </si>
  <si>
    <t>CA-2015-161998</t>
  </si>
  <si>
    <t>DB-13120</t>
  </si>
  <si>
    <t>David Bremer</t>
  </si>
  <si>
    <t>CA-2015-105627</t>
  </si>
  <si>
    <t>DK-12895</t>
  </si>
  <si>
    <t>Dana Kaydos</t>
  </si>
  <si>
    <t>Kenosha</t>
  </si>
  <si>
    <t>US-2015-149629</t>
  </si>
  <si>
    <t>Port Saint Lucie</t>
  </si>
  <si>
    <t>CA-2014-116834</t>
  </si>
  <si>
    <t>CA-2016-145730</t>
  </si>
  <si>
    <t>CA-2017-144463</t>
  </si>
  <si>
    <t>FUR-FU-10001215</t>
  </si>
  <si>
    <t>Howard Miller 11-1/2" Diameter Brentwood Wall Clock</t>
  </si>
  <si>
    <t>CA-2014-154963</t>
  </si>
  <si>
    <t>AA-10645</t>
  </si>
  <si>
    <t>Anna Andreadi</t>
  </si>
  <si>
    <t>CA-2017-130764</t>
  </si>
  <si>
    <t>JO-15145</t>
  </si>
  <si>
    <t>Jack O'Briant</t>
  </si>
  <si>
    <t>CA-2017-124296</t>
  </si>
  <si>
    <t>CA-2014-110786</t>
  </si>
  <si>
    <t>CA-2015-137750</t>
  </si>
  <si>
    <t>CA-2017-136350</t>
  </si>
  <si>
    <t>GA-14515</t>
  </si>
  <si>
    <t>George Ashbrook</t>
  </si>
  <si>
    <t>CA-2014-122931</t>
  </si>
  <si>
    <t>CA-2015-124058</t>
  </si>
  <si>
    <t>CA-2016-145303</t>
  </si>
  <si>
    <t>CA-2017-108112</t>
  </si>
  <si>
    <t>Miramar</t>
  </si>
  <si>
    <t>US-2014-156559</t>
  </si>
  <si>
    <t>LH-16900</t>
  </si>
  <si>
    <t>Lena Hernandez</t>
  </si>
  <si>
    <t>FUR-BO-10000711</t>
  </si>
  <si>
    <t>Hon Metal Bookcases, Gray</t>
  </si>
  <si>
    <t>CA-2017-137456</t>
  </si>
  <si>
    <t>Fremont</t>
  </si>
  <si>
    <t>CA-2015-105599</t>
  </si>
  <si>
    <t>CA-2015-153717</t>
  </si>
  <si>
    <t>DL-13495</t>
  </si>
  <si>
    <t>Dionis Lloyd</t>
  </si>
  <si>
    <t>FUR-BO-10004360</t>
  </si>
  <si>
    <t>Rush Hierlooms Collection Rich Wood Bookcases</t>
  </si>
  <si>
    <t>CA-2017-123239</t>
  </si>
  <si>
    <t>MG-18145</t>
  </si>
  <si>
    <t>Mike Gockenbach</t>
  </si>
  <si>
    <t>CA-2017-127313</t>
  </si>
  <si>
    <t>CA-2017-112725</t>
  </si>
  <si>
    <t>CA-2015-136196</t>
  </si>
  <si>
    <t>Freeport</t>
  </si>
  <si>
    <t>CA-2014-157924</t>
  </si>
  <si>
    <t>FUR-CH-10000229</t>
  </si>
  <si>
    <t>Global Enterprise Series Seating High-Back Swivel/Tilt Chairs</t>
  </si>
  <si>
    <t>CA-2016-143749</t>
  </si>
  <si>
    <t>FUR-BO-10002853</t>
  </si>
  <si>
    <t>O'Sullivan 5-Shelf Heavy-Duty Bookcases</t>
  </si>
  <si>
    <t>CA-2015-150875</t>
  </si>
  <si>
    <t>Boise</t>
  </si>
  <si>
    <t>CA-2016-124233</t>
  </si>
  <si>
    <t>CA-2014-145387</t>
  </si>
  <si>
    <t>Cranston</t>
  </si>
  <si>
    <t>CA-2017-149881</t>
  </si>
  <si>
    <t>NC-18535</t>
  </si>
  <si>
    <t>Nick Crebassa</t>
  </si>
  <si>
    <t>FUR-BO-10003894</t>
  </si>
  <si>
    <t>Safco Value Mate Steel Bookcase, Baked Enamel Finish on Steel, Black</t>
  </si>
  <si>
    <t>CA-2017-134565</t>
  </si>
  <si>
    <t>US-2014-102631</t>
  </si>
  <si>
    <t>FUR-FU-10003930</t>
  </si>
  <si>
    <t>Howard Miller 12-3/4 Diameter Accuwave DS  Wall Clock</t>
  </si>
  <si>
    <t>CA-2015-154970</t>
  </si>
  <si>
    <t>SR-20740</t>
  </si>
  <si>
    <t>Steven Roelle</t>
  </si>
  <si>
    <t>CA-2017-100223</t>
  </si>
  <si>
    <t>CA-2017-117702</t>
  </si>
  <si>
    <t>Baltimore</t>
  </si>
  <si>
    <t>CA-2016-157336</t>
  </si>
  <si>
    <t>SJ-20500</t>
  </si>
  <si>
    <t>Shirley Jackson</t>
  </si>
  <si>
    <t>CA-2014-168130</t>
  </si>
  <si>
    <t>BS-11365</t>
  </si>
  <si>
    <t>Bill Shonely</t>
  </si>
  <si>
    <t>CA-2017-163160</t>
  </si>
  <si>
    <t>CA-2016-124793</t>
  </si>
  <si>
    <t>US-2016-131611</t>
  </si>
  <si>
    <t>US-2017-124821</t>
  </si>
  <si>
    <t>CA-2015-166975</t>
  </si>
  <si>
    <t>SH-20635</t>
  </si>
  <si>
    <t>Stefanie Holloman</t>
  </si>
  <si>
    <t>CA-2016-123806</t>
  </si>
  <si>
    <t>US-2016-107440</t>
  </si>
  <si>
    <t>CA-2014-166989</t>
  </si>
  <si>
    <t>RM-19675</t>
  </si>
  <si>
    <t>Robert Marley</t>
  </si>
  <si>
    <t>CA-2015-105690</t>
  </si>
  <si>
    <t>CA-11965</t>
  </si>
  <si>
    <t>Carol Adams</t>
  </si>
  <si>
    <t>Port Arthur</t>
  </si>
  <si>
    <t>CA-2017-102407</t>
  </si>
  <si>
    <t>CA-2017-101581</t>
  </si>
  <si>
    <t>CA-2017-169124</t>
  </si>
  <si>
    <t>Citrus Heights</t>
  </si>
  <si>
    <t>CA-2017-129021</t>
  </si>
  <si>
    <t>CA-2014-162278</t>
  </si>
  <si>
    <t>AH-10585</t>
  </si>
  <si>
    <t>Angele Hood</t>
  </si>
  <si>
    <t>CA-2014-125829</t>
  </si>
  <si>
    <t>US-2017-136189</t>
  </si>
  <si>
    <t>FUR-FU-10000175</t>
  </si>
  <si>
    <t>DAX Wood Document Frame.</t>
  </si>
  <si>
    <t>CA-2015-154795</t>
  </si>
  <si>
    <t>GZ-14470</t>
  </si>
  <si>
    <t>Gary Zandusky</t>
  </si>
  <si>
    <t>Bullhead City</t>
  </si>
  <si>
    <t>CA-2016-120355</t>
  </si>
  <si>
    <t>New Rochelle</t>
  </si>
  <si>
    <t>FUR-FU-10004053</t>
  </si>
  <si>
    <t>DAX Two-Tone Silver Metal Document Frame</t>
  </si>
  <si>
    <t>CA-2017-162565</t>
  </si>
  <si>
    <t>RR-19315</t>
  </si>
  <si>
    <t>Ralph Ritter</t>
  </si>
  <si>
    <t>CA-2014-166954</t>
  </si>
  <si>
    <t>San Gabriel</t>
  </si>
  <si>
    <t>CA-2015-152891</t>
  </si>
  <si>
    <t>US-2015-122784</t>
  </si>
  <si>
    <t>FUR-BO-10004690</t>
  </si>
  <si>
    <t>O'Sullivan Cherrywood Estates Traditional Barrister Bookcase</t>
  </si>
  <si>
    <t>CA-2017-111556</t>
  </si>
  <si>
    <t>US-2014-138758</t>
  </si>
  <si>
    <t>JL-15835</t>
  </si>
  <si>
    <t>John Lee</t>
  </si>
  <si>
    <t>CA-2016-131737</t>
  </si>
  <si>
    <t>CA-2014-160157</t>
  </si>
  <si>
    <t>Hamilton</t>
  </si>
  <si>
    <t>CA-2017-159464</t>
  </si>
  <si>
    <t>Sandy Springs</t>
  </si>
  <si>
    <t>FUR-BO-10003546</t>
  </si>
  <si>
    <t>Hon 4-Shelf Metal Bookcases</t>
  </si>
  <si>
    <t>CA-2017-119452</t>
  </si>
  <si>
    <t>CA-2016-168893</t>
  </si>
  <si>
    <t>FUR-TA-10003392</t>
  </si>
  <si>
    <t>Global Adaptabilities Conference Tables</t>
  </si>
  <si>
    <t>CA-2015-121965</t>
  </si>
  <si>
    <t>CA-2016-147137</t>
  </si>
  <si>
    <t>US-2015-146745</t>
  </si>
  <si>
    <t>AS-10630</t>
  </si>
  <si>
    <t>Ann Steele</t>
  </si>
  <si>
    <t>US-2017-125717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</si>
  <si>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</si>
  <si>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</si>
  <si>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</si>
  <si>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</si>
  <si>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</si>
  <si>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</si>
  <si>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</si>
  <si>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</si>
  <si>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CA-2017-105921</t>
  </si>
  <si>
    <t>CA-2014-150798</t>
  </si>
  <si>
    <t>JK-15730</t>
  </si>
  <si>
    <t>Joe Kamberova</t>
  </si>
  <si>
    <t>CA-2017-112753</t>
  </si>
  <si>
    <t>CC-12670</t>
  </si>
  <si>
    <t>Craig Carreira</t>
  </si>
  <si>
    <t>US-2014-138247</t>
  </si>
  <si>
    <t>CA-2017-167003</t>
  </si>
  <si>
    <t>VS-21820</t>
  </si>
  <si>
    <t>Vivek Sundaresam</t>
  </si>
  <si>
    <t>CA-2016-119935</t>
  </si>
  <si>
    <t>CA-2016-120873</t>
  </si>
  <si>
    <t>BW-11200</t>
  </si>
  <si>
    <t>Ben Wallace</t>
  </si>
  <si>
    <t>Hampton</t>
  </si>
  <si>
    <t>CA-2014-109491</t>
  </si>
  <si>
    <t>CA-2014-107454</t>
  </si>
  <si>
    <t>RD-19720</t>
  </si>
  <si>
    <t>Roger Demir</t>
  </si>
  <si>
    <t>US-2017-105046</t>
  </si>
  <si>
    <t>Rome</t>
  </si>
  <si>
    <t>CA-2016-118759</t>
  </si>
  <si>
    <t>CA-2014-140403</t>
  </si>
  <si>
    <t>Manteca</t>
  </si>
  <si>
    <t>CA-2017-138464</t>
  </si>
  <si>
    <t>VF-21715</t>
  </si>
  <si>
    <t>Vicky Freymann</t>
  </si>
  <si>
    <t>CA-2015-104129</t>
  </si>
  <si>
    <t>ES-14080</t>
  </si>
  <si>
    <t>Erin Smith</t>
  </si>
  <si>
    <t>CA-2015-126557</t>
  </si>
  <si>
    <t>RL-19615</t>
  </si>
  <si>
    <t>Rob Lucas</t>
  </si>
  <si>
    <t>US-2014-165862</t>
  </si>
  <si>
    <t>GK-14620</t>
  </si>
  <si>
    <t>Grace Kelly</t>
  </si>
  <si>
    <t>US-2014-106334</t>
  </si>
  <si>
    <t>JF-15490</t>
  </si>
  <si>
    <t>Jeremy Farry</t>
  </si>
  <si>
    <t>CA-2014-110219</t>
  </si>
  <si>
    <t>CA-2015-118871</t>
  </si>
  <si>
    <t>FUR-FU-10002111</t>
  </si>
  <si>
    <t>Master Caster Door Stop, Large Brown</t>
  </si>
  <si>
    <t>CA-2017-129490</t>
  </si>
  <si>
    <t>CA-2014-169460</t>
  </si>
  <si>
    <t>CA-2016-139395</t>
  </si>
  <si>
    <t>MG-17650</t>
  </si>
  <si>
    <t>Matthew Grinstein</t>
  </si>
  <si>
    <t>CA-2016-120250</t>
  </si>
  <si>
    <t>FUR-FU-10003424</t>
  </si>
  <si>
    <t>Nu-Dell Oak Frame</t>
  </si>
  <si>
    <t>US-2017-163790</t>
  </si>
  <si>
    <t>Danville</t>
  </si>
  <si>
    <t>FUR-FU-10002508</t>
  </si>
  <si>
    <t>Document Clip Frames</t>
  </si>
  <si>
    <t>CA-2016-129868</t>
  </si>
  <si>
    <t>MC-18130</t>
  </si>
  <si>
    <t>Mike Caudle</t>
  </si>
  <si>
    <t>CA-2015-146948</t>
  </si>
  <si>
    <t>MG-17890</t>
  </si>
  <si>
    <t>Michael Granlund</t>
  </si>
  <si>
    <t>US-2017-141852</t>
  </si>
  <si>
    <t>CA-2015-117800</t>
  </si>
  <si>
    <t>CA-2017-147228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</si>
  <si>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</si>
  <si>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</si>
  <si>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</si>
  <si>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</si>
  <si>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</si>
  <si>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</si>
  <si>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</si>
  <si>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CA-2017-130141</t>
  </si>
  <si>
    <t>HA-14905</t>
  </si>
  <si>
    <t>Helen Abelman</t>
  </si>
  <si>
    <t>FUR-CH-10000749</t>
  </si>
  <si>
    <t>Office Star - Ergonomic Mid Back Chair with 2-Way Adjustable Arms</t>
  </si>
  <si>
    <t>CA-2016-143910</t>
  </si>
  <si>
    <t>CA-2016-139556</t>
  </si>
  <si>
    <t>DB-13360</t>
  </si>
  <si>
    <t>Dennis Bolton</t>
  </si>
  <si>
    <t>CA-2015-112130</t>
  </si>
  <si>
    <t>SV-20785</t>
  </si>
  <si>
    <t>Stewart Visinsky</t>
  </si>
  <si>
    <t>CA-2016-116547</t>
  </si>
  <si>
    <t>US-2017-133200</t>
  </si>
  <si>
    <t>DB-13555</t>
  </si>
  <si>
    <t>Dorothy Badders</t>
  </si>
  <si>
    <t>CA-2016-133550</t>
  </si>
  <si>
    <t>CA-2017-139416</t>
  </si>
  <si>
    <t>AG-10270</t>
  </si>
  <si>
    <t>Alejandro Grove</t>
  </si>
  <si>
    <t>CA-2016-159912</t>
  </si>
  <si>
    <t>CA-2014-138681</t>
  </si>
  <si>
    <t>US-2015-138121</t>
  </si>
  <si>
    <t>CA-2017-140298</t>
  </si>
  <si>
    <t>CA-2016-158435</t>
  </si>
  <si>
    <t>Waterbury</t>
  </si>
  <si>
    <t>CA-2014-108273</t>
  </si>
  <si>
    <t>CA-2017-143126</t>
  </si>
  <si>
    <t>CA-2014-106229</t>
  </si>
  <si>
    <t>NR-18550</t>
  </si>
  <si>
    <t>Nick Radford</t>
  </si>
  <si>
    <t>CA-2014-119151</t>
  </si>
  <si>
    <t>US-2015-103996</t>
  </si>
  <si>
    <t>RB-19435</t>
  </si>
  <si>
    <t>Richard Bierner</t>
  </si>
  <si>
    <t>CA-2016-120530</t>
  </si>
  <si>
    <t>CA-2015-105725</t>
  </si>
  <si>
    <t>GT-14755</t>
  </si>
  <si>
    <t>Guy Thornton</t>
  </si>
  <si>
    <t>CA-2016-120005</t>
  </si>
  <si>
    <t>CA-2017-103499</t>
  </si>
  <si>
    <t>ES-14020</t>
  </si>
  <si>
    <t>Erica Smith</t>
  </si>
  <si>
    <t>CA-2017-119746</t>
  </si>
  <si>
    <t>CM-12385</t>
  </si>
  <si>
    <t>Christopher Martinez</t>
  </si>
  <si>
    <t>CA-2014-150301</t>
  </si>
  <si>
    <t>Buffalo</t>
  </si>
  <si>
    <t>CA-2014-159310</t>
  </si>
  <si>
    <t>CA-2015-104346</t>
  </si>
  <si>
    <t>CA-2015-144722</t>
  </si>
  <si>
    <t>MF-18250</t>
  </si>
  <si>
    <t>Monica Federle</t>
  </si>
  <si>
    <t>US-2016-148901</t>
  </si>
  <si>
    <t>CA-2017-136364</t>
  </si>
  <si>
    <t>CA-2016-121370</t>
  </si>
  <si>
    <t>EB-14110</t>
  </si>
  <si>
    <t>Eugene Barchas</t>
  </si>
  <si>
    <t>FUR-FU-10002813</t>
  </si>
  <si>
    <t>DAX Contemporary Wood Frame with Silver Metal Mat, Desktop, 11 x 14 Size</t>
  </si>
  <si>
    <t>CA-2016-140018</t>
  </si>
  <si>
    <t>CA-2017-154123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</si>
  <si>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</si>
  <si>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</si>
  <si>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</si>
  <si>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</si>
  <si>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</si>
  <si>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</si>
  <si>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CA-2017-122490</t>
  </si>
  <si>
    <t>CA-2017-143567</t>
  </si>
  <si>
    <t>TB-21175</t>
  </si>
  <si>
    <t>Thomas Boland</t>
  </si>
  <si>
    <t>CA-2016-163167</t>
  </si>
  <si>
    <t>Marietta</t>
  </si>
  <si>
    <t>US-2014-122021</t>
  </si>
  <si>
    <t>AC-10660</t>
  </si>
  <si>
    <t>Anna Chung</t>
  </si>
  <si>
    <t>Parma</t>
  </si>
  <si>
    <t>US-2014-161613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</si>
  <si>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</si>
  <si>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</si>
  <si>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</si>
  <si>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</si>
  <si>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</si>
  <si>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</si>
  <si>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CA-2017-117653</t>
  </si>
  <si>
    <t>CA-2017-143245</t>
  </si>
  <si>
    <t>CA-2014-157147</t>
  </si>
  <si>
    <t>CA-2015-156482</t>
  </si>
  <si>
    <t>CA-2017-107125</t>
  </si>
  <si>
    <t>CA-2014-160262</t>
  </si>
  <si>
    <t>CA-2014-156587</t>
  </si>
  <si>
    <t>AB-10015</t>
  </si>
  <si>
    <t>Aaron Bergman</t>
  </si>
  <si>
    <t>CA-2015-122406</t>
  </si>
  <si>
    <t>US-2016-153815</t>
  </si>
  <si>
    <t>CA-2016-149279</t>
  </si>
  <si>
    <t>CL-12700</t>
  </si>
  <si>
    <t>Craig Leslie</t>
  </si>
  <si>
    <t>CA-2015-153038</t>
  </si>
  <si>
    <t>RB-19645</t>
  </si>
  <si>
    <t>Robert Barroso</t>
  </si>
  <si>
    <t>US-2017-139647</t>
  </si>
  <si>
    <t>CA-2014-153850</t>
  </si>
  <si>
    <t>CA-2014-127558</t>
  </si>
  <si>
    <t>SS-20410</t>
  </si>
  <si>
    <t>Shahid Shariari</t>
  </si>
  <si>
    <t>CA-2016-133795</t>
  </si>
  <si>
    <t>US-2017-130953</t>
  </si>
  <si>
    <t>Oklahoma City</t>
  </si>
  <si>
    <t>FUR-CH-10004626</t>
  </si>
  <si>
    <t>Office Star Flex Back Scooter Chair with Aluminum Finish Frame</t>
  </si>
  <si>
    <t>CA-2016-155166</t>
  </si>
  <si>
    <t>CA-2015-103954</t>
  </si>
  <si>
    <t>HR-14770</t>
  </si>
  <si>
    <t>Hallie Redmond</t>
  </si>
  <si>
    <t>CA-2014-169803</t>
  </si>
  <si>
    <t>CA-2015-136469</t>
  </si>
  <si>
    <t>CA-2016-158694</t>
  </si>
  <si>
    <t>CA-2015-141243</t>
  </si>
  <si>
    <t>AH-10465</t>
  </si>
  <si>
    <t>Amy Hunt</t>
  </si>
  <si>
    <t>CA-2015-136798</t>
  </si>
  <si>
    <t>CA-2017-142090</t>
  </si>
  <si>
    <t>Burlington</t>
  </si>
  <si>
    <t>CA-2014-124478</t>
  </si>
  <si>
    <t>MA-17560</t>
  </si>
  <si>
    <t>Matt Abelman</t>
  </si>
  <si>
    <t>CA-2014-134572</t>
  </si>
  <si>
    <t>US-2017-133312</t>
  </si>
  <si>
    <t>BD-11500</t>
  </si>
  <si>
    <t>Bradley Drucker</t>
  </si>
  <si>
    <t>US-2014-140452</t>
  </si>
  <si>
    <t>CA-2014-116568</t>
  </si>
  <si>
    <t>Deltona</t>
  </si>
  <si>
    <t>CA-2015-153073</t>
  </si>
  <si>
    <t>FUR-FU-10001025</t>
  </si>
  <si>
    <t>Eldon Imàge Series Desk Accessories, Clear</t>
  </si>
  <si>
    <t>CA-2014-160766</t>
  </si>
  <si>
    <t>CA-2017-146626</t>
  </si>
  <si>
    <t>Anaheim</t>
  </si>
  <si>
    <t>CA-2016-128972</t>
  </si>
  <si>
    <t>TS-21430</t>
  </si>
  <si>
    <t>Tom Stivers</t>
  </si>
  <si>
    <t>CA-2016-111213</t>
  </si>
  <si>
    <t>FP-14320</t>
  </si>
  <si>
    <t>Frank Preis</t>
  </si>
  <si>
    <t>CA-2017-161333</t>
  </si>
  <si>
    <t>CA-2017-128734</t>
  </si>
  <si>
    <t>JL-15175</t>
  </si>
  <si>
    <t>James Lanier</t>
  </si>
  <si>
    <t>Chandler</t>
  </si>
  <si>
    <t>US-2015-124219</t>
  </si>
  <si>
    <t>KW-16570</t>
  </si>
  <si>
    <t>Kelly Williams</t>
  </si>
  <si>
    <t>Kirkwood</t>
  </si>
  <si>
    <t>CA-2017-163006</t>
  </si>
  <si>
    <t>CA-2014-111192</t>
  </si>
  <si>
    <t>CA-2016-115378</t>
  </si>
  <si>
    <t>AJ-10945</t>
  </si>
  <si>
    <t>Ashley Jarboe</t>
  </si>
  <si>
    <t>Taylor</t>
  </si>
  <si>
    <t>CA-2015-161627</t>
  </si>
  <si>
    <t>CA-2014-121006</t>
  </si>
  <si>
    <t>Midland</t>
  </si>
  <si>
    <t>CA-2016-122903</t>
  </si>
  <si>
    <t>CA-2017-106432</t>
  </si>
  <si>
    <t>Waco</t>
  </si>
  <si>
    <t>US-2015-120502</t>
  </si>
  <si>
    <t>CA-2015-115567</t>
  </si>
  <si>
    <t>CA-2014-101560</t>
  </si>
  <si>
    <t>CS-12250</t>
  </si>
  <si>
    <t>Chris Selesnick</t>
  </si>
  <si>
    <t>CA-2015-142454</t>
  </si>
  <si>
    <t>RE-19450</t>
  </si>
  <si>
    <t>Richard Eichhorn</t>
  </si>
  <si>
    <t>CA-2017-145653</t>
  </si>
  <si>
    <t>CA-2014-140487</t>
  </si>
  <si>
    <t>SR-20425</t>
  </si>
  <si>
    <t>Sharelle Roach</t>
  </si>
  <si>
    <t>CA-2016-119865</t>
  </si>
  <si>
    <t>CA-2017-124436</t>
  </si>
  <si>
    <t>CA-2014-115084</t>
  </si>
  <si>
    <t>Texarkana</t>
  </si>
  <si>
    <t>CA-2017-131037</t>
  </si>
  <si>
    <t>TM-21490</t>
  </si>
  <si>
    <t>Tony Molinari</t>
  </si>
  <si>
    <t>CA-2014-166744</t>
  </si>
  <si>
    <t>CA-2016-156265</t>
  </si>
  <si>
    <t>FUR-TA-10001691</t>
  </si>
  <si>
    <t>Barricks Non-Folding Utility Table with Steel Legs, Laminate Tops</t>
  </si>
  <si>
    <t>CA-2015-125185</t>
  </si>
  <si>
    <t>AH-10195</t>
  </si>
  <si>
    <t>Alan Haines</t>
  </si>
  <si>
    <t>Bethlehem</t>
  </si>
  <si>
    <t>CA-2014-105165</t>
  </si>
  <si>
    <t>CA-2017-144484</t>
  </si>
  <si>
    <t>CA-2017-125913</t>
  </si>
  <si>
    <t>CA-2015-162887</t>
  </si>
  <si>
    <t>Vermont</t>
  </si>
  <si>
    <t>05408</t>
  </si>
  <si>
    <t>CA-2014-113859</t>
  </si>
  <si>
    <t>CA-2015-105158</t>
  </si>
  <si>
    <t>CA-2017-105991</t>
  </si>
  <si>
    <t>CA-2014-146283</t>
  </si>
  <si>
    <t>CA-2015-111073</t>
  </si>
  <si>
    <t>CA-2017-108791</t>
  </si>
  <si>
    <t>CA-2016-113831</t>
  </si>
  <si>
    <t>US-2014-139500</t>
  </si>
  <si>
    <t>AB-10165</t>
  </si>
  <si>
    <t>Alan Barnes</t>
  </si>
  <si>
    <t>US-2014-166310</t>
  </si>
  <si>
    <t>Garland</t>
  </si>
  <si>
    <t>US-2016-168410</t>
  </si>
  <si>
    <t>CA-2017-131254</t>
  </si>
  <si>
    <t>CA-2017-137876</t>
  </si>
  <si>
    <t>CA-2016-154060</t>
  </si>
  <si>
    <t>US-2017-162558</t>
  </si>
  <si>
    <t>Knoxville</t>
  </si>
  <si>
    <t>Eldon 500 Class Desk Accessories</t>
  </si>
  <si>
    <t>CA-2015-119508</t>
  </si>
  <si>
    <t>CA-2016-123120</t>
  </si>
  <si>
    <t>CV-12295</t>
  </si>
  <si>
    <t>Christina VanderZanden</t>
  </si>
  <si>
    <t>CA-2014-103331</t>
  </si>
  <si>
    <t>CA-2014-113768</t>
  </si>
  <si>
    <t>US-2017-126060</t>
  </si>
  <si>
    <t>CA-2016-122017</t>
  </si>
  <si>
    <t>Wichita</t>
  </si>
  <si>
    <t>Kansas</t>
  </si>
  <si>
    <t>US-2017-136721</t>
  </si>
  <si>
    <t>NH-18610</t>
  </si>
  <si>
    <t>Nicole Hansen</t>
  </si>
  <si>
    <t>Oak Park</t>
  </si>
  <si>
    <t>CA-2015-118738</t>
  </si>
  <si>
    <t>AG-10495</t>
  </si>
  <si>
    <t>Andrew Gjertsen</t>
  </si>
  <si>
    <t>US-2014-123183</t>
  </si>
  <si>
    <t>GR-14560</t>
  </si>
  <si>
    <t>Georgia Rosenberg</t>
  </si>
  <si>
    <t>US-2016-147340</t>
  </si>
  <si>
    <t>CA-2016-117681</t>
  </si>
  <si>
    <t>CA-2016-153598</t>
  </si>
  <si>
    <t>US-2016-108497</t>
  </si>
  <si>
    <t>MH-17290</t>
  </si>
  <si>
    <t>Marc Harrigan</t>
  </si>
  <si>
    <t>CA-2014-136861</t>
  </si>
  <si>
    <t>CA-2014-103317</t>
  </si>
  <si>
    <t>DM-13525</t>
  </si>
  <si>
    <t>Don Miller</t>
  </si>
  <si>
    <t>Palm Coast</t>
  </si>
  <si>
    <t>FUR-FU-10003192</t>
  </si>
  <si>
    <t>Luxo Adjustable Task Clamp Lamp</t>
  </si>
  <si>
    <t>US-2014-119081</t>
  </si>
  <si>
    <t>TA-21385</t>
  </si>
  <si>
    <t>Tom Ashbrook</t>
  </si>
  <si>
    <t>Olathe</t>
  </si>
  <si>
    <t>CA-2017-130631</t>
  </si>
  <si>
    <t>CA-2017-116680</t>
  </si>
  <si>
    <t>FUR-TA-10001771</t>
  </si>
  <si>
    <t>Bush Cubix Conference Tables, Fully Assembled</t>
  </si>
  <si>
    <t>CA-2017-101574</t>
  </si>
  <si>
    <t>CA-2014-146591</t>
  </si>
  <si>
    <t>CA-2016-122448</t>
  </si>
  <si>
    <t>DB-13210</t>
  </si>
  <si>
    <t>Dean Braden</t>
  </si>
  <si>
    <t>CA-2014-132451</t>
  </si>
  <si>
    <t>CA-2017-116946</t>
  </si>
  <si>
    <t>CA-2017-148999</t>
  </si>
  <si>
    <t>FUR-CH-10002044</t>
  </si>
  <si>
    <t>Office Star - Contemporary Task Swivel chair with 2-way adjustable arms, Plum</t>
  </si>
  <si>
    <t>CA-2017-134495</t>
  </si>
  <si>
    <t>CA-2014-105249</t>
  </si>
  <si>
    <t>CA-2017-164378</t>
  </si>
  <si>
    <t>CA-2017-127782</t>
  </si>
  <si>
    <t>TH-21115</t>
  </si>
  <si>
    <t>Thea Hudgings</t>
  </si>
  <si>
    <t>CA-2015-168529</t>
  </si>
  <si>
    <t>CA-2017-117667</t>
  </si>
  <si>
    <t>MS-17980</t>
  </si>
  <si>
    <t>Michael Stewart</t>
  </si>
  <si>
    <t>US-2017-150595</t>
  </si>
  <si>
    <t>CA-2016-134936</t>
  </si>
  <si>
    <t>FUR-TA-10001086</t>
  </si>
  <si>
    <t>SAFCO PlanMaster Boards, 60w x 37-1/2d, White Melamine</t>
  </si>
  <si>
    <t>CA-2017-151008</t>
  </si>
  <si>
    <t>Draper</t>
  </si>
  <si>
    <t>US-2014-159618</t>
  </si>
  <si>
    <t>DB-12970</t>
  </si>
  <si>
    <t>Darren Budd</t>
  </si>
  <si>
    <t>CA-2017-116113</t>
  </si>
  <si>
    <t>CA-2015-125066</t>
  </si>
  <si>
    <t>CA-2017-157966</t>
  </si>
  <si>
    <t>SU-20665</t>
  </si>
  <si>
    <t>Stephanie Ulpright</t>
  </si>
  <si>
    <t>CA-2016-136686</t>
  </si>
  <si>
    <t>RF-19840</t>
  </si>
  <si>
    <t>Roy Französisch</t>
  </si>
  <si>
    <t>CA-2017-137498</t>
  </si>
  <si>
    <t>CA-2017-163818</t>
  </si>
  <si>
    <t>CA-2014-116673</t>
  </si>
  <si>
    <t>CA-2014-164742</t>
  </si>
  <si>
    <t>CA-2016-134516</t>
  </si>
  <si>
    <t>CA-2017-125745</t>
  </si>
  <si>
    <t>US-2016-124163</t>
  </si>
  <si>
    <t>SC-20695</t>
  </si>
  <si>
    <t>Steve Chapman</t>
  </si>
  <si>
    <t>La Crosse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</si>
  <si>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</si>
  <si>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</si>
  <si>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</si>
  <si>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</si>
  <si>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</si>
  <si>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</si>
  <si>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CA-2017-113208</t>
  </si>
  <si>
    <t>ML-18040</t>
  </si>
  <si>
    <t>Michelle Lonsdale</t>
  </si>
  <si>
    <t>FUR-FU-10004245</t>
  </si>
  <si>
    <t>Career Cubicle Clock, 8 1/4", Black</t>
  </si>
  <si>
    <t>CA-2014-154893</t>
  </si>
  <si>
    <t>CA-2016-127985</t>
  </si>
  <si>
    <t>CA-2017-127117</t>
  </si>
  <si>
    <t>Morristown</t>
  </si>
  <si>
    <t>CA-2015-104241</t>
  </si>
  <si>
    <t>CA-2017-142342</t>
  </si>
  <si>
    <t>Apple Valley</t>
  </si>
  <si>
    <t>CA-2016-145261</t>
  </si>
  <si>
    <t>Salem</t>
  </si>
  <si>
    <t>CA-2016-108875</t>
  </si>
  <si>
    <t>CA-2015-141012</t>
  </si>
  <si>
    <t>TG-21640</t>
  </si>
  <si>
    <t>Trudy Glocke</t>
  </si>
  <si>
    <t>Pocatello</t>
  </si>
  <si>
    <t>CA-2014-126802</t>
  </si>
  <si>
    <t>CA-2014-131541</t>
  </si>
  <si>
    <t>Apopka</t>
  </si>
  <si>
    <t>CA-2015-119550</t>
  </si>
  <si>
    <t>RB-19705</t>
  </si>
  <si>
    <t>Roger Barcio</t>
  </si>
  <si>
    <t>US-2015-138093</t>
  </si>
  <si>
    <t>CA-2016-126165</t>
  </si>
  <si>
    <t>US-2014-123519</t>
  </si>
  <si>
    <t>SS-20875</t>
  </si>
  <si>
    <t>Sung Shariari</t>
  </si>
  <si>
    <t>US-2015-160857</t>
  </si>
  <si>
    <t>CA-2017-117324</t>
  </si>
  <si>
    <t>CA-2017-143574</t>
  </si>
  <si>
    <t>Milford</t>
  </si>
  <si>
    <t>CA-2014-148614</t>
  </si>
  <si>
    <t>US-2017-147886</t>
  </si>
  <si>
    <t>DH-13075</t>
  </si>
  <si>
    <t>Dave Hallsten</t>
  </si>
  <si>
    <t>CA-2014-145800</t>
  </si>
  <si>
    <t>Buffalo Grove</t>
  </si>
  <si>
    <t>CA-2016-118514</t>
  </si>
  <si>
    <t>CA-2015-119634</t>
  </si>
  <si>
    <t>BW-11065</t>
  </si>
  <si>
    <t>Barry Weirich</t>
  </si>
  <si>
    <t>CA-2017-158169</t>
  </si>
  <si>
    <t>Lake Forest</t>
  </si>
  <si>
    <t>CA-2015-162047</t>
  </si>
  <si>
    <t>FH-14365</t>
  </si>
  <si>
    <t>Fred Hopkins</t>
  </si>
  <si>
    <t>CA-2015-103835</t>
  </si>
  <si>
    <t>SC-20440</t>
  </si>
  <si>
    <t>Shaun Chance</t>
  </si>
  <si>
    <t>CA-2016-142398</t>
  </si>
  <si>
    <t>CA-2014-105270</t>
  </si>
  <si>
    <t>CA-2017-141117</t>
  </si>
  <si>
    <t>JK-16090</t>
  </si>
  <si>
    <t>Juliana Krohn</t>
  </si>
  <si>
    <t>CA-2017-115070</t>
  </si>
  <si>
    <t>MG-18205</t>
  </si>
  <si>
    <t>Mitch Gastineau</t>
  </si>
  <si>
    <t>CA-2017-140186</t>
  </si>
  <si>
    <t>CA-2014-124856</t>
  </si>
  <si>
    <t>CA-2014-166716</t>
  </si>
  <si>
    <t>CR-12730</t>
  </si>
  <si>
    <t>Craig Reiter</t>
  </si>
  <si>
    <t>CA-2017-113873</t>
  </si>
  <si>
    <t>CA-2016-125017</t>
  </si>
  <si>
    <t>US-2015-163279</t>
  </si>
  <si>
    <t>FUR-FU-10000747</t>
  </si>
  <si>
    <t>Tenex B1-RE Series Chair Mats for Low Pile Carpets</t>
  </si>
  <si>
    <t>CA-2017-117632</t>
  </si>
  <si>
    <t>CA-2017-161067</t>
  </si>
  <si>
    <t>KB-16405</t>
  </si>
  <si>
    <t>Katrina Bavinger</t>
  </si>
  <si>
    <t>CA-2016-122063</t>
  </si>
  <si>
    <t>CA-2016-142895</t>
  </si>
  <si>
    <t>CA-2015-134992</t>
  </si>
  <si>
    <t>CA-2015-126725</t>
  </si>
  <si>
    <t>BS-11665</t>
  </si>
  <si>
    <t>Brian Stugart</t>
  </si>
  <si>
    <t>CA-2015-121783</t>
  </si>
  <si>
    <t>PO-19180</t>
  </si>
  <si>
    <t>Philisse Overcash</t>
  </si>
  <si>
    <t>CA-2015-112214</t>
  </si>
  <si>
    <t>US-2017-153255</t>
  </si>
  <si>
    <t>CA-2015-108119</t>
  </si>
  <si>
    <t>Conway</t>
  </si>
  <si>
    <t>US-2014-117968</t>
  </si>
  <si>
    <t>Meriden</t>
  </si>
  <si>
    <t>CA-2016-152247</t>
  </si>
  <si>
    <t>Cheyenne</t>
  </si>
  <si>
    <t>Wyoming</t>
  </si>
  <si>
    <t>CA-2016-128223</t>
  </si>
  <si>
    <t>CA-2016-154235</t>
  </si>
  <si>
    <t>CA-2016-133935</t>
  </si>
  <si>
    <t>CA-2016-136301</t>
  </si>
  <si>
    <t>CA-2016-167682</t>
  </si>
  <si>
    <t>CA-2016-159639</t>
  </si>
  <si>
    <t>US-2016-113985</t>
  </si>
  <si>
    <t>US-2015-126977</t>
  </si>
  <si>
    <t>CA-2016-130288</t>
  </si>
  <si>
    <t>US-2014-118997</t>
  </si>
  <si>
    <t>RA-19885</t>
  </si>
  <si>
    <t>Ruben Ausman</t>
  </si>
  <si>
    <t>CA-2014-114314</t>
  </si>
  <si>
    <t>US-2017-169551</t>
  </si>
  <si>
    <t>CA-2016-103107</t>
  </si>
  <si>
    <t>CA-2014-104178</t>
  </si>
  <si>
    <t>CA-2014-155796</t>
  </si>
  <si>
    <t>Reading</t>
  </si>
  <si>
    <t>CA-2016-127138</t>
  </si>
  <si>
    <t>CA-2017-150602</t>
  </si>
  <si>
    <t>CA-2014-141726</t>
  </si>
  <si>
    <t>CA-2017-115105</t>
  </si>
  <si>
    <t>BD-11770</t>
  </si>
  <si>
    <t>Bryan Davis</t>
  </si>
  <si>
    <t>CA-2014-117765</t>
  </si>
  <si>
    <t>CA-2016-163776</t>
  </si>
  <si>
    <t>Hattiesburg</t>
  </si>
  <si>
    <t>US-2017-163300</t>
  </si>
  <si>
    <t>CA-2016-162187</t>
  </si>
  <si>
    <t>US-2014-112991</t>
  </si>
  <si>
    <t>Caldwell</t>
  </si>
  <si>
    <t>CA-2014-124079</t>
  </si>
  <si>
    <t>CA-2017-107244</t>
  </si>
  <si>
    <t>AG-10390</t>
  </si>
  <si>
    <t>Allen Goldenen</t>
  </si>
  <si>
    <t>CA-2015-100657</t>
  </si>
  <si>
    <t>SW-20245</t>
  </si>
  <si>
    <t>Scot Wooten</t>
  </si>
  <si>
    <t>CA-2017-129028</t>
  </si>
  <si>
    <t>CA-2014-102652</t>
  </si>
  <si>
    <t>US-2017-152492</t>
  </si>
  <si>
    <t>CA-2016-101168</t>
  </si>
  <si>
    <t>Nashua</t>
  </si>
  <si>
    <t>CA-2015-130253</t>
  </si>
  <si>
    <t>CA-2016-131205</t>
  </si>
  <si>
    <t>Georgetown</t>
  </si>
  <si>
    <t>CA-2016-117912</t>
  </si>
  <si>
    <t>Sierra Vista</t>
  </si>
  <si>
    <t>CA-2017-145702</t>
  </si>
  <si>
    <t>CA-2015-113215</t>
  </si>
  <si>
    <t>CA-2016-154662</t>
  </si>
  <si>
    <t>BF-11215</t>
  </si>
  <si>
    <t>Benjamin Farhat</t>
  </si>
  <si>
    <t>CA-2016-124016</t>
  </si>
  <si>
    <t>CA-2017-166695</t>
  </si>
  <si>
    <t>CA-2016-151561</t>
  </si>
  <si>
    <t>US-2014-165589</t>
  </si>
  <si>
    <t>Lubbock</t>
  </si>
  <si>
    <t>CA-2015-114048</t>
  </si>
  <si>
    <t>CA-2017-100111</t>
  </si>
  <si>
    <t>US-2017-132381</t>
  </si>
  <si>
    <t>CA-2016-124590</t>
  </si>
  <si>
    <t>SP-20920</t>
  </si>
  <si>
    <t>Susan Pistek</t>
  </si>
  <si>
    <t>CA-2017-143378</t>
  </si>
  <si>
    <t>JR-16210</t>
  </si>
  <si>
    <t>Justin Ritter</t>
  </si>
  <si>
    <t>CA-2016-124100</t>
  </si>
  <si>
    <t>CA-2014-163447</t>
  </si>
  <si>
    <t>TB-21190</t>
  </si>
  <si>
    <t>Thomas Brumley</t>
  </si>
  <si>
    <t>CA-2016-148096</t>
  </si>
  <si>
    <t>AO-10810</t>
  </si>
  <si>
    <t>Anthony O'Donnell</t>
  </si>
  <si>
    <t>CA-2014-131247</t>
  </si>
  <si>
    <t>CA-2017-101322</t>
  </si>
  <si>
    <t>US-2016-106600</t>
  </si>
  <si>
    <t>CA-2014-111871</t>
  </si>
  <si>
    <t>EK-13795</t>
  </si>
  <si>
    <t>Eileen Kiefer</t>
  </si>
  <si>
    <t>CA-2017-151484</t>
  </si>
  <si>
    <t>CA-2014-103989</t>
  </si>
  <si>
    <t>CA-2015-158421</t>
  </si>
  <si>
    <t>CA-2016-143609</t>
  </si>
  <si>
    <t>DB-13270</t>
  </si>
  <si>
    <t>Deborah Brumfield</t>
  </si>
  <si>
    <t>Portland</t>
  </si>
  <si>
    <t>CA-2016-157259</t>
  </si>
  <si>
    <t>CA-2016-118332</t>
  </si>
  <si>
    <t>CA-2017-145660</t>
  </si>
  <si>
    <t>CA-2016-133697</t>
  </si>
  <si>
    <t>CM-12445</t>
  </si>
  <si>
    <t>Chuck Magee</t>
  </si>
  <si>
    <t>CA-2017-119809</t>
  </si>
  <si>
    <t>YS-21880</t>
  </si>
  <si>
    <t>Yana Sorensen</t>
  </si>
  <si>
    <t>CA-2015-161711</t>
  </si>
  <si>
    <t>CA-2017-140627</t>
  </si>
  <si>
    <t>Hendersonville</t>
  </si>
  <si>
    <t>CA-2015-133445</t>
  </si>
  <si>
    <t>US-2017-142188</t>
  </si>
  <si>
    <t>JF-15415</t>
  </si>
  <si>
    <t>Jennifer Ferguson</t>
  </si>
  <si>
    <t>CA-2015-134075</t>
  </si>
  <si>
    <t>CA-2017-141572</t>
  </si>
  <si>
    <t>LO-17170</t>
  </si>
  <si>
    <t>Lori Olson</t>
  </si>
  <si>
    <t>CA-2015-112305</t>
  </si>
  <si>
    <t>CA-2017-121580</t>
  </si>
  <si>
    <t>CA-2015-151624</t>
  </si>
  <si>
    <t>CA-2017-102379</t>
  </si>
  <si>
    <t>US-2016-139087</t>
  </si>
  <si>
    <t>CA-2015-116484</t>
  </si>
  <si>
    <t>FUR-FU-10002874</t>
  </si>
  <si>
    <t>Ultra Commercial Grade Dual Valve Door Closer</t>
  </si>
  <si>
    <t>CA-2016-100944</t>
  </si>
  <si>
    <t>CA-2016-125080</t>
  </si>
  <si>
    <t>CA-2014-100090</t>
  </si>
  <si>
    <t>US-2015-139675</t>
  </si>
  <si>
    <t>Chico</t>
  </si>
  <si>
    <t>CA-2017-143756</t>
  </si>
  <si>
    <t>ME-17725</t>
  </si>
  <si>
    <t>Max Engle</t>
  </si>
  <si>
    <t>CA-2017-107314</t>
  </si>
  <si>
    <t>MZ-17335</t>
  </si>
  <si>
    <t>Maria Zettner</t>
  </si>
  <si>
    <t>FUR-FU-10003489</t>
  </si>
  <si>
    <t>Contemporary Borderless Frame</t>
  </si>
  <si>
    <t>CA-2016-163328</t>
  </si>
  <si>
    <t>TP-21565</t>
  </si>
  <si>
    <t>Tracy Poddar</t>
  </si>
  <si>
    <t>Eugene</t>
  </si>
  <si>
    <t>CA-2014-112837</t>
  </si>
  <si>
    <t>LW-17125</t>
  </si>
  <si>
    <t>Liz Willingham</t>
  </si>
  <si>
    <t>Oxnard</t>
  </si>
  <si>
    <t>CA-2014-167927</t>
  </si>
  <si>
    <t>XP-21865</t>
  </si>
  <si>
    <t>Xylona Preis</t>
  </si>
  <si>
    <t>Westland</t>
  </si>
  <si>
    <t>CA-2016-165995</t>
  </si>
  <si>
    <t>CA-2017-143112</t>
  </si>
  <si>
    <t>CA-2017-161557</t>
  </si>
  <si>
    <t>CA-2016-103919</t>
  </si>
  <si>
    <t>CA-2016-113425</t>
  </si>
  <si>
    <t>CA-2017-143035</t>
  </si>
  <si>
    <t>CA-2014-107811</t>
  </si>
  <si>
    <t>US-2016-116442</t>
  </si>
  <si>
    <t>CA-2016-127236</t>
  </si>
  <si>
    <t>CA-2016-129126</t>
  </si>
  <si>
    <t>CA-2017-125472</t>
  </si>
  <si>
    <t>CA-2017-154074</t>
  </si>
  <si>
    <t>CA-2017-161774</t>
  </si>
  <si>
    <t>CA-2016-140130</t>
  </si>
  <si>
    <t>CA-2015-149650</t>
  </si>
  <si>
    <t>CA-2014-165764</t>
  </si>
  <si>
    <t>SH-20395</t>
  </si>
  <si>
    <t>Shahid Hopkins</t>
  </si>
  <si>
    <t>US-2017-116897</t>
  </si>
  <si>
    <t>US-2017-113992</t>
  </si>
  <si>
    <t>CA-2014-166891</t>
  </si>
  <si>
    <t>CA-2016-101161</t>
  </si>
  <si>
    <t>US-2017-119816</t>
  </si>
  <si>
    <t>TT-21460</t>
  </si>
  <si>
    <t>Tonja Turnell</t>
  </si>
  <si>
    <t>CA-2017-161102</t>
  </si>
  <si>
    <t>EC-14050</t>
  </si>
  <si>
    <t>Erin Creighton</t>
  </si>
  <si>
    <t>US-2017-133361</t>
  </si>
  <si>
    <t>US-2016-155404</t>
  </si>
  <si>
    <t>CA-2016-163804</t>
  </si>
  <si>
    <t>CA-2014-149524</t>
  </si>
  <si>
    <t>BS-11590</t>
  </si>
  <si>
    <t>Brendan Sweed</t>
  </si>
  <si>
    <t>CA-2017-140872</t>
  </si>
  <si>
    <t>CA-2017-113908</t>
  </si>
  <si>
    <t>KN-16390</t>
  </si>
  <si>
    <t>Katherine Nockton</t>
  </si>
  <si>
    <t>CA-2014-149594</t>
  </si>
  <si>
    <t>CA-2016-113845</t>
  </si>
  <si>
    <t>Orlando</t>
  </si>
  <si>
    <t>CA-2015-103135</t>
  </si>
  <si>
    <t>SS-20515</t>
  </si>
  <si>
    <t>Shirley Schmidt</t>
  </si>
  <si>
    <t>US-2016-128909</t>
  </si>
  <si>
    <t>SP-20545</t>
  </si>
  <si>
    <t>Sibella Parks</t>
  </si>
  <si>
    <t>US-2017-116652</t>
  </si>
  <si>
    <t>CA-2017-138289</t>
  </si>
  <si>
    <t>CA-2014-128209</t>
  </si>
  <si>
    <t>CA-2014-169684</t>
  </si>
  <si>
    <t>CA-2015-109862</t>
  </si>
  <si>
    <t>US-2017-107888</t>
  </si>
  <si>
    <t>CA-2014-113880</t>
  </si>
  <si>
    <t>Elmhurst</t>
  </si>
  <si>
    <t>US-2015-164966</t>
  </si>
  <si>
    <t>CA-2015-126739</t>
  </si>
  <si>
    <t>CA-2015-166947</t>
  </si>
  <si>
    <t>CA-2014-166086</t>
  </si>
  <si>
    <t>CA-2014-100678</t>
  </si>
  <si>
    <t>CA-2017-123085</t>
  </si>
  <si>
    <t>CA-2016-169887</t>
  </si>
  <si>
    <t>FUR-FU-10003095</t>
  </si>
  <si>
    <t>Linden 12" Wall Clock With Oak Frame</t>
  </si>
  <si>
    <t>CA-2017-104731</t>
  </si>
  <si>
    <t>CA-2014-154095</t>
  </si>
  <si>
    <t>ON-18715</t>
  </si>
  <si>
    <t>Odella Nelson</t>
  </si>
  <si>
    <t>CA-2016-148852</t>
  </si>
  <si>
    <t>CA-2015-107678</t>
  </si>
  <si>
    <t>CA-2016-123512</t>
  </si>
  <si>
    <t>MV-18190</t>
  </si>
  <si>
    <t>Mike Vittorini</t>
  </si>
  <si>
    <t>US-2017-167402</t>
  </si>
  <si>
    <t>CA-2014-130449</t>
  </si>
  <si>
    <t>VP-21760</t>
  </si>
  <si>
    <t>Victoria Pisteka</t>
  </si>
  <si>
    <t>CA-2015-141250</t>
  </si>
  <si>
    <t>PM-18940</t>
  </si>
  <si>
    <t>Paul MacIntyre</t>
  </si>
  <si>
    <t>Texas City</t>
  </si>
  <si>
    <t>CA-2016-105081</t>
  </si>
  <si>
    <t>CA-2014-108609</t>
  </si>
  <si>
    <t>US-2016-127334</t>
  </si>
  <si>
    <t>US-2017-124779</t>
  </si>
  <si>
    <t>CA-2017-135937</t>
  </si>
  <si>
    <t>CA-2017-162173</t>
  </si>
  <si>
    <t>Virginia Beach</t>
  </si>
  <si>
    <t>CA-2017-122175</t>
  </si>
  <si>
    <t>CA-2015-135510</t>
  </si>
  <si>
    <t>TW-21025</t>
  </si>
  <si>
    <t>Tamara Willingham</t>
  </si>
  <si>
    <t>Charlottesville</t>
  </si>
  <si>
    <t>FUR-FU-10000820</t>
  </si>
  <si>
    <t>Tensor Brushed Steel Torchiere Floor Lamp</t>
  </si>
  <si>
    <t>CA-2014-150329</t>
  </si>
  <si>
    <t>CA-2014-109134</t>
  </si>
  <si>
    <t>US-2015-129637</t>
  </si>
  <si>
    <t>CA-2017-145429</t>
  </si>
  <si>
    <t>CA-2015-153535</t>
  </si>
  <si>
    <t>Wilson</t>
  </si>
  <si>
    <t>CA-2015-123141</t>
  </si>
  <si>
    <t>Rio Rancho</t>
  </si>
  <si>
    <t>CA-2017-107629</t>
  </si>
  <si>
    <t>CA-2016-134789</t>
  </si>
  <si>
    <t>Hot Springs</t>
  </si>
  <si>
    <t>CA-2016-165827</t>
  </si>
  <si>
    <t>CA-2015-156734</t>
  </si>
  <si>
    <t>CA-2014-144029</t>
  </si>
  <si>
    <t>US-2017-101784</t>
  </si>
  <si>
    <t>CA-2016-154767</t>
  </si>
  <si>
    <t>Paterson</t>
  </si>
  <si>
    <t>CA-2017-124205</t>
  </si>
  <si>
    <t>TC-21145</t>
  </si>
  <si>
    <t>Theresa Coyne</t>
  </si>
  <si>
    <t>CA-2016-162943</t>
  </si>
  <si>
    <t>CA-2017-100615</t>
  </si>
  <si>
    <t>US-2016-147711</t>
  </si>
  <si>
    <t>CA-2017-121293</t>
  </si>
  <si>
    <t>CA-2015-118843</t>
  </si>
  <si>
    <t>CA-2016-162348</t>
  </si>
  <si>
    <t>CA-2015-145394</t>
  </si>
  <si>
    <t>CA-2015-168809</t>
  </si>
  <si>
    <t>FUR-FU-10002240</t>
  </si>
  <si>
    <t>Nu-Dell EZ-Mount Plastic Wall Frames</t>
  </si>
  <si>
    <t>CA-2016-109827</t>
  </si>
  <si>
    <t>CA-2015-128125</t>
  </si>
  <si>
    <t>CA-2017-156237</t>
  </si>
  <si>
    <t>PS-18760</t>
  </si>
  <si>
    <t>Pamela Stobb</t>
  </si>
  <si>
    <t>FUR-FU-10001057</t>
  </si>
  <si>
    <t>Tensor Track Tree Floor Lamp</t>
  </si>
  <si>
    <t>CA-2014-144414</t>
  </si>
  <si>
    <t>CA-2017-163860</t>
  </si>
  <si>
    <t>CA-2015-154291</t>
  </si>
  <si>
    <t>CA-2016-153101</t>
  </si>
  <si>
    <t>CA-2017-142643</t>
  </si>
  <si>
    <t>Thousand Oaks</t>
  </si>
  <si>
    <t>CA-2016-123946</t>
  </si>
  <si>
    <t>FUR-CH-10002073</t>
  </si>
  <si>
    <t>Hon Olson Stacker Chairs</t>
  </si>
  <si>
    <t>CA-2014-147543</t>
  </si>
  <si>
    <t>El Cajon</t>
  </si>
  <si>
    <t>CA-2014-101462</t>
  </si>
  <si>
    <t>US-2016-100461</t>
  </si>
  <si>
    <t>CA-2017-128965</t>
  </si>
  <si>
    <t>US-2016-126452</t>
  </si>
  <si>
    <t>SC-20230</t>
  </si>
  <si>
    <t>Scot Coram</t>
  </si>
  <si>
    <t>US-2016-121013</t>
  </si>
  <si>
    <t>US-2015-123918</t>
  </si>
  <si>
    <t>CA-2015-137113</t>
  </si>
  <si>
    <t>CA-2015-120677</t>
  </si>
  <si>
    <t>CA-2017-164756</t>
  </si>
  <si>
    <t>US-2015-165512</t>
  </si>
  <si>
    <t>Naperville</t>
  </si>
  <si>
    <t>US-2017-135503</t>
  </si>
  <si>
    <t>North Charleston</t>
  </si>
  <si>
    <t>US-2017-115301</t>
  </si>
  <si>
    <t>CA-2014-124247</t>
  </si>
  <si>
    <t>CA-2015-137925</t>
  </si>
  <si>
    <t>CA-2014-164182</t>
  </si>
  <si>
    <t>ST-20530</t>
  </si>
  <si>
    <t>Shui Tom</t>
  </si>
  <si>
    <t>CA-2016-129847</t>
  </si>
  <si>
    <t>FUR-FU-10000277</t>
  </si>
  <si>
    <t>Deflect-o DuraMat Antistatic Studded Beveled Mat for Medium Pile Carpeting</t>
  </si>
  <si>
    <t>CA-2016-106243</t>
  </si>
  <si>
    <t>CA-2015-130365</t>
  </si>
  <si>
    <t>CA-2017-143021</t>
  </si>
  <si>
    <t>CA-2016-157588</t>
  </si>
  <si>
    <t>AR-10570</t>
  </si>
  <si>
    <t>Anemone Ratner</t>
  </si>
  <si>
    <t>CA-2016-163937</t>
  </si>
  <si>
    <t>Longview</t>
  </si>
  <si>
    <t>CA-2015-112144</t>
  </si>
  <si>
    <t>CY-12745</t>
  </si>
  <si>
    <t>Craig Yedwab</t>
  </si>
  <si>
    <t>CA-2015-109386</t>
  </si>
  <si>
    <t>CA-2015-104871</t>
  </si>
  <si>
    <t>Normal</t>
  </si>
  <si>
    <t>CA-2014-133158</t>
  </si>
  <si>
    <t>CA-2015-141740</t>
  </si>
  <si>
    <t>CA-2014-119466</t>
  </si>
  <si>
    <t>CA-2015-154823</t>
  </si>
  <si>
    <t>CA-2017-141201</t>
  </si>
  <si>
    <t>Salinas</t>
  </si>
  <si>
    <t>CA-2014-124737</t>
  </si>
  <si>
    <t>CA-2016-145548</t>
  </si>
  <si>
    <t>CA-2017-119494</t>
  </si>
  <si>
    <t>CA-2017-103443</t>
  </si>
  <si>
    <t>AT-10735</t>
  </si>
  <si>
    <t>Annie Thurman</t>
  </si>
  <si>
    <t>US-2017-165358</t>
  </si>
  <si>
    <t>CA-2014-150581</t>
  </si>
  <si>
    <t>CA-2016-165330</t>
  </si>
  <si>
    <t>CA-2016-106950</t>
  </si>
  <si>
    <t>CA-2017-128944</t>
  </si>
  <si>
    <t>US-2016-102239</t>
  </si>
  <si>
    <t>CA-2017-166926</t>
  </si>
  <si>
    <t>CA-2015-128013</t>
  </si>
  <si>
    <t>US-2016-117541</t>
  </si>
  <si>
    <t>CA-2017-141439</t>
  </si>
  <si>
    <t>CA-2015-163965</t>
  </si>
  <si>
    <t>CA-2017-128783</t>
  </si>
  <si>
    <t>Saint Charles</t>
  </si>
  <si>
    <t>CA-2014-122217</t>
  </si>
  <si>
    <t>US-2017-141558</t>
  </si>
  <si>
    <t>CA-2017-100412</t>
  </si>
  <si>
    <t>Tuscaloosa</t>
  </si>
  <si>
    <t>CA-2017-142909</t>
  </si>
  <si>
    <t>AG-10330</t>
  </si>
  <si>
    <t>Alex Grayson</t>
  </si>
  <si>
    <t>US-2015-136749</t>
  </si>
  <si>
    <t>CA-2014-117464</t>
  </si>
  <si>
    <t>US-2017-168613</t>
  </si>
  <si>
    <t>CA-2017-128853</t>
  </si>
  <si>
    <t>CA-2017-133102</t>
  </si>
  <si>
    <t>CA-2016-164399</t>
  </si>
  <si>
    <t>CA-2016-147683</t>
  </si>
  <si>
    <t>CA-2016-104276</t>
  </si>
  <si>
    <t>CA-2016-120369</t>
  </si>
  <si>
    <t>VB-21745</t>
  </si>
  <si>
    <t>Victoria Brennan</t>
  </si>
  <si>
    <t>FUR-FU-10003806</t>
  </si>
  <si>
    <t>Tenex Chairmat w/ Average Lip, 45" x 53"</t>
  </si>
  <si>
    <t>CA-2014-118276</t>
  </si>
  <si>
    <t>CA-2017-137414</t>
  </si>
  <si>
    <t>CA-2016-109953</t>
  </si>
  <si>
    <t>CA-2016-137337</t>
  </si>
  <si>
    <t>CA-2016-101651</t>
  </si>
  <si>
    <t>SC-20305</t>
  </si>
  <si>
    <t>Sean Christensen</t>
  </si>
  <si>
    <t>CA-2017-136651</t>
  </si>
  <si>
    <t>CA-2017-118892</t>
  </si>
  <si>
    <t>US-2014-127978</t>
  </si>
  <si>
    <t>JS-15595</t>
  </si>
  <si>
    <t>Jill Stevenson</t>
  </si>
  <si>
    <t>CA-2016-152730</t>
  </si>
  <si>
    <t>Superior</t>
  </si>
  <si>
    <t>US-2014-143721</t>
  </si>
  <si>
    <t>CA-2016-133368</t>
  </si>
  <si>
    <t>FUR-FU-10003374</t>
  </si>
  <si>
    <t>Electrix Fluorescent Magnifier Lamps &amp; Weighted Base</t>
  </si>
  <si>
    <t>CA-2016-123337</t>
  </si>
  <si>
    <t>CA-2015-144519</t>
  </si>
  <si>
    <t>AW-10930</t>
  </si>
  <si>
    <t>Arthur Wiediger</t>
  </si>
  <si>
    <t>Helena</t>
  </si>
  <si>
    <t>Montana</t>
  </si>
  <si>
    <t>CA-2017-169439</t>
  </si>
  <si>
    <t>CA-2016-149965</t>
  </si>
  <si>
    <t>CA-2016-113656</t>
  </si>
  <si>
    <t>CB-12415</t>
  </si>
  <si>
    <t>Christy Brittain</t>
  </si>
  <si>
    <t>CA-2015-148964</t>
  </si>
  <si>
    <t>Bellevue</t>
  </si>
  <si>
    <t>CA-2014-163468</t>
  </si>
  <si>
    <t>Des Plaines</t>
  </si>
  <si>
    <t>US-2017-117450</t>
  </si>
  <si>
    <t>DO-13645</t>
  </si>
  <si>
    <t>Doug O'Connell</t>
  </si>
  <si>
    <t>CA-2014-137274</t>
  </si>
  <si>
    <t>CA-2016-144092</t>
  </si>
  <si>
    <t>CA-2016-132066</t>
  </si>
  <si>
    <t>CA-2017-100097</t>
  </si>
  <si>
    <t>MN-17935</t>
  </si>
  <si>
    <t>Michael Nguyen</t>
  </si>
  <si>
    <t>US-2017-126053</t>
  </si>
  <si>
    <t>US-2014-131275</t>
  </si>
  <si>
    <t>Burbank</t>
  </si>
  <si>
    <t>CA-2016-149349</t>
  </si>
  <si>
    <t>SP-20650</t>
  </si>
  <si>
    <t>Stephanie Phelps</t>
  </si>
  <si>
    <t>CA-2015-125563</t>
  </si>
  <si>
    <t>CA-2015-113152</t>
  </si>
  <si>
    <t>CA-2014-163412</t>
  </si>
  <si>
    <t>CA-2014-116190</t>
  </si>
  <si>
    <t>CA-2017-168389</t>
  </si>
  <si>
    <t>CA-2016-114748</t>
  </si>
  <si>
    <t>US-2014-115189</t>
  </si>
  <si>
    <t>AR-10345</t>
  </si>
  <si>
    <t>Alex Russell</t>
  </si>
  <si>
    <t>CA-2016-163594</t>
  </si>
  <si>
    <t>CA-2016-127243</t>
  </si>
  <si>
    <t>CA-2016-105732</t>
  </si>
  <si>
    <t>CA-2017-108035</t>
  </si>
  <si>
    <t>CA-2016-110975</t>
  </si>
  <si>
    <t>CA-2016-110009</t>
  </si>
  <si>
    <t>CA-2015-100146</t>
  </si>
  <si>
    <t>Camarillo</t>
  </si>
  <si>
    <t>CA-2016-129728</t>
  </si>
  <si>
    <t>CA-2014-121769</t>
  </si>
  <si>
    <t>CA-2017-121125</t>
  </si>
  <si>
    <t>Tigard</t>
  </si>
  <si>
    <t>US-2016-114013</t>
  </si>
  <si>
    <t>CA-2017-135069</t>
  </si>
  <si>
    <t>CA-2016-101693</t>
  </si>
  <si>
    <t>CA-2015-145457</t>
  </si>
  <si>
    <t>Covington</t>
  </si>
  <si>
    <t>US-2017-163657</t>
  </si>
  <si>
    <t>CA-2017-127474</t>
  </si>
  <si>
    <t>CA-2017-115448</t>
  </si>
  <si>
    <t>CA-2017-105669</t>
  </si>
  <si>
    <t>CA-2015-137974</t>
  </si>
  <si>
    <t>CA-2017-148985</t>
  </si>
  <si>
    <t>CA-2014-138100</t>
  </si>
  <si>
    <t>AA-10315</t>
  </si>
  <si>
    <t>Alex Avila</t>
  </si>
  <si>
    <t>CA-2014-167199</t>
  </si>
  <si>
    <t>CA-2014-129938</t>
  </si>
  <si>
    <t>US-2015-134558</t>
  </si>
  <si>
    <t>CA-2015-108672</t>
  </si>
  <si>
    <t>US-2017-160836</t>
  </si>
  <si>
    <t>CC-12475</t>
  </si>
  <si>
    <t>Cindy Chapman</t>
  </si>
  <si>
    <t>CA-2017-121048</t>
  </si>
  <si>
    <t>TC-21295</t>
  </si>
  <si>
    <t>Toby Carlisle</t>
  </si>
  <si>
    <t>Westminster</t>
  </si>
  <si>
    <t>US-2017-161935</t>
  </si>
  <si>
    <t>CA-2016-162383</t>
  </si>
  <si>
    <t>CA-2014-125731</t>
  </si>
  <si>
    <t>US-2017-106145</t>
  </si>
  <si>
    <t>CA-2016-107146</t>
  </si>
  <si>
    <t>Longmont</t>
  </si>
  <si>
    <t>US-2017-134642</t>
  </si>
  <si>
    <t>Greenville</t>
  </si>
  <si>
    <t>CA-2017-103415</t>
  </si>
  <si>
    <t>US-2017-112347</t>
  </si>
  <si>
    <t>BS-11380</t>
  </si>
  <si>
    <t>Bill Stewart</t>
  </si>
  <si>
    <t>CA-2016-136595</t>
  </si>
  <si>
    <t>CA-2014-114181</t>
  </si>
  <si>
    <t>US-2014-137155</t>
  </si>
  <si>
    <t>CA-2016-105746</t>
  </si>
  <si>
    <t>US-2016-104815</t>
  </si>
  <si>
    <t>RB-19570</t>
  </si>
  <si>
    <t>Rob Beeghly</t>
  </si>
  <si>
    <t>US-2016-166660</t>
  </si>
  <si>
    <t>TB-21250</t>
  </si>
  <si>
    <t>Tim Brockman</t>
  </si>
  <si>
    <t>CA-2014-100916</t>
  </si>
  <si>
    <t>Newport News</t>
  </si>
  <si>
    <t>CA-2016-138597</t>
  </si>
  <si>
    <t>CA-2015-142734</t>
  </si>
  <si>
    <t>CA-2017-122945</t>
  </si>
  <si>
    <t>CA-2016-158778</t>
  </si>
  <si>
    <t>CA-2016-101791</t>
  </si>
  <si>
    <t>CA-2015-113740</t>
  </si>
  <si>
    <t>CA-2017-151225</t>
  </si>
  <si>
    <t>JM-15655</t>
  </si>
  <si>
    <t>Jim Mitchum</t>
  </si>
  <si>
    <t>US-2014-144078</t>
  </si>
  <si>
    <t>CA-2015-136805</t>
  </si>
  <si>
    <t>CA-2014-162089</t>
  </si>
  <si>
    <t>US-2017-158526</t>
  </si>
  <si>
    <t>CA-2017-104885</t>
  </si>
  <si>
    <t>CA-2015-161452</t>
  </si>
  <si>
    <t>CA-2016-138968</t>
  </si>
  <si>
    <t>FC-14335</t>
  </si>
  <si>
    <t>Fred Chung</t>
  </si>
  <si>
    <t>CA-2015-101889</t>
  </si>
  <si>
    <t>CA-2015-107685</t>
  </si>
  <si>
    <t>JM-15865</t>
  </si>
  <si>
    <t>John Murray</t>
  </si>
  <si>
    <t>US-2014-120740</t>
  </si>
  <si>
    <t>CA-2014-105417</t>
  </si>
  <si>
    <t>CA-2014-151967</t>
  </si>
  <si>
    <t>NB-18580</t>
  </si>
  <si>
    <t>Nicole Brennan</t>
  </si>
  <si>
    <t>Bossier City</t>
  </si>
  <si>
    <t>CA-2015-130974</t>
  </si>
  <si>
    <t>FUR-FU-10002506</t>
  </si>
  <si>
    <t>Tensor "Hersey Kiss" Styled Floor Lamp</t>
  </si>
  <si>
    <t>CA-2014-133592</t>
  </si>
  <si>
    <t>CA-2016-169838</t>
  </si>
  <si>
    <t>US-2017-128951</t>
  </si>
  <si>
    <t>CA-2016-118899</t>
  </si>
  <si>
    <t>CA-2017-151799</t>
  </si>
  <si>
    <t>CA-2016-114601</t>
  </si>
  <si>
    <t>CA-2017-139353</t>
  </si>
  <si>
    <t>CA-2015-139374</t>
  </si>
  <si>
    <t>CA-2017-104850</t>
  </si>
  <si>
    <t>CA-2015-133242</t>
  </si>
  <si>
    <t>CA-2015-158323</t>
  </si>
  <si>
    <t>CA-2017-112844</t>
  </si>
  <si>
    <t>US-2017-118941</t>
  </si>
  <si>
    <t>CA-2016-162236</t>
  </si>
  <si>
    <t>ER-13855</t>
  </si>
  <si>
    <t>Elpida Rittenbach</t>
  </si>
  <si>
    <t>US-2016-117037</t>
  </si>
  <si>
    <t>LW-17215</t>
  </si>
  <si>
    <t>Luke Weiss</t>
  </si>
  <si>
    <t>CA-2017-166184</t>
  </si>
  <si>
    <t>CA-2014-143637</t>
  </si>
  <si>
    <t>CA-2016-134334</t>
  </si>
  <si>
    <t>US-2017-109316</t>
  </si>
  <si>
    <t>CA-2014-125150</t>
  </si>
  <si>
    <t>PW-19030</t>
  </si>
  <si>
    <t>Pauline Webber</t>
  </si>
  <si>
    <t>CA-2015-127327</t>
  </si>
  <si>
    <t>CA-2015-137302</t>
  </si>
  <si>
    <t>CA-2015-106257</t>
  </si>
  <si>
    <t>CA-2015-149083</t>
  </si>
  <si>
    <t>US-2014-137869</t>
  </si>
  <si>
    <t>US-2017-123834</t>
  </si>
  <si>
    <t>GM-14500</t>
  </si>
  <si>
    <t>Gene McClure</t>
  </si>
  <si>
    <t>CA-2016-128706</t>
  </si>
  <si>
    <t>DW-13540</t>
  </si>
  <si>
    <t>Don Weiss</t>
  </si>
  <si>
    <t>CA-2015-143364</t>
  </si>
  <si>
    <t>TG-21310</t>
  </si>
  <si>
    <t>Toby Gnade</t>
  </si>
  <si>
    <t>CA-2016-101672</t>
  </si>
  <si>
    <t>CA-2016-160241</t>
  </si>
  <si>
    <t>CA-2016-155747</t>
  </si>
  <si>
    <t>JS-15685</t>
  </si>
  <si>
    <t>Jim Sink</t>
  </si>
  <si>
    <t>CA-2017-118017</t>
  </si>
  <si>
    <t>Thornton</t>
  </si>
  <si>
    <t>CA-2016-148684</t>
  </si>
  <si>
    <t>TS-21655</t>
  </si>
  <si>
    <t>Trudy Schmidt</t>
  </si>
  <si>
    <t>CA-2017-128363</t>
  </si>
  <si>
    <t>DC-12850</t>
  </si>
  <si>
    <t>Dan Campbell</t>
  </si>
  <si>
    <t>CA-2016-149762</t>
  </si>
  <si>
    <t>Morgan Hill</t>
  </si>
  <si>
    <t>CA-2016-167605</t>
  </si>
  <si>
    <t>CA-2015-110891</t>
  </si>
  <si>
    <t>PO-19195</t>
  </si>
  <si>
    <t>Phillina Ober</t>
  </si>
  <si>
    <t>CA-2017-120404</t>
  </si>
  <si>
    <t>CA-2017-167549</t>
  </si>
  <si>
    <t>EM-14200</t>
  </si>
  <si>
    <t>Evan Minnotte</t>
  </si>
  <si>
    <t>US-2016-168095</t>
  </si>
  <si>
    <t>CA-2016-146325</t>
  </si>
  <si>
    <t>CA-2014-131009</t>
  </si>
  <si>
    <t>CA-2017-131807</t>
  </si>
  <si>
    <t>CA-2016-157707</t>
  </si>
  <si>
    <t>FUR-BO-10001567</t>
  </si>
  <si>
    <t>Bush Westfield Collection Bookcases, Dark Cherry Finish, Fully Assembled</t>
  </si>
  <si>
    <t>US-2015-126753</t>
  </si>
  <si>
    <t>CA-2014-113383</t>
  </si>
  <si>
    <t>Clifton</t>
  </si>
  <si>
    <t>US-2015-165743</t>
  </si>
  <si>
    <t>US-2017-105998</t>
  </si>
  <si>
    <t>CR-12580</t>
  </si>
  <si>
    <t>Clay Rozendal</t>
  </si>
  <si>
    <t>US-2014-148194</t>
  </si>
  <si>
    <t>CA-2014-143210</t>
  </si>
  <si>
    <t>CA-2015-110863</t>
  </si>
  <si>
    <t>CA-2017-120168</t>
  </si>
  <si>
    <t>US-2014-131870</t>
  </si>
  <si>
    <t>CA-2014-129189</t>
  </si>
  <si>
    <t>CA-2015-132465</t>
  </si>
  <si>
    <t>CA-2016-158806</t>
  </si>
  <si>
    <t>CA-2015-119690</t>
  </si>
  <si>
    <t>CA-2017-109393</t>
  </si>
  <si>
    <t>CA-2017-121489</t>
  </si>
  <si>
    <t>CM-11815</t>
  </si>
  <si>
    <t>Candace McMahon</t>
  </si>
  <si>
    <t>US-2017-133081</t>
  </si>
  <si>
    <t>Cambridge</t>
  </si>
  <si>
    <t>FUR-FU-10001379</t>
  </si>
  <si>
    <t>Executive Impressions 16-1/2" Circular Wall Clock</t>
  </si>
  <si>
    <t>CA-2014-144974</t>
  </si>
  <si>
    <t>CM-12715</t>
  </si>
  <si>
    <t>Craig Molinari</t>
  </si>
  <si>
    <t>CA-2015-121188</t>
  </si>
  <si>
    <t>US-2015-160563</t>
  </si>
  <si>
    <t>CA-2017-151750</t>
  </si>
  <si>
    <t>CA-2015-106187</t>
  </si>
  <si>
    <t>East Point</t>
  </si>
  <si>
    <t>CA-2016-105753</t>
  </si>
  <si>
    <t>LC-16960</t>
  </si>
  <si>
    <t>Lindsay Castell</t>
  </si>
  <si>
    <t>CA-2017-133046</t>
  </si>
  <si>
    <t>CA-2017-159149</t>
  </si>
  <si>
    <t>CR-12820</t>
  </si>
  <si>
    <t>Cyra Reiten</t>
  </si>
  <si>
    <t>US-2017-167570</t>
  </si>
  <si>
    <t>CA-2017-160122</t>
  </si>
  <si>
    <t>RD-19930</t>
  </si>
  <si>
    <t>Russell D'Ascenzo</t>
  </si>
  <si>
    <t>CA-2016-130393</t>
  </si>
  <si>
    <t>CA-2017-101014</t>
  </si>
  <si>
    <t>US-2017-106551</t>
  </si>
  <si>
    <t>CA-2016-116722</t>
  </si>
  <si>
    <t>US-2017-150070</t>
  </si>
  <si>
    <t>Modesto</t>
  </si>
  <si>
    <t>CA-2017-157350</t>
  </si>
  <si>
    <t>CA-2015-131352</t>
  </si>
  <si>
    <t>CA-2016-118073</t>
  </si>
  <si>
    <t>CS-12490</t>
  </si>
  <si>
    <t>Cindy Schnelling</t>
  </si>
  <si>
    <t>CA-2014-103219</t>
  </si>
  <si>
    <t>CA-2016-100993</t>
  </si>
  <si>
    <t>CA-2014-167997</t>
  </si>
  <si>
    <t>Rapid City</t>
  </si>
  <si>
    <t>CA-2016-131296</t>
  </si>
  <si>
    <t>CA-2016-134138</t>
  </si>
  <si>
    <t>JD-15790</t>
  </si>
  <si>
    <t>John Dryer</t>
  </si>
  <si>
    <t>CA-2015-168207</t>
  </si>
  <si>
    <t>CA-2016-144148</t>
  </si>
  <si>
    <t>CA-2017-107174</t>
  </si>
  <si>
    <t>CA-2015-112767</t>
  </si>
  <si>
    <t>CA-2015-119879</t>
  </si>
  <si>
    <t>CA-2017-155642</t>
  </si>
  <si>
    <t>CA-2015-136728</t>
  </si>
  <si>
    <t>US-2017-155866</t>
  </si>
  <si>
    <t>CA-2015-141327</t>
  </si>
  <si>
    <t>Durham</t>
  </si>
  <si>
    <t>CA-2015-114811</t>
  </si>
  <si>
    <t>CA-2015-122266</t>
  </si>
  <si>
    <t>Daytona Beach</t>
  </si>
  <si>
    <t>CA-2016-116337</t>
  </si>
  <si>
    <t>FUR-FU-10002030</t>
  </si>
  <si>
    <t>Executive Impressions 14" Contract Wall Clock with Quartz Movement</t>
  </si>
  <si>
    <t>CA-2014-120775</t>
  </si>
  <si>
    <t>CA-2016-123050</t>
  </si>
  <si>
    <t>CA-2016-162355</t>
  </si>
  <si>
    <t>CA-2017-102204</t>
  </si>
  <si>
    <t>CA-2017-103065</t>
  </si>
  <si>
    <t>PT-19090</t>
  </si>
  <si>
    <t>Pete Takahito</t>
  </si>
  <si>
    <t>CA-2014-109897</t>
  </si>
  <si>
    <t>CA-2015-140221</t>
  </si>
  <si>
    <t>CA-2017-121790</t>
  </si>
  <si>
    <t>LP-17095</t>
  </si>
  <si>
    <t>Liz Preis</t>
  </si>
  <si>
    <t>CA-2016-169670</t>
  </si>
  <si>
    <t>CA-2016-139549</t>
  </si>
  <si>
    <t>CA-2017-134810</t>
  </si>
  <si>
    <t>CA-2015-154284</t>
  </si>
  <si>
    <t>US-2015-158911</t>
  </si>
  <si>
    <t>US-2017-167318</t>
  </si>
  <si>
    <t>GZ-14545</t>
  </si>
  <si>
    <t>George Zrebassa</t>
  </si>
  <si>
    <t>CA-2017-135419</t>
  </si>
  <si>
    <t>CA-2014-168312</t>
  </si>
  <si>
    <t>GW-14605</t>
  </si>
  <si>
    <t>Giulietta Weimer</t>
  </si>
  <si>
    <t>US-2017-105935</t>
  </si>
  <si>
    <t>CA-2014-161508</t>
  </si>
  <si>
    <t>CA-2016-153269</t>
  </si>
  <si>
    <t>Andover</t>
  </si>
  <si>
    <t>CA-2017-135076</t>
  </si>
  <si>
    <t>US-2014-155544</t>
  </si>
  <si>
    <t>US-2015-115238</t>
  </si>
  <si>
    <t>CA-2017-132199</t>
  </si>
  <si>
    <t>CA-2016-163174</t>
  </si>
  <si>
    <t>Athens</t>
  </si>
  <si>
    <t>CA-2017-147207</t>
  </si>
  <si>
    <t>CA-2016-118745</t>
  </si>
  <si>
    <t>CA-2016-163972</t>
  </si>
  <si>
    <t>CA-2016-113726</t>
  </si>
  <si>
    <t>SC-20680</t>
  </si>
  <si>
    <t>Steve Carroll</t>
  </si>
  <si>
    <t>CA-2016-163048</t>
  </si>
  <si>
    <t>MH-17440</t>
  </si>
  <si>
    <t>Mark Haberlin</t>
  </si>
  <si>
    <t>CA-2017-110625</t>
  </si>
  <si>
    <t>Danbury</t>
  </si>
  <si>
    <t>CA-2016-142594</t>
  </si>
  <si>
    <t>EJ-14155</t>
  </si>
  <si>
    <t>Eva Jacobs</t>
  </si>
  <si>
    <t>CA-2017-120061</t>
  </si>
  <si>
    <t>CA-2015-110814</t>
  </si>
  <si>
    <t>BD-11635</t>
  </si>
  <si>
    <t>Brian Derr</t>
  </si>
  <si>
    <t>CA-2017-140480</t>
  </si>
  <si>
    <t>HE-14800</t>
  </si>
  <si>
    <t>Harold Engle</t>
  </si>
  <si>
    <t>CA-2016-130820</t>
  </si>
  <si>
    <t>CA-2017-132290</t>
  </si>
  <si>
    <t>CA-2017-118199</t>
  </si>
  <si>
    <t>CA-2017-150091</t>
  </si>
  <si>
    <t>NP-18670</t>
  </si>
  <si>
    <t>Nora Paige</t>
  </si>
  <si>
    <t>CA-2016-118129</t>
  </si>
  <si>
    <t>CA-2017-155621</t>
  </si>
  <si>
    <t>US-2014-127635</t>
  </si>
  <si>
    <t>CA-2017-125451</t>
  </si>
  <si>
    <t>CA-2016-125087</t>
  </si>
  <si>
    <t>US-2017-118556</t>
  </si>
  <si>
    <t>US-2016-164196</t>
  </si>
  <si>
    <t>Noblesville</t>
  </si>
  <si>
    <t>US-2017-132031</t>
  </si>
  <si>
    <t>Clarksville</t>
  </si>
  <si>
    <t>CA-2017-142391</t>
  </si>
  <si>
    <t>CA-2016-158841</t>
  </si>
  <si>
    <t>CA-2015-102316</t>
  </si>
  <si>
    <t>CA-2016-109400</t>
  </si>
  <si>
    <t>CA-2016-144645</t>
  </si>
  <si>
    <t>CA-2017-149720</t>
  </si>
  <si>
    <t>EM-14065</t>
  </si>
  <si>
    <t>Erin Mull</t>
  </si>
  <si>
    <t>Frisco</t>
  </si>
  <si>
    <t>CA-2017-118003</t>
  </si>
  <si>
    <t>CA-2016-141887</t>
  </si>
  <si>
    <t>CA-2017-161172</t>
  </si>
  <si>
    <t>CA-2017-137624</t>
  </si>
  <si>
    <t>CA-2016-156748</t>
  </si>
  <si>
    <t>CA-2015-157287</t>
  </si>
  <si>
    <t>CA-2016-119074</t>
  </si>
  <si>
    <t>CA-2015-126186</t>
  </si>
  <si>
    <t>CA-2016-102092</t>
  </si>
  <si>
    <t>CA-2016-132829</t>
  </si>
  <si>
    <t>CA-2016-123540</t>
  </si>
  <si>
    <t>US-2017-108315</t>
  </si>
  <si>
    <t>Sanford</t>
  </si>
  <si>
    <t>CA-2017-106747</t>
  </si>
  <si>
    <t>CA-2017-146164</t>
  </si>
  <si>
    <t>CA-2014-130673</t>
  </si>
  <si>
    <t>San Marcos</t>
  </si>
  <si>
    <t>CA-2017-101700</t>
  </si>
  <si>
    <t>Greeley</t>
  </si>
  <si>
    <t>CA-2014-151946</t>
  </si>
  <si>
    <t>CA-2017-117513</t>
  </si>
  <si>
    <t>US-2017-119319</t>
  </si>
  <si>
    <t>CA-2015-164084</t>
  </si>
  <si>
    <t>AG-10525</t>
  </si>
  <si>
    <t>Andy Gerbode</t>
  </si>
  <si>
    <t>CA-2016-107783</t>
  </si>
  <si>
    <t>CA-2017-159793</t>
  </si>
  <si>
    <t>CA-2017-151281</t>
  </si>
  <si>
    <t>HM-14980</t>
  </si>
  <si>
    <t>Henry MacAllister</t>
  </si>
  <si>
    <t>CA-2015-108259</t>
  </si>
  <si>
    <t>CA-2016-113341</t>
  </si>
  <si>
    <t>US-2015-131842</t>
  </si>
  <si>
    <t>CA-2014-142769</t>
  </si>
  <si>
    <t>CA-2017-124765</t>
  </si>
  <si>
    <t>CA-2015-131856</t>
  </si>
  <si>
    <t>CA-2017-126634</t>
  </si>
  <si>
    <t>US-2014-159611</t>
  </si>
  <si>
    <t>CA-2017-163265</t>
  </si>
  <si>
    <t>CA-2017-141705</t>
  </si>
  <si>
    <t>Mansfield</t>
  </si>
  <si>
    <t>CA-2017-127096</t>
  </si>
  <si>
    <t>CA-2017-119284</t>
  </si>
  <si>
    <t>CA-2014-146815</t>
  </si>
  <si>
    <t>CA-2014-119144</t>
  </si>
  <si>
    <t>CA-2014-105648</t>
  </si>
  <si>
    <t>US-2015-145422</t>
  </si>
  <si>
    <t>CA-2016-120824</t>
  </si>
  <si>
    <t>CA-2015-103870</t>
  </si>
  <si>
    <t>CA-2017-116988</t>
  </si>
  <si>
    <t>US-2015-144771</t>
  </si>
  <si>
    <t>Hillsboro</t>
  </si>
  <si>
    <t>CA-2017-128076</t>
  </si>
  <si>
    <t>CA-2016-114307</t>
  </si>
  <si>
    <t>CA-2016-151148</t>
  </si>
  <si>
    <t>CA-2016-102813</t>
  </si>
  <si>
    <t>CA-2017-135377</t>
  </si>
  <si>
    <t>BP-11095</t>
  </si>
  <si>
    <t>Bart Pistole</t>
  </si>
  <si>
    <t>CA-2015-133585</t>
  </si>
  <si>
    <t>CA-2016-116911</t>
  </si>
  <si>
    <t>Twin Falls</t>
  </si>
  <si>
    <t>CA-2017-126914</t>
  </si>
  <si>
    <t>CA-2016-140935</t>
  </si>
  <si>
    <t>CA-2016-113082</t>
  </si>
  <si>
    <t>Utica</t>
  </si>
  <si>
    <t>CA-2015-127754</t>
  </si>
  <si>
    <t>CA-2015-145324</t>
  </si>
  <si>
    <t>CA-2015-140718</t>
  </si>
  <si>
    <t>CA-2015-125934</t>
  </si>
  <si>
    <t>CA-2014-120411</t>
  </si>
  <si>
    <t>SB-20185</t>
  </si>
  <si>
    <t>Sarah Brown</t>
  </si>
  <si>
    <t>CA-2017-101805</t>
  </si>
  <si>
    <t>CA-2017-103968</t>
  </si>
  <si>
    <t>Stockton</t>
  </si>
  <si>
    <t>CA-2016-162159</t>
  </si>
  <si>
    <t>CR-12625</t>
  </si>
  <si>
    <t>Corey Roper</t>
  </si>
  <si>
    <t>CA-2015-111038</t>
  </si>
  <si>
    <t>CA-2014-124723</t>
  </si>
  <si>
    <t>CA-2016-167241</t>
  </si>
  <si>
    <t>CA-2016-150483</t>
  </si>
  <si>
    <t>CA-2014-160276</t>
  </si>
  <si>
    <t>CA-2016-145709</t>
  </si>
  <si>
    <t>Coral Gables</t>
  </si>
  <si>
    <t>CA-2016-168032</t>
  </si>
  <si>
    <t>DF-13135</t>
  </si>
  <si>
    <t>David Flashing</t>
  </si>
  <si>
    <t>US-2015-168704</t>
  </si>
  <si>
    <t>CA-2017-143252</t>
  </si>
  <si>
    <t>CA-2016-102134</t>
  </si>
  <si>
    <t>Green Bay</t>
  </si>
  <si>
    <t>CA-2017-111717</t>
  </si>
  <si>
    <t>CA-2017-150910</t>
  </si>
  <si>
    <t>JL-15130</t>
  </si>
  <si>
    <t>Jack Lebron</t>
  </si>
  <si>
    <t>CA-2014-156790</t>
  </si>
  <si>
    <t>CA-2017-105620</t>
  </si>
  <si>
    <t>JH-15430</t>
  </si>
  <si>
    <t>Jennifer Halladay</t>
  </si>
  <si>
    <t>CA-2017-150266</t>
  </si>
  <si>
    <t>CA-2016-157280</t>
  </si>
  <si>
    <t>CA-2016-134180</t>
  </si>
  <si>
    <t>CA-2017-122308</t>
  </si>
  <si>
    <t>CA-2017-159226</t>
  </si>
  <si>
    <t>CA-2017-156622</t>
  </si>
  <si>
    <t>CA-2016-110898</t>
  </si>
  <si>
    <t>CA-2015-123092</t>
  </si>
  <si>
    <t>JG-15115</t>
  </si>
  <si>
    <t>Jack Garza</t>
  </si>
  <si>
    <t>US-2015-128587</t>
  </si>
  <si>
    <t>CA-2017-159100</t>
  </si>
  <si>
    <t>CA-2017-137785</t>
  </si>
  <si>
    <t>CA-2017-107825</t>
  </si>
  <si>
    <t>CA-2016-121447</t>
  </si>
  <si>
    <t>CA-2014-100706</t>
  </si>
  <si>
    <t>US-2016-141880</t>
  </si>
  <si>
    <t>CA-2015-165799</t>
  </si>
  <si>
    <t>CA-2016-102127</t>
  </si>
  <si>
    <t>US-2016-152415</t>
  </si>
  <si>
    <t>Marlborough</t>
  </si>
  <si>
    <t>CA-2017-128041</t>
  </si>
  <si>
    <t>CA-2017-105823</t>
  </si>
  <si>
    <t>CA-2014-138177</t>
  </si>
  <si>
    <t>ND-18460</t>
  </si>
  <si>
    <t>Neil Ducich</t>
  </si>
  <si>
    <t>CA-2014-114335</t>
  </si>
  <si>
    <t>Hollywood</t>
  </si>
  <si>
    <t>CA-2015-160227</t>
  </si>
  <si>
    <t>CA-2015-149097</t>
  </si>
  <si>
    <t>CA-2016-132304</t>
  </si>
  <si>
    <t>CA-2016-106278</t>
  </si>
  <si>
    <t>CA-2017-147550</t>
  </si>
  <si>
    <t>CA-2016-108105</t>
  </si>
  <si>
    <t>CA-2016-143406</t>
  </si>
  <si>
    <t>LR-17035</t>
  </si>
  <si>
    <t>Lisa Ryan</t>
  </si>
  <si>
    <t>CA-2015-162950</t>
  </si>
  <si>
    <t>CA-2015-163181</t>
  </si>
  <si>
    <t>CA-2017-153045</t>
  </si>
  <si>
    <t>CA-2016-128916</t>
  </si>
  <si>
    <t>CA-2016-130911</t>
  </si>
  <si>
    <t>CA-2017-100055</t>
  </si>
  <si>
    <t>Laurel</t>
  </si>
  <si>
    <t>CA-2016-132990</t>
  </si>
  <si>
    <t>KM-16660</t>
  </si>
  <si>
    <t>Khloe Miller</t>
  </si>
  <si>
    <t>CA-2016-160108</t>
  </si>
  <si>
    <t>Eau Claire</t>
  </si>
  <si>
    <t>US-2016-155768</t>
  </si>
  <si>
    <t>CA-2017-156776</t>
  </si>
  <si>
    <t>FUR-CH-10002317</t>
  </si>
  <si>
    <t>Global Enterprise Series Seating Low-Back Swivel/Tilt Chairs</t>
  </si>
  <si>
    <t>CA-2014-103310</t>
  </si>
  <si>
    <t>CA-2016-152688</t>
  </si>
  <si>
    <t>Perth Amboy</t>
  </si>
  <si>
    <t>CA-2014-144071</t>
  </si>
  <si>
    <t>US-2015-164238</t>
  </si>
  <si>
    <t>CA-2017-103212</t>
  </si>
  <si>
    <t>CA-2016-126732</t>
  </si>
  <si>
    <t>CA-2017-138156</t>
  </si>
  <si>
    <t>CA-2014-113271</t>
  </si>
  <si>
    <t>CA-2014-168368</t>
  </si>
  <si>
    <t>CA-2017-111388</t>
  </si>
  <si>
    <t>CA-2015-124499</t>
  </si>
  <si>
    <t>FM-14380</t>
  </si>
  <si>
    <t>Fred McMath</t>
  </si>
  <si>
    <t>CA-2014-125759</t>
  </si>
  <si>
    <t>CA-2015-151869</t>
  </si>
  <si>
    <t>CA-2016-100510</t>
  </si>
  <si>
    <t>CA-2017-122539</t>
  </si>
  <si>
    <t>CA-2016-166772</t>
  </si>
  <si>
    <t>HJ-14875</t>
  </si>
  <si>
    <t>Heather Jas</t>
  </si>
  <si>
    <t>CA-2014-161032</t>
  </si>
  <si>
    <t>CA-2015-102778</t>
  </si>
  <si>
    <t>JH-15820</t>
  </si>
  <si>
    <t>John Huston</t>
  </si>
  <si>
    <t>CA-2017-154011</t>
  </si>
  <si>
    <t>US-2017-165456</t>
  </si>
  <si>
    <t>CA-2017-161340</t>
  </si>
  <si>
    <t>AM-10360</t>
  </si>
  <si>
    <t>Alice McCarthy</t>
  </si>
  <si>
    <t>US-2015-163433</t>
  </si>
  <si>
    <t>Mcallen</t>
  </si>
  <si>
    <t>US-2017-108343</t>
  </si>
  <si>
    <t>FUR-CH-10002780</t>
  </si>
  <si>
    <t>Office Star - Task Chair with Contemporary Loop Arms</t>
  </si>
  <si>
    <t>US-2016-111563</t>
  </si>
  <si>
    <t>SM-20005</t>
  </si>
  <si>
    <t>Sally Matthias</t>
  </si>
  <si>
    <t>CA-2017-121853</t>
  </si>
  <si>
    <t>US-2017-130687</t>
  </si>
  <si>
    <t>CA-2017-110198</t>
  </si>
  <si>
    <t>CA-2017-109085</t>
  </si>
  <si>
    <t>CA-2016-114860</t>
  </si>
  <si>
    <t>Moreno Valley</t>
  </si>
  <si>
    <t>CA-2016-159009</t>
  </si>
  <si>
    <t>DP-13105</t>
  </si>
  <si>
    <t>Dave Poirier</t>
  </si>
  <si>
    <t>CA-2017-148411</t>
  </si>
  <si>
    <t>CA-2016-168046</t>
  </si>
  <si>
    <t>CA-2017-111591</t>
  </si>
  <si>
    <t>CA-2017-113460</t>
  </si>
  <si>
    <t>CA-2015-111339</t>
  </si>
  <si>
    <t>CA-2014-154158</t>
  </si>
  <si>
    <t>CA-2017-163097</t>
  </si>
  <si>
    <t>CA-2015-130848</t>
  </si>
  <si>
    <t>CA-2014-125997</t>
  </si>
  <si>
    <t>MW-18220</t>
  </si>
  <si>
    <t>Mitch Webber</t>
  </si>
  <si>
    <t>CA-2014-159814</t>
  </si>
  <si>
    <t>CA-2016-105459</t>
  </si>
  <si>
    <t>CA-2017-162789</t>
  </si>
  <si>
    <t>US-2017-110149</t>
  </si>
  <si>
    <t>CA-2015-164777</t>
  </si>
  <si>
    <t>CA-2015-127824</t>
  </si>
  <si>
    <t>CA-2014-116246</t>
  </si>
  <si>
    <t>CA-2014-167486</t>
  </si>
  <si>
    <t>CA-2014-152100</t>
  </si>
  <si>
    <t>CA-2015-166219</t>
  </si>
  <si>
    <t>CA-2017-136882</t>
  </si>
  <si>
    <t>US-2017-109610</t>
  </si>
  <si>
    <t>CA-2016-126858</t>
  </si>
  <si>
    <t>CA-2017-102925</t>
  </si>
  <si>
    <t>CD-12280</t>
  </si>
  <si>
    <t>Christina DeMoss</t>
  </si>
  <si>
    <t>CA-2015-100818</t>
  </si>
  <si>
    <t>CA-2016-164770</t>
  </si>
  <si>
    <t>CA-2017-130505</t>
  </si>
  <si>
    <t>West Virginia</t>
  </si>
  <si>
    <t>CA-2016-105207</t>
  </si>
  <si>
    <t>Broken Arrow</t>
  </si>
  <si>
    <t>CA-2016-149237</t>
  </si>
  <si>
    <t>CM-12235</t>
  </si>
  <si>
    <t>Chris McAfee</t>
  </si>
  <si>
    <t>US-2015-158589</t>
  </si>
  <si>
    <t>CA-2017-142461</t>
  </si>
  <si>
    <t>CA-2017-156958</t>
  </si>
  <si>
    <t>PB-18805</t>
  </si>
  <si>
    <t>Patrick Bzostek</t>
  </si>
  <si>
    <t>CA-2016-116596</t>
  </si>
  <si>
    <t>CA-2017-124191</t>
  </si>
  <si>
    <t>CA-2016-148747</t>
  </si>
  <si>
    <t>CA-2015-135727</t>
  </si>
  <si>
    <t>CA-2015-135251</t>
  </si>
  <si>
    <t>RP-19270</t>
  </si>
  <si>
    <t>Rachel Payne</t>
  </si>
  <si>
    <t>CA-2016-125724</t>
  </si>
  <si>
    <t>CA-2015-111612</t>
  </si>
  <si>
    <t>CA-2014-103086</t>
  </si>
  <si>
    <t>EB-14170</t>
  </si>
  <si>
    <t>Evan Bailliet</t>
  </si>
  <si>
    <t>CA-2016-129280</t>
  </si>
  <si>
    <t>SM-20905</t>
  </si>
  <si>
    <t>Susan MacKendrick</t>
  </si>
  <si>
    <t>CA-2014-130428</t>
  </si>
  <si>
    <t>CA-2015-148495</t>
  </si>
  <si>
    <t>CA-2015-143147</t>
  </si>
  <si>
    <t>CA-2017-152975</t>
  </si>
  <si>
    <t>CA-2017-116127</t>
  </si>
  <si>
    <t>US-2016-105452</t>
  </si>
  <si>
    <t>BF-11005</t>
  </si>
  <si>
    <t>Barry Franz</t>
  </si>
  <si>
    <t>CA-2015-149517</t>
  </si>
  <si>
    <t>FC-14245</t>
  </si>
  <si>
    <t>Frank Carlisle</t>
  </si>
  <si>
    <t>CA-2016-129861</t>
  </si>
  <si>
    <t>CA-2016-130638</t>
  </si>
  <si>
    <t>CA-2017-137449</t>
  </si>
  <si>
    <t>CA-2014-151330</t>
  </si>
  <si>
    <t>CA-2014-124702</t>
  </si>
  <si>
    <t>CA-2015-116638</t>
  </si>
  <si>
    <t>JH-15985</t>
  </si>
  <si>
    <t>Joseph Holt</t>
  </si>
  <si>
    <t>CA-2014-104563</t>
  </si>
  <si>
    <t>CA-2016-107104</t>
  </si>
  <si>
    <t>CA-2014-156160</t>
  </si>
  <si>
    <t>CA-2017-157448</t>
  </si>
  <si>
    <t>CA-2016-137393</t>
  </si>
  <si>
    <t>CA-2017-122770</t>
  </si>
  <si>
    <t>CA-2015-130183</t>
  </si>
  <si>
    <t>CA-2016-122511</t>
  </si>
  <si>
    <t>BT-11485</t>
  </si>
  <si>
    <t>Brad Thomas</t>
  </si>
  <si>
    <t>CA-2016-161746</t>
  </si>
  <si>
    <t>CA-2014-114251</t>
  </si>
  <si>
    <t>CA-2016-119641</t>
  </si>
  <si>
    <t>CA-2016-105781</t>
  </si>
  <si>
    <t>CA-2014-114321</t>
  </si>
  <si>
    <t>CA-2015-117086</t>
  </si>
  <si>
    <t>QJ-19255</t>
  </si>
  <si>
    <t>Quincy Jones</t>
  </si>
  <si>
    <t>CA-2017-137505</t>
  </si>
  <si>
    <t>US-2014-140914</t>
  </si>
  <si>
    <t>CA-2017-113705</t>
  </si>
  <si>
    <t>CA-2016-146913</t>
  </si>
  <si>
    <t>CA-2016-123533</t>
  </si>
  <si>
    <t>CA-2014-169019</t>
  </si>
  <si>
    <t>CA-2015-149748</t>
  </si>
  <si>
    <t>US-2014-114377</t>
  </si>
  <si>
    <t>BG-11035</t>
  </si>
  <si>
    <t>Barry Gonzalez</t>
  </si>
  <si>
    <t>CA-2017-144491</t>
  </si>
  <si>
    <t>CA-2014-127166</t>
  </si>
  <si>
    <t>CA-2015-122973</t>
  </si>
  <si>
    <t>CA-2016-136322</t>
  </si>
  <si>
    <t>CA-2017-107209</t>
  </si>
  <si>
    <t>CA-2015-162201</t>
  </si>
  <si>
    <t>US-2014-164406</t>
  </si>
  <si>
    <t>US-2017-152842</t>
  </si>
  <si>
    <t>CA-2014-113257</t>
  </si>
  <si>
    <t>Beaumont</t>
  </si>
  <si>
    <t>CA-2016-126627</t>
  </si>
  <si>
    <t>US-2016-125402</t>
  </si>
  <si>
    <t>CA-2014-163867</t>
  </si>
  <si>
    <t>CA-2017-169327</t>
  </si>
  <si>
    <t>CA-2016-158155</t>
  </si>
  <si>
    <t>CA-2017-138870</t>
  </si>
  <si>
    <t>CA-2015-164301</t>
  </si>
  <si>
    <t>CA-2017-113278</t>
  </si>
  <si>
    <t>CA-2014-114195</t>
  </si>
  <si>
    <t>Mason</t>
  </si>
  <si>
    <t>CA-2016-122581</t>
  </si>
  <si>
    <t>US-2016-115441</t>
  </si>
  <si>
    <t>CA-2016-112830</t>
  </si>
  <si>
    <t>US-2014-117380</t>
  </si>
  <si>
    <t>CA-2017-117646</t>
  </si>
  <si>
    <t>SC-20845</t>
  </si>
  <si>
    <t>Sung Chung</t>
  </si>
  <si>
    <t>CA-2014-122609</t>
  </si>
  <si>
    <t>US-2015-129007</t>
  </si>
  <si>
    <t>CA-2015-132388</t>
  </si>
  <si>
    <t>Santa Barbara</t>
  </si>
  <si>
    <t>CA-2017-160927</t>
  </si>
  <si>
    <t>CA-2016-149272</t>
  </si>
  <si>
    <t>Bryan</t>
  </si>
  <si>
    <t>CA-2016-129630</t>
  </si>
  <si>
    <t>IM-15055</t>
  </si>
  <si>
    <t>Ionia McGrath</t>
  </si>
  <si>
    <t>CA-2015-104948</t>
  </si>
  <si>
    <t>San Bernardino</t>
  </si>
  <si>
    <t>CA-2016-164889</t>
  </si>
  <si>
    <t>CA-2016-169824</t>
  </si>
  <si>
    <t>CA-2017-121559</t>
  </si>
  <si>
    <t>Indianapolis</t>
  </si>
  <si>
    <t>CA-2015-141593</t>
  </si>
  <si>
    <t>CA-2015-168088</t>
  </si>
  <si>
    <t>CA-2016-146374</t>
  </si>
  <si>
    <t>US-2015-151435</t>
  </si>
  <si>
    <t>CA-2014-110422</t>
  </si>
  <si>
    <t>CA-2017-121258</t>
  </si>
  <si>
    <t>Cost</t>
  </si>
  <si>
    <t>Row Labels</t>
  </si>
  <si>
    <t>Grand Total</t>
  </si>
  <si>
    <t>Column Labels</t>
  </si>
  <si>
    <t>2014</t>
  </si>
  <si>
    <t>2015</t>
  </si>
  <si>
    <t>2016</t>
  </si>
  <si>
    <t>2017</t>
  </si>
  <si>
    <t>Sum of Quantity</t>
  </si>
  <si>
    <t>Sum of Sales</t>
  </si>
  <si>
    <t>Sum of Cost</t>
  </si>
  <si>
    <t>Sum of Profit</t>
  </si>
  <si>
    <t>Years (Order Date)</t>
  </si>
  <si>
    <t>Quarters (Order Date)</t>
  </si>
  <si>
    <t>Months (Order Date)</t>
  </si>
  <si>
    <t>Values</t>
  </si>
  <si>
    <t>New</t>
  </si>
  <si>
    <t>Not budgeted</t>
  </si>
  <si>
    <t>PY</t>
  </si>
  <si>
    <t>Act</t>
  </si>
  <si>
    <t>Bud</t>
  </si>
  <si>
    <t>vs PY</t>
  </si>
  <si>
    <t>vs Bud</t>
  </si>
  <si>
    <t>Price Per Unit</t>
  </si>
  <si>
    <t>Variance</t>
  </si>
  <si>
    <t>Price Variance</t>
  </si>
  <si>
    <t>Cost Variance</t>
  </si>
  <si>
    <t>Cost Per Unit</t>
  </si>
  <si>
    <t>Quantity Variance</t>
  </si>
  <si>
    <t>Profit Per Unit</t>
  </si>
  <si>
    <t>Check Gross Profit vs PY</t>
  </si>
  <si>
    <t>Check Gross Profit vs Bud</t>
  </si>
  <si>
    <t>Quantity Variance (Net sales impact)</t>
  </si>
  <si>
    <t>Volumn Variance</t>
  </si>
  <si>
    <t>Customer Product Mix</t>
  </si>
  <si>
    <t>Units sold</t>
  </si>
  <si>
    <t>PY %</t>
  </si>
  <si>
    <t>Act %</t>
  </si>
  <si>
    <t>Bud %</t>
  </si>
  <si>
    <t>Act @ PY Mix</t>
  </si>
  <si>
    <t>Act @ Bud Mix</t>
  </si>
  <si>
    <t>Volumn Variance (Net sales impact)</t>
  </si>
  <si>
    <t>Mix Variance (Option 1)</t>
  </si>
  <si>
    <t>Quantity Sold</t>
  </si>
  <si>
    <t>Check  Profit vs PY</t>
  </si>
  <si>
    <t>Check Profit vs Bud</t>
  </si>
  <si>
    <t>https://youtu.be/Cwn6O5XxTro?si=lt-CzZjN6aOwJQkj</t>
  </si>
  <si>
    <t>Calculation:</t>
  </si>
  <si>
    <t>Income statement and EBITDA analysis</t>
  </si>
  <si>
    <t>Clustered Columns for Revenue and Gross Profit</t>
  </si>
  <si>
    <t>Revenue $</t>
  </si>
  <si>
    <t>Gross Profit $</t>
  </si>
  <si>
    <t>Gross Profit %</t>
  </si>
  <si>
    <t>Bubble Chart for Revenue and Gross Profit Margin</t>
  </si>
  <si>
    <t>Line Chart for Revenue and Gross Profit Margin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</si>
  <si>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</si>
  <si>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</si>
  <si>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</si>
  <si>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</si>
  <si>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</si>
  <si>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</si>
  <si>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</si>
  <si>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</si>
  <si>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</si>
  <si>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</si>
  <si>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</si>
  <si>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</si>
  <si>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Chairs Rev</t>
  </si>
  <si>
    <t>Chairs GP</t>
  </si>
  <si>
    <t>Chairs Revenue</t>
  </si>
  <si>
    <t>Chairs GP %</t>
  </si>
  <si>
    <t>TTM Trailing 12 month</t>
  </si>
  <si>
    <t>Clustered Column Chart for Expenses vs Budget</t>
  </si>
  <si>
    <t>Department</t>
  </si>
  <si>
    <t>Current Year ($)</t>
  </si>
  <si>
    <t>Budget CY ($)</t>
  </si>
  <si>
    <t>Var vs Bud</t>
  </si>
  <si>
    <t>Marketing</t>
  </si>
  <si>
    <t>Distribution</t>
  </si>
  <si>
    <t>Admin</t>
  </si>
  <si>
    <t>HR</t>
  </si>
  <si>
    <t>IT</t>
  </si>
  <si>
    <t>Finance</t>
  </si>
  <si>
    <t>* make-up data</t>
  </si>
  <si>
    <t>Salaries and benefits</t>
  </si>
  <si>
    <t>Travel</t>
  </si>
  <si>
    <t>Exhibitions</t>
  </si>
  <si>
    <t>Advertising</t>
  </si>
  <si>
    <t>Supplies</t>
  </si>
  <si>
    <t xml:space="preserve">Subscriptions </t>
  </si>
  <si>
    <t>Training</t>
  </si>
  <si>
    <t>Others</t>
  </si>
  <si>
    <t>Waterfall Chart for Expense Categories</t>
  </si>
  <si>
    <t>Excel Forecase Chart for Revenue Forecasting</t>
  </si>
  <si>
    <t>Need Forecast sheet</t>
  </si>
  <si>
    <t>Sales Rep</t>
  </si>
  <si>
    <t>Sales ($)</t>
  </si>
  <si>
    <t>Commission Amount ($)</t>
  </si>
  <si>
    <t>Wei Li</t>
  </si>
  <si>
    <t>Aisha Khan</t>
  </si>
  <si>
    <t>Raj Patel</t>
  </si>
  <si>
    <t>Svetlana Ivanov</t>
  </si>
  <si>
    <t>Emily Davis</t>
  </si>
  <si>
    <t>Sophia Miller</t>
  </si>
  <si>
    <t>Connor Johnson</t>
  </si>
  <si>
    <t>Olivia Taylor</t>
  </si>
  <si>
    <t>Ethan Martinez</t>
  </si>
  <si>
    <t>Aiden Hall</t>
  </si>
  <si>
    <t>Christopher White</t>
  </si>
  <si>
    <t>Ananya Gupta</t>
  </si>
  <si>
    <t>Dmitri Kuznetsov</t>
  </si>
  <si>
    <t>Samantha Lee</t>
  </si>
  <si>
    <t>Aarav Singh</t>
  </si>
  <si>
    <t>Grace Walker</t>
  </si>
  <si>
    <t>Daniel Moore</t>
  </si>
  <si>
    <t>Lily Lewis</t>
  </si>
  <si>
    <t>James Taylor</t>
  </si>
  <si>
    <t>Mia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</si>
</sst>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0.0%"/>
    <numFmt numFmtId="167" formatCode="_(&quot;$&quot;* #,##0_);_(&quot;$&quot;* \(#,##0\);_(&quot;$&quot;* &quot;-&quot;??_);_(@_)"/>
    <numFmt numFmtId="168" formatCode="[$-409]mmm\-yy;@"/>
  </numFmts>
  <fonts count="32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3" tint="0.249977111117893"/>
      <name val="Aptos Narrow"/>
      <scheme val="minor"/>
    </font>
    <font>
      <b/>
      <sz val="12"/>
      <color theme="1"/>
      <name val="Aptos Narrow"/>
      <scheme val="minor"/>
    </font>
    <font>
      <b/>
      <sz val="12"/>
      <color theme="5" tint="0.79998168889431442"/>
      <name val="Aptos Narrow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Aptos Narrow"/>
      <scheme val="minor"/>
    </font>
    <font>
      <sz val="10"/>
      <color rgb="FF000000"/>
      <name val="Aptos Narrow"/>
    </font>
    <font>
      <sz val="5"/>
      <color rgb="FF000000"/>
      <name val="Tahoma"/>
      <family val="2"/>
    </font>
    <font>
      <sz val="10.5"/>
      <color rgb="FF000000"/>
      <name val="Aptos Narrow"/>
      <scheme val="minor"/>
    </font>
    <font>
      <sz val="12"/>
      <color theme="1"/>
      <name val="Aptos Narrow"/>
      <scheme val="minor"/>
    </font>
    <font>
      <sz val="10.5"/>
      <color rgb="FF000000"/>
      <name val="Aptos Narrow"/>
    </font>
    <font>
      <b/>
      <sz val="16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3" tint="9.9978637043366805E-2"/>
      </left>
      <right/>
      <top/>
      <bottom style="thin">
        <color theme="3" tint="9.9978637043366805E-2"/>
      </bottom>
      <diagonal/>
    </border>
    <border>
      <left/>
      <right/>
      <top/>
      <bottom style="thin">
        <color theme="3" tint="9.9978637043366805E-2"/>
      </bottom>
      <diagonal/>
    </border>
    <border>
      <left style="thin">
        <color theme="3" tint="9.9978637043366805E-2"/>
      </left>
      <right/>
      <top style="thin">
        <color theme="3" tint="9.9978637043366805E-2"/>
      </top>
      <bottom style="thin">
        <color theme="3" tint="9.9978637043366805E-2"/>
      </bottom>
      <diagonal/>
    </border>
    <border>
      <left/>
      <right/>
      <top style="thin">
        <color theme="3" tint="9.9978637043366805E-2"/>
      </top>
      <bottom style="thin">
        <color theme="3" tint="9.9978637043366805E-2"/>
      </bottom>
      <diagonal/>
    </border>
    <border>
      <left/>
      <right style="thin">
        <color theme="3" tint="9.9978637043366805E-2"/>
      </right>
      <top style="thin">
        <color theme="3" tint="9.9978637043366805E-2"/>
      </top>
      <bottom style="thin">
        <color theme="3" tint="9.9978637043366805E-2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6" fillId="34" borderId="10" xfId="0" applyFont="1" applyFill="1" applyBorder="1"/>
    <xf numFmtId="164" fontId="0" fillId="0" borderId="0" xfId="0" applyNumberFormat="1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center"/>
    </xf>
    <xf numFmtId="44" fontId="0" fillId="0" borderId="0" xfId="43" applyFont="1"/>
    <xf numFmtId="44" fontId="0" fillId="37" borderId="0" xfId="43" applyFont="1" applyFill="1"/>
    <xf numFmtId="0" fontId="0" fillId="38" borderId="0" xfId="0" applyFill="1"/>
    <xf numFmtId="0" fontId="19" fillId="0" borderId="0" xfId="0" applyFont="1" applyAlignment="1">
      <alignment horizontal="center" wrapText="1"/>
    </xf>
    <xf numFmtId="44" fontId="0" fillId="0" borderId="0" xfId="0" applyNumberFormat="1"/>
    <xf numFmtId="44" fontId="0" fillId="0" borderId="0" xfId="43" applyFont="1" applyFill="1"/>
    <xf numFmtId="43" fontId="0" fillId="0" borderId="0" xfId="42" applyFont="1"/>
    <xf numFmtId="165" fontId="0" fillId="0" borderId="0" xfId="42" applyNumberFormat="1" applyFont="1"/>
    <xf numFmtId="166" fontId="0" fillId="0" borderId="0" xfId="44" applyNumberFormat="1" applyFont="1"/>
    <xf numFmtId="165" fontId="0" fillId="0" borderId="0" xfId="0" applyNumberFormat="1"/>
    <xf numFmtId="165" fontId="27" fillId="0" borderId="0" xfId="42" applyNumberFormat="1" applyFont="1"/>
    <xf numFmtId="44" fontId="27" fillId="0" borderId="0" xfId="43" applyFont="1"/>
    <xf numFmtId="2" fontId="0" fillId="0" borderId="0" xfId="0" applyNumberFormat="1"/>
    <xf numFmtId="44" fontId="19" fillId="0" borderId="0" xfId="43" applyFont="1" applyAlignment="1">
      <alignment horizontal="center"/>
    </xf>
    <xf numFmtId="166" fontId="0" fillId="0" borderId="0" xfId="0" applyNumberFormat="1"/>
    <xf numFmtId="0" fontId="29" fillId="0" borderId="0" xfId="0" applyFont="1"/>
    <xf numFmtId="167" fontId="0" fillId="0" borderId="0" xfId="0" applyNumberFormat="1"/>
    <xf numFmtId="168" fontId="0" fillId="0" borderId="0" xfId="0" applyNumberFormat="1"/>
    <xf numFmtId="0" fontId="30" fillId="0" borderId="0" xfId="0" applyFont="1"/>
    <xf numFmtId="0" fontId="30" fillId="0" borderId="0" xfId="0" applyFont="1" applyAlignment="1">
      <alignment horizontal="center"/>
    </xf>
    <xf numFmtId="167" fontId="0" fillId="0" borderId="0" xfId="43" applyNumberFormat="1" applyFont="1"/>
    <xf numFmtId="165" fontId="30" fillId="0" borderId="0" xfId="42" applyNumberFormat="1" applyFont="1" applyAlignment="1">
      <alignment horizontal="center"/>
    </xf>
    <xf numFmtId="0" fontId="30" fillId="33" borderId="0" xfId="0" applyFont="1" applyFill="1"/>
    <xf numFmtId="165" fontId="0" fillId="39" borderId="0" xfId="42" applyNumberFormat="1" applyFont="1" applyFill="1" applyAlignment="1">
      <alignment horizontal="center"/>
    </xf>
    <xf numFmtId="167" fontId="30" fillId="39" borderId="0" xfId="0" applyNumberFormat="1" applyFont="1" applyFill="1"/>
    <xf numFmtId="0" fontId="31" fillId="0" borderId="0" xfId="0" applyFont="1"/>
    <xf numFmtId="0" fontId="20" fillId="35" borderId="14" xfId="0" applyFont="1" applyFill="1" applyBorder="1" applyAlignment="1">
      <alignment horizontal="center"/>
    </xf>
    <xf numFmtId="0" fontId="20" fillId="35" borderId="15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6" borderId="11" xfId="0" applyFont="1" applyFill="1" applyBorder="1" applyAlignment="1">
      <alignment horizontal="center"/>
    </xf>
    <xf numFmtId="0" fontId="19" fillId="36" borderId="12" xfId="0" applyFont="1" applyFill="1" applyBorder="1" applyAlignment="1">
      <alignment horizontal="center"/>
    </xf>
    <xf numFmtId="0" fontId="20" fillId="35" borderId="13" xfId="0" applyFont="1" applyFill="1" applyBorder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67" formatCode="_(&quot;$&quot;* #,##0_);_(&quot;$&quot;* \(#,##0\);_(&quot;$&quot;* &quot;-&quot;??_);_(@_)"/>
    </dxf>
    <dxf>
      <numFmt numFmtId="166" formatCode="0.0%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[store_sales.xlsx]ClusteredBar Rev&amp;GP!PivotTable2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Clustered Columns for Revenue and Gross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127000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'ClusteredBar Rev&amp;GP'!$B$4</c:f>
              <c:strCache>
                <c:ptCount val="1"/>
                <c:pt idx="0">
                  <c:v>Revenue 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'ClusteredBar Rev&amp;GP'!$A$5:$A$9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'ClusteredBar Rev&amp;GP'!$B$5:$B$9</c:f>
              <c:numCache>
                <c:formatCode>_("$"* #,##0_);_("$"* \(#,##0\);_("$"* "-"??_);_(@_)</c:formatCode>
                <c:ptCount val="4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3-5C49-BC4D-8FDEC4C1F214}"/>
            </c:ext>
          </c:extLst>
        </c:ser>
        <c:ser>
          <c:idx val="1"/>
          <c:order val="1"/>
          <c:tx>
            <c:strRef>
              <c:f>'ClusteredBar Rev&amp;GP'!$C$4</c:f>
              <c:strCache>
                <c:ptCount val="1"/>
                <c:pt idx="0">
                  <c:v>Gross Profit 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'ClusteredBar Rev&amp;GP'!$A$5:$A$9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'ClusteredBar Rev&amp;GP'!$C$5:$C$9</c:f>
              <c:numCache>
                <c:formatCode>_("$"* #,##0_);_("$"* \(#,##0\);_("$"* "-"??_);_(@_)</c:formatCode>
                <c:ptCount val="4"/>
                <c:pt idx="0">
                  <c:v>-3472.5559999999978</c:v>
                </c:pt>
                <c:pt idx="1">
                  <c:v>26590.166300000026</c:v>
                </c:pt>
                <c:pt idx="2">
                  <c:v>13059.143599999983</c:v>
                </c:pt>
                <c:pt idx="3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3-5C49-BC4D-8FDEC4C1F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38686672"/>
        <c:axId val="2120238368"/>
      </c:barChart>
      <c:lineChart>
        <c:grouping val="standard"/>
        <c:varyColors val="0"/>
        <c:ser>
          <c:idx val="2"/>
          <c:order val="2"/>
          <c:tx>
            <c:strRef>
              <c:f>'ClusteredBar Rev&amp;GP'!$D$4</c:f>
              <c:strCache>
                <c:ptCount val="1"/>
                <c:pt idx="0">
                  <c:v>Gross Profit 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127000">
                <a:solidFill>
                  <a:srgbClr val="FFC000"/>
                </a:solidFill>
              </a:ln>
              <a:effectLst/>
            </c:spPr>
          </c:marker>
          <c:cat>
            <c:strRef>
              <c:f>'ClusteredBar Rev&amp;GP'!$A$5:$A$9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'ClusteredBar Rev&amp;GP'!$D$5:$D$9</c:f>
              <c:numCache>
                <c:formatCode>0.0%</c:formatCode>
                <c:ptCount val="4"/>
                <c:pt idx="0">
                  <c:v>-3.0227682032054511E-2</c:v>
                </c:pt>
                <c:pt idx="1">
                  <c:v>8.0956732891427519E-2</c:v>
                </c:pt>
                <c:pt idx="2">
                  <c:v>0.1424035793665881</c:v>
                </c:pt>
                <c:pt idx="3">
                  <c:v>-8.5644604339238484E-2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3-5C49-BC4D-8FDEC4C1F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61439"/>
        <c:axId val="207367279"/>
      </c:lineChart>
      <c:catAx>
        <c:axId val="21386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238368"/>
        <c:crosses val="autoZero"/>
        <c:auto val="1"/>
        <c:lblAlgn val="ctr"/>
        <c:lblOffset val="100"/>
        <c:noMultiLvlLbl val="0"/>
      </c:catAx>
      <c:valAx>
        <c:axId val="212023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686672"/>
        <c:crosses val="autoZero"/>
        <c:crossBetween val="between"/>
      </c:valAx>
      <c:valAx>
        <c:axId val="207367279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1439"/>
        <c:crosses val="max"/>
        <c:crossBetween val="between"/>
      </c:valAx>
      <c:catAx>
        <c:axId val="1973614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736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'Bubble Rev&amp;GP'!$B$3</c:f>
              <c:strCache>
                <c:ptCount val="1"/>
                <c:pt idx="0">
                  <c:v>Revenue $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'Bubble Rev&amp;GP'!$B$4:$B$51</c:f>
              <c:numCache>
                <c:formatCode>_("$"* #,##0_);_("$"* \(#,##0\);_("$"* "-"??_);_(@_)</c:formatCode>
                <c:ptCount val="48"/>
                <c:pt idx="0">
                  <c:v>156064.60149999999</c:v>
                </c:pt>
                <c:pt idx="1">
                  <c:v>93372.728999999978</c:v>
                </c:pt>
                <c:pt idx="2">
                  <c:v>60593.291799999992</c:v>
                </c:pt>
                <c:pt idx="3">
                  <c:v>48020.151999999973</c:v>
                </c:pt>
                <c:pt idx="4">
                  <c:v>39354.931000000004</c:v>
                </c:pt>
                <c:pt idx="5">
                  <c:v>28274.522000000008</c:v>
                </c:pt>
                <c:pt idx="6">
                  <c:v>25321.949999999993</c:v>
                </c:pt>
                <c:pt idx="7">
                  <c:v>24199.144999999993</c:v>
                </c:pt>
                <c:pt idx="8">
                  <c:v>22987.03799999999</c:v>
                </c:pt>
                <c:pt idx="9">
                  <c:v>22321.099999999995</c:v>
                </c:pt>
                <c:pt idx="10">
                  <c:v>17256.609999999997</c:v>
                </c:pt>
                <c:pt idx="11">
                  <c:v>15155.483999999999</c:v>
                </c:pt>
                <c:pt idx="12">
                  <c:v>13525.291000000001</c:v>
                </c:pt>
                <c:pt idx="13">
                  <c:v>13506.732</c:v>
                </c:pt>
                <c:pt idx="14">
                  <c:v>13243.037</c:v>
                </c:pt>
                <c:pt idx="15">
                  <c:v>12126.84</c:v>
                </c:pt>
                <c:pt idx="16">
                  <c:v>11496.71</c:v>
                </c:pt>
                <c:pt idx="17">
                  <c:v>10919.063999999997</c:v>
                </c:pt>
                <c:pt idx="18">
                  <c:v>9149.2529999999988</c:v>
                </c:pt>
                <c:pt idx="19">
                  <c:v>8321.48</c:v>
                </c:pt>
                <c:pt idx="20">
                  <c:v>8284.1</c:v>
                </c:pt>
                <c:pt idx="21">
                  <c:v>7611.35</c:v>
                </c:pt>
                <c:pt idx="22">
                  <c:v>6338.1299999999992</c:v>
                </c:pt>
                <c:pt idx="23">
                  <c:v>6332.48</c:v>
                </c:pt>
                <c:pt idx="24">
                  <c:v>6307.0419999999995</c:v>
                </c:pt>
                <c:pt idx="25">
                  <c:v>5918.7560000000003</c:v>
                </c:pt>
                <c:pt idx="26">
                  <c:v>5174.9870000000001</c:v>
                </c:pt>
                <c:pt idx="27">
                  <c:v>5120.0999999999995</c:v>
                </c:pt>
                <c:pt idx="28">
                  <c:v>4822.3499999999995</c:v>
                </c:pt>
                <c:pt idx="29">
                  <c:v>4759.3189999999995</c:v>
                </c:pt>
                <c:pt idx="30">
                  <c:v>4635.1720000000005</c:v>
                </c:pt>
                <c:pt idx="31">
                  <c:v>4317.8499999999995</c:v>
                </c:pt>
                <c:pt idx="32">
                  <c:v>3187.55</c:v>
                </c:pt>
                <c:pt idx="33">
                  <c:v>3078.25</c:v>
                </c:pt>
                <c:pt idx="34">
                  <c:v>2963.03</c:v>
                </c:pt>
                <c:pt idx="35">
                  <c:v>2936.45</c:v>
                </c:pt>
                <c:pt idx="36">
                  <c:v>2642.3099999999995</c:v>
                </c:pt>
                <c:pt idx="37">
                  <c:v>2595.482</c:v>
                </c:pt>
                <c:pt idx="38">
                  <c:v>1944.7</c:v>
                </c:pt>
                <c:pt idx="39">
                  <c:v>1886.4739999999999</c:v>
                </c:pt>
                <c:pt idx="40">
                  <c:v>1701.412</c:v>
                </c:pt>
                <c:pt idx="41">
                  <c:v>1603.136</c:v>
                </c:pt>
                <c:pt idx="42">
                  <c:v>1346.58</c:v>
                </c:pt>
                <c:pt idx="43">
                  <c:v>673.34400000000005</c:v>
                </c:pt>
                <c:pt idx="44">
                  <c:v>324.89999999999998</c:v>
                </c:pt>
                <c:pt idx="45">
                  <c:v>111.12</c:v>
                </c:pt>
                <c:pt idx="46">
                  <c:v>109.48</c:v>
                </c:pt>
                <c:pt idx="47">
                  <c:v>63.98</c:v>
                </c:pt>
              </c:numCache>
            </c:numRef>
          </c:xVal>
          <c:yVal>
            <c:numRef>
              <c:f>'Bubble Rev&amp;GP'!$D$4:$D$51</c:f>
              <c:numCache>
                <c:formatCode>0.0%</c:formatCode>
                <c:ptCount val="48"/>
                <c:pt idx="0">
                  <c:v>5.8712645352828448E-2</c:v>
                </c:pt>
                <c:pt idx="1">
                  <c:v>6.2734378257274709E-2</c:v>
                </c:pt>
                <c:pt idx="2">
                  <c:v>-0.17223262823294896</c:v>
                </c:pt>
                <c:pt idx="3">
                  <c:v>0.14980762659809996</c:v>
                </c:pt>
                <c:pt idx="4">
                  <c:v>-0.18286704403064502</c:v>
                </c:pt>
                <c:pt idx="5">
                  <c:v>-0.32100593601546989</c:v>
                </c:pt>
                <c:pt idx="6">
                  <c:v>0.20552629240639056</c:v>
                </c:pt>
                <c:pt idx="7">
                  <c:v>-0.17382106681868303</c:v>
                </c:pt>
                <c:pt idx="8">
                  <c:v>-9.8097923708135026E-2</c:v>
                </c:pt>
                <c:pt idx="9">
                  <c:v>0.20946779504594315</c:v>
                </c:pt>
                <c:pt idx="10">
                  <c:v>0.22246284177483294</c:v>
                </c:pt>
                <c:pt idx="11">
                  <c:v>-0.2300463185471345</c:v>
                </c:pt>
                <c:pt idx="12">
                  <c:v>-0.20294741163055199</c:v>
                </c:pt>
                <c:pt idx="13">
                  <c:v>-0.16352061327640174</c:v>
                </c:pt>
                <c:pt idx="14">
                  <c:v>-0.20260716631691042</c:v>
                </c:pt>
                <c:pt idx="15">
                  <c:v>0.26478399978889799</c:v>
                </c:pt>
                <c:pt idx="16">
                  <c:v>0.18973039243400941</c:v>
                </c:pt>
                <c:pt idx="17">
                  <c:v>9.9832064360095341E-2</c:v>
                </c:pt>
                <c:pt idx="18">
                  <c:v>0.20830415335547064</c:v>
                </c:pt>
                <c:pt idx="19">
                  <c:v>0.24628527617683396</c:v>
                </c:pt>
                <c:pt idx="20">
                  <c:v>0.25999954128994096</c:v>
                </c:pt>
                <c:pt idx="21">
                  <c:v>0.26590382783606059</c:v>
                </c:pt>
                <c:pt idx="22">
                  <c:v>-0.23470280666379514</c:v>
                </c:pt>
                <c:pt idx="23">
                  <c:v>0.1944559161655465</c:v>
                </c:pt>
                <c:pt idx="24">
                  <c:v>0.147823543905368</c:v>
                </c:pt>
                <c:pt idx="25">
                  <c:v>0.15431908326682162</c:v>
                </c:pt>
                <c:pt idx="26">
                  <c:v>0.23696301072833609</c:v>
                </c:pt>
                <c:pt idx="27">
                  <c:v>0.23279369543563602</c:v>
                </c:pt>
                <c:pt idx="28">
                  <c:v>0.13100577519259285</c:v>
                </c:pt>
                <c:pt idx="29">
                  <c:v>0.18294785451447995</c:v>
                </c:pt>
                <c:pt idx="30">
                  <c:v>0.11317174422006343</c:v>
                </c:pt>
                <c:pt idx="31">
                  <c:v>0.21881714279097236</c:v>
                </c:pt>
                <c:pt idx="32">
                  <c:v>0.24515857006164607</c:v>
                </c:pt>
                <c:pt idx="33">
                  <c:v>0.19908841062291885</c:v>
                </c:pt>
                <c:pt idx="34">
                  <c:v>0.23151793940662088</c:v>
                </c:pt>
                <c:pt idx="35">
                  <c:v>0.21291590185427983</c:v>
                </c:pt>
                <c:pt idx="36">
                  <c:v>0.19681206974200607</c:v>
                </c:pt>
                <c:pt idx="37">
                  <c:v>0.20572922486073877</c:v>
                </c:pt>
                <c:pt idx="38">
                  <c:v>0.26658939682213195</c:v>
                </c:pt>
                <c:pt idx="39">
                  <c:v>8.1600382512560479E-2</c:v>
                </c:pt>
                <c:pt idx="40">
                  <c:v>0.14787229665712948</c:v>
                </c:pt>
                <c:pt idx="41">
                  <c:v>6.25E-2</c:v>
                </c:pt>
                <c:pt idx="42">
                  <c:v>0.25997972641803685</c:v>
                </c:pt>
                <c:pt idx="43">
                  <c:v>-0.11428571428571427</c:v>
                </c:pt>
                <c:pt idx="44">
                  <c:v>0.2068014773776547</c:v>
                </c:pt>
                <c:pt idx="45">
                  <c:v>0.33269978401727862</c:v>
                </c:pt>
                <c:pt idx="46">
                  <c:v>0.31</c:v>
                </c:pt>
                <c:pt idx="47">
                  <c:v>0.34</c:v>
                </c:pt>
              </c:numCache>
            </c:numRef>
          </c:yVal>
          <c:bubbleSize>
            <c:numRef>
              <c:f>'Bubble Rev&amp;GP'!$B$4:$B$51</c:f>
              <c:numCache>
                <c:formatCode>_("$"* #,##0_);_("$"* \(#,##0\);_("$"* "-"??_);_(@_)</c:formatCode>
                <c:ptCount val="48"/>
                <c:pt idx="0">
                  <c:v>156064.60149999999</c:v>
                </c:pt>
                <c:pt idx="1">
                  <c:v>93372.728999999978</c:v>
                </c:pt>
                <c:pt idx="2">
                  <c:v>60593.291799999992</c:v>
                </c:pt>
                <c:pt idx="3">
                  <c:v>48020.151999999973</c:v>
                </c:pt>
                <c:pt idx="4">
                  <c:v>39354.931000000004</c:v>
                </c:pt>
                <c:pt idx="5">
                  <c:v>28274.522000000008</c:v>
                </c:pt>
                <c:pt idx="6">
                  <c:v>25321.949999999993</c:v>
                </c:pt>
                <c:pt idx="7">
                  <c:v>24199.144999999993</c:v>
                </c:pt>
                <c:pt idx="8">
                  <c:v>22987.03799999999</c:v>
                </c:pt>
                <c:pt idx="9">
                  <c:v>22321.099999999995</c:v>
                </c:pt>
                <c:pt idx="10">
                  <c:v>17256.609999999997</c:v>
                </c:pt>
                <c:pt idx="11">
                  <c:v>15155.483999999999</c:v>
                </c:pt>
                <c:pt idx="12">
                  <c:v>13525.291000000001</c:v>
                </c:pt>
                <c:pt idx="13">
                  <c:v>13506.732</c:v>
                </c:pt>
                <c:pt idx="14">
                  <c:v>13243.037</c:v>
                </c:pt>
                <c:pt idx="15">
                  <c:v>12126.84</c:v>
                </c:pt>
                <c:pt idx="16">
                  <c:v>11496.71</c:v>
                </c:pt>
                <c:pt idx="17">
                  <c:v>10919.063999999997</c:v>
                </c:pt>
                <c:pt idx="18">
                  <c:v>9149.2529999999988</c:v>
                </c:pt>
                <c:pt idx="19">
                  <c:v>8321.48</c:v>
                </c:pt>
                <c:pt idx="20">
                  <c:v>8284.1</c:v>
                </c:pt>
                <c:pt idx="21">
                  <c:v>7611.35</c:v>
                </c:pt>
                <c:pt idx="22">
                  <c:v>6338.1299999999992</c:v>
                </c:pt>
                <c:pt idx="23">
                  <c:v>6332.48</c:v>
                </c:pt>
                <c:pt idx="24">
                  <c:v>6307.0419999999995</c:v>
                </c:pt>
                <c:pt idx="25">
                  <c:v>5918.7560000000003</c:v>
                </c:pt>
                <c:pt idx="26">
                  <c:v>5174.9870000000001</c:v>
                </c:pt>
                <c:pt idx="27">
                  <c:v>5120.0999999999995</c:v>
                </c:pt>
                <c:pt idx="28">
                  <c:v>4822.3499999999995</c:v>
                </c:pt>
                <c:pt idx="29">
                  <c:v>4759.3189999999995</c:v>
                </c:pt>
                <c:pt idx="30">
                  <c:v>4635.1720000000005</c:v>
                </c:pt>
                <c:pt idx="31">
                  <c:v>4317.8499999999995</c:v>
                </c:pt>
                <c:pt idx="32">
                  <c:v>3187.55</c:v>
                </c:pt>
                <c:pt idx="33">
                  <c:v>3078.25</c:v>
                </c:pt>
                <c:pt idx="34">
                  <c:v>2963.03</c:v>
                </c:pt>
                <c:pt idx="35">
                  <c:v>2936.45</c:v>
                </c:pt>
                <c:pt idx="36">
                  <c:v>2642.3099999999995</c:v>
                </c:pt>
                <c:pt idx="37">
                  <c:v>2595.482</c:v>
                </c:pt>
                <c:pt idx="38">
                  <c:v>1944.7</c:v>
                </c:pt>
                <c:pt idx="39">
                  <c:v>1886.4739999999999</c:v>
                </c:pt>
                <c:pt idx="40">
                  <c:v>1701.412</c:v>
                </c:pt>
                <c:pt idx="41">
                  <c:v>1603.136</c:v>
                </c:pt>
                <c:pt idx="42">
                  <c:v>1346.58</c:v>
                </c:pt>
                <c:pt idx="43">
                  <c:v>673.34400000000005</c:v>
                </c:pt>
                <c:pt idx="44">
                  <c:v>324.89999999999998</c:v>
                </c:pt>
                <c:pt idx="45">
                  <c:v>111.12</c:v>
                </c:pt>
                <c:pt idx="46">
                  <c:v>109.48</c:v>
                </c:pt>
                <c:pt idx="47">
                  <c:v>63.98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FE02-F74C-8EE5-B9BC60D3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75"/>
        <c:showNegBubbles val="0"/>
        <c:axId val="1262973984"/>
        <c:axId val="1262859696"/>
      </c:bubbleChart>
      <c:valAx>
        <c:axId val="126297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859696"/>
        <c:crosses val="autoZero"/>
        <c:crossBetween val="midCat"/>
      </c:valAx>
      <c:valAx>
        <c:axId val="126285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7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Line Chart for Revenue and Gross Profit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 Rev&amp;GP TTM'!$A$16</c:f>
              <c:strCache>
                <c:ptCount val="1"/>
                <c:pt idx="0">
                  <c:v>Chairs 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 Rev&amp;GP TTM'!$B$15:$AW$15</c:f>
              <c:numCache>
                <c:formatCode>[$-409]mmm\-yy;@</c:formatCode>
                <c:ptCount val="4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</c:numCache>
            </c:numRef>
          </c:cat>
          <c:val>
            <c:numRef>
              <c:f>'Line Chart Rev&amp;GP TTM'!$B$16:$AW$16</c:f>
              <c:numCache>
                <c:formatCode>_("$"* #,##0.00_);_("$"* \(#,##0.00\);_("$"* "-"??_);_(@_)</c:formatCode>
                <c:ptCount val="48"/>
                <c:pt idx="0">
                  <c:v>4187.7000000000007</c:v>
                </c:pt>
                <c:pt idx="1">
                  <c:v>190.45800000000003</c:v>
                </c:pt>
                <c:pt idx="2">
                  <c:v>5713.1419999999998</c:v>
                </c:pt>
                <c:pt idx="3">
                  <c:v>3210.6659999999997</c:v>
                </c:pt>
                <c:pt idx="4">
                  <c:v>3675.1090000000004</c:v>
                </c:pt>
                <c:pt idx="5">
                  <c:v>6456.0009999999993</c:v>
                </c:pt>
                <c:pt idx="6">
                  <c:v>6364.9400000000005</c:v>
                </c:pt>
                <c:pt idx="7">
                  <c:v>2590.2419999999997</c:v>
                </c:pt>
                <c:pt idx="8">
                  <c:v>13849.184999999998</c:v>
                </c:pt>
                <c:pt idx="9">
                  <c:v>6486.6050000000005</c:v>
                </c:pt>
                <c:pt idx="10">
                  <c:v>7282.554000000001</c:v>
                </c:pt>
                <c:pt idx="11">
                  <c:v>17234.973999999998</c:v>
                </c:pt>
                <c:pt idx="12">
                  <c:v>3246.7939999999999</c:v>
                </c:pt>
                <c:pt idx="13">
                  <c:v>2114.886</c:v>
                </c:pt>
                <c:pt idx="14">
                  <c:v>4085.2329999999997</c:v>
                </c:pt>
                <c:pt idx="15">
                  <c:v>4271.621000000001</c:v>
                </c:pt>
                <c:pt idx="16">
                  <c:v>5681.933</c:v>
                </c:pt>
                <c:pt idx="17">
                  <c:v>3937.8879999999999</c:v>
                </c:pt>
                <c:pt idx="18">
                  <c:v>7313.5610000000006</c:v>
                </c:pt>
                <c:pt idx="19">
                  <c:v>1439.0140000000001</c:v>
                </c:pt>
                <c:pt idx="20">
                  <c:v>9519.9239999999991</c:v>
                </c:pt>
                <c:pt idx="21">
                  <c:v>7103.5319999999992</c:v>
                </c:pt>
                <c:pt idx="22">
                  <c:v>12743.157999999999</c:v>
                </c:pt>
                <c:pt idx="23">
                  <c:v>10276.984999999997</c:v>
                </c:pt>
                <c:pt idx="24">
                  <c:v>1602.2240000000002</c:v>
                </c:pt>
                <c:pt idx="25">
                  <c:v>1725.4639999999999</c:v>
                </c:pt>
                <c:pt idx="26">
                  <c:v>6021.0380000000005</c:v>
                </c:pt>
                <c:pt idx="27">
                  <c:v>8945.0119999999988</c:v>
                </c:pt>
                <c:pt idx="28">
                  <c:v>7399.4770000000008</c:v>
                </c:pt>
                <c:pt idx="29">
                  <c:v>2634.76</c:v>
                </c:pt>
                <c:pt idx="30">
                  <c:v>5368.1019999999999</c:v>
                </c:pt>
                <c:pt idx="31">
                  <c:v>4891.5339999999997</c:v>
                </c:pt>
                <c:pt idx="32">
                  <c:v>11296.439999999997</c:v>
                </c:pt>
                <c:pt idx="33">
                  <c:v>5910.878999999999</c:v>
                </c:pt>
                <c:pt idx="34">
                  <c:v>13173.083000000002</c:v>
                </c:pt>
                <c:pt idx="35">
                  <c:v>14950.632000000003</c:v>
                </c:pt>
                <c:pt idx="36">
                  <c:v>2248.451</c:v>
                </c:pt>
                <c:pt idx="37">
                  <c:v>3552.1320000000001</c:v>
                </c:pt>
                <c:pt idx="38">
                  <c:v>5524.9140000000007</c:v>
                </c:pt>
                <c:pt idx="39">
                  <c:v>2099.2860000000001</c:v>
                </c:pt>
                <c:pt idx="40">
                  <c:v>9137.3109999999997</c:v>
                </c:pt>
                <c:pt idx="41">
                  <c:v>8494.7180000000008</c:v>
                </c:pt>
                <c:pt idx="42">
                  <c:v>3969.7480000000005</c:v>
                </c:pt>
                <c:pt idx="43">
                  <c:v>9419.014000000001</c:v>
                </c:pt>
                <c:pt idx="44">
                  <c:v>16911.669000000002</c:v>
                </c:pt>
                <c:pt idx="45">
                  <c:v>4669.4340000000002</c:v>
                </c:pt>
                <c:pt idx="46">
                  <c:v>14561.218000000001</c:v>
                </c:pt>
                <c:pt idx="47">
                  <c:v>14966.457999999995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C-B54A-A526-0C50DEA64CAC}"/>
            </c:ext>
          </c:extLst>
        </c:ser>
        <c:ser>
          <c:idx val="1"/>
          <c:order val="1"/>
          <c:tx>
            <c:strRef>
              <c:f>'Line Chart Rev&amp;GP TTM'!$A$17</c:f>
              <c:strCache>
                <c:ptCount val="1"/>
                <c:pt idx="0">
                  <c:v>Chairs GP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'Line Chart Rev&amp;GP TTM'!$B$15:$AW$15</c:f>
              <c:numCache>
                <c:formatCode>[$-409]mmm\-yy;@</c:formatCode>
                <c:ptCount val="4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</c:numCache>
            </c:numRef>
          </c:cat>
          <c:val>
            <c:numRef>
              <c:f>'Line Chart Rev&amp;GP TTM'!$B$17:$AW$17</c:f>
              <c:numCache>
                <c:formatCode>_("$"* #,##0.00_);_("$"* \(#,##0.00\);_("$"* "-"??_);_(@_)</c:formatCode>
                <c:ptCount val="48"/>
                <c:pt idx="0">
                  <c:v>1058.0255999999999</c:v>
                </c:pt>
                <c:pt idx="1">
                  <c:v>-9.0715000000000003</c:v>
                </c:pt>
                <c:pt idx="2">
                  <c:v>354.14110000000005</c:v>
                </c:pt>
                <c:pt idx="3">
                  <c:v>212.68480000000002</c:v>
                </c:pt>
                <c:pt idx="4">
                  <c:v>224.46489999999997</c:v>
                </c:pt>
                <c:pt idx="5">
                  <c:v>634.91760000000011</c:v>
                </c:pt>
                <c:pt idx="6">
                  <c:v>-4.7763999999999402</c:v>
                </c:pt>
                <c:pt idx="7">
                  <c:v>442.78399999999999</c:v>
                </c:pt>
                <c:pt idx="8">
                  <c:v>1433.8842</c:v>
                </c:pt>
                <c:pt idx="9">
                  <c:v>854.21990000000005</c:v>
                </c:pt>
                <c:pt idx="10">
                  <c:v>173.31159999999994</c:v>
                </c:pt>
                <c:pt idx="11">
                  <c:v>1580.4612000000004</c:v>
                </c:pt>
                <c:pt idx="12">
                  <c:v>-70.065600000000003</c:v>
                </c:pt>
                <c:pt idx="13">
                  <c:v>320.10659999999996</c:v>
                </c:pt>
                <c:pt idx="14">
                  <c:v>320.41219999999998</c:v>
                </c:pt>
                <c:pt idx="15">
                  <c:v>304.78949999999998</c:v>
                </c:pt>
                <c:pt idx="16">
                  <c:v>564.61490000000003</c:v>
                </c:pt>
                <c:pt idx="17">
                  <c:v>98.658399999999972</c:v>
                </c:pt>
                <c:pt idx="18">
                  <c:v>165.952</c:v>
                </c:pt>
                <c:pt idx="19">
                  <c:v>29.037800000000004</c:v>
                </c:pt>
                <c:pt idx="20">
                  <c:v>1935.7313999999999</c:v>
                </c:pt>
                <c:pt idx="21">
                  <c:v>-184.35529999999997</c:v>
                </c:pt>
                <c:pt idx="22">
                  <c:v>1747.6279999999997</c:v>
                </c:pt>
                <c:pt idx="23">
                  <c:v>995.9061999999999</c:v>
                </c:pt>
                <c:pt idx="24">
                  <c:v>10.417200000000008</c:v>
                </c:pt>
                <c:pt idx="25">
                  <c:v>298.96280000000002</c:v>
                </c:pt>
                <c:pt idx="26">
                  <c:v>56.005799999999951</c:v>
                </c:pt>
                <c:pt idx="27">
                  <c:v>1009.4276</c:v>
                </c:pt>
                <c:pt idx="28">
                  <c:v>655.31479999999999</c:v>
                </c:pt>
                <c:pt idx="29">
                  <c:v>-63.247600000000006</c:v>
                </c:pt>
                <c:pt idx="30">
                  <c:v>408.47120000000001</c:v>
                </c:pt>
                <c:pt idx="31">
                  <c:v>-149.41840000000002</c:v>
                </c:pt>
                <c:pt idx="32">
                  <c:v>655.70490000000007</c:v>
                </c:pt>
                <c:pt idx="33">
                  <c:v>493.65039999999993</c:v>
                </c:pt>
                <c:pt idx="34">
                  <c:v>369.32560000000001</c:v>
                </c:pt>
                <c:pt idx="35">
                  <c:v>2018.5395999999998</c:v>
                </c:pt>
                <c:pt idx="36">
                  <c:v>-96.759299999999996</c:v>
                </c:pt>
                <c:pt idx="37">
                  <c:v>154.0086</c:v>
                </c:pt>
                <c:pt idx="38">
                  <c:v>1021.4722999999999</c:v>
                </c:pt>
                <c:pt idx="39">
                  <c:v>132.66420000000002</c:v>
                </c:pt>
                <c:pt idx="40">
                  <c:v>324.7804000000001</c:v>
                </c:pt>
                <c:pt idx="41">
                  <c:v>813.50819999999999</c:v>
                </c:pt>
                <c:pt idx="42">
                  <c:v>196.23499999999999</c:v>
                </c:pt>
                <c:pt idx="43">
                  <c:v>206.25860000000009</c:v>
                </c:pt>
                <c:pt idx="44">
                  <c:v>2019.5065999999997</c:v>
                </c:pt>
                <c:pt idx="45">
                  <c:v>-102.58670000000001</c:v>
                </c:pt>
                <c:pt idx="46">
                  <c:v>954.02830000000006</c:v>
                </c:pt>
                <c:pt idx="47">
                  <c:v>2020.4331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C-B54A-A526-0C50DEA64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613824"/>
        <c:axId val="1314218080"/>
      </c:lineChart>
      <c:dateAx>
        <c:axId val="131461382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218080"/>
        <c:crosses val="autoZero"/>
        <c:auto val="1"/>
        <c:lblOffset val="100"/>
        <c:baseTimeUnit val="months"/>
      </c:dateAx>
      <c:valAx>
        <c:axId val="13142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1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Line Chart for TTM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 Rev&amp;GP TTM'!$L$22</c:f>
              <c:strCache>
                <c:ptCount val="1"/>
                <c:pt idx="0">
                  <c:v>Chairs Revenue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468725763816281E-2"/>
                  <c:y val="-2.4114544084400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C2-294D-BD66-1CFF5B58E257}"/>
                </c:ext>
              </c:extLst>
            </c:dLbl>
            <c:dLbl>
              <c:idx val="36"/>
              <c:layout>
                <c:manualLayout>
                  <c:x val="-3.2131821820776819E-2"/>
                  <c:y val="-5.35530381050463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C2-294D-BD66-1CFF5B58E2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'Line Chart Rev&amp;GP TTM'!$M$21:$AW$21</c:f>
              <c:numCache>
                <c:formatCode>[$-409]mmm\-yy;@</c:formatCode>
                <c:ptCount val="37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42064</c:v>
                </c:pt>
                <c:pt idx="4">
                  <c:v>42095</c:v>
                </c:pt>
                <c:pt idx="5">
                  <c:v>42125</c:v>
                </c:pt>
                <c:pt idx="6">
                  <c:v>42156</c:v>
                </c:pt>
                <c:pt idx="7">
                  <c:v>42186</c:v>
                </c:pt>
                <c:pt idx="8">
                  <c:v>42217</c:v>
                </c:pt>
                <c:pt idx="9">
                  <c:v>42248</c:v>
                </c:pt>
                <c:pt idx="10">
                  <c:v>42278</c:v>
                </c:pt>
                <c:pt idx="11">
                  <c:v>42309</c:v>
                </c:pt>
                <c:pt idx="12">
                  <c:v>42339</c:v>
                </c:pt>
                <c:pt idx="13">
                  <c:v>42370</c:v>
                </c:pt>
                <c:pt idx="14">
                  <c:v>42401</c:v>
                </c:pt>
                <c:pt idx="15">
                  <c:v>42430</c:v>
                </c:pt>
                <c:pt idx="16">
                  <c:v>42461</c:v>
                </c:pt>
                <c:pt idx="17">
                  <c:v>42491</c:v>
                </c:pt>
                <c:pt idx="18">
                  <c:v>42522</c:v>
                </c:pt>
                <c:pt idx="19">
                  <c:v>42552</c:v>
                </c:pt>
                <c:pt idx="20">
                  <c:v>42583</c:v>
                </c:pt>
                <c:pt idx="21">
                  <c:v>42614</c:v>
                </c:pt>
                <c:pt idx="22">
                  <c:v>42644</c:v>
                </c:pt>
                <c:pt idx="23">
                  <c:v>42675</c:v>
                </c:pt>
                <c:pt idx="24">
                  <c:v>42705</c:v>
                </c:pt>
                <c:pt idx="25">
                  <c:v>42736</c:v>
                </c:pt>
                <c:pt idx="26">
                  <c:v>42767</c:v>
                </c:pt>
                <c:pt idx="27">
                  <c:v>42795</c:v>
                </c:pt>
                <c:pt idx="28">
                  <c:v>42826</c:v>
                </c:pt>
                <c:pt idx="29">
                  <c:v>42856</c:v>
                </c:pt>
                <c:pt idx="30">
                  <c:v>42887</c:v>
                </c:pt>
                <c:pt idx="31">
                  <c:v>42917</c:v>
                </c:pt>
                <c:pt idx="32">
                  <c:v>42948</c:v>
                </c:pt>
                <c:pt idx="33">
                  <c:v>42979</c:v>
                </c:pt>
                <c:pt idx="34">
                  <c:v>43009</c:v>
                </c:pt>
                <c:pt idx="35">
                  <c:v>43040</c:v>
                </c:pt>
                <c:pt idx="36">
                  <c:v>43070</c:v>
                </c:pt>
              </c:numCache>
            </c:numRef>
          </c:cat>
          <c:val>
            <c:numRef>
              <c:f>'Line Chart Rev&amp;GP TTM'!$M$22:$AW$22</c:f>
              <c:numCache>
                <c:formatCode>_("$"* #,##0.00_);_("$"* \(#,##0.00\);_("$"* "-"??_);_(@_)</c:formatCode>
                <c:ptCount val="37"/>
                <c:pt idx="0">
                  <c:v>77241.576000000001</c:v>
                </c:pt>
                <c:pt idx="1">
                  <c:v>76300.67</c:v>
                </c:pt>
                <c:pt idx="2">
                  <c:v>78225.097999999998</c:v>
                </c:pt>
                <c:pt idx="3">
                  <c:v>76597.188999999984</c:v>
                </c:pt>
                <c:pt idx="4">
                  <c:v>77658.143999999986</c:v>
                </c:pt>
                <c:pt idx="5">
                  <c:v>79664.968000000008</c:v>
                </c:pt>
                <c:pt idx="6">
                  <c:v>77146.85500000001</c:v>
                </c:pt>
                <c:pt idx="7">
                  <c:v>78095.47600000001</c:v>
                </c:pt>
                <c:pt idx="8">
                  <c:v>76944.247999999992</c:v>
                </c:pt>
                <c:pt idx="9">
                  <c:v>72614.986999999994</c:v>
                </c:pt>
                <c:pt idx="10">
                  <c:v>73231.91399999999</c:v>
                </c:pt>
                <c:pt idx="11">
                  <c:v>78692.517999999982</c:v>
                </c:pt>
                <c:pt idx="12">
                  <c:v>71734.528999999995</c:v>
                </c:pt>
                <c:pt idx="13">
                  <c:v>70089.959000000003</c:v>
                </c:pt>
                <c:pt idx="14">
                  <c:v>69700.537000000011</c:v>
                </c:pt>
                <c:pt idx="15">
                  <c:v>71636.342000000004</c:v>
                </c:pt>
                <c:pt idx="16">
                  <c:v>76309.732999999993</c:v>
                </c:pt>
                <c:pt idx="17">
                  <c:v>78027.276999999987</c:v>
                </c:pt>
                <c:pt idx="18">
                  <c:v>76724.14899999999</c:v>
                </c:pt>
                <c:pt idx="19">
                  <c:v>74778.689999999988</c:v>
                </c:pt>
                <c:pt idx="20">
                  <c:v>78231.209999999992</c:v>
                </c:pt>
                <c:pt idx="21">
                  <c:v>80007.725999999995</c:v>
                </c:pt>
                <c:pt idx="22">
                  <c:v>78815.072999999989</c:v>
                </c:pt>
                <c:pt idx="23">
                  <c:v>79244.997999999992</c:v>
                </c:pt>
                <c:pt idx="24">
                  <c:v>83918.64499999999</c:v>
                </c:pt>
                <c:pt idx="25">
                  <c:v>84564.872000000003</c:v>
                </c:pt>
                <c:pt idx="26">
                  <c:v>86391.54</c:v>
                </c:pt>
                <c:pt idx="27">
                  <c:v>85895.415999999997</c:v>
                </c:pt>
                <c:pt idx="28">
                  <c:v>79049.69</c:v>
                </c:pt>
                <c:pt idx="29">
                  <c:v>80787.52399999999</c:v>
                </c:pt>
                <c:pt idx="30">
                  <c:v>86647.482000000018</c:v>
                </c:pt>
                <c:pt idx="31">
                  <c:v>85249.128000000012</c:v>
                </c:pt>
                <c:pt idx="32">
                  <c:v>89776.607999999993</c:v>
                </c:pt>
                <c:pt idx="33">
                  <c:v>95391.837</c:v>
                </c:pt>
                <c:pt idx="34">
                  <c:v>94150.392000000007</c:v>
                </c:pt>
                <c:pt idx="35">
                  <c:v>95538.527000000002</c:v>
                </c:pt>
                <c:pt idx="36">
                  <c:v>95554.353000000017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2-294D-BD66-1CFF5B58E257}"/>
            </c:ext>
          </c:extLst>
        </c:ser>
        <c:ser>
          <c:idx val="1"/>
          <c:order val="1"/>
          <c:tx>
            <c:strRef>
              <c:f>'Line Chart Rev&amp;GP TTM'!$L$23</c:f>
              <c:strCache>
                <c:ptCount val="1"/>
                <c:pt idx="0">
                  <c:v>Chairs GP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532027008667849E-2"/>
                  <c:y val="-2.5621703089675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7C2-294D-BD66-1CFF5B58E257}"/>
                </c:ext>
              </c:extLst>
            </c:dLbl>
            <c:dLbl>
              <c:idx val="36"/>
              <c:layout>
                <c:manualLayout>
                  <c:x val="-4.9433572031964058E-2"/>
                  <c:y val="-4.119464469618949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7C2-294D-BD66-1CFF5B58E2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'Line Chart Rev&amp;GP TTM'!$M$21:$AW$21</c:f>
              <c:numCache>
                <c:formatCode>[$-409]mmm\-yy;@</c:formatCode>
                <c:ptCount val="37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42064</c:v>
                </c:pt>
                <c:pt idx="4">
                  <c:v>42095</c:v>
                </c:pt>
                <c:pt idx="5">
                  <c:v>42125</c:v>
                </c:pt>
                <c:pt idx="6">
                  <c:v>42156</c:v>
                </c:pt>
                <c:pt idx="7">
                  <c:v>42186</c:v>
                </c:pt>
                <c:pt idx="8">
                  <c:v>42217</c:v>
                </c:pt>
                <c:pt idx="9">
                  <c:v>42248</c:v>
                </c:pt>
                <c:pt idx="10">
                  <c:v>42278</c:v>
                </c:pt>
                <c:pt idx="11">
                  <c:v>42309</c:v>
                </c:pt>
                <c:pt idx="12">
                  <c:v>42339</c:v>
                </c:pt>
                <c:pt idx="13">
                  <c:v>42370</c:v>
                </c:pt>
                <c:pt idx="14">
                  <c:v>42401</c:v>
                </c:pt>
                <c:pt idx="15">
                  <c:v>42430</c:v>
                </c:pt>
                <c:pt idx="16">
                  <c:v>42461</c:v>
                </c:pt>
                <c:pt idx="17">
                  <c:v>42491</c:v>
                </c:pt>
                <c:pt idx="18">
                  <c:v>42522</c:v>
                </c:pt>
                <c:pt idx="19">
                  <c:v>42552</c:v>
                </c:pt>
                <c:pt idx="20">
                  <c:v>42583</c:v>
                </c:pt>
                <c:pt idx="21">
                  <c:v>42614</c:v>
                </c:pt>
                <c:pt idx="22">
                  <c:v>42644</c:v>
                </c:pt>
                <c:pt idx="23">
                  <c:v>42675</c:v>
                </c:pt>
                <c:pt idx="24">
                  <c:v>42705</c:v>
                </c:pt>
                <c:pt idx="25">
                  <c:v>42736</c:v>
                </c:pt>
                <c:pt idx="26">
                  <c:v>42767</c:v>
                </c:pt>
                <c:pt idx="27">
                  <c:v>42795</c:v>
                </c:pt>
                <c:pt idx="28">
                  <c:v>42826</c:v>
                </c:pt>
                <c:pt idx="29">
                  <c:v>42856</c:v>
                </c:pt>
                <c:pt idx="30">
                  <c:v>42887</c:v>
                </c:pt>
                <c:pt idx="31">
                  <c:v>42917</c:v>
                </c:pt>
                <c:pt idx="32">
                  <c:v>42948</c:v>
                </c:pt>
                <c:pt idx="33">
                  <c:v>42979</c:v>
                </c:pt>
                <c:pt idx="34">
                  <c:v>43009</c:v>
                </c:pt>
                <c:pt idx="35">
                  <c:v>43040</c:v>
                </c:pt>
                <c:pt idx="36">
                  <c:v>43070</c:v>
                </c:pt>
              </c:numCache>
            </c:numRef>
          </c:cat>
          <c:val>
            <c:numRef>
              <c:f>'Line Chart Rev&amp;GP TTM'!$M$23:$AW$23</c:f>
              <c:numCache>
                <c:formatCode>_("$"* #,##0.00_);_("$"* \(#,##0.00\);_("$"* "-"??_);_(@_)</c:formatCode>
                <c:ptCount val="37"/>
                <c:pt idx="0">
                  <c:v>6955.0470000000005</c:v>
                </c:pt>
                <c:pt idx="1">
                  <c:v>5826.9558000000006</c:v>
                </c:pt>
                <c:pt idx="2">
                  <c:v>6156.1339000000007</c:v>
                </c:pt>
                <c:pt idx="3">
                  <c:v>6122.4050000000007</c:v>
                </c:pt>
                <c:pt idx="4">
                  <c:v>6214.5097000000005</c:v>
                </c:pt>
                <c:pt idx="5">
                  <c:v>6554.6597000000002</c:v>
                </c:pt>
                <c:pt idx="6">
                  <c:v>6018.4004999999997</c:v>
                </c:pt>
                <c:pt idx="7">
                  <c:v>6189.1289000000006</c:v>
                </c:pt>
                <c:pt idx="8">
                  <c:v>5775.382700000001</c:v>
                </c:pt>
                <c:pt idx="9">
                  <c:v>6277.2299000000003</c:v>
                </c:pt>
                <c:pt idx="10">
                  <c:v>5238.6547</c:v>
                </c:pt>
                <c:pt idx="11">
                  <c:v>6812.9710999999998</c:v>
                </c:pt>
                <c:pt idx="12">
                  <c:v>6228.4160999999986</c:v>
                </c:pt>
                <c:pt idx="13">
                  <c:v>6308.8988999999983</c:v>
                </c:pt>
                <c:pt idx="14">
                  <c:v>6287.7550999999994</c:v>
                </c:pt>
                <c:pt idx="15">
                  <c:v>6023.3486999999986</c:v>
                </c:pt>
                <c:pt idx="16">
                  <c:v>6727.9867999999997</c:v>
                </c:pt>
                <c:pt idx="17">
                  <c:v>6818.6866999999993</c:v>
                </c:pt>
                <c:pt idx="18">
                  <c:v>6656.7806999999993</c:v>
                </c:pt>
                <c:pt idx="19">
                  <c:v>6899.2999</c:v>
                </c:pt>
                <c:pt idx="20">
                  <c:v>6720.8436999999994</c:v>
                </c:pt>
                <c:pt idx="21">
                  <c:v>5440.8172000000004</c:v>
                </c:pt>
                <c:pt idx="22">
                  <c:v>6118.8228999999992</c:v>
                </c:pt>
                <c:pt idx="23">
                  <c:v>4740.5204999999996</c:v>
                </c:pt>
                <c:pt idx="24">
                  <c:v>5763.1539000000002</c:v>
                </c:pt>
                <c:pt idx="25">
                  <c:v>5655.9774000000007</c:v>
                </c:pt>
                <c:pt idx="26">
                  <c:v>5511.0232000000005</c:v>
                </c:pt>
                <c:pt idx="27">
                  <c:v>6476.4897000000001</c:v>
                </c:pt>
                <c:pt idx="28">
                  <c:v>5599.7263000000012</c:v>
                </c:pt>
                <c:pt idx="29">
                  <c:v>5269.1918999999998</c:v>
                </c:pt>
                <c:pt idx="30">
                  <c:v>6145.9477000000006</c:v>
                </c:pt>
                <c:pt idx="31">
                  <c:v>5933.7115000000003</c:v>
                </c:pt>
                <c:pt idx="32">
                  <c:v>6289.3884999999991</c:v>
                </c:pt>
                <c:pt idx="33">
                  <c:v>7653.1902</c:v>
                </c:pt>
                <c:pt idx="34">
                  <c:v>7056.9530999999997</c:v>
                </c:pt>
                <c:pt idx="35">
                  <c:v>7641.6557999999995</c:v>
                </c:pt>
                <c:pt idx="36">
                  <c:v>7643.5493000000006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2-294D-BD66-1CFF5B58E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741103"/>
        <c:axId val="2128438672"/>
      </c:lineChart>
      <c:lineChart>
        <c:grouping val="standard"/>
        <c:varyColors val="0"/>
        <c:ser>
          <c:idx val="2"/>
          <c:order val="2"/>
          <c:tx>
            <c:strRef>
              <c:f>'Line Chart Rev&amp;GP TTM'!$L$24</c:f>
              <c:strCache>
                <c:ptCount val="1"/>
                <c:pt idx="0">
                  <c:v>Chairs GP %</c:v>
                </c:pt>
              </c:strCache>
            </c:strRef>
          </c:tx>
          <c:spPr>
            <a:ln w="381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7C2-294D-BD66-1CFF5B58E257}"/>
                </c:ext>
              </c:extLst>
            </c:dLbl>
            <c:dLbl>
              <c:idx val="36"/>
              <c:layout>
                <c:manualLayout>
                  <c:x val="-2.8424303918379332E-2"/>
                  <c:y val="4.32543769309990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7C2-294D-BD66-1CFF5B58E2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'Line Chart Rev&amp;GP TTM'!$M$24:$AW$24</c:f>
              <c:numCache>
                <c:formatCode>0.0%</c:formatCode>
                <c:ptCount val="37"/>
                <c:pt idx="0">
                  <c:v>9.0042789908895707E-2</c:v>
                </c:pt>
                <c:pt idx="1">
                  <c:v>7.636834381664015E-2</c:v>
                </c:pt>
                <c:pt idx="2">
                  <c:v>7.8697682168451882E-2</c:v>
                </c:pt>
                <c:pt idx="3">
                  <c:v>7.9929891421994637E-2</c:v>
                </c:pt>
                <c:pt idx="4">
                  <c:v>8.002392769005659E-2</c:v>
                </c:pt>
                <c:pt idx="5">
                  <c:v>8.2277817522000377E-2</c:v>
                </c:pt>
                <c:pt idx="6">
                  <c:v>7.8012259864643857E-2</c:v>
                </c:pt>
                <c:pt idx="7">
                  <c:v>7.9250799367686808E-2</c:v>
                </c:pt>
                <c:pt idx="8">
                  <c:v>7.5059316974545015E-2</c:v>
                </c:pt>
                <c:pt idx="9">
                  <c:v>8.6445376627279441E-2</c:v>
                </c:pt>
                <c:pt idx="10">
                  <c:v>7.153513289301712E-2</c:v>
                </c:pt>
                <c:pt idx="11">
                  <c:v>8.6577113976706158E-2</c:v>
                </c:pt>
                <c:pt idx="12">
                  <c:v>8.6825914755779596E-2</c:v>
                </c:pt>
                <c:pt idx="13">
                  <c:v>9.0011450855606842E-2</c:v>
                </c:pt>
                <c:pt idx="14">
                  <c:v>9.021099937867047E-2</c:v>
                </c:pt>
                <c:pt idx="15">
                  <c:v>8.4082304202523328E-2</c:v>
                </c:pt>
                <c:pt idx="16">
                  <c:v>8.8166824014441258E-2</c:v>
                </c:pt>
                <c:pt idx="17">
                  <c:v>8.7388500049796689E-2</c:v>
                </c:pt>
                <c:pt idx="18">
                  <c:v>8.6762522449092272E-2</c:v>
                </c:pt>
                <c:pt idx="19">
                  <c:v>9.2262914742154492E-2</c:v>
                </c:pt>
                <c:pt idx="20">
                  <c:v>8.5910005738119091E-2</c:v>
                </c:pt>
                <c:pt idx="21">
                  <c:v>6.8003647547738091E-2</c:v>
                </c:pt>
                <c:pt idx="22">
                  <c:v>7.7635186609546117E-2</c:v>
                </c:pt>
                <c:pt idx="23">
                  <c:v>5.9821069085016575E-2</c:v>
                </c:pt>
                <c:pt idx="24">
                  <c:v>6.8675488027720194E-2</c:v>
                </c:pt>
                <c:pt idx="25">
                  <c:v>6.6883296411777232E-2</c:v>
                </c:pt>
                <c:pt idx="26">
                  <c:v>6.379123696602701E-2</c:v>
                </c:pt>
                <c:pt idx="27">
                  <c:v>7.5399712832172561E-2</c:v>
                </c:pt>
                <c:pt idx="28">
                  <c:v>7.0838055152398466E-2</c:v>
                </c:pt>
                <c:pt idx="29">
                  <c:v>6.5222841833845538E-2</c:v>
                </c:pt>
                <c:pt idx="30">
                  <c:v>7.0930482434561681E-2</c:v>
                </c:pt>
                <c:pt idx="31">
                  <c:v>6.9604365923836772E-2</c:v>
                </c:pt>
                <c:pt idx="32">
                  <c:v>7.0055982734388886E-2</c:v>
                </c:pt>
                <c:pt idx="33">
                  <c:v>8.0228984373159729E-2</c:v>
                </c:pt>
                <c:pt idx="34">
                  <c:v>7.4954049049524921E-2</c:v>
                </c:pt>
                <c:pt idx="35">
                  <c:v>7.998507031618772E-2</c:v>
                </c:pt>
                <c:pt idx="36">
                  <c:v>7.9991638894776451E-2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2-294D-BD66-1CFF5B58E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094832"/>
        <c:axId val="1231348960"/>
      </c:lineChart>
      <c:dateAx>
        <c:axId val="30174110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38672"/>
        <c:crosses val="autoZero"/>
        <c:auto val="1"/>
        <c:lblOffset val="100"/>
        <c:baseTimeUnit val="months"/>
      </c:dateAx>
      <c:valAx>
        <c:axId val="21284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41103"/>
        <c:crosses val="autoZero"/>
        <c:crossBetween val="between"/>
      </c:valAx>
      <c:valAx>
        <c:axId val="123134896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94832"/>
        <c:crosses val="max"/>
        <c:crossBetween val="between"/>
      </c:valAx>
      <c:catAx>
        <c:axId val="1231094832"/>
        <c:scaling>
          <c:orientation val="minMax"/>
        </c:scaling>
        <c:delete val="1"/>
        <c:axPos val="b"/>
        <c:majorTickMark val="out"/>
        <c:minorTickMark val="none"/>
        <c:tickLblPos val="nextTo"/>
        <c:crossAx val="1231348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Clustered Column Chart for Expenses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'ClusteredBar Exp vs Bud'!$C$4</c:f>
              <c:strCache>
                <c:ptCount val="1"/>
                <c:pt idx="0">
                  <c:v>Budget CY ($)</c:v>
                </c:pt>
              </c:strCache>
            </c:strRef>
          </c:tx>
          <c:spPr>
            <a:pattFill prst="pct75">
              <a:fgClr>
                <a:srgbClr val="FFC000"/>
              </a:fgClr>
              <a:bgClr>
                <a:schemeClr val="bg1"/>
              </a:bgClr>
            </a:patt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'ClusteredBar Exp vs Bud'!$A$5:$A$11</c:f>
              <c:strCache>
                <c:ptCount val="7"/>
                <c:pt idx="0">
                  <c:v>Sales</c:v>
                </c:pt>
                <c:pt idx="1">
                  <c:v>Marketing</c:v>
                </c:pt>
                <c:pt idx="2">
                  <c:v>Distribution</c:v>
                </c:pt>
                <c:pt idx="3">
                  <c:v>Admin</c:v>
                </c:pt>
                <c:pt idx="4">
                  <c:v>HR</c:v>
                </c:pt>
                <c:pt idx="5">
                  <c:v>IT</c:v>
                </c:pt>
                <c:pt idx="6">
                  <c:v>Finance</c:v>
                </c:pt>
              </c:strCache>
            </c:strRef>
          </c:cat>
          <c:val>
            <c:numRef>
              <c:f>'ClusteredBar Exp vs Bud'!$C$5:$C$11</c:f>
              <c:numCache>
                <c:formatCode>_("$"* #,##0_);_("$"* \(#,##0\);_("$"* "-"??_);_(@_)</c:formatCode>
                <c:ptCount val="7"/>
                <c:pt idx="0">
                  <c:v>2849342</c:v>
                </c:pt>
                <c:pt idx="1">
                  <c:v>1482673</c:v>
                </c:pt>
                <c:pt idx="2">
                  <c:v>3001234</c:v>
                </c:pt>
                <c:pt idx="3">
                  <c:v>1380896</c:v>
                </c:pt>
                <c:pt idx="4">
                  <c:v>920567</c:v>
                </c:pt>
                <c:pt idx="5">
                  <c:v>2181234</c:v>
                </c:pt>
                <c:pt idx="6">
                  <c:v>1110325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7-514A-BF0F-9D90B6347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79631279"/>
        <c:axId val="279632991"/>
      </c:barChart>
      <c:barChart>
        <c:barDir val="col"/>
        <c:grouping val="clustered"/>
        <c:varyColors val="0"/>
        <c:ser>
          <c:idx val="0"/>
          <c:order val="0"/>
          <c:tx>
            <c:strRef>
              <c:f>'ClusteredBar Exp vs Bud'!$B$4</c:f>
              <c:strCache>
                <c:ptCount val="1"/>
                <c:pt idx="0">
                  <c:v>Current Year ($)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'ClusteredBar Exp vs Bud'!$A$5:$A$11</c:f>
              <c:strCache>
                <c:ptCount val="7"/>
                <c:pt idx="0">
                  <c:v>Sales</c:v>
                </c:pt>
                <c:pt idx="1">
                  <c:v>Marketing</c:v>
                </c:pt>
                <c:pt idx="2">
                  <c:v>Distribution</c:v>
                </c:pt>
                <c:pt idx="3">
                  <c:v>Admin</c:v>
                </c:pt>
                <c:pt idx="4">
                  <c:v>HR</c:v>
                </c:pt>
                <c:pt idx="5">
                  <c:v>IT</c:v>
                </c:pt>
                <c:pt idx="6">
                  <c:v>Finance</c:v>
                </c:pt>
              </c:strCache>
            </c:strRef>
          </c:cat>
          <c:val>
            <c:numRef>
              <c:f>'ClusteredBar Exp vs Bud'!$B$5:$B$11</c:f>
              <c:numCache>
                <c:formatCode>_("$"* #,##0_);_("$"* \(#,##0\);_("$"* "-"??_);_(@_)</c:formatCode>
                <c:ptCount val="7"/>
                <c:pt idx="0">
                  <c:v>2675856</c:v>
                </c:pt>
                <c:pt idx="1">
                  <c:v>1778512</c:v>
                </c:pt>
                <c:pt idx="2">
                  <c:v>3124987</c:v>
                </c:pt>
                <c:pt idx="3">
                  <c:v>1450721</c:v>
                </c:pt>
                <c:pt idx="4">
                  <c:v>825918</c:v>
                </c:pt>
                <c:pt idx="5">
                  <c:v>2150356</c:v>
                </c:pt>
                <c:pt idx="6">
                  <c:v>1185692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7-514A-BF0F-9D90B6347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023919"/>
        <c:axId val="234012847"/>
      </c:barChart>
      <c:catAx>
        <c:axId val="27963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32991"/>
        <c:crosses val="autoZero"/>
        <c:auto val="1"/>
        <c:lblAlgn val="ctr"/>
        <c:lblOffset val="100"/>
        <c:noMultiLvlLbl val="0"/>
      </c:catAx>
      <c:valAx>
        <c:axId val="279632991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31279"/>
        <c:crosses val="autoZero"/>
        <c:crossBetween val="between"/>
      </c:valAx>
      <c:valAx>
        <c:axId val="234012847"/>
        <c:scaling>
          <c:orientation val="minMax"/>
          <c:max val="4000000"/>
          <c:min val="0"/>
        </c:scaling>
        <c:delete val="0"/>
        <c:axPos val="r"/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23919"/>
        <c:crosses val="max"/>
        <c:crossBetween val="between"/>
      </c:valAx>
      <c:catAx>
        <c:axId val="234023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4012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Plot'!$C$5</c:f>
              <c:strCache>
                <c:ptCount val="1"/>
                <c:pt idx="0">
                  <c:v>Commission Amount ($)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0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Plot'!$B$6:$B$25</c:f>
              <c:numCache>
                <c:formatCode>_("$"* #,##0.00_);_("$"* \(#,##0.00\);_("$"* "-"??_);_(@_)</c:formatCode>
                <c:ptCount val="20"/>
                <c:pt idx="0">
                  <c:v>1987654.321</c:v>
                </c:pt>
                <c:pt idx="1">
                  <c:v>1543210.987</c:v>
                </c:pt>
                <c:pt idx="2">
                  <c:v>4567890.1229999997</c:v>
                </c:pt>
                <c:pt idx="3">
                  <c:v>3009876.5430000001</c:v>
                </c:pt>
                <c:pt idx="4">
                  <c:v>1209876.5430000001</c:v>
                </c:pt>
                <c:pt idx="5">
                  <c:v>1801234.567</c:v>
                </c:pt>
                <c:pt idx="6">
                  <c:v>1000000</c:v>
                </c:pt>
                <c:pt idx="7">
                  <c:v>987654.321</c:v>
                </c:pt>
                <c:pt idx="8">
                  <c:v>1309876.5430000001</c:v>
                </c:pt>
                <c:pt idx="9">
                  <c:v>4123456.7889999999</c:v>
                </c:pt>
                <c:pt idx="10">
                  <c:v>801234.56790000002</c:v>
                </c:pt>
                <c:pt idx="11">
                  <c:v>2512345.6779999998</c:v>
                </c:pt>
                <c:pt idx="12">
                  <c:v>701234.56790000002</c:v>
                </c:pt>
                <c:pt idx="13">
                  <c:v>1701234.567</c:v>
                </c:pt>
                <c:pt idx="14">
                  <c:v>2198765.432</c:v>
                </c:pt>
                <c:pt idx="15">
                  <c:v>1109876.5430000001</c:v>
                </c:pt>
                <c:pt idx="16">
                  <c:v>954321.09880000004</c:v>
                </c:pt>
                <c:pt idx="17">
                  <c:v>1601234.567</c:v>
                </c:pt>
                <c:pt idx="18">
                  <c:v>780123.45680000004</c:v>
                </c:pt>
                <c:pt idx="19">
                  <c:v>1200000</c:v>
                </c:pt>
              </c:numCache>
            </c:numRef>
          </c:xVal>
          <c:yVal>
            <c:numRef>
              <c:f>'Scatter Plot'!$C$6:$C$25</c:f>
              <c:numCache>
                <c:formatCode>_("$"* #,##0_);_("$"* \(#,##0\);_("$"* "-"??_);_(@_)</c:formatCode>
                <c:ptCount val="20"/>
                <c:pt idx="0">
                  <c:v>79506.172839999999</c:v>
                </c:pt>
                <c:pt idx="1">
                  <c:v>61728.439480000001</c:v>
                </c:pt>
                <c:pt idx="2">
                  <c:v>411110.11106999993</c:v>
                </c:pt>
                <c:pt idx="3">
                  <c:v>120395.06172</c:v>
                </c:pt>
                <c:pt idx="4">
                  <c:v>48395.061720000005</c:v>
                </c:pt>
                <c:pt idx="5">
                  <c:v>72049.38268000001</c:v>
                </c:pt>
                <c:pt idx="6">
                  <c:v>40000</c:v>
                </c:pt>
                <c:pt idx="7">
                  <c:v>29629.629629999999</c:v>
                </c:pt>
                <c:pt idx="8">
                  <c:v>52395.061720000005</c:v>
                </c:pt>
                <c:pt idx="9">
                  <c:v>329876.54311999999</c:v>
                </c:pt>
                <c:pt idx="10">
                  <c:v>24037.037036999998</c:v>
                </c:pt>
                <c:pt idx="11">
                  <c:v>100493.82712</c:v>
                </c:pt>
                <c:pt idx="12">
                  <c:v>21037.037036999998</c:v>
                </c:pt>
                <c:pt idx="13">
                  <c:v>68049.38268000001</c:v>
                </c:pt>
                <c:pt idx="14">
                  <c:v>87950.617280000006</c:v>
                </c:pt>
                <c:pt idx="15">
                  <c:v>44395.061720000005</c:v>
                </c:pt>
                <c:pt idx="16">
                  <c:v>4771.6054940000004</c:v>
                </c:pt>
                <c:pt idx="17">
                  <c:v>64049.382680000002</c:v>
                </c:pt>
                <c:pt idx="18">
                  <c:v>23403.703704</c:v>
                </c:pt>
                <c:pt idx="19">
                  <c:v>48000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C-5541-B23F-AA28892A8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96479"/>
        <c:axId val="196490527"/>
      </c:scatterChart>
      <c:valAx>
        <c:axId val="171296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90527"/>
        <c:crosses val="autoZero"/>
        <c:crossBetween val="midCat"/>
      </c:valAx>
      <c:valAx>
        <c:axId val="1964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6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_xlchart.v5.1</cx:f>
      </cx:numDim>
    </cx:data>
  </cx:chartData>
  <cx:chart>
    <cx:title pos="t" align="ctr" overlay="0">
      <cx:tx>
        <cx:txData>
          <cx:v>Waterfall Chart for Expense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Waterfall Chart for Expense Categories</a:t>
          </a:r>
        </a:p>
      </cx:txPr>
    </cx:title>
    <cx:plotArea>
      <cx:plotAreaRegion>
        <cx:series layoutId="waterfall" uniqueId="{419FB76A-E430-2643-BEC8-C51D4029707B}">
          <cx:dataPt idx="0"/>
          <cx:dataPt idx="9"/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9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/>
          </a:pPr>
          <a:endParaRPr lang="en-US" sz="11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fmtOvrs>
    <cx:fmtOvr idx="0">
      <cx:spPr>
        <a:solidFill>
          <a:srgbClr val="FF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chemeClr val="accent4">
            <a:lumMod val="75000"/>
          </a:schemeClr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927099</xdr:colOff>
      <xdr:row>12</xdr:row>
      <xdr:rowOff>190499</xdr:rowOff>
    </xdr:from>
    <xdr:to>
      <xdr:col>16</xdr:col>
      <xdr:colOff>287811</xdr:colOff>
      <xdr:row>52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3090EB-2409-29D8-8548-E29A22430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463548</xdr:colOff>
      <xdr:row>3</xdr:row>
      <xdr:rowOff>171450</xdr:rowOff>
    </xdr:from>
    <xdr:to>
      <xdr:col>21</xdr:col>
      <xdr:colOff>431799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E04AE-1422-D04C-A909-AF9646B5D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24</xdr:row>
      <xdr:rowOff>146050</xdr:rowOff>
    </xdr:from>
    <xdr:to>
      <xdr:col>16</xdr:col>
      <xdr:colOff>84430</xdr:colOff>
      <xdr:row>59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C5CFD-828F-D278-F1F6-A40378CC6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44449</xdr:colOff>
      <xdr:row>60</xdr:row>
      <xdr:rowOff>171450</xdr:rowOff>
    </xdr:from>
    <xdr:to>
      <xdr:col>16</xdr:col>
      <xdr:colOff>67733</xdr:colOff>
      <xdr:row>102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6CE329-6315-6E59-C471-84C438F47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984249</xdr:colOff>
      <xdr:row>16</xdr:row>
      <xdr:rowOff>184150</xdr:rowOff>
    </xdr:from>
    <xdr:to>
      <xdr:col>16</xdr:col>
      <xdr:colOff>804332</xdr:colOff>
      <xdr:row>53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F69C3-ECED-EDE9-74D2-2DF9B4B1B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0.09278</cdr:x>
      <cdr:y>0.09856</cdr:y>
    </cdr:from>
    <cdr:to>
      <cdr:x>0.91045</cdr:x>
      <cdr:y>0.16822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3D753FD8-C1F9-A7F5-DEB8-779DA2738826}"/>
            </a:ext>
          </a:extLst>
        </cdr:cNvPr>
        <cdr:cNvGrpSpPr/>
      </cdr:nvGrpSpPr>
      <cdr:grpSpPr>
        <a:xfrm xmlns:a="http://schemas.openxmlformats.org/drawingml/2006/main">
          <a:off x="1155700" y="736600"/>
          <a:ext cx="10185400" cy="520700"/>
          <a:chOff x="1104900" y="406400"/>
          <a:chExt cx="10185400" cy="520700"/>
        </a:xfrm>
      </cdr:grpSpPr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24D8EDD4-9A1B-0694-E6A0-5576DEC93C26}"/>
              </a:ext>
            </a:extLst>
          </cdr:cNvPr>
          <cdr:cNvGrpSpPr/>
        </cdr:nvGrpSpPr>
        <cdr:grpSpPr>
          <a:xfrm xmlns:a="http://schemas.openxmlformats.org/drawingml/2006/main">
            <a:off x="2603500" y="406400"/>
            <a:ext cx="8686800" cy="520700"/>
            <a:chOff x="2679700" y="533400"/>
            <a:chExt cx="8686800" cy="520700"/>
          </a:xfrm>
        </cdr:grpSpPr>
        <cdr:sp macro="" textlink="'ClusteredBar Exp vs Bud'!$D$6">
          <cdr:nvSpPr>
            <cdr:cNvPr id="2" name="Rectangle 1">
              <a:extLst xmlns:a="http://schemas.openxmlformats.org/drawingml/2006/main">
                <a:ext uri="{FF2B5EF4-FFF2-40B4-BE49-F238E27FC236}">
                  <a16:creationId xmlns:a16="http://schemas.microsoft.com/office/drawing/2014/main" id="{66875C9A-857B-6BB4-45E0-5D95871B8EAF}"/>
                </a:ext>
              </a:extLst>
            </cdr:cNvPr>
            <cdr:cNvSpPr/>
          </cdr:nvSpPr>
          <cdr:spPr>
            <a:xfrm xmlns:a="http://schemas.openxmlformats.org/drawingml/2006/main">
              <a:off x="2679700" y="546100"/>
              <a:ext cx="1054100" cy="508000"/>
            </a:xfrm>
            <a:prstGeom xmlns:a="http://schemas.openxmlformats.org/drawingml/2006/main" prst="rect">
              <a:avLst/>
            </a:prstGeom>
            <a:gradFill xmlns:a="http://schemas.openxmlformats.org/drawingml/2006/main" flip="none" rotWithShape="1">
              <a:gsLst>
                <a:gs pos="0">
                  <a:srgbClr val="FFC000">
                    <a:tint val="66000"/>
                    <a:satMod val="160000"/>
                  </a:srgbClr>
                </a:gs>
                <a:gs pos="50000">
                  <a:srgbClr val="FFC000">
                    <a:tint val="44500"/>
                    <a:satMod val="160000"/>
                  </a:srgbClr>
                </a:gs>
                <a:gs pos="100000">
                  <a:srgbClr val="FFC000">
                    <a:tint val="23500"/>
                    <a:satMod val="160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 xmlns:a="http://schemas.openxmlformats.org/drawingml/2006/main">
              <a:noFill/>
            </a:ln>
          </cdr:spPr>
          <cdr:style>
            <a:lnRef xmlns:a="http://schemas.openxmlformats.org/drawingml/2006/main" idx="2">
              <a:schemeClr val="accent1">
                <a:shade val="15000"/>
              </a:schemeClr>
            </a:lnRef>
            <a:fillRef xmlns:a="http://schemas.openxmlformats.org/drawingml/2006/main" idx="1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lt1"/>
            </a:fontRef>
          </cdr:style>
          <cdr:txBody>
            <a:bodyPr xmlns:a="http://schemas.openxmlformats.org/drawingml/2006/main"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 xmlns:a="http://schemas.openxmlformats.org/drawingml/2006/main"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indent="0" algn="ctr"/>
              <a:fld id="{ED68B441-8C5A-7247-B081-D314824F7D28}" type="TxLink">
                <a:rPr lang="en-US" sz="2000" b="0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 $296 </a:t>
              </a:fld>
              <a:endParaRPr lang="en-US" sz="2000" b="0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cdr:txBody>
        </cdr:sp>
        <cdr:grpSp>
          <cdr:nvGrpSpPr>
            <cdr:cNvPr id="10" name="Group 9">
              <a:extLst xmlns:a="http://schemas.openxmlformats.org/drawingml/2006/main">
                <a:ext uri="{FF2B5EF4-FFF2-40B4-BE49-F238E27FC236}">
                  <a16:creationId xmlns:a16="http://schemas.microsoft.com/office/drawing/2014/main" id="{A19F005D-FBF2-BF80-7529-035797252DAF}"/>
                </a:ext>
              </a:extLst>
            </cdr:cNvPr>
            <cdr:cNvGrpSpPr/>
          </cdr:nvGrpSpPr>
          <cdr:grpSpPr>
            <a:xfrm xmlns:a="http://schemas.openxmlformats.org/drawingml/2006/main">
              <a:off x="4165600" y="533400"/>
              <a:ext cx="7200900" cy="520700"/>
              <a:chOff x="4165600" y="533400"/>
              <a:chExt cx="7200900" cy="520700"/>
            </a:xfrm>
          </cdr:grpSpPr>
          <cdr:sp macro="" textlink="'ClusteredBar Exp vs Bud'!$D$7">
            <cdr:nvSpPr>
              <cdr:cNvPr id="3" name="Rectangle 2">
                <a:extLst xmlns:a="http://schemas.openxmlformats.org/drawingml/2006/main">
                  <a:ext uri="{FF2B5EF4-FFF2-40B4-BE49-F238E27FC236}">
                    <a16:creationId xmlns:a16="http://schemas.microsoft.com/office/drawing/2014/main" id="{66875C9A-857B-6BB4-45E0-5D95871B8EAF}"/>
                  </a:ext>
                </a:extLst>
              </cdr:cNvPr>
              <cdr:cNvSpPr/>
            </cdr:nvSpPr>
            <cdr:spPr>
              <a:xfrm xmlns:a="http://schemas.openxmlformats.org/drawingml/2006/main">
                <a:off x="4165600" y="546100"/>
                <a:ext cx="1054100" cy="508000"/>
              </a:xfrm>
              <a:prstGeom xmlns:a="http://schemas.openxmlformats.org/drawingml/2006/main" prst="rect">
                <a:avLst/>
              </a:prstGeom>
              <a:gradFill xmlns:a="http://schemas.openxmlformats.org/drawingml/2006/main" flip="none" rotWithShape="1">
                <a:gsLst>
                  <a:gs pos="0">
                    <a:srgbClr val="FFC000">
                      <a:tint val="66000"/>
                      <a:satMod val="160000"/>
                    </a:srgbClr>
                  </a:gs>
                  <a:gs pos="50000">
                    <a:srgbClr val="FFC000">
                      <a:tint val="44500"/>
                      <a:satMod val="160000"/>
                    </a:srgbClr>
                  </a:gs>
                  <a:gs pos="100000">
                    <a:srgbClr val="FFC000">
                      <a:tint val="23500"/>
                      <a:satMod val="160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 xmlns:a="http://schemas.openxmlformats.org/drawingml/2006/main">
                <a:noFill/>
              </a:ln>
            </cdr:spPr>
            <cdr:style>
              <a:lnRef xmlns:a="http://schemas.openxmlformats.org/drawingml/2006/main" idx="2">
                <a:schemeClr val="accent1">
                  <a:shade val="15000"/>
                </a:schemeClr>
              </a:lnRef>
              <a:fillRef xmlns:a="http://schemas.openxmlformats.org/drawingml/2006/main" idx="1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lt1"/>
              </a:fontRef>
            </cdr:style>
            <cdr:txBody>
              <a:bodyPr xmlns:a="http://schemas.openxmlformats.org/drawingml/2006/main" rot="0" spcFirstLastPara="0" vertOverflow="clip" horzOverflow="clip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 xmlns:a="http://schemas.openxmlformats.org/drawingml/2006/main">
                <a:lvl1pPr marL="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 xmlns:a="http://schemas.openxmlformats.org/drawingml/2006/main">
                <a:pPr marL="0" indent="0" algn="ctr"/>
                <a:fld id="{2E845DDA-2028-E940-8F13-07812A9C7E6C}" type="TxLink">
                  <a:rPr lang="en-US" sz="2000" b="0" i="0" u="none" strike="noStrike">
                    <a:solidFill>
                      <a:srgbClr val="000000"/>
                    </a:solidFill>
                    <a:latin typeface="Aptos Narrow"/>
                    <a:ea typeface="+mn-ea"/>
                    <a:cs typeface="+mn-cs"/>
                  </a:rPr>
                  <a:pPr marL="0" indent="0" algn="ctr"/>
                  <a:t> $124 </a:t>
                </a:fld>
                <a:endParaRPr lang="en-US" sz="2000" b="0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endParaRPr>
              </a:p>
            </cdr:txBody>
          </cdr:sp>
          <cdr:sp macro="" textlink="'ClusteredBar Exp vs Bud'!$D$8">
            <cdr:nvSpPr>
              <cdr:cNvPr id="4" name="Rectangle 3">
                <a:extLst xmlns:a="http://schemas.openxmlformats.org/drawingml/2006/main">
                  <a:ext uri="{FF2B5EF4-FFF2-40B4-BE49-F238E27FC236}">
                    <a16:creationId xmlns:a16="http://schemas.microsoft.com/office/drawing/2014/main" id="{66875C9A-857B-6BB4-45E0-5D95871B8EAF}"/>
                  </a:ext>
                </a:extLst>
              </cdr:cNvPr>
              <cdr:cNvSpPr/>
            </cdr:nvSpPr>
            <cdr:spPr>
              <a:xfrm xmlns:a="http://schemas.openxmlformats.org/drawingml/2006/main">
                <a:off x="5651500" y="533400"/>
                <a:ext cx="1054100" cy="508000"/>
              </a:xfrm>
              <a:prstGeom xmlns:a="http://schemas.openxmlformats.org/drawingml/2006/main" prst="rect">
                <a:avLst/>
              </a:prstGeom>
              <a:gradFill xmlns:a="http://schemas.openxmlformats.org/drawingml/2006/main" flip="none" rotWithShape="1">
                <a:gsLst>
                  <a:gs pos="0">
                    <a:srgbClr val="FFC000">
                      <a:tint val="66000"/>
                      <a:satMod val="160000"/>
                    </a:srgbClr>
                  </a:gs>
                  <a:gs pos="50000">
                    <a:srgbClr val="FFC000">
                      <a:tint val="44500"/>
                      <a:satMod val="160000"/>
                    </a:srgbClr>
                  </a:gs>
                  <a:gs pos="100000">
                    <a:srgbClr val="FFC000">
                      <a:tint val="23500"/>
                      <a:satMod val="160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 xmlns:a="http://schemas.openxmlformats.org/drawingml/2006/main">
                <a:noFill/>
              </a:ln>
            </cdr:spPr>
            <cdr:style>
              <a:lnRef xmlns:a="http://schemas.openxmlformats.org/drawingml/2006/main" idx="2">
                <a:schemeClr val="accent1">
                  <a:shade val="15000"/>
                </a:schemeClr>
              </a:lnRef>
              <a:fillRef xmlns:a="http://schemas.openxmlformats.org/drawingml/2006/main" idx="1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lt1"/>
              </a:fontRef>
            </cdr:style>
            <cdr:txBody>
              <a:bodyPr xmlns:a="http://schemas.openxmlformats.org/drawingml/2006/main" rot="0" spcFirstLastPara="0" vertOverflow="clip" horzOverflow="clip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 xmlns:a="http://schemas.openxmlformats.org/drawingml/2006/main">
                <a:lvl1pPr marL="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 xmlns:a="http://schemas.openxmlformats.org/drawingml/2006/main">
                <a:pPr marL="0" indent="0" algn="ctr"/>
                <a:fld id="{24DF1BC0-DEBF-E642-AB85-E4E40C740728}" type="TxLink">
                  <a:rPr lang="en-US" sz="2000" b="0" i="0" u="none" strike="noStrike">
                    <a:solidFill>
                      <a:srgbClr val="000000"/>
                    </a:solidFill>
                    <a:latin typeface="Aptos Narrow"/>
                    <a:ea typeface="+mn-ea"/>
                    <a:cs typeface="+mn-cs"/>
                  </a:rPr>
                  <a:pPr marL="0" indent="0" algn="ctr"/>
                  <a:t> $70 </a:t>
                </a:fld>
                <a:endParaRPr lang="en-US" sz="2000" b="0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endParaRPr>
              </a:p>
            </cdr:txBody>
          </cdr:sp>
          <cdr:grpSp>
            <cdr:nvGrpSpPr>
              <cdr:cNvPr id="9" name="Group 8">
                <a:extLst xmlns:a="http://schemas.openxmlformats.org/drawingml/2006/main">
                  <a:ext uri="{FF2B5EF4-FFF2-40B4-BE49-F238E27FC236}">
                    <a16:creationId xmlns:a16="http://schemas.microsoft.com/office/drawing/2014/main" id="{11842DD3-8633-9BEE-FF8C-A307DAAAE917}"/>
                  </a:ext>
                </a:extLst>
              </cdr:cNvPr>
              <cdr:cNvGrpSpPr/>
            </cdr:nvGrpSpPr>
            <cdr:grpSpPr>
              <a:xfrm xmlns:a="http://schemas.openxmlformats.org/drawingml/2006/main">
                <a:off x="7226300" y="533400"/>
                <a:ext cx="4140200" cy="520700"/>
                <a:chOff x="7226300" y="533400"/>
                <a:chExt cx="4140200" cy="520700"/>
              </a:xfrm>
            </cdr:grpSpPr>
            <cdr:sp macro="" textlink="'ClusteredBar Exp vs Bud'!$D$9">
              <cdr:nvSpPr>
                <cdr:cNvPr id="5" name="Rectangle 4">
                  <a:extLst xmlns:a="http://schemas.openxmlformats.org/drawingml/2006/main">
                    <a:ext uri="{FF2B5EF4-FFF2-40B4-BE49-F238E27FC236}">
                      <a16:creationId xmlns:a16="http://schemas.microsoft.com/office/drawing/2014/main" id="{66875C9A-857B-6BB4-45E0-5D95871B8EAF}"/>
                    </a:ext>
                  </a:extLst>
                </cdr:cNvPr>
                <cdr:cNvSpPr/>
              </cdr:nvSpPr>
              <cdr:spPr>
                <a:xfrm xmlns:a="http://schemas.openxmlformats.org/drawingml/2006/main">
                  <a:off x="7226300" y="533400"/>
                  <a:ext cx="1054100" cy="508000"/>
                </a:xfrm>
                <a:prstGeom xmlns:a="http://schemas.openxmlformats.org/drawingml/2006/main" prst="rect">
                  <a:avLst/>
                </a:prstGeom>
                <a:gradFill xmlns:a="http://schemas.openxmlformats.org/drawingml/2006/main" flip="none" rotWithShape="1">
                  <a:gsLst>
                    <a:gs pos="0">
                      <a:srgbClr val="FFC000">
                        <a:tint val="66000"/>
                        <a:satMod val="160000"/>
                      </a:srgbClr>
                    </a:gs>
                    <a:gs pos="50000">
                      <a:srgbClr val="FFC000">
                        <a:tint val="44500"/>
                        <a:satMod val="160000"/>
                      </a:srgbClr>
                    </a:gs>
                    <a:gs pos="100000">
                      <a:srgbClr val="FFC000">
                        <a:tint val="23500"/>
                        <a:satMod val="160000"/>
                      </a:srgbClr>
                    </a:gs>
                  </a:gsLst>
                  <a:path path="circle">
                    <a:fillToRect l="50000" t="50000" r="50000" b="50000"/>
                  </a:path>
                  <a:tileRect/>
                </a:gradFill>
                <a:ln xmlns:a="http://schemas.openxmlformats.org/drawingml/2006/main">
                  <a:noFill/>
                </a:ln>
              </cdr:spPr>
              <cdr:style>
                <a:lnRef xmlns:a="http://schemas.openxmlformats.org/drawingml/2006/main" idx="2">
                  <a:schemeClr val="accent1">
                    <a:shade val="15000"/>
                  </a:schemeClr>
                </a:lnRef>
                <a:fillRef xmlns:a="http://schemas.openxmlformats.org/drawingml/2006/main" idx="1">
                  <a:schemeClr val="accent1"/>
                </a:fillRef>
                <a:effectRef xmlns:a="http://schemas.openxmlformats.org/drawingml/2006/main" idx="0">
                  <a:schemeClr val="accent1"/>
                </a:effectRef>
                <a:fontRef xmlns:a="http://schemas.openxmlformats.org/drawingml/2006/main" idx="minor">
                  <a:schemeClr val="lt1"/>
                </a:fontRef>
              </cdr:style>
              <cdr:txBody>
                <a:bodyPr xmlns:a="http://schemas.openxmlformats.org/drawingml/2006/main" rot="0" spcFirstLastPara="0" vertOverflow="clip" horzOverflow="clip" vert="horz" wrap="square" lIns="91440" tIns="45720" rIns="91440" bIns="4572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 xmlns:a="http://schemas.openxmlformats.org/drawingml/2006/main">
                  <a:lvl1pPr marL="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 xmlns:a="http://schemas.openxmlformats.org/drawingml/2006/main">
                  <a:pPr marL="0" indent="0" algn="ctr"/>
                  <a:fld id="{DC9F34CF-8630-A045-AD0F-F532C0258E1B}" type="TxLink">
                    <a:rPr lang="en-US" sz="2000" b="0" i="0" u="none" strike="noStrike">
                      <a:solidFill>
                        <a:srgbClr val="000000"/>
                      </a:solidFill>
                      <a:latin typeface="Aptos Narrow"/>
                      <a:ea typeface="+mn-ea"/>
                      <a:cs typeface="+mn-cs"/>
                    </a:rPr>
                    <a:pPr marL="0" indent="0" algn="ctr"/>
                    <a:t> $(95)</a:t>
                  </a:fld>
                  <a:endParaRPr lang="en-US" sz="2000" b="0" i="0" u="none" strike="noStrike">
                    <a:solidFill>
                      <a:srgbClr val="000000"/>
                    </a:solidFill>
                    <a:latin typeface="Aptos Narrow"/>
                    <a:ea typeface="+mn-ea"/>
                    <a:cs typeface="+mn-cs"/>
                  </a:endParaRPr>
                </a:p>
              </cdr:txBody>
            </cdr:sp>
            <cdr:grpSp>
              <cdr:nvGrpSpPr>
                <cdr:cNvPr id="8" name="Group 7">
                  <a:extLst xmlns:a="http://schemas.openxmlformats.org/drawingml/2006/main">
                    <a:ext uri="{FF2B5EF4-FFF2-40B4-BE49-F238E27FC236}">
                      <a16:creationId xmlns:a16="http://schemas.microsoft.com/office/drawing/2014/main" id="{2E3357DD-465C-6824-BBB0-E2A7731DAAFF}"/>
                    </a:ext>
                  </a:extLst>
                </cdr:cNvPr>
                <cdr:cNvGrpSpPr/>
              </cdr:nvGrpSpPr>
              <cdr:grpSpPr>
                <a:xfrm xmlns:a="http://schemas.openxmlformats.org/drawingml/2006/main">
                  <a:off x="8724900" y="533400"/>
                  <a:ext cx="2641600" cy="520700"/>
                  <a:chOff x="8724900" y="533400"/>
                  <a:chExt cx="2641600" cy="520700"/>
                </a:xfrm>
              </cdr:grpSpPr>
              <cdr:sp macro="" textlink="'ClusteredBar Exp vs Bud'!$D$10">
                <cdr:nvSpPr>
                  <cdr:cNvPr id="6" name="Rectangle 5">
                    <a:extLst xmlns:a="http://schemas.openxmlformats.org/drawingml/2006/main">
                      <a:ext uri="{FF2B5EF4-FFF2-40B4-BE49-F238E27FC236}">
                        <a16:creationId xmlns:a16="http://schemas.microsoft.com/office/drawing/2014/main" id="{66875C9A-857B-6BB4-45E0-5D95871B8EAF}"/>
                      </a:ext>
                    </a:extLst>
                  </cdr:cNvPr>
                  <cdr:cNvSpPr/>
                </cdr:nvSpPr>
                <cdr:spPr>
                  <a:xfrm xmlns:a="http://schemas.openxmlformats.org/drawingml/2006/main">
                    <a:off x="8724900" y="546100"/>
                    <a:ext cx="1054100" cy="508000"/>
                  </a:xfrm>
                  <a:prstGeom xmlns:a="http://schemas.openxmlformats.org/drawingml/2006/main" prst="rect">
                    <a:avLst/>
                  </a:prstGeom>
                  <a:gradFill xmlns:a="http://schemas.openxmlformats.org/drawingml/2006/main" flip="none" rotWithShape="1">
                    <a:gsLst>
                      <a:gs pos="0">
                        <a:srgbClr val="FFC000">
                          <a:tint val="66000"/>
                          <a:satMod val="160000"/>
                        </a:srgbClr>
                      </a:gs>
                      <a:gs pos="50000">
                        <a:srgbClr val="FFC000">
                          <a:tint val="44500"/>
                          <a:satMod val="160000"/>
                        </a:srgbClr>
                      </a:gs>
                      <a:gs pos="100000">
                        <a:srgbClr val="FFC000">
                          <a:tint val="23500"/>
                          <a:satMod val="160000"/>
                        </a:srgbClr>
                      </a:gs>
                    </a:gsLst>
                    <a:path path="circle">
                      <a:fillToRect l="50000" t="50000" r="50000" b="50000"/>
                    </a:path>
                    <a:tileRect/>
                  </a:gradFill>
                  <a:ln xmlns:a="http://schemas.openxmlformats.org/drawingml/2006/main">
                    <a:noFill/>
                  </a:ln>
                </cdr:spPr>
                <cdr:style>
                  <a:lnRef xmlns:a="http://schemas.openxmlformats.org/drawingml/2006/main" idx="2">
                    <a:schemeClr val="accent1">
                      <a:shade val="15000"/>
                    </a:schemeClr>
                  </a:lnRef>
                  <a:fillRef xmlns:a="http://schemas.openxmlformats.org/drawingml/2006/main" idx="1">
                    <a:schemeClr val="accent1"/>
                  </a:fillRef>
                  <a:effectRef xmlns:a="http://schemas.openxmlformats.org/drawingml/2006/main" idx="0">
                    <a:schemeClr val="accent1"/>
                  </a:effectRef>
                  <a:fontRef xmlns:a="http://schemas.openxmlformats.org/drawingml/2006/main" idx="minor">
                    <a:schemeClr val="lt1"/>
                  </a:fontRef>
                </cdr:style>
                <cdr:txBody>
                  <a:bodyPr xmlns:a="http://schemas.openxmlformats.org/drawingml/2006/main" rot="0" spcFirstLastPara="0" vertOverflow="clip" horzOverflow="clip" vert="horz" wrap="square" lIns="91440" tIns="45720" rIns="91440" bIns="45720" numCol="1" spcCol="0" rtlCol="0" fromWordArt="0" anchor="t" anchorCtr="0" forceAA="0" compatLnSpc="1">
                    <a:prstTxWarp prst="textNoShape">
                      <a:avLst/>
                    </a:prstTxWarp>
                    <a:noAutofit/>
                  </a:bodyPr>
                  <a:lstStyle xmlns:a="http://schemas.openxmlformats.org/drawingml/2006/main">
                    <a:lvl1pPr marL="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 xmlns:a="http://schemas.openxmlformats.org/drawingml/2006/main">
                    <a:pPr marL="0" indent="0" algn="ctr"/>
                    <a:fld id="{B6437BCA-1076-8847-8653-3F12A1D2B900}" type="TxLink">
                      <a:rPr lang="en-US" sz="2000" b="0" i="0" u="none" strike="noStrike">
                        <a:solidFill>
                          <a:srgbClr val="000000"/>
                        </a:solidFill>
                        <a:latin typeface="Aptos Narrow"/>
                        <a:ea typeface="+mn-ea"/>
                        <a:cs typeface="+mn-cs"/>
                      </a:rPr>
                      <a:pPr marL="0" indent="0" algn="ctr"/>
                      <a:t> $(31)</a:t>
                    </a:fld>
                    <a:endParaRPr lang="en-US" sz="2000" b="0" i="0" u="none" strike="noStrike">
                      <a:solidFill>
                        <a:srgbClr val="000000"/>
                      </a:solidFill>
                      <a:latin typeface="Aptos Narrow"/>
                      <a:ea typeface="+mn-ea"/>
                      <a:cs typeface="+mn-cs"/>
                    </a:endParaRPr>
                  </a:p>
                </cdr:txBody>
              </cdr:sp>
              <cdr:sp macro="" textlink="'ClusteredBar Exp vs Bud'!$D$11">
                <cdr:nvSpPr>
                  <cdr:cNvPr id="7" name="Rectangle 6">
                    <a:extLst xmlns:a="http://schemas.openxmlformats.org/drawingml/2006/main">
                      <a:ext uri="{FF2B5EF4-FFF2-40B4-BE49-F238E27FC236}">
                        <a16:creationId xmlns:a16="http://schemas.microsoft.com/office/drawing/2014/main" id="{66875C9A-857B-6BB4-45E0-5D95871B8EAF}"/>
                      </a:ext>
                    </a:extLst>
                  </cdr:cNvPr>
                  <cdr:cNvSpPr/>
                </cdr:nvSpPr>
                <cdr:spPr>
                  <a:xfrm xmlns:a="http://schemas.openxmlformats.org/drawingml/2006/main">
                    <a:off x="10312400" y="533400"/>
                    <a:ext cx="1054100" cy="508000"/>
                  </a:xfrm>
                  <a:prstGeom xmlns:a="http://schemas.openxmlformats.org/drawingml/2006/main" prst="rect">
                    <a:avLst/>
                  </a:prstGeom>
                  <a:gradFill xmlns:a="http://schemas.openxmlformats.org/drawingml/2006/main" flip="none" rotWithShape="1">
                    <a:gsLst>
                      <a:gs pos="0">
                        <a:srgbClr val="FFC000">
                          <a:tint val="66000"/>
                          <a:satMod val="160000"/>
                        </a:srgbClr>
                      </a:gs>
                      <a:gs pos="50000">
                        <a:srgbClr val="FFC000">
                          <a:tint val="44500"/>
                          <a:satMod val="160000"/>
                        </a:srgbClr>
                      </a:gs>
                      <a:gs pos="100000">
                        <a:srgbClr val="FFC000">
                          <a:tint val="23500"/>
                          <a:satMod val="160000"/>
                        </a:srgbClr>
                      </a:gs>
                    </a:gsLst>
                    <a:path path="circle">
                      <a:fillToRect l="50000" t="50000" r="50000" b="50000"/>
                    </a:path>
                    <a:tileRect/>
                  </a:gradFill>
                  <a:ln xmlns:a="http://schemas.openxmlformats.org/drawingml/2006/main">
                    <a:noFill/>
                  </a:ln>
                </cdr:spPr>
                <cdr:style>
                  <a:lnRef xmlns:a="http://schemas.openxmlformats.org/drawingml/2006/main" idx="2">
                    <a:schemeClr val="accent1">
                      <a:shade val="15000"/>
                    </a:schemeClr>
                  </a:lnRef>
                  <a:fillRef xmlns:a="http://schemas.openxmlformats.org/drawingml/2006/main" idx="1">
                    <a:schemeClr val="accent1"/>
                  </a:fillRef>
                  <a:effectRef xmlns:a="http://schemas.openxmlformats.org/drawingml/2006/main" idx="0">
                    <a:schemeClr val="accent1"/>
                  </a:effectRef>
                  <a:fontRef xmlns:a="http://schemas.openxmlformats.org/drawingml/2006/main" idx="minor">
                    <a:schemeClr val="lt1"/>
                  </a:fontRef>
                </cdr:style>
                <cdr:txBody>
                  <a:bodyPr xmlns:a="http://schemas.openxmlformats.org/drawingml/2006/main" rot="0" spcFirstLastPara="0" vertOverflow="clip" horzOverflow="clip" vert="horz" wrap="square" lIns="91440" tIns="45720" rIns="91440" bIns="45720" numCol="1" spcCol="0" rtlCol="0" fromWordArt="0" anchor="t" anchorCtr="0" forceAA="0" compatLnSpc="1">
                    <a:prstTxWarp prst="textNoShape">
                      <a:avLst/>
                    </a:prstTxWarp>
                    <a:noAutofit/>
                  </a:bodyPr>
                  <a:lstStyle xmlns:a="http://schemas.openxmlformats.org/drawingml/2006/main">
                    <a:lvl1pPr marL="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 xmlns:a="http://schemas.openxmlformats.org/drawingml/2006/main">
                    <a:pPr marL="0" indent="0" algn="ctr"/>
                    <a:fld id="{528C3633-7667-694B-9375-96986AD32C12}" type="TxLink">
                      <a:rPr lang="en-US" sz="2000" b="0" i="0" u="none" strike="noStrike">
                        <a:solidFill>
                          <a:srgbClr val="000000"/>
                        </a:solidFill>
                        <a:latin typeface="Aptos Narrow"/>
                        <a:ea typeface="+mn-ea"/>
                        <a:cs typeface="+mn-cs"/>
                      </a:rPr>
                      <a:pPr marL="0" indent="0" algn="ctr"/>
                      <a:t> $75 </a:t>
                    </a:fld>
                    <a:endParaRPr lang="en-US" sz="2000" b="0" i="0" u="none" strike="noStrike">
                      <a:solidFill>
                        <a:srgbClr val="000000"/>
                      </a:solidFill>
                      <a:latin typeface="Aptos Narrow"/>
                      <a:ea typeface="+mn-ea"/>
                      <a:cs typeface="+mn-cs"/>
                    </a:endParaRPr>
                  </a:p>
                </cdr:txBody>
              </cdr:sp>
            </cdr:grpSp>
          </cdr:grpSp>
        </cdr:grpSp>
      </cdr:grpSp>
      <cdr:sp macro="" textlink="'ClusteredBar Exp vs Bud'!$D$5">
        <cdr:nvSpPr>
          <cdr:cNvPr id="12" name="Rectangle 11">
            <a:extLst xmlns:a="http://schemas.openxmlformats.org/drawingml/2006/main">
              <a:ext uri="{FF2B5EF4-FFF2-40B4-BE49-F238E27FC236}">
                <a16:creationId xmlns:a16="http://schemas.microsoft.com/office/drawing/2014/main" id="{825270C9-0698-050A-A540-EE6158A4026E}"/>
              </a:ext>
            </a:extLst>
          </cdr:cNvPr>
          <cdr:cNvSpPr/>
        </cdr:nvSpPr>
        <cdr:spPr>
          <a:xfrm xmlns:a="http://schemas.openxmlformats.org/drawingml/2006/main">
            <a:off x="1104900" y="419100"/>
            <a:ext cx="1054100" cy="508000"/>
          </a:xfrm>
          <a:prstGeom xmlns:a="http://schemas.openxmlformats.org/drawingml/2006/main" prst="rect">
            <a:avLst/>
          </a:prstGeom>
          <a:gradFill xmlns:a="http://schemas.openxmlformats.org/drawingml/2006/main" flip="none" rotWithShape="1">
            <a:gsLst>
              <a:gs pos="0">
                <a:srgbClr val="FFC000">
                  <a:tint val="66000"/>
                  <a:satMod val="160000"/>
                </a:srgbClr>
              </a:gs>
              <a:gs pos="50000">
                <a:srgbClr val="FFC000">
                  <a:tint val="44500"/>
                  <a:satMod val="160000"/>
                </a:srgbClr>
              </a:gs>
              <a:gs pos="100000">
                <a:srgbClr val="FFC000">
                  <a:tint val="23500"/>
                  <a:satMod val="160000"/>
                </a:srgbClr>
              </a:gs>
            </a:gsLst>
            <a:path path="circle">
              <a:fillToRect l="50000" t="50000" r="50000" b="50000"/>
            </a:path>
            <a:tileRect/>
          </a:gra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15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indent="0" algn="ctr"/>
            <a:fld id="{DBE5DFAA-AC2F-C144-9BA2-8A2483C2A014}" type="TxLink">
              <a:rPr lang="en-US" sz="2000" b="0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rPr>
              <a:pPr marL="0" indent="0" algn="ctr"/>
              <a:t> $(173)</a:t>
            </a:fld>
            <a:endParaRPr lang="en-US" sz="20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endParaRPr>
          </a:p>
        </cdr:txBody>
      </cdr:sp>
    </cdr:grp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17</xdr:row>
      <xdr:rowOff>114300</xdr:rowOff>
    </xdr:from>
    <xdr:to>
      <xdr:col>18</xdr:col>
      <xdr:colOff>330200</xdr:colOff>
      <xdr:row>54</xdr:row>
      <xdr:rowOff>13970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538956-BD9C-14F8-DB60-4B3B6919FD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62350" y="3644900"/>
              <a:ext cx="12363450" cy="74180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10</xdr:row>
      <xdr:rowOff>171450</xdr:rowOff>
    </xdr:from>
    <xdr:to>
      <xdr:col>19</xdr:col>
      <xdr:colOff>558800</xdr:colOff>
      <xdr:row>49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2B668-D1E3-2E56-10FF-264EF1A4A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nita Sokphoodsa" refreshedDate="45480.929698495369" createdVersion="8" refreshedVersion="8" minRefreshableVersion="3" recordCount="2121" xr:uid="{A6EC5EEF-D6D3-EE4F-9540-2C16A4F8A08B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1"/>
    </cacheField>
    <cacheField name="Order ID" numFmtId="0">
      <sharedItems/>
    </cacheField>
    <cacheField name="Order Date" numFmtId="14">
      <sharedItems containsSemiMixedTypes="0" containsNonDate="0" containsDate="1" containsString="0" minDate="2014-01-06T00:00:00" maxDate="2017-12-31T00:00:00" count="889">
        <d v="2016-11-08T00:00:00"/>
        <d v="2015-10-11T00:00:00"/>
        <d v="2014-06-09T00:00:00"/>
        <d v="2017-07-16T00:00:00"/>
        <d v="2015-09-25T00:00:00"/>
        <d v="2015-09-17T00:00:00"/>
        <d v="2016-12-08T00:00:00"/>
        <d v="2015-12-27T00:00:00"/>
        <d v="2015-04-18T00:00:00"/>
        <d v="2016-06-17T00:00:00"/>
        <d v="2015-11-24T00:00:00"/>
        <d v="2015-04-30T00:00:00"/>
        <d v="2015-04-26T00:00:00"/>
        <d v="2017-12-09T00:00:00"/>
        <d v="2014-11-26T00:00:00"/>
        <d v="2017-05-28T00:00:00"/>
        <d v="2015-01-31T00:00:00"/>
        <d v="2017-11-09T00:00:00"/>
        <d v="2015-11-13T00:00:00"/>
        <d v="2017-12-25T00:00:00"/>
        <d v="2015-03-02T00:00:00"/>
        <d v="2016-06-12T00:00:00"/>
        <d v="2014-12-26T00:00:00"/>
        <d v="2014-09-20T00:00:00"/>
        <d v="2016-11-06T00:00:00"/>
        <d v="2016-10-13T00:00:00"/>
        <d v="2016-09-05T00:00:00"/>
        <d v="2014-10-22T00:00:00"/>
        <d v="2016-12-05T00:00:00"/>
        <d v="2014-03-01T00:00:00"/>
        <d v="2014-09-08T00:00:00"/>
        <d v="2014-08-05T00:00:00"/>
        <d v="2015-11-21T00:00:00"/>
        <d v="2015-10-12T00:00:00"/>
        <d v="2014-08-03T00:00:00"/>
        <d v="2017-06-03T00:00:00"/>
        <d v="2015-01-02T00:00:00"/>
        <d v="2015-12-24T00:00:00"/>
        <d v="2015-08-09T00:00:00"/>
        <d v="2015-02-28T00:00:00"/>
        <d v="2017-04-07T00:00:00"/>
        <d v="2016-06-04T00:00:00"/>
        <d v="2014-06-01T00:00:00"/>
        <d v="2016-12-10T00:00:00"/>
        <d v="2015-11-28T00:00:00"/>
        <d v="2015-07-30T00:00:00"/>
        <d v="2015-11-02T00:00:00"/>
        <d v="2016-11-20T00:00:00"/>
        <d v="2016-10-28T00:00:00"/>
        <d v="2017-11-19T00:00:00"/>
        <d v="2015-05-04T00:00:00"/>
        <d v="2016-09-12T00:00:00"/>
        <d v="2014-09-27T00:00:00"/>
        <d v="2014-11-04T00:00:00"/>
        <d v="2017-11-03T00:00:00"/>
        <d v="2016-08-30T00:00:00"/>
        <d v="2014-07-12T00:00:00"/>
        <d v="2016-04-08T00:00:00"/>
        <d v="2017-09-25T00:00:00"/>
        <d v="2016-10-21T00:00:00"/>
        <d v="2017-08-27T00:00:00"/>
        <d v="2015-11-27T00:00:00"/>
        <d v="2015-12-03T00:00:00"/>
        <d v="2016-09-08T00:00:00"/>
        <d v="2017-12-08T00:00:00"/>
        <d v="2016-04-14T00:00:00"/>
        <d v="2017-10-19T00:00:00"/>
        <d v="2017-08-21T00:00:00"/>
        <d v="2017-11-23T00:00:00"/>
        <d v="2017-01-20T00:00:00"/>
        <d v="2017-03-20T00:00:00"/>
        <d v="2017-10-20T00:00:00"/>
        <d v="2014-02-12T00:00:00"/>
        <d v="2016-09-26T00:00:00"/>
        <d v="2016-04-22T00:00:00"/>
        <d v="2015-01-17T00:00:00"/>
        <d v="2017-03-31T00:00:00"/>
        <d v="2014-11-09T00:00:00"/>
        <d v="2016-10-27T00:00:00"/>
        <d v="2017-06-10T00:00:00"/>
        <d v="2016-03-18T00:00:00"/>
        <d v="2016-07-25T00:00:00"/>
        <d v="2016-05-30T00:00:00"/>
        <d v="2017-11-26T00:00:00"/>
        <d v="2017-01-23T00:00:00"/>
        <d v="2017-10-21T00:00:00"/>
        <d v="2015-11-07T00:00:00"/>
        <d v="2017-09-07T00:00:00"/>
        <d v="2015-12-07T00:00:00"/>
        <d v="2014-05-11T00:00:00"/>
        <d v="2016-04-15T00:00:00"/>
        <d v="2017-09-11T00:00:00"/>
        <d v="2016-06-10T00:00:00"/>
        <d v="2017-11-20T00:00:00"/>
        <d v="2014-09-14T00:00:00"/>
        <d v="2017-10-01T00:00:00"/>
        <d v="2017-07-20T00:00:00"/>
        <d v="2015-07-03T00:00:00"/>
        <d v="2014-08-08T00:00:00"/>
        <d v="2014-03-15T00:00:00"/>
        <d v="2017-08-18T00:00:00"/>
        <d v="2015-11-29T00:00:00"/>
        <d v="2017-09-15T00:00:00"/>
        <d v="2015-10-04T00:00:00"/>
        <d v="2016-05-20T00:00:00"/>
        <d v="2016-12-18T00:00:00"/>
        <d v="2016-12-11T00:00:00"/>
        <d v="2016-09-19T00:00:00"/>
        <d v="2015-08-24T00:00:00"/>
        <d v="2014-12-24T00:00:00"/>
        <d v="2017-06-09T00:00:00"/>
        <d v="2017-03-18T00:00:00"/>
        <d v="2014-06-21T00:00:00"/>
        <d v="2017-09-02T00:00:00"/>
        <d v="2016-11-04T00:00:00"/>
        <d v="2015-04-09T00:00:00"/>
        <d v="2014-12-02T00:00:00"/>
        <d v="2014-01-11T00:00:00"/>
        <d v="2017-09-24T00:00:00"/>
        <d v="2014-06-02T00:00:00"/>
        <d v="2016-12-15T00:00:00"/>
        <d v="2014-10-07T00:00:00"/>
        <d v="2016-12-03T00:00:00"/>
        <d v="2017-01-21T00:00:00"/>
        <d v="2014-05-27T00:00:00"/>
        <d v="2017-10-02T00:00:00"/>
        <d v="2016-09-18T00:00:00"/>
        <d v="2014-05-14T00:00:00"/>
        <d v="2016-05-19T00:00:00"/>
        <d v="2017-01-30T00:00:00"/>
        <d v="2015-08-21T00:00:00"/>
        <d v="2015-10-03T00:00:00"/>
        <d v="2015-12-12T00:00:00"/>
        <d v="2015-06-26T00:00:00"/>
        <d v="2017-02-20T00:00:00"/>
        <d v="2017-04-22T00:00:00"/>
        <d v="2015-02-03T00:00:00"/>
        <d v="2014-10-13T00:00:00"/>
        <d v="2017-05-14T00:00:00"/>
        <d v="2014-06-28T00:00:00"/>
        <d v="2017-06-16T00:00:00"/>
        <d v="2015-11-20T00:00:00"/>
        <d v="2015-10-13T00:00:00"/>
        <d v="2017-01-01T00:00:00"/>
        <d v="2016-02-19T00:00:00"/>
        <d v="2014-01-10T00:00:00"/>
        <d v="2016-01-17T00:00:00"/>
        <d v="2017-11-30T00:00:00"/>
        <d v="2016-10-22T00:00:00"/>
        <d v="2014-04-29T00:00:00"/>
        <d v="2017-12-30T00:00:00"/>
        <d v="2015-05-31T00:00:00"/>
        <d v="2017-11-27T00:00:00"/>
        <d v="2014-06-15T00:00:00"/>
        <d v="2016-12-13T00:00:00"/>
        <d v="2015-07-26T00:00:00"/>
        <d v="2017-11-28T00:00:00"/>
        <d v="2017-04-03T00:00:00"/>
        <d v="2017-12-28T00:00:00"/>
        <d v="2015-09-22T00:00:00"/>
        <d v="2017-11-14T00:00:00"/>
        <d v="2014-01-16T00:00:00"/>
        <d v="2016-10-03T00:00:00"/>
        <d v="2014-11-11T00:00:00"/>
        <d v="2017-05-21T00:00:00"/>
        <d v="2015-03-29T00:00:00"/>
        <d v="2015-10-28T00:00:00"/>
        <d v="2015-07-31T00:00:00"/>
        <d v="2014-11-24T00:00:00"/>
        <d v="2017-06-17T00:00:00"/>
        <d v="2015-12-21T00:00:00"/>
        <d v="2015-07-06T00:00:00"/>
        <d v="2015-04-27T00:00:00"/>
        <d v="2014-07-11T00:00:00"/>
        <d v="2016-03-20T00:00:00"/>
        <d v="2016-09-06T00:00:00"/>
        <d v="2017-10-12T00:00:00"/>
        <d v="2016-03-08T00:00:00"/>
        <d v="2015-04-04T00:00:00"/>
        <d v="2015-03-23T00:00:00"/>
        <d v="2016-10-01T00:00:00"/>
        <d v="2016-03-01T00:00:00"/>
        <d v="2017-06-04T00:00:00"/>
        <d v="2014-06-25T00:00:00"/>
        <d v="2016-06-14T00:00:00"/>
        <d v="2016-11-19T00:00:00"/>
        <d v="2017-12-18T00:00:00"/>
        <d v="2014-01-20T00:00:00"/>
        <d v="2016-04-12T00:00:00"/>
        <d v="2014-09-29T00:00:00"/>
        <d v="2015-05-08T00:00:00"/>
        <d v="2014-12-20T00:00:00"/>
        <d v="2016-07-02T00:00:00"/>
        <d v="2016-12-01T00:00:00"/>
        <d v="2017-02-26T00:00:00"/>
        <d v="2015-09-15T00:00:00"/>
        <d v="2016-07-18T00:00:00"/>
        <d v="2016-07-14T00:00:00"/>
        <d v="2017-09-09T00:00:00"/>
        <d v="2016-12-04T00:00:00"/>
        <d v="2017-11-06T00:00:00"/>
        <d v="2014-08-11T00:00:00"/>
        <d v="2014-12-12T00:00:00"/>
        <d v="2017-03-10T00:00:00"/>
        <d v="2017-09-23T00:00:00"/>
        <d v="2016-05-26T00:00:00"/>
        <d v="2016-11-22T00:00:00"/>
        <d v="2016-12-23T00:00:00"/>
        <d v="2015-09-19T00:00:00"/>
        <d v="2017-07-03T00:00:00"/>
        <d v="2016-06-20T00:00:00"/>
        <d v="2016-09-24T00:00:00"/>
        <d v="2015-06-14T00:00:00"/>
        <d v="2016-05-23T00:00:00"/>
        <d v="2017-04-02T00:00:00"/>
        <d v="2014-10-03T00:00:00"/>
        <d v="2017-05-04T00:00:00"/>
        <d v="2017-04-26T00:00:00"/>
        <d v="2014-09-26T00:00:00"/>
        <d v="2017-11-10T00:00:00"/>
        <d v="2017-07-08T00:00:00"/>
        <d v="2015-09-14T00:00:00"/>
        <d v="2016-09-03T00:00:00"/>
        <d v="2016-02-05T00:00:00"/>
        <d v="2017-10-09T00:00:00"/>
        <d v="2016-04-19T00:00:00"/>
        <d v="2014-04-06T00:00:00"/>
        <d v="2016-09-02T00:00:00"/>
        <d v="2016-09-25T00:00:00"/>
        <d v="2016-07-09T00:00:00"/>
        <d v="2017-01-28T00:00:00"/>
        <d v="2015-09-21T00:00:00"/>
        <d v="2014-12-19T00:00:00"/>
        <d v="2015-10-15T00:00:00"/>
        <d v="2017-06-13T00:00:00"/>
        <d v="2017-06-12T00:00:00"/>
        <d v="2014-05-04T00:00:00"/>
        <d v="2016-03-11T00:00:00"/>
        <d v="2016-08-26T00:00:00"/>
        <d v="2015-12-01T00:00:00"/>
        <d v="2015-11-03T00:00:00"/>
        <d v="2017-11-24T00:00:00"/>
        <d v="2017-10-30T00:00:00"/>
        <d v="2016-11-24T00:00:00"/>
        <d v="2015-08-01T00:00:00"/>
        <d v="2017-09-12T00:00:00"/>
        <d v="2017-12-11T00:00:00"/>
        <d v="2017-12-10T00:00:00"/>
        <d v="2015-12-06T00:00:00"/>
        <d v="2016-07-22T00:00:00"/>
        <d v="2017-02-10T00:00:00"/>
        <d v="2014-03-11T00:00:00"/>
        <d v="2014-12-31T00:00:00"/>
        <d v="2015-03-16T00:00:00"/>
        <d v="2017-06-30T00:00:00"/>
        <d v="2014-11-23T00:00:00"/>
        <d v="2014-12-15T00:00:00"/>
        <d v="2015-03-24T00:00:00"/>
        <d v="2017-05-08T00:00:00"/>
        <d v="2017-10-16T00:00:00"/>
        <d v="2016-05-08T00:00:00"/>
        <d v="2014-05-26T00:00:00"/>
        <d v="2015-09-24T00:00:00"/>
        <d v="2017-06-21T00:00:00"/>
        <d v="2014-05-12T00:00:00"/>
        <d v="2015-01-10T00:00:00"/>
        <d v="2014-09-07T00:00:00"/>
        <d v="2016-11-07T00:00:00"/>
        <d v="2014-08-16T00:00:00"/>
        <d v="2016-03-14T00:00:00"/>
        <d v="2014-06-03T00:00:00"/>
        <d v="2015-07-13T00:00:00"/>
        <d v="2017-09-08T00:00:00"/>
        <d v="2017-10-07T00:00:00"/>
        <d v="2015-12-20T00:00:00"/>
        <d v="2017-04-29T00:00:00"/>
        <d v="2015-11-22T00:00:00"/>
        <d v="2017-10-14T00:00:00"/>
        <d v="2015-09-05T00:00:00"/>
        <d v="2016-08-04T00:00:00"/>
        <d v="2014-12-01T00:00:00"/>
        <d v="2016-07-07T00:00:00"/>
        <d v="2016-11-13T00:00:00"/>
        <d v="2016-10-23T00:00:00"/>
        <d v="2014-05-25T00:00:00"/>
        <d v="2016-02-16T00:00:00"/>
        <d v="2016-12-22T00:00:00"/>
        <d v="2015-11-05T00:00:00"/>
        <d v="2014-08-01T00:00:00"/>
        <d v="2015-02-09T00:00:00"/>
        <d v="2017-01-12T00:00:00"/>
        <d v="2017-09-10T00:00:00"/>
        <d v="2017-03-26T00:00:00"/>
        <d v="2017-04-15T00:00:00"/>
        <d v="2014-07-21T00:00:00"/>
        <d v="2017-11-21T00:00:00"/>
        <d v="2016-03-10T00:00:00"/>
        <d v="2017-12-29T00:00:00"/>
        <d v="2015-03-05T00:00:00"/>
        <d v="2014-10-21T00:00:00"/>
        <d v="2014-08-29T00:00:00"/>
        <d v="2017-08-17T00:00:00"/>
        <d v="2017-08-06T00:00:00"/>
        <d v="2015-05-25T00:00:00"/>
        <d v="2016-07-08T00:00:00"/>
        <d v="2014-10-18T00:00:00"/>
        <d v="2014-11-25T00:00:00"/>
        <d v="2015-11-09T00:00:00"/>
        <d v="2017-12-02T00:00:00"/>
        <d v="2017-08-03T00:00:00"/>
        <d v="2015-03-13T00:00:00"/>
        <d v="2015-06-18T00:00:00"/>
        <d v="2015-07-11T00:00:00"/>
        <d v="2017-12-22T00:00:00"/>
        <d v="2014-10-31T00:00:00"/>
        <d v="2015-04-13T00:00:00"/>
        <d v="2017-07-15T00:00:00"/>
        <d v="2014-11-17T00:00:00"/>
        <d v="2014-07-18T00:00:00"/>
        <d v="2015-10-31T00:00:00"/>
        <d v="2017-09-22T00:00:00"/>
        <d v="2014-05-20T00:00:00"/>
        <d v="2015-12-31T00:00:00"/>
        <d v="2014-06-06T00:00:00"/>
        <d v="2016-06-25T00:00:00"/>
        <d v="2016-04-30T00:00:00"/>
        <d v="2016-05-14T00:00:00"/>
        <d v="2016-05-07T00:00:00"/>
        <d v="2017-08-10T00:00:00"/>
        <d v="2015-09-06T00:00:00"/>
        <d v="2015-06-29T00:00:00"/>
        <d v="2016-03-19T00:00:00"/>
        <d v="2017-06-26T00:00:00"/>
        <d v="2017-04-20T00:00:00"/>
        <d v="2016-09-17T00:00:00"/>
        <d v="2017-02-06T00:00:00"/>
        <d v="2015-03-06T00:00:00"/>
        <d v="2014-06-27T00:00:00"/>
        <d v="2017-01-08T00:00:00"/>
        <d v="2015-04-20T00:00:00"/>
        <d v="2017-12-23T00:00:00"/>
        <d v="2015-11-01T00:00:00"/>
        <d v="2017-09-17T00:00:00"/>
        <d v="2017-06-11T00:00:00"/>
        <d v="2015-12-25T00:00:00"/>
        <d v="2016-03-13T00:00:00"/>
        <d v="2015-08-31T00:00:00"/>
        <d v="2014-03-17T00:00:00"/>
        <d v="2016-09-23T00:00:00"/>
        <d v="2016-05-06T00:00:00"/>
        <d v="2016-09-27T00:00:00"/>
        <d v="2017-03-23T00:00:00"/>
        <d v="2014-11-12T00:00:00"/>
        <d v="2016-12-29T00:00:00"/>
        <d v="2016-06-11T00:00:00"/>
        <d v="2014-03-25T00:00:00"/>
        <d v="2014-11-18T00:00:00"/>
        <d v="2017-07-17T00:00:00"/>
        <d v="2016-05-22T00:00:00"/>
        <d v="2016-10-31T00:00:00"/>
        <d v="2016-01-22T00:00:00"/>
        <d v="2016-11-03T00:00:00"/>
        <d v="2017-09-04T00:00:00"/>
        <d v="2017-08-28T00:00:00"/>
        <d v="2016-09-10T00:00:00"/>
        <d v="2014-06-16T00:00:00"/>
        <d v="2014-07-25T00:00:00"/>
        <d v="2016-11-11T00:00:00"/>
        <d v="2017-05-02T00:00:00"/>
        <d v="2015-01-27T00:00:00"/>
        <d v="2015-07-16T00:00:00"/>
        <d v="2017-04-16T00:00:00"/>
        <d v="2016-10-08T00:00:00"/>
        <d v="2017-11-01T00:00:00"/>
        <d v="2017-07-09T00:00:00"/>
        <d v="2014-01-26T00:00:00"/>
        <d v="2016-04-28T00:00:00"/>
        <d v="2014-04-26T00:00:00"/>
        <d v="2017-05-15T00:00:00"/>
        <d v="2015-07-05T00:00:00"/>
        <d v="2016-04-17T00:00:00"/>
        <d v="2016-05-01T00:00:00"/>
        <d v="2015-08-25T00:00:00"/>
        <d v="2014-09-09T00:00:00"/>
        <d v="2014-10-15T00:00:00"/>
        <d v="2014-03-18T00:00:00"/>
        <d v="2015-01-30T00:00:00"/>
        <d v="2014-12-06T00:00:00"/>
        <d v="2017-11-07T00:00:00"/>
        <d v="2017-02-13T00:00:00"/>
        <d v="2015-06-20T00:00:00"/>
        <d v="2014-06-08T00:00:00"/>
        <d v="2015-07-17T00:00:00"/>
        <d v="2017-04-30T00:00:00"/>
        <d v="2014-04-12T00:00:00"/>
        <d v="2015-09-07T00:00:00"/>
        <d v="2015-07-25T00:00:00"/>
        <d v="2015-11-16T00:00:00"/>
        <d v="2015-09-01T00:00:00"/>
        <d v="2016-05-05T00:00:00"/>
        <d v="2014-09-25T00:00:00"/>
        <d v="2014-03-14T00:00:00"/>
        <d v="2016-12-27T00:00:00"/>
        <d v="2017-04-08T00:00:00"/>
        <d v="2016-08-15T00:00:00"/>
        <d v="2017-05-19T00:00:00"/>
        <d v="2014-03-22T00:00:00"/>
        <d v="2016-01-21T00:00:00"/>
        <d v="2016-10-18T00:00:00"/>
        <d v="2017-10-23T00:00:00"/>
        <d v="2016-06-27T00:00:00"/>
        <d v="2016-11-23T00:00:00"/>
        <d v="2014-09-02T00:00:00"/>
        <d v="2017-07-10T00:00:00"/>
        <d v="2017-11-18T00:00:00"/>
        <d v="2015-08-08T00:00:00"/>
        <d v="2017-03-25T00:00:00"/>
        <d v="2017-12-14T00:00:00"/>
        <d v="2017-11-12T00:00:00"/>
        <d v="2017-06-27T00:00:00"/>
        <d v="2017-12-16T00:00:00"/>
        <d v="2014-12-27T00:00:00"/>
        <d v="2015-05-07T00:00:00"/>
        <d v="2017-12-04T00:00:00"/>
        <d v="2014-01-13T00:00:00"/>
        <d v="2015-06-12T00:00:00"/>
        <d v="2016-05-25T00:00:00"/>
        <d v="2016-08-23T00:00:00"/>
        <d v="2015-11-08T00:00:00"/>
        <d v="2017-11-17T00:00:00"/>
        <d v="2017-12-17T00:00:00"/>
        <d v="2016-11-21T00:00:00"/>
        <d v="2015-06-11T00:00:00"/>
        <d v="2017-10-03T00:00:00"/>
        <d v="2017-10-06T00:00:00"/>
        <d v="2014-07-20T00:00:00"/>
        <d v="2017-02-09T00:00:00"/>
        <d v="2017-04-27T00:00:00"/>
        <d v="2017-04-14T00:00:00"/>
        <d v="2014-12-16T00:00:00"/>
        <d v="2014-08-24T00:00:00"/>
        <d v="2017-02-11T00:00:00"/>
        <d v="2015-12-15T00:00:00"/>
        <d v="2016-10-29T00:00:00"/>
        <d v="2016-05-28T00:00:00"/>
        <d v="2016-03-21T00:00:00"/>
        <d v="2017-12-05T00:00:00"/>
        <d v="2014-05-18T00:00:00"/>
        <d v="2014-11-10T00:00:00"/>
        <d v="2017-09-01T00:00:00"/>
        <d v="2016-01-15T00:00:00"/>
        <d v="2017-12-01T00:00:00"/>
        <d v="2017-04-17T00:00:00"/>
        <d v="2016-12-09T00:00:00"/>
        <d v="2014-09-30T00:00:00"/>
        <d v="2017-12-24T00:00:00"/>
        <d v="2015-07-23T00:00:00"/>
        <d v="2016-08-27T00:00:00"/>
        <d v="2014-09-23T00:00:00"/>
        <d v="2014-07-19T00:00:00"/>
        <d v="2015-06-04T00:00:00"/>
        <d v="2016-07-16T00:00:00"/>
        <d v="2014-01-31T00:00:00"/>
        <d v="2015-12-04T00:00:00"/>
        <d v="2017-05-29T00:00:00"/>
        <d v="2014-04-23T00:00:00"/>
        <d v="2015-09-27T00:00:00"/>
        <d v="2017-09-16T00:00:00"/>
        <d v="2015-09-10T00:00:00"/>
        <d v="2016-12-14T00:00:00"/>
        <d v="2017-03-03T00:00:00"/>
        <d v="2014-04-07T00:00:00"/>
        <d v="2014-08-27T00:00:00"/>
        <d v="2015-07-02T00:00:00"/>
        <d v="2016-08-08T00:00:00"/>
        <d v="2014-06-20T00:00:00"/>
        <d v="2015-06-22T00:00:00"/>
        <d v="2016-03-29T00:00:00"/>
        <d v="2016-09-09T00:00:00"/>
        <d v="2015-12-10T00:00:00"/>
        <d v="2016-11-10T00:00:00"/>
        <d v="2015-03-12T00:00:00"/>
        <d v="2015-12-05T00:00:00"/>
        <d v="2015-07-09T00:00:00"/>
        <d v="2015-10-30T00:00:00"/>
        <d v="2015-11-19T00:00:00"/>
        <d v="2016-01-09T00:00:00"/>
        <d v="2017-10-15T00:00:00"/>
        <d v="2017-04-21T00:00:00"/>
        <d v="2014-12-08T00:00:00"/>
        <d v="2016-12-20T00:00:00"/>
        <d v="2017-03-06T00:00:00"/>
        <d v="2016-03-03T00:00:00"/>
        <d v="2015-09-18T00:00:00"/>
        <d v="2016-08-13T00:00:00"/>
        <d v="2016-12-17T00:00:00"/>
        <d v="2015-05-03T00:00:00"/>
        <d v="2014-01-27T00:00:00"/>
        <d v="2017-11-04T00:00:00"/>
        <d v="2016-10-14T00:00:00"/>
        <d v="2015-11-12T00:00:00"/>
        <d v="2017-05-07T00:00:00"/>
        <d v="2015-11-14T00:00:00"/>
        <d v="2014-07-26T00:00:00"/>
        <d v="2014-10-28T00:00:00"/>
        <d v="2017-06-06T00:00:00"/>
        <d v="2017-02-17T00:00:00"/>
        <d v="2015-10-23T00:00:00"/>
        <d v="2015-06-15T00:00:00"/>
        <d v="2015-04-05T00:00:00"/>
        <d v="2017-09-18T00:00:00"/>
        <d v="2017-07-18T00:00:00"/>
        <d v="2014-09-17T00:00:00"/>
        <d v="2015-06-16T00:00:00"/>
        <d v="2017-05-18T00:00:00"/>
        <d v="2016-11-18T00:00:00"/>
        <d v="2014-04-04T00:00:00"/>
        <d v="2016-06-26T00:00:00"/>
        <d v="2016-05-29T00:00:00"/>
        <d v="2017-02-19T00:00:00"/>
        <d v="2014-12-23T00:00:00"/>
        <d v="2017-12-15T00:00:00"/>
        <d v="2015-05-01T00:00:00"/>
        <d v="2015-03-08T00:00:00"/>
        <d v="2014-10-11T00:00:00"/>
        <d v="2014-06-22T00:00:00"/>
        <d v="2017-10-27T00:00:00"/>
        <d v="2014-12-29T00:00:00"/>
        <d v="2015-06-25T00:00:00"/>
        <d v="2017-06-24T00:00:00"/>
        <d v="2016-08-28T00:00:00"/>
        <d v="2017-11-15T00:00:00"/>
        <d v="2014-08-19T00:00:00"/>
        <d v="2017-12-21T00:00:00"/>
        <d v="2017-07-27T00:00:00"/>
        <d v="2017-04-01T00:00:00"/>
        <d v="2014-12-13T00:00:00"/>
        <d v="2015-01-05T00:00:00"/>
        <d v="2017-07-05T00:00:00"/>
        <d v="2014-09-19T00:00:00"/>
        <d v="2017-10-13T00:00:00"/>
        <d v="2016-11-05T00:00:00"/>
        <d v="2017-06-25T00:00:00"/>
        <d v="2015-11-26T00:00:00"/>
        <d v="2016-04-16T00:00:00"/>
        <d v="2014-11-14T00:00:00"/>
        <d v="2017-10-22T00:00:00"/>
        <d v="2017-08-23T00:00:00"/>
        <d v="2014-10-26T00:00:00"/>
        <d v="2017-12-07T00:00:00"/>
        <d v="2014-04-25T00:00:00"/>
        <d v="2015-10-25T00:00:00"/>
        <d v="2015-07-20T00:00:00"/>
        <d v="2014-07-07T00:00:00"/>
        <d v="2016-03-17T00:00:00"/>
        <d v="2017-03-21T00:00:00"/>
        <d v="2015-06-19T00:00:00"/>
        <d v="2016-07-04T00:00:00"/>
        <d v="2015-09-03T00:00:00"/>
        <d v="2017-09-28T00:00:00"/>
        <d v="2017-09-29T00:00:00"/>
        <d v="2017-08-14T00:00:00"/>
        <d v="2017-06-18T00:00:00"/>
        <d v="2017-05-23T00:00:00"/>
        <d v="2014-02-20T00:00:00"/>
        <d v="2014-11-02T00:00:00"/>
        <d v="2016-11-14T00:00:00"/>
        <d v="2014-10-10T00:00:00"/>
        <d v="2015-02-27T00:00:00"/>
        <d v="2015-07-12T00:00:00"/>
        <d v="2014-07-13T00:00:00"/>
        <d v="2014-05-05T00:00:00"/>
        <d v="2017-09-26T00:00:00"/>
        <d v="2014-04-19T00:00:00"/>
        <d v="2016-12-12T00:00:00"/>
        <d v="2017-11-02T00:00:00"/>
        <d v="2016-12-26T00:00:00"/>
        <d v="2016-08-12T00:00:00"/>
        <d v="2016-04-26T00:00:00"/>
        <d v="2016-01-10T00:00:00"/>
        <d v="2017-05-06T00:00:00"/>
        <d v="2016-07-31T00:00:00"/>
        <d v="2017-03-27T00:00:00"/>
        <d v="2016-08-29T00:00:00"/>
        <d v="2015-12-17T00:00:00"/>
        <d v="2017-05-11T00:00:00"/>
        <d v="2016-05-17T00:00:00"/>
        <d v="2017-12-03T00:00:00"/>
        <d v="2014-06-07T00:00:00"/>
        <d v="2016-04-07T00:00:00"/>
        <d v="2015-02-18T00:00:00"/>
        <d v="2014-07-08T00:00:00"/>
        <d v="2014-11-07T00:00:00"/>
        <d v="2015-12-11T00:00:00"/>
        <d v="2017-07-13T00:00:00"/>
        <d v="2015-01-13T00:00:00"/>
        <d v="2017-11-13T00:00:00"/>
        <d v="2016-11-28T00:00:00"/>
        <d v="2016-01-02T00:00:00"/>
        <d v="2015-02-06T00:00:00"/>
        <d v="2014-03-07T00:00:00"/>
        <d v="2015-08-02T00:00:00"/>
        <d v="2016-04-24T00:00:00"/>
        <d v="2015-12-18T00:00:00"/>
        <d v="2014-11-15T00:00:00"/>
        <d v="2017-07-29T00:00:00"/>
        <d v="2015-01-03T00:00:00"/>
        <d v="2014-04-20T00:00:00"/>
        <d v="2017-11-25T00:00:00"/>
        <d v="2014-12-14T00:00:00"/>
        <d v="2016-04-01T00:00:00"/>
        <d v="2017-02-02T00:00:00"/>
        <d v="2015-08-07T00:00:00"/>
        <d v="2014-07-30T00:00:00"/>
        <d v="2016-05-27T00:00:00"/>
        <d v="2015-09-13T00:00:00"/>
        <d v="2014-11-28T00:00:00"/>
        <d v="2015-08-15T00:00:00"/>
        <d v="2014-06-14T00:00:00"/>
        <d v="2016-06-21T00:00:00"/>
        <d v="2017-03-19T00:00:00"/>
        <d v="2017-08-22T00:00:00"/>
        <d v="2016-08-02T00:00:00"/>
        <d v="2017-01-16T00:00:00"/>
        <d v="2014-09-13T00:00:00"/>
        <d v="2017-05-05T00:00:00"/>
        <d v="2015-12-26T00:00:00"/>
        <d v="2014-11-16T00:00:00"/>
        <d v="2014-09-21T00:00:00"/>
        <d v="2016-02-21T00:00:00"/>
        <d v="2016-05-02T00:00:00"/>
        <d v="2016-09-04T00:00:00"/>
        <d v="2014-08-26T00:00:00"/>
        <d v="2014-05-13T00:00:00"/>
        <d v="2015-10-24T00:00:00"/>
        <d v="2014-11-19T00:00:00"/>
        <d v="2016-04-09T00:00:00"/>
        <d v="2014-09-05T00:00:00"/>
        <d v="2014-07-05T00:00:00"/>
        <d v="2014-09-12T00:00:00"/>
        <d v="2014-01-19T00:00:00"/>
        <d v="2016-06-09T00:00:00"/>
        <d v="2017-12-19T00:00:00"/>
        <d v="2015-10-08T00:00:00"/>
        <d v="2017-05-22T00:00:00"/>
        <d v="2016-12-19T00:00:00"/>
        <d v="2015-12-14T00:00:00"/>
        <d v="2017-03-13T00:00:00"/>
        <d v="2017-10-04T00:00:00"/>
        <d v="2016-09-20T00:00:00"/>
        <d v="2016-08-21T00:00:00"/>
        <d v="2014-02-11T00:00:00"/>
        <d v="2014-12-21T00:00:00"/>
        <d v="2015-01-04T00:00:00"/>
        <d v="2015-06-09T00:00:00"/>
        <d v="2014-07-28T00:00:00"/>
        <d v="2017-06-29T00:00:00"/>
        <d v="2017-03-28T00:00:00"/>
        <d v="2014-05-30T00:00:00"/>
        <d v="2016-02-03T00:00:00"/>
        <d v="2015-08-11T00:00:00"/>
        <d v="2017-08-12T00:00:00"/>
        <d v="2017-04-10T00:00:00"/>
        <d v="2014-08-20T00:00:00"/>
        <d v="2016-02-06T00:00:00"/>
        <d v="2015-03-22T00:00:00"/>
        <d v="2017-05-12T00:00:00"/>
        <d v="2017-09-03T00:00:00"/>
        <d v="2016-07-21T00:00:00"/>
        <d v="2015-11-17T00:00:00"/>
        <d v="2015-11-10T00:00:00"/>
        <d v="2015-08-05T00:00:00"/>
        <d v="2016-04-03T00:00:00"/>
        <d v="2016-11-27T00:00:00"/>
        <d v="2016-12-02T00:00:00"/>
        <d v="2016-11-26T00:00:00"/>
        <d v="2014-04-08T00:00:00"/>
        <d v="2017-07-07T00:00:00"/>
        <d v="2014-08-25T00:00:00"/>
        <d v="2016-03-12T00:00:00"/>
        <d v="2016-07-19T00:00:00"/>
        <d v="2014-12-10T00:00:00"/>
        <d v="2017-07-06T00:00:00"/>
        <d v="2016-12-25T00:00:00"/>
        <d v="2016-02-04T00:00:00"/>
        <d v="2017-05-20T00:00:00"/>
        <d v="2016-09-01T00:00:00"/>
        <d v="2014-02-18T00:00:00"/>
        <d v="2017-09-20T00:00:00"/>
        <d v="2016-11-12T00:00:00"/>
        <d v="2017-09-19T00:00:00"/>
        <d v="2016-03-31T00:00:00"/>
        <d v="2016-08-16T00:00:00"/>
        <d v="2014-03-30T00:00:00"/>
        <d v="2014-03-19T00:00:00"/>
        <d v="2016-12-24T00:00:00"/>
        <d v="2016-12-16T00:00:00"/>
        <d v="2016-10-20T00:00:00"/>
        <d v="2015-10-05T00:00:00"/>
        <d v="2015-09-08T00:00:00"/>
        <d v="2016-07-17T00:00:00"/>
        <d v="2014-09-11T00:00:00"/>
        <d v="2017-10-05T00:00:00"/>
        <d v="2017-05-30T00:00:00"/>
        <d v="2017-08-31T00:00:00"/>
        <d v="2014-11-03T00:00:00"/>
        <d v="2017-05-27T00:00:00"/>
        <d v="2014-10-04T00:00:00"/>
        <d v="2017-03-04T00:00:00"/>
        <d v="2017-07-31T00:00:00"/>
        <d v="2016-09-22T00:00:00"/>
        <d v="2014-01-14T00:00:00"/>
        <d v="2014-09-15T00:00:00"/>
        <d v="2015-07-24T00:00:00"/>
        <d v="2016-10-09T00:00:00"/>
        <d v="2014-10-20T00:00:00"/>
        <d v="2017-11-16T00:00:00"/>
        <d v="2015-06-05T00:00:00"/>
        <d v="2014-05-07T00:00:00"/>
        <d v="2014-04-18T00:00:00"/>
        <d v="2017-07-21T00:00:00"/>
        <d v="2015-04-21T00:00:00"/>
        <d v="2017-01-13T00:00:00"/>
        <d v="2014-09-06T00:00:00"/>
        <d v="2015-01-19T00:00:00"/>
        <d v="2017-10-26T00:00:00"/>
        <d v="2014-11-05T00:00:00"/>
        <d v="2015-05-20T00:00:00"/>
        <d v="2016-06-28T00:00:00"/>
        <d v="2016-07-24T00:00:00"/>
        <d v="2017-07-25T00:00:00"/>
        <d v="2015-03-31T00:00:00"/>
        <d v="2017-09-14T00:00:00"/>
        <d v="2014-06-17T00:00:00"/>
        <d v="2014-07-06T00:00:00"/>
        <d v="2016-01-08T00:00:00"/>
        <d v="2015-05-24T00:00:00"/>
        <d v="2015-11-30T00:00:00"/>
        <d v="2014-07-14T00:00:00"/>
        <d v="2016-09-30T00:00:00"/>
        <d v="2015-04-25T00:00:00"/>
        <d v="2015-06-28T00:00:00"/>
        <d v="2015-03-30T00:00:00"/>
        <d v="2014-08-23T00:00:00"/>
        <d v="2017-06-19T00:00:00"/>
        <d v="2017-03-11T00:00:00"/>
        <d v="2014-07-22T00:00:00"/>
        <d v="2017-10-08T00:00:00"/>
        <d v="2017-04-23T00:00:00"/>
        <d v="2014-03-03T00:00:00"/>
        <d v="2016-01-14T00:00:00"/>
        <d v="2016-09-16T00:00:00"/>
        <d v="2016-01-23T00:00:00"/>
        <d v="2015-05-26T00:00:00"/>
        <d v="2014-03-29T00:00:00"/>
        <d v="2016-10-16T00:00:00"/>
        <d v="2015-04-11T00:00:00"/>
        <d v="2014-12-30T00:00:00"/>
        <d v="2016-09-13T00:00:00"/>
        <d v="2017-11-29T00:00:00"/>
        <d v="2015-05-14T00:00:00"/>
        <d v="2017-02-03T00:00:00"/>
        <d v="2017-11-11T00:00:00"/>
        <d v="2015-04-16T00:00:00"/>
        <d v="2014-01-06T00:00:00"/>
        <d v="2015-12-19T00:00:00"/>
        <d v="2017-07-14T00:00:00"/>
        <d v="2014-09-10T00:00:00"/>
        <d v="2017-02-25T00:00:00"/>
        <d v="2014-05-10T00:00:00"/>
        <d v="2014-11-01T00:00:00"/>
        <d v="2016-12-30T00:00:00"/>
        <d v="2016-01-30T00:00:00"/>
        <d v="2015-05-23T00:00:00"/>
        <d v="2017-03-02T00:00:00"/>
        <d v="2016-03-15T00:00:00"/>
        <d v="2014-04-15T00:00:00"/>
        <d v="2014-01-07T00:00:00"/>
        <d v="2016-11-25T00:00:00"/>
        <d v="2016-03-22T00:00:00"/>
        <d v="2017-10-28T00:00:00"/>
        <d v="2017-03-24T00:00:00"/>
        <d v="2014-03-24T00:00:00"/>
        <d v="2016-02-14T00:00:00"/>
        <d v="2017-06-08T00:00:00"/>
        <d v="2014-05-16T00:00:00"/>
        <d v="2014-03-28T00:00:00"/>
        <d v="2016-02-27T00:00:00"/>
        <d v="2015-07-14T00:00:00"/>
        <d v="2016-11-29T00:00:00"/>
        <d v="2017-08-13T00:00:00"/>
        <d v="2016-07-15T00:00:00"/>
        <d v="2016-10-10T00:00:00"/>
        <d v="2015-08-16T00:00:00"/>
        <d v="2017-05-25T00:00:00"/>
        <d v="2015-09-11T00:00:00"/>
        <d v="2016-01-07T00:00:00"/>
        <d v="2015-08-28T00:00:00"/>
        <d v="2015-10-20T00:00:00"/>
        <d v="2015-06-23T00:00:00"/>
        <d v="2017-08-29T00:00:00"/>
        <d v="2017-07-22T00:00:00"/>
        <d v="2017-08-26T00:00:00"/>
        <d v="2016-10-04T00:00:00"/>
        <d v="2016-04-04T00:00:00"/>
        <d v="2016-06-30T00:00:00"/>
        <d v="2017-05-01T00:00:00"/>
        <d v="2014-08-12T00:00:00"/>
        <d v="2017-05-09T00:00:00"/>
        <d v="2017-07-26T00:00:00"/>
        <d v="2017-01-26T00:00:00"/>
        <d v="2016-03-09T00:00:00"/>
        <d v="2017-04-13T00:00:00"/>
        <d v="2014-03-21T00:00:00"/>
        <d v="2017-05-03T00:00:00"/>
        <d v="2017-01-02T00:00:00"/>
        <d v="2016-10-17T00:00:00"/>
        <d v="2016-02-08T00:00:00"/>
        <d v="2016-11-15T00:00:00"/>
        <d v="2017-11-08T00:00:00"/>
        <d v="2016-04-18T00:00:00"/>
        <d v="2016-02-02T00:00:00"/>
        <d v="2015-03-01T00:00:00"/>
        <d v="2016-01-11T00:00:00"/>
        <d v="2017-03-16T00:00:00"/>
        <d v="2016-11-30T00:00:00"/>
        <d v="2015-12-22T00:00:00"/>
        <d v="2016-03-27T00:00:00"/>
        <d v="2016-04-02T00:00:00"/>
        <d v="2014-06-04T00:00:00"/>
        <d v="2016-07-28T00:00:00"/>
        <d v="2017-08-25T00:00:00"/>
        <d v="2015-05-12T00:00:00"/>
        <d v="2017-03-30T00:00:00"/>
        <d v="2017-02-16T00:00:00"/>
        <d v="2017-10-24T00:00:00"/>
        <d v="2017-06-15T00:00:00"/>
        <d v="2015-10-02T00:00:00"/>
        <d v="2017-12-13T00:00:00"/>
        <d v="2016-09-15T00:00:00"/>
        <d v="2015-11-15T00:00:00"/>
        <d v="2016-05-31T00:00:00"/>
        <d v="2014-04-02T00:00:00"/>
        <d v="2017-10-10T00:00:00"/>
        <d v="2017-04-25T00:00:00"/>
        <d v="2016-03-06T00:00:00"/>
        <d v="2017-05-13T00:00:00"/>
        <d v="2016-08-22T00:00:00"/>
        <d v="2017-06-22T00:00:00"/>
        <d v="2014-09-28T00:00:00"/>
        <d v="2017-01-19T00:00:00"/>
        <d v="2016-08-18T00:00:00"/>
        <d v="2016-03-24T00:00:00"/>
        <d v="2016-08-01T00:00:00"/>
        <d v="2017-08-07T00:00:00"/>
        <d v="2014-07-09T00:00:00"/>
        <d v="2015-10-09T00:00:00"/>
        <d v="2014-02-08T00:00:00"/>
        <d v="2016-05-12T00:00:00"/>
        <d v="2016-01-25T00:00:00"/>
        <d v="2015-05-29T00:00:00"/>
        <d v="2014-06-24T00:00:00"/>
        <d v="2015-10-18T00:00:00"/>
        <d v="2014-11-27T00:00:00"/>
        <d v="2017-11-05T00:00:00"/>
        <d v="2016-01-03T00:00:00"/>
        <d v="2015-05-11T00:00:00"/>
        <d v="2015-08-06T00:00:00"/>
        <d v="2014-10-17T00:00:00"/>
        <d v="2016-05-03T00:00:00"/>
        <d v="2014-03-31T00:00:00"/>
        <d v="2015-08-13T00:00:00"/>
        <d v="2016-05-16T00:00:00"/>
        <d v="2014-10-14T00:00:00"/>
        <d v="2015-01-28T00:00:00"/>
        <d v="2014-09-22T00:00:00"/>
        <d v="2014-05-21T00:00:00"/>
        <d v="2015-07-18T00:00:00"/>
        <d v="2015-06-08T00:00:00"/>
        <d v="2014-08-15T00:00:00"/>
        <d v="2015-03-26T00:00:00"/>
        <d v="2017-01-14T00:00:00"/>
        <d v="2016-06-06T00:00:00"/>
        <d v="2015-10-10T00:00:00"/>
        <d v="2017-01-29T00:00:00"/>
        <d v="2016-06-03T00:00:00"/>
        <d v="2017-06-01T00:00:00"/>
        <d v="2015-03-19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10T00:00:00" maxDate="2018-01-06T00:00:00"/>
    </cacheField>
    <cacheField name="Ship Mode" numFmtId="0">
      <sharedItems/>
    </cacheField>
    <cacheField name="Customer ID" numFmtId="0">
      <sharedItems count="707">
        <s v="CG-12520"/>
        <s v="SO-20335"/>
        <s v="BH-11710"/>
        <s v="SF-20065"/>
        <s v="EB-13870"/>
        <s v="TB-21520"/>
        <s v="GH-14485"/>
        <s v="SN-20710"/>
        <s v="DP-13000"/>
        <s v="TB-21055"/>
        <s v="KM-16720"/>
        <s v="PS-18970"/>
        <s v="JE-15745"/>
        <s v="KB-16600"/>
        <s v="PO-18865"/>
        <s v="KB-16315"/>
        <s v="PN-18775"/>
        <s v="LC-16870"/>
        <s v="CV-12805"/>
        <s v="DK-13090"/>
        <s v="SC-20725"/>
        <s v="AD-10180"/>
        <s v="PF-19165"/>
        <s v="LS-16975"/>
        <s v="LC-16885"/>
        <s v="JD-15895"/>
        <s v="MG-17680"/>
        <s v="JE-16165"/>
        <s v="DB-13060"/>
        <s v="BM-11140"/>
        <s v="CS-12130"/>
        <s v="MP-17470"/>
        <s v="BS-11755"/>
        <s v="HK-14890"/>
        <s v="VW-21775"/>
        <s v="JB-15925"/>
        <s v="DS-13180"/>
        <s v="VD-21670"/>
        <s v="CS-12400"/>
        <s v="KL-16645"/>
        <s v="DW-13480"/>
        <s v="LH-17155"/>
        <s v="DR-12880"/>
        <s v="HA-14920"/>
        <s v="JO-15280"/>
        <s v="NZ-18565"/>
        <s v="KL-16555"/>
        <s v="JH-15910"/>
        <s v="AS-10225"/>
        <s v="BP-11185"/>
        <s v="TS-21205"/>
        <s v="NM-18445"/>
        <s v="DJ-13510"/>
        <s v="PO-18850"/>
        <s v="AC-10420"/>
        <s v="JL-15505"/>
        <s v="KW-16435"/>
        <s v="MK-17905"/>
        <s v="AR-10405"/>
        <s v="DO-13435"/>
        <s v="DK-13225"/>
        <s v="AG-10675"/>
        <s v="KH-16510"/>
        <s v="KC-16675"/>
        <s v="PB-19150"/>
        <s v="MP-17965"/>
        <s v="NF-18385"/>
        <s v="JM-15265"/>
        <s v="PK-19075"/>
        <s v="TB-21595"/>
        <s v="EB-13705"/>
        <s v="SC-20095"/>
        <s v="TN-21040"/>
        <s v="JS-15940"/>
        <s v="JP-15520"/>
        <s v="JE-15475"/>
        <s v="MT-18070"/>
        <s v="RO-19780"/>
        <s v="MY-17380"/>
        <s v="LS-17245"/>
        <s v="MC-17605"/>
        <s v="PH-18790"/>
        <s v="KB-16240"/>
        <s v="JC-15340"/>
        <s v="DK-12985"/>
        <s v="PG-18895"/>
        <s v="BD-11320"/>
        <s v="RC-19960"/>
        <s v="OT-18730"/>
        <s v="LP-17080"/>
        <s v="CA-12775"/>
        <s v="EB-13840"/>
        <s v="CS-11950"/>
        <s v="BD-11725"/>
        <s v="LR-16915"/>
        <s v="AS-10240"/>
        <s v="NG-18355"/>
        <s v="SF-20965"/>
        <s v="MO-17800"/>
        <s v="DJ-13420"/>
        <s v="RB-19465"/>
        <s v="JD-16150"/>
        <s v="AR-10825"/>
        <s v="EH-14125"/>
        <s v="CB-12025"/>
        <s v="RP-19390"/>
        <s v="CD-11980"/>
        <s v="RA-19285"/>
        <s v="NP-18325"/>
        <s v="Dl-13600"/>
        <s v="AS-10285"/>
        <s v="JK-15370"/>
        <s v="DP-13165"/>
        <s v="SV-20365"/>
        <s v="KC-16540"/>
        <s v="CK-12325"/>
        <s v="MR-17545"/>
        <s v="EG-13900"/>
        <s v="DS-13030"/>
        <s v="MH-17785"/>
        <s v="RF-19735"/>
        <s v="MS-17830"/>
        <s v="NB-18655"/>
        <s v="AJ-10795"/>
        <s v="LE-16810"/>
        <s v="BV-11245"/>
        <s v="BM-11785"/>
        <s v="LT-17110"/>
        <s v="SA-20830"/>
        <s v="CD-11920"/>
        <s v="HW-14935"/>
        <s v="GM-14440"/>
        <s v="AA-10375"/>
        <s v="ZC-21910"/>
        <s v="PJ-19015"/>
        <s v="BM-11650"/>
        <s v="AF-10885"/>
        <s v="GA-14725"/>
        <s v="GT-14710"/>
        <s v="AJ-10780"/>
        <s v="CC-12430"/>
        <s v="HP-14815"/>
        <s v="PM-19135"/>
        <s v="LL-16840"/>
        <s v="SC-20050"/>
        <s v="RW-19630"/>
        <s v="RB-19795"/>
        <s v="KH-16360"/>
        <s v="GH-14665"/>
        <s v="DL-12925"/>
        <s v="LW-16990"/>
        <s v="DL-13315"/>
        <s v="TZ-21580"/>
        <s v="JG-15805"/>
        <s v="SL-20155"/>
        <s v="RD-19585"/>
        <s v="RH-19495"/>
        <s v="VG-21790"/>
        <s v="JS-15880"/>
        <s v="KM-16225"/>
        <s v="LA-16780"/>
        <s v="EL-13735"/>
        <s v="RD-19660"/>
        <s v="MO-17500"/>
        <s v="DG-13300"/>
        <s v="NF-18595"/>
        <s v="JD-16060"/>
        <s v="BD-11620"/>
        <s v="BT-11395"/>
        <s v="KD-16270"/>
        <s v="NS-18640"/>
        <s v="PV-18985"/>
        <s v="EH-13945"/>
        <s v="RA-19915"/>
        <s v="HL-15040"/>
        <s v="BD-11605"/>
        <s v="AP-10915"/>
        <s v="CB-12535"/>
        <s v="PS-19045"/>
        <s v="GB-14530"/>
        <s v="BT-11530"/>
        <s v="LS-16945"/>
        <s v="SW-20755"/>
        <s v="SP-20620"/>
        <s v="PG-18820"/>
        <s v="GM-14680"/>
        <s v="NP-18700"/>
        <s v="DJ-13630"/>
        <s v="MH-18115"/>
        <s v="CC-12220"/>
        <s v="JC-16105"/>
        <s v="BG-11695"/>
        <s v="MS-17710"/>
        <s v="TB-21355"/>
        <s v="LC-17140"/>
        <s v="TC-21535"/>
        <s v="CS-12460"/>
        <s v="RC-19825"/>
        <s v="HG-14965"/>
        <s v="LD-17005"/>
        <s v="JF-15190"/>
        <s v="CM-12115"/>
        <s v="BP-11290"/>
        <s v="LB-16735"/>
        <s v="KT-16465"/>
        <s v="AB-10600"/>
        <s v="SZ-20035"/>
        <s v="JR-15670"/>
        <s v="CA-12265"/>
        <s v="JK-16120"/>
        <s v="PP-18955"/>
        <s v="CK-12760"/>
        <s v="GM-14455"/>
        <s v="SD-20485"/>
        <s v="AB-10105"/>
        <s v="BT-11305"/>
        <s v="SV-20815"/>
        <s v="IM-15070"/>
        <s v="ME-17320"/>
        <s v="AA-10480"/>
        <s v="MB-18085"/>
        <s v="LC-16930"/>
        <s v="MB-17305"/>
        <s v="DK-12835"/>
        <s v="NM-18520"/>
        <s v="CM-12655"/>
        <s v="TS-21370"/>
        <s v="JW-15220"/>
        <s v="AT-10435"/>
        <s v="PC-19000"/>
        <s v="JM-15535"/>
        <s v="AI-10855"/>
        <s v="MC-17845"/>
        <s v="GH-14425"/>
        <s v="CJ-12010"/>
        <s v="MP-18175"/>
        <s v="CL-11890"/>
        <s v="CK-12205"/>
        <s v="PC-18745"/>
        <s v="SG-20470"/>
        <s v="MC-18100"/>
        <s v="DP-13390"/>
        <s v="MD-17350"/>
        <s v="AB-10150"/>
        <s v="ML-17395"/>
        <s v="JC-15385"/>
        <s v="MC-17275"/>
        <s v="TB-21280"/>
        <s v="MM-17920"/>
        <s v="SB-20290"/>
        <s v="AW-10840"/>
        <s v="TS-21610"/>
        <s v="HZ-14950"/>
        <s v="ND-18370"/>
        <s v="JK-15205"/>
        <s v="MM-18055"/>
        <s v="DC-13285"/>
        <s v="BN-11515"/>
        <s v="KD-16345"/>
        <s v="FM-14215"/>
        <s v="JW-15955"/>
        <s v="AG-10900"/>
        <s v="ML-17755"/>
        <s v="RM-19375"/>
        <s v="AS-10135"/>
        <s v="FO-14305"/>
        <s v="BT-11680"/>
        <s v="JL-15235"/>
        <s v="EA-14035"/>
        <s v="BF-10975"/>
        <s v="KH-16330"/>
        <s v="FA-14230"/>
        <s v="DA-13450"/>
        <s v="FH-14275"/>
        <s v="NC-18625"/>
        <s v="AH-10075"/>
        <s v="ME-18010"/>
        <s v="BP-11230"/>
        <s v="JG-15160"/>
        <s v="LF-17185"/>
        <s v="RA-19945"/>
        <s v="RW-19540"/>
        <s v="DB-13660"/>
        <s v="EH-13765"/>
        <s v="NP-18685"/>
        <s v="JE-15715"/>
        <s v="AC-10615"/>
        <s v="LW-16825"/>
        <s v="AS-10090"/>
        <s v="JS-16030"/>
        <s v="CM-12190"/>
        <s v="AM-10705"/>
        <s v="RH-19510"/>
        <s v="CT-11995"/>
        <s v="SN-20560"/>
        <s v="CK-12595"/>
        <s v="RD-19480"/>
        <s v="TP-21130"/>
        <s v="GG-14650"/>
        <s v="KA-16525"/>
        <s v="TR-21325"/>
        <s v="MS-17365"/>
        <s v="MM-17260"/>
        <s v="AH-10120"/>
        <s v="SG-20080"/>
        <s v="RK-19300"/>
        <s v="JB-15400"/>
        <s v="EH-14005"/>
        <s v="RF-19345"/>
        <s v="TB-21625"/>
        <s v="GT-14635"/>
        <s v="TS-21160"/>
        <s v="WB-21850"/>
        <s v="AF-10870"/>
        <s v="BF-11170"/>
        <s v="IL-15100"/>
        <s v="SW-20275"/>
        <s v="NS-18505"/>
        <s v="DK-13375"/>
        <s v="BT-11440"/>
        <s v="DB-13405"/>
        <s v="SJ-20125"/>
        <s v="MV-17485"/>
        <s v="JL-15850"/>
        <s v="LM-17065"/>
        <s v="JK-15625"/>
        <s v="RS-19420"/>
        <s v="BC-11125"/>
        <s v="EM-13825"/>
        <s v="BM-11575"/>
        <s v="SC-20260"/>
        <s v="CP-12340"/>
        <s v="AB-10060"/>
        <s v="EH-13990"/>
        <s v="BF-11020"/>
        <s v="BE-11455"/>
        <s v="SG-20605"/>
        <s v="HM-14860"/>
        <s v="BE-11335"/>
        <s v="JA-15970"/>
        <s v="SV-20935"/>
        <s v="MZ-17515"/>
        <s v="AZ-10750"/>
        <s v="PW-19240"/>
        <s v="SW-20455"/>
        <s v="CM-11935"/>
        <s v="PF-19225"/>
        <s v="GM-14695"/>
        <s v="KN-16705"/>
        <s v="KT-16480"/>
        <s v="SC-20575"/>
        <s v="BB-11545"/>
        <s v="DW-13585"/>
        <s v="EM-13810"/>
        <s v="KD-16615"/>
        <s v="AP-10720"/>
        <s v="BW-11110"/>
        <s v="TM-21010"/>
        <s v="SF-20200"/>
        <s v="SM-20320"/>
        <s v="SE-20110"/>
        <s v="EN-13780"/>
        <s v="MC-17590"/>
        <s v="BO-11350"/>
        <s v="AG-10300"/>
        <s v="JF-15295"/>
        <s v="SB-20170"/>
        <s v="TB-21400"/>
        <s v="SH-19975"/>
        <s v="HR-14830"/>
        <s v="HF-14995"/>
        <s v="NL-18310"/>
        <s v="RR-19525"/>
        <s v="DL-12865"/>
        <s v="CC-12145"/>
        <s v="CP-12085"/>
        <s v="EP-13915"/>
        <s v="FH-14350"/>
        <s v="MS-17530"/>
        <s v="SC-20770"/>
        <s v="JP-16135"/>
        <s v="SS-20140"/>
        <s v="CD-12790"/>
        <s v="MD-17860"/>
        <s v="KN-16450"/>
        <s v="DL-13330"/>
        <s v="MH-18025"/>
        <s v="DR-12940"/>
        <s v="DM-13015"/>
        <s v="DM-13345"/>
        <s v="CC-12370"/>
        <s v="SC-20380"/>
        <s v="BF-11275"/>
        <s v="TD-20995"/>
        <s v="BK-11260"/>
        <s v="HG-14845"/>
        <s v="LS-17200"/>
        <s v="JM-16195"/>
        <s v="BP-11155"/>
        <s v="TT-21220"/>
        <s v="LH-17020"/>
        <s v="EM-14140"/>
        <s v="MA-17995"/>
        <s v="AY-10555"/>
        <s v="Co-12640"/>
        <s v="JF-15565"/>
        <s v="DV-13045"/>
        <s v="GB-14575"/>
        <s v="CL-12565"/>
        <s v="JB-16045"/>
        <s v="NW-18400"/>
        <s v="JB-16000"/>
        <s v="DM-12955"/>
        <s v="JH-16180"/>
        <s v="AS-10045"/>
        <s v="ZD-21925"/>
        <s v="KF-16285"/>
        <s v="TC-21475"/>
        <s v="HH-15010"/>
        <s v="YC-21895"/>
        <s v="KM-16375"/>
        <s v="TP-21415"/>
        <s v="DB-12910"/>
        <s v="CS-12355"/>
        <s v="JG-15310"/>
        <s v="MS-17770"/>
        <s v="JE-15610"/>
        <s v="CC-12100"/>
        <s v="JP-15460"/>
        <s v="CS-11845"/>
        <s v="SM-20950"/>
        <s v="TT-21070"/>
        <s v="RD-19900"/>
        <s v="DW-13195"/>
        <s v="SJ-20215"/>
        <s v="BG-11740"/>
        <s v="AH-10030"/>
        <s v="TH-21100"/>
        <s v="HG-15025"/>
        <s v="EB-13750"/>
        <s v="TS-21505"/>
        <s v="TH-21550"/>
        <s v="PR-18880"/>
        <s v="CA-12310"/>
        <s v="MC-17425"/>
        <s v="LC-17050"/>
        <s v="Dp-13240"/>
        <s v="LB-16795"/>
        <s v="DE-13255"/>
        <s v="CC-12610"/>
        <s v="RH-19600"/>
        <s v="CA-12055"/>
        <s v="SC-20020"/>
        <s v="MG-17875"/>
        <s v="RD-19810"/>
        <s v="MT-17815"/>
        <s v="KD-16495"/>
        <s v="RB-19330"/>
        <s v="JC-15775"/>
        <s v="ML-17410"/>
        <s v="MH-17620"/>
        <s v="MF-17665"/>
        <s v="RS-19765"/>
        <s v="AB-10255"/>
        <s v="RM-19750"/>
        <s v="KB-16585"/>
        <s v="CM-12160"/>
        <s v="EJ-13720"/>
        <s v="NC-18415"/>
        <s v="AH-10690"/>
        <s v="LS-17230"/>
        <s v="MY-18295"/>
        <s v="KE-16420"/>
        <s v="DH-13675"/>
        <s v="GH-14410"/>
        <s v="JF-15355"/>
        <s v="PF-19120"/>
        <s v="SP-20860"/>
        <s v="VT-21700"/>
        <s v="MM-18280"/>
        <s v="MH-17455"/>
        <s v="TS-21340"/>
        <s v="DN-13690"/>
        <s v="RB-19360"/>
        <s v="ED-13885"/>
        <s v="JM-15250"/>
        <s v="EB-13930"/>
        <s v="TH-21235"/>
        <s v="PL-18925"/>
        <s v="CS-12175"/>
        <s v="AR-10540"/>
        <s v="DB-13120"/>
        <s v="DK-12895"/>
        <s v="AA-10645"/>
        <s v="JO-15145"/>
        <s v="GA-14515"/>
        <s v="LH-16900"/>
        <s v="DL-13495"/>
        <s v="MG-18145"/>
        <s v="NC-18535"/>
        <s v="SR-20740"/>
        <s v="SJ-20500"/>
        <s v="BS-11365"/>
        <s v="SH-20635"/>
        <s v="RM-19675"/>
        <s v="CA-11965"/>
        <s v="AH-10585"/>
        <s v="GZ-14470"/>
        <s v="RR-19315"/>
        <s v="JL-15835"/>
        <s v="AS-10630"/>
        <s v="JK-15730"/>
        <s v="CC-12670"/>
        <s v="VS-21820"/>
        <s v="BW-11200"/>
        <s v="RD-19720"/>
        <s v="VF-21715"/>
        <s v="ES-14080"/>
        <s v="RL-19615"/>
        <s v="GK-14620"/>
        <s v="JF-15490"/>
        <s v="MG-17650"/>
        <s v="MC-18130"/>
        <s v="MG-17890"/>
        <s v="HA-14905"/>
        <s v="DB-13360"/>
        <s v="SV-20785"/>
        <s v="DB-13555"/>
        <s v="AG-10270"/>
        <s v="NR-18550"/>
        <s v="RB-19435"/>
        <s v="GT-14755"/>
        <s v="ES-14020"/>
        <s v="CM-12385"/>
        <s v="MF-18250"/>
        <s v="EB-14110"/>
        <s v="TB-21175"/>
        <s v="AC-10660"/>
        <s v="AB-10015"/>
        <s v="CL-12700"/>
        <s v="RB-19645"/>
        <s v="SS-20410"/>
        <s v="HR-14770"/>
        <s v="AH-10465"/>
        <s v="MA-17560"/>
        <s v="BD-11500"/>
        <s v="TS-21430"/>
        <s v="FP-14320"/>
        <s v="JL-15175"/>
        <s v="KW-16570"/>
        <s v="AJ-10945"/>
        <s v="CS-12250"/>
        <s v="RE-19450"/>
        <s v="SR-20425"/>
        <s v="TM-21490"/>
        <s v="AH-10195"/>
        <s v="AB-10165"/>
        <s v="CV-12295"/>
        <s v="NH-18610"/>
        <s v="AG-10495"/>
        <s v="GR-14560"/>
        <s v="MH-17290"/>
        <s v="DM-13525"/>
        <s v="TA-21385"/>
        <s v="DB-13210"/>
        <s v="TH-21115"/>
        <s v="MS-17980"/>
        <s v="DB-12970"/>
        <s v="SU-20665"/>
        <s v="RF-19840"/>
        <s v="SC-20695"/>
        <s v="ML-18040"/>
        <s v="TG-21640"/>
        <s v="RB-19705"/>
        <s v="SS-20875"/>
        <s v="DH-13075"/>
        <s v="BW-11065"/>
        <s v="FH-14365"/>
        <s v="SC-20440"/>
        <s v="JK-16090"/>
        <s v="MG-18205"/>
        <s v="CR-12730"/>
        <s v="KB-16405"/>
        <s v="BS-11665"/>
        <s v="PO-19180"/>
        <s v="RA-19885"/>
        <s v="BD-11770"/>
        <s v="AG-10390"/>
        <s v="SW-20245"/>
        <s v="BF-11215"/>
        <s v="SP-20920"/>
        <s v="JR-16210"/>
        <s v="TB-21190"/>
        <s v="AO-10810"/>
        <s v="EK-13795"/>
        <s v="DB-13270"/>
        <s v="CM-12445"/>
        <s v="YS-21880"/>
        <s v="JF-15415"/>
        <s v="LO-17170"/>
        <s v="ME-17725"/>
        <s v="MZ-17335"/>
        <s v="TP-21565"/>
        <s v="LW-17125"/>
        <s v="XP-21865"/>
        <s v="SH-20395"/>
        <s v="TT-21460"/>
        <s v="EC-14050"/>
        <s v="BS-11590"/>
        <s v="KN-16390"/>
        <s v="SS-20515"/>
        <s v="SP-20545"/>
        <s v="ON-18715"/>
        <s v="MV-18190"/>
        <s v="VP-21760"/>
        <s v="PM-18940"/>
        <s v="TW-21025"/>
        <s v="TC-21145"/>
        <s v="PS-18760"/>
        <s v="SC-20230"/>
        <s v="ST-20530"/>
        <s v="AR-10570"/>
        <s v="CY-12745"/>
        <s v="AT-10735"/>
        <s v="AG-10330"/>
        <s v="VB-21745"/>
        <s v="SC-20305"/>
        <s v="JS-15595"/>
        <s v="AW-10930"/>
        <s v="CB-12415"/>
        <s v="DO-13645"/>
        <s v="MN-17935"/>
        <s v="SP-20650"/>
        <s v="AR-10345"/>
        <s v="AA-10315"/>
        <s v="CC-12475"/>
        <s v="TC-21295"/>
        <s v="BS-11380"/>
        <s v="RB-19570"/>
        <s v="TB-21250"/>
        <s v="JM-15655"/>
        <s v="FC-14335"/>
        <s v="JM-15865"/>
        <s v="NB-18580"/>
        <s v="ER-13855"/>
        <s v="LW-17215"/>
        <s v="PW-19030"/>
        <s v="GM-14500"/>
        <s v="DW-13540"/>
        <s v="TG-21310"/>
        <s v="JS-15685"/>
        <s v="TS-21655"/>
        <s v="DC-12850"/>
        <s v="PO-19195"/>
        <s v="EM-14200"/>
        <s v="CR-12580"/>
        <s v="CM-11815"/>
        <s v="CM-12715"/>
        <s v="LC-16960"/>
        <s v="CR-12820"/>
        <s v="RD-19930"/>
        <s v="CS-12490"/>
        <s v="JD-15790"/>
        <s v="PT-19090"/>
        <s v="LP-17095"/>
        <s v="GZ-14545"/>
        <s v="GW-14605"/>
        <s v="SC-20680"/>
        <s v="MH-17440"/>
        <s v="EJ-14155"/>
        <s v="BD-11635"/>
        <s v="HE-14800"/>
        <s v="NP-18670"/>
        <s v="EM-14065"/>
        <s v="AG-10525"/>
        <s v="HM-14980"/>
        <s v="BP-11095"/>
        <s v="SB-20185"/>
        <s v="CR-12625"/>
        <s v="DF-13135"/>
        <s v="JL-15130"/>
        <s v="JH-15430"/>
        <s v="JG-15115"/>
        <s v="ND-18460"/>
        <s v="LR-17035"/>
        <s v="KM-16660"/>
        <s v="FM-14380"/>
        <s v="HJ-14875"/>
        <s v="JH-15820"/>
        <s v="AM-10360"/>
        <s v="SM-20005"/>
        <s v="DP-13105"/>
        <s v="MW-18220"/>
        <s v="CD-12280"/>
        <s v="CM-12235"/>
        <s v="PB-18805"/>
        <s v="RP-19270"/>
        <s v="EB-14170"/>
        <s v="SM-20905"/>
        <s v="BF-11005"/>
        <s v="FC-14245"/>
        <s v="JH-15985"/>
        <s v="BT-11485"/>
        <s v="QJ-19255"/>
        <s v="BG-11035"/>
        <s v="SC-20845"/>
        <s v="IM-15055"/>
      </sharedItems>
    </cacheField>
    <cacheField name="Customer Name" numFmtId="0">
      <sharedItems count="707">
        <s v="Claire Gute"/>
        <s v="Sean O'Donnell"/>
        <s v="Brosina Hoffman"/>
        <s v="Sandra Flanagan"/>
        <s v="Emily Burns"/>
        <s v="Tracy Blumstein"/>
        <s v="Gene Hale"/>
        <s v="Steve Nguyen"/>
        <s v="Darren Powers"/>
        <s v="Ted Butterfield"/>
        <s v="Kunst Miller"/>
        <s v="Paul Stevenson"/>
        <s v="Joel Eaton"/>
        <s v="Ken Brennan"/>
        <s v="Patrick O'Donnell"/>
        <s v="Karl Braun"/>
        <s v="Parhena Norris"/>
        <s v="Lena Cacioppo"/>
        <s v="Cynthia Voltz"/>
        <s v="Dave Kipp"/>
        <s v="Steven Cartwright"/>
        <s v="Alan Dominguez"/>
        <s v="Philip Fox"/>
        <s v="Lindsay Shagiari"/>
        <s v="Lena Creighton"/>
        <s v="Jonathan Doherty"/>
        <s v="Maureen Gastineau"/>
        <s v="Justin Ellison"/>
        <s v="Dave Brooks"/>
        <s v="Becky Martin"/>
        <s v="Chad Sievert"/>
        <s v="Mark Packer"/>
        <s v="Bruce Stewart"/>
        <s v="Heather Kirkland"/>
        <s v="Victoria Wilson"/>
        <s v="Joni Blumstein"/>
        <s v="David Smith"/>
        <s v="Valerie Dominguez"/>
        <s v="Christopher Schild"/>
        <s v="Ken Lonsdale"/>
        <s v="Dianna Wilson"/>
        <s v="Logan Haushalter"/>
        <s v="Dan Reichenbach"/>
        <s v="Helen Andreada"/>
        <s v="Jas O'Carroll"/>
        <s v="Nick Zandusky"/>
        <s v="Kelly Lampkin"/>
        <s v="Jonathan Howell"/>
        <s v="Alan Schoenberger"/>
        <s v="Ben Peterman"/>
        <s v="Thomas Seio"/>
        <s v="Nathan Mautz"/>
        <s v="Don Jones"/>
        <s v="Patrick O'Brill"/>
        <s v="Alyssa Crouse"/>
        <s v="Jeremy Lonsdale"/>
        <s v="Katrina Willman"/>
        <s v="Michael Kennedy"/>
        <s v="Allen Rosenblatt"/>
        <s v="Denny Ordway"/>
        <s v="Dean Katz"/>
        <s v="Anna Gayman"/>
        <s v="Keith Herrera"/>
        <s v="Kimberly Carter"/>
        <s v="Philip Brown"/>
        <s v="Michael Paige"/>
        <s v="Natalie Fritzler"/>
        <s v="Janet Molinari"/>
        <s v="Pete Kriz"/>
        <s v="Troy Blackwell"/>
        <s v="Ed Braxton"/>
        <s v="Sanjit Chand"/>
        <s v="Tanja Norvell"/>
        <s v="Joni Sundaresam"/>
        <s v="Jeremy Pistek"/>
        <s v="Jeremy Ellison"/>
        <s v="Michelle Tran"/>
        <s v="Rose O'Brian"/>
        <s v="Maribeth Yedwab"/>
        <s v="Lynn Smith"/>
        <s v="Matt Connell"/>
        <s v="Patricia Hirasaki"/>
        <s v="Karen Bern"/>
        <s v="Jasper Cacioppo"/>
        <s v="Darren Koutras"/>
        <s v="Paul Gonzalez"/>
        <s v="Bill Donatelli"/>
        <s v="Ryan Crowe"/>
        <s v="Olvera Toch"/>
        <s v="Liz Pelletier"/>
        <s v="Cynthia Arntzen"/>
        <s v="Ellis Ballard"/>
        <s v="Carlos Soltero"/>
        <s v="Bruce Degenhardt"/>
        <s v="Lena Radford"/>
        <s v="Alan Shonely"/>
        <s v="Nat Gilpin"/>
        <s v="Sylvia Foulston"/>
        <s v="Meg O'Connel"/>
        <s v="Denny Joy"/>
        <s v="Rick Bensley"/>
        <s v="Justin Deggeller"/>
        <s v="Anthony Rawles"/>
        <s v="Eugene Hildebrand"/>
        <s v="Cassandra Brandow"/>
        <s v="Resi Pölking"/>
        <s v="Carol Darley"/>
        <s v="Ralph Arnett"/>
        <s v="Naresj Patel"/>
        <s v="Dorris liebe"/>
        <s v="Alejandro Savely"/>
        <s v="Jay Kimmel"/>
        <s v="David Philippe"/>
        <s v="Seth Vernon"/>
        <s v="Kelly Collister"/>
        <s v="Christine Kargatis"/>
        <s v="Mathew Reese"/>
        <s v="Emily Grady"/>
        <s v="Darrin Sayre"/>
        <s v="Maya Herman"/>
        <s v="Roland Fjeld"/>
        <s v="Melanie Seite"/>
        <s v="Nona Balk"/>
        <s v="Anthony Johnson"/>
        <s v="Laurel Elliston"/>
        <s v="Benjamin Venier"/>
        <s v="Bryan Mills"/>
        <s v="Liz Thompson"/>
        <s v="Sue Ann Reed"/>
        <s v="Carlos Daly"/>
        <s v="Helen Wasserman"/>
        <s v="Gary McGarr"/>
        <s v="Allen Armold"/>
        <s v="Zuschuss Carroll"/>
        <s v="Pauline Johnson"/>
        <s v="Brian Moss"/>
        <s v="Art Foster"/>
        <s v="Guy Armstrong"/>
        <s v="Greg Tran"/>
        <s v="Anthony Jacobs"/>
        <s v="Chuck Clark"/>
        <s v="Harold Pawlan"/>
        <s v="Peter McVee"/>
        <s v="Lauren Leatherbury"/>
        <s v="Sample Company A"/>
        <s v="Rob Williams"/>
        <s v="Ross Baird"/>
        <s v="Katherine Hughes"/>
        <s v="Greg Hansen"/>
        <s v="Daniel Lacy"/>
        <s v="Lindsay Williams"/>
        <s v="Delfina Latchford"/>
        <s v="Tracy Zic"/>
        <s v="John Grady"/>
        <s v="Sara Luxemburg"/>
        <s v="Rob Dowd"/>
        <s v="Rick Hansen"/>
        <s v="Vivek Gonzalez"/>
        <s v="John Stevenson"/>
        <s v="Kalyca Meade"/>
        <s v="Laura Armstrong"/>
        <s v="Ed Ludwig"/>
        <s v="Robert Dilbeck"/>
        <s v="Mary O'Rourke"/>
        <s v="Deirdre Greer"/>
        <s v="Nicole Fjeld"/>
        <s v="Julia Dunbar"/>
        <s v="Brian DeCherney"/>
        <s v="Bill Tyler"/>
        <s v="Karen Daniels"/>
        <s v="Noel Staavos"/>
        <s v="Paul Van Hugh"/>
        <s v="Eric Hoffmann"/>
        <s v="Russell Applegate"/>
        <s v="Hunter Lopez"/>
        <s v="Brian Dahlen"/>
        <s v="Arthur Prichep"/>
        <s v="Claudia Bergmann"/>
        <s v="Penelope Sewall"/>
        <s v="George Bell"/>
        <s v="Bradley Talbott"/>
        <s v="Linda Southworth"/>
        <s v="Steven Ward"/>
        <s v="Stefania Perrino"/>
        <s v="Patrick Gardner"/>
        <s v="Greg Matthias"/>
        <s v="Nora Preis"/>
        <s v="Doug Jacobs"/>
        <s v="Mick Hernandez"/>
        <s v="Chris Cortes"/>
        <s v="Julie Creighton"/>
        <s v="Brooke Gillingham"/>
        <s v="Maurice Satty"/>
        <s v="Todd Boyes"/>
        <s v="Logan Currie"/>
        <s v="Tracy Collins"/>
        <s v="Chuck Sachs"/>
        <s v="Roy Collins"/>
        <s v="Henry Goldwyn"/>
        <s v="Lisa DeCherney"/>
        <s v="Jamie Frazer"/>
        <s v="Chad McGuire"/>
        <s v="Beth Paige"/>
        <s v="Larry Blacks"/>
        <s v="Kean Takahito"/>
        <s v="Ann Blume"/>
        <s v="Sam Zeldin"/>
        <s v="Jim Radford"/>
        <s v="Christina Anderson"/>
        <s v="Julie Kriz"/>
        <s v="Paul Prost"/>
        <s v="Cyma Kinney"/>
        <s v="Gary Mitchum"/>
        <s v="Shirley Daniels"/>
        <s v="Adrian Barton"/>
        <s v="Beth Thompson"/>
        <s v="Stuart Van"/>
        <s v="Irene Maddox"/>
        <s v="Maria Etezadi"/>
        <s v="Andrew Allen"/>
        <s v="Mick Brown"/>
        <s v="Linda Cazamias"/>
        <s v="Maria Bertelson"/>
        <s v="Damala Kotsonis"/>
        <s v="Neoma Murray"/>
        <s v="Corinna Mitchell"/>
        <s v="Todd Sumrall"/>
        <s v="Jane Waco"/>
        <s v="Alyssa Tate"/>
        <s v="Pauline Chand"/>
        <s v="Jessica Myrick"/>
        <s v="Arianne Irving"/>
        <s v="Michael Chen"/>
        <s v="Gary Hwang"/>
        <s v="Caroline Jumper"/>
        <s v="Mike Pelletier"/>
        <s v="Carl Ludwig"/>
        <s v="Chloris Kastensmidt"/>
        <s v="Pamela Coakley"/>
        <s v="Sheri Gordon"/>
        <s v="Mick Crebagga"/>
        <s v="Dennis Pardue"/>
        <s v="Maribeth Dona"/>
        <s v="Aimee Bixby"/>
        <s v="Marina Lichtenstein"/>
        <s v="Jenna Caffey"/>
        <s v="Marc Crier"/>
        <s v="Toby Braunhardt"/>
        <s v="Michael Moore"/>
        <s v="Sean Braxton"/>
        <s v="Anthony Witt"/>
        <s v="Troy Staebel"/>
        <s v="Henia Zydlo"/>
        <s v="Natalie DeCherney"/>
        <s v="Jamie Kunitz"/>
        <s v="Michelle Moray"/>
        <s v="Debra Catini"/>
        <s v="Bradley Nguyen"/>
        <s v="Katherine Ducich"/>
        <s v="Filia McAdams"/>
        <s v="Joni Wasserman"/>
        <s v="Arthur Gainer"/>
        <s v="Max Ludwig"/>
        <s v="Raymond Messe"/>
        <s v="Adrian Shami"/>
        <s v="Frank Olsen"/>
        <s v="Brian Thompson"/>
        <s v="Janet Lee"/>
        <s v="Erin Ashbrook"/>
        <s v="Barbara Fisher"/>
        <s v="Katharine Harms"/>
        <s v="Frank Atkinson"/>
        <s v="Dianna Arnett"/>
        <s v="Frank Hawley"/>
        <s v="Noah Childs"/>
        <s v="Adam Hart"/>
        <s v="Michelle Ellison"/>
        <s v="Benjamin Patterson"/>
        <s v="James Galang"/>
        <s v="Luke Foster"/>
        <s v="Ryan Akin"/>
        <s v="Rick Wilson"/>
        <s v="Duane Benoit"/>
        <s v="Edward Hooks"/>
        <s v="Nora Pelletier"/>
        <s v="Joe Elijah"/>
        <s v="Ann Chong"/>
        <s v="Laurel Workman"/>
        <s v="Adam Shillingsburg"/>
        <s v="Joy Smith"/>
        <s v="Charlotte Melton"/>
        <s v="Anne McFarland"/>
        <s v="Rick Huthwaite"/>
        <s v="Carol Triggs"/>
        <s v="Skye Norling"/>
        <s v="Clytie Kelty"/>
        <s v="Rick Duston"/>
        <s v="Theone Pippenger"/>
        <s v="Greg Guthrie"/>
        <s v="Kelly Andreada"/>
        <s v="Toby Ritter"/>
        <s v="Maribeth Schnelling"/>
        <s v="Magdelene Morse"/>
        <s v="Adrian Hane"/>
        <s v="Sandra Glassco"/>
        <s v="Ralph Kennedy"/>
        <s v="Jennifer Braxton"/>
        <s v="Erica Hernandez"/>
        <s v="Randy Ferguson"/>
        <s v="Trudy Brown"/>
        <s v="Grant Thornton"/>
        <s v="Theresa Swint"/>
        <s v="William Brown"/>
        <s v="Art Ferguson"/>
        <s v="Ben Ferrer"/>
        <s v="Ivan Liston"/>
        <s v="Scott Williamson"/>
        <s v="Neola Schneider"/>
        <s v="Dennis Kane"/>
        <s v="Bobby Trafton"/>
        <s v="Denny Blanton"/>
        <s v="Sanjit Jacobs"/>
        <s v="Mark Van Huff"/>
        <s v="John Lucas"/>
        <s v="Liz MacKendrick"/>
        <s v="Jim Karlsson"/>
        <s v="Ricardo Sperren"/>
        <s v="Becky Castell"/>
        <s v="Elizabeth Moffitt"/>
        <s v="Brendan Murry"/>
        <s v="Scott Cohen"/>
        <s v="Christine Phan"/>
        <s v="Adam Bellavance"/>
        <s v="Erica Hackney"/>
        <s v="Barry Französisch"/>
        <s v="Brad Eason"/>
        <s v="Speros Goranitis"/>
        <s v="Harry Marie"/>
        <s v="Bill Eplett"/>
        <s v="Joseph Airdo"/>
        <s v="Susan Vittorini"/>
        <s v="Mary Zewe"/>
        <s v="Annie Zypern"/>
        <s v="Pierre Wener"/>
        <s v="Shaun Weien"/>
        <s v="Carlos Meador"/>
        <s v="Phillip Flathmann"/>
        <s v="Greg Maxwell"/>
        <s v="Kristina Nunn"/>
        <s v="Kean Thornton"/>
        <s v="Sonia Cooley"/>
        <s v="Brenda Bowman"/>
        <s v="Dorothy Wardle"/>
        <s v="Eleni McCrary"/>
        <s v="Ken Dana"/>
        <s v="Anne Pryor"/>
        <s v="Bart Watters"/>
        <s v="Tamara Manning"/>
        <s v="Sarah Foster"/>
        <s v="Sean Miller"/>
        <s v="Sanjit Engle"/>
        <s v="Edward Nazzal"/>
        <s v="Matt Collister"/>
        <s v="Bill Overfelt"/>
        <s v="Aleksandra Gannaway"/>
        <s v="Jason Fortune-"/>
        <s v="Sarah Bern"/>
        <s v="Tom Boeckenhauer"/>
        <s v="Sally Hughsby"/>
        <s v="Harold Ryan"/>
        <s v="Herbert Flentye"/>
        <s v="Nancy Lomonaco"/>
        <s v="Rick Reed"/>
        <s v="Dan Lawera"/>
        <s v="Charles Crestani"/>
        <s v="Cathy Prescott"/>
        <s v="Emily Phan"/>
        <s v="Fred Harton"/>
        <s v="MaryBeth Skach"/>
        <s v="Stewart Carmichael"/>
        <s v="Julie Prescott"/>
        <s v="Saphhira Shifley"/>
        <s v="Cynthia Delaney"/>
        <s v="Michael Dominguez"/>
        <s v="Kean Nguyen"/>
        <s v="Denise Leinenbach"/>
        <s v="Michelle Huthwaite"/>
        <s v="Daniel Raglin"/>
        <s v="Darrin Martin"/>
        <s v="Denise Monton"/>
        <s v="Christopher Conant"/>
        <s v="Shahid Collister"/>
        <s v="Beth Fritzler"/>
        <s v="Tamara Dahlen"/>
        <s v="Berenike Kampe"/>
        <s v="Harry Greene"/>
        <s v="Luke Schmidt"/>
        <s v="Justin MacKendrick"/>
        <s v="Becky Pak"/>
        <s v="Thomas Thornton"/>
        <s v="Lisa Hazard"/>
        <s v="Eugene Moren"/>
        <s v="Michelle Arnett"/>
        <s v="Andy Yotov"/>
        <s v="Corey-Lock"/>
        <s v="Jill Fjeld"/>
        <s v="Darrin Van Huff"/>
        <s v="Giulietta Baptist"/>
        <s v="Clay Ludtke"/>
        <s v="Julia Barnett"/>
        <s v="Natalie Webber"/>
        <s v="Joy Bell-"/>
        <s v="Dario Medina"/>
        <s v="Justin Hirsh"/>
        <s v="Aaron Smayling"/>
        <s v="Zuschuss Donatelli"/>
        <s v="Karen Ferguson"/>
        <s v="Tony Chapman"/>
        <s v="Hilary Holden"/>
        <s v="Yoseph Carroll"/>
        <s v="Katherine Murray"/>
        <s v="Tom Prescott"/>
        <s v="Daniel Byrd"/>
        <s v="Christine Sundaresam"/>
        <s v="Jason Gross"/>
        <s v="Maxwell Schwartz"/>
        <s v="Jim Epp"/>
        <s v="Chad Cunningham"/>
        <s v="Jennifer Patt"/>
        <s v="Cari Sayre"/>
        <s v="Suzanne McNair"/>
        <s v="Ted Trevino"/>
        <s v="Ruben Dartt"/>
        <s v="David Wiener"/>
        <s v="Sarah Jordon"/>
        <s v="Bruce Geld"/>
        <s v="Aaron Hawkins"/>
        <s v="Thea Hendricks"/>
        <s v="Hunter Glantz"/>
        <s v="Edward Becker"/>
        <s v="Tony Sayre"/>
        <s v="Tracy Hopkins"/>
        <s v="Patrick Ryan"/>
        <s v="Christine Abelman"/>
        <s v="Mark Cousins"/>
        <s v="Liz Carlisle"/>
        <s v="Dean percer"/>
        <s v="Laurel Beltran"/>
        <s v="Deanra Eno"/>
        <s v="Corey Catlett"/>
        <s v="Rob Haberlin"/>
        <s v="Cathy Armstrong"/>
        <s v="Sam Craven"/>
        <s v="Michael Grace"/>
        <s v="Ross DeVincentis"/>
        <s v="Meg Tillman"/>
        <s v="Keith Dawkins"/>
        <s v="Randy Bradley"/>
        <s v="John Castell"/>
        <s v="Maris LaWare"/>
        <s v="Matt Hagelstein"/>
        <s v="Maureen Fritzler"/>
        <s v="Roland Schwarz"/>
        <s v="Alejandro Ballentine"/>
        <s v="Roland Murray"/>
        <s v="Ken Black"/>
        <s v="Charles McCrossin"/>
        <s v="Ed Jacobs"/>
        <s v="Nathan Cano"/>
        <s v="Anna Häberlin"/>
        <s v="Lycoris Saunders"/>
        <s v="Muhammed Yedwab"/>
        <s v="Katrina Edelman"/>
        <s v="Duane Huffman"/>
        <s v="Gary Hansen"/>
        <s v="Jay Fein"/>
        <s v="Peter Fuller"/>
        <s v="Sung Pak"/>
        <s v="Valerie Takahito"/>
        <s v="Muhammed MacIntyre"/>
        <s v="Mark Hamilton"/>
        <s v="Toby Swindell"/>
        <s v="Duane Noonan"/>
        <s v="Raymond Buch"/>
        <s v="Emily Ducich"/>
        <s v="Janet Martin"/>
        <s v="Eric Barreto"/>
        <s v="Tiffany House"/>
        <s v="Paul Lucas"/>
        <s v="Charles Sheldon"/>
        <s v="Andy Reiter"/>
        <s v="David Bremer"/>
        <s v="Dana Kaydos"/>
        <s v="Anna Andreadi"/>
        <s v="Jack O'Briant"/>
        <s v="George Ashbrook"/>
        <s v="Lena Hernandez"/>
        <s v="Dionis Lloyd"/>
        <s v="Mike Gockenbach"/>
        <s v="Nick Crebassa"/>
        <s v="Steven Roelle"/>
        <s v="Shirley Jackson"/>
        <s v="Bill Shonely"/>
        <s v="Stefanie Holloman"/>
        <s v="Robert Marley"/>
        <s v="Carol Adams"/>
        <s v="Angele Hood"/>
        <s v="Gary Zandusky"/>
        <s v="Ralph Ritter"/>
        <s v="John Lee"/>
        <s v="Ann Steele"/>
        <s v="Joe Kamberova"/>
        <s v="Craig Carreira"/>
        <s v="Vivek Sundaresam"/>
        <s v="Ben Wallace"/>
        <s v="Roger Demir"/>
        <s v="Vicky Freymann"/>
        <s v="Erin Smith"/>
        <s v="Rob Lucas"/>
        <s v="Grace Kelly"/>
        <s v="Jeremy Farry"/>
        <s v="Matthew Grinstein"/>
        <s v="Mike Caudle"/>
        <s v="Michael Granlund"/>
        <s v="Helen Abelman"/>
        <s v="Dennis Bolton"/>
        <s v="Stewart Visinsky"/>
        <s v="Dorothy Badders"/>
        <s v="Alejandro Grove"/>
        <s v="Nick Radford"/>
        <s v="Richard Bierner"/>
        <s v="Guy Thornton"/>
        <s v="Erica Smith"/>
        <s v="Christopher Martinez"/>
        <s v="Monica Federle"/>
        <s v="Eugene Barchas"/>
        <s v="Thomas Boland"/>
        <s v="Anna Chung"/>
        <s v="Aaron Bergman"/>
        <s v="Craig Leslie"/>
        <s v="Robert Barroso"/>
        <s v="Shahid Shariari"/>
        <s v="Hallie Redmond"/>
        <s v="Amy Hunt"/>
        <s v="Matt Abelman"/>
        <s v="Bradley Drucker"/>
        <s v="Tom Stivers"/>
        <s v="Frank Preis"/>
        <s v="James Lanier"/>
        <s v="Kelly Williams"/>
        <s v="Ashley Jarboe"/>
        <s v="Chris Selesnick"/>
        <s v="Richard Eichhorn"/>
        <s v="Sharelle Roach"/>
        <s v="Tony Molinari"/>
        <s v="Alan Haines"/>
        <s v="Alan Barnes"/>
        <s v="Christina VanderZanden"/>
        <s v="Nicole Hansen"/>
        <s v="Andrew Gjertsen"/>
        <s v="Georgia Rosenberg"/>
        <s v="Marc Harrigan"/>
        <s v="Don Miller"/>
        <s v="Tom Ashbrook"/>
        <s v="Dean Braden"/>
        <s v="Thea Hudgings"/>
        <s v="Michael Stewart"/>
        <s v="Darren Budd"/>
        <s v="Stephanie Ulpright"/>
        <s v="Roy Französisch"/>
        <s v="Steve Chapman"/>
        <s v="Michelle Lonsdale"/>
        <s v="Trudy Glocke"/>
        <s v="Roger Barcio"/>
        <s v="Sung Shariari"/>
        <s v="Dave Hallsten"/>
        <s v="Barry Weirich"/>
        <s v="Fred Hopkins"/>
        <s v="Shaun Chance"/>
        <s v="Juliana Krohn"/>
        <s v="Mitch Gastineau"/>
        <s v="Craig Reiter"/>
        <s v="Katrina Bavinger"/>
        <s v="Brian Stugart"/>
        <s v="Philisse Overcash"/>
        <s v="Ruben Ausman"/>
        <s v="Bryan Davis"/>
        <s v="Allen Goldenen"/>
        <s v="Scot Wooten"/>
        <s v="Benjamin Farhat"/>
        <s v="Susan Pistek"/>
        <s v="Justin Ritter"/>
        <s v="Thomas Brumley"/>
        <s v="Anthony O'Donnell"/>
        <s v="Eileen Kiefer"/>
        <s v="Deborah Brumfield"/>
        <s v="Chuck Magee"/>
        <s v="Yana Sorensen"/>
        <s v="Jennifer Ferguson"/>
        <s v="Lori Olson"/>
        <s v="Max Engle"/>
        <s v="Maria Zettner"/>
        <s v="Tracy Poddar"/>
        <s v="Liz Willingham"/>
        <s v="Xylona Preis"/>
        <s v="Shahid Hopkins"/>
        <s v="Tonja Turnell"/>
        <s v="Erin Creighton"/>
        <s v="Brendan Sweed"/>
        <s v="Katherine Nockton"/>
        <s v="Shirley Schmidt"/>
        <s v="Sibella Parks"/>
        <s v="Odella Nelson"/>
        <s v="Mike Vittorini"/>
        <s v="Victoria Pisteka"/>
        <s v="Paul MacIntyre"/>
        <s v="Tamara Willingham"/>
        <s v="Theresa Coyne"/>
        <s v="Pamela Stobb"/>
        <s v="Scot Coram"/>
        <s v="Shui Tom"/>
        <s v="Anemone Ratner"/>
        <s v="Craig Yedwab"/>
        <s v="Annie Thurman"/>
        <s v="Alex Grayson"/>
        <s v="Victoria Brennan"/>
        <s v="Sean Christensen"/>
        <s v="Jill Stevenson"/>
        <s v="Arthur Wiediger"/>
        <s v="Christy Brittain"/>
        <s v="Doug O'Connell"/>
        <s v="Michael Nguyen"/>
        <s v="Stephanie Phelps"/>
        <s v="Alex Russell"/>
        <s v="Alex Avila"/>
        <s v="Cindy Chapman"/>
        <s v="Toby Carlisle"/>
        <s v="Bill Stewart"/>
        <s v="Rob Beeghly"/>
        <s v="Tim Brockman"/>
        <s v="Jim Mitchum"/>
        <s v="Fred Chung"/>
        <s v="John Murray"/>
        <s v="Nicole Brennan"/>
        <s v="Elpida Rittenbach"/>
        <s v="Luke Weiss"/>
        <s v="Pauline Webber"/>
        <s v="Gene McClure"/>
        <s v="Don Weiss"/>
        <s v="Toby Gnade"/>
        <s v="Jim Sink"/>
        <s v="Trudy Schmidt"/>
        <s v="Dan Campbell"/>
        <s v="Phillina Ober"/>
        <s v="Evan Minnotte"/>
        <s v="Clay Rozendal"/>
        <s v="Candace McMahon"/>
        <s v="Craig Molinari"/>
        <s v="Lindsay Castell"/>
        <s v="Cyra Reiten"/>
        <s v="Russell D'Ascenzo"/>
        <s v="Cindy Schnelling"/>
        <s v="John Dryer"/>
        <s v="Pete Takahito"/>
        <s v="Liz Preis"/>
        <s v="George Zrebassa"/>
        <s v="Giulietta Weimer"/>
        <s v="Steve Carroll"/>
        <s v="Mark Haberlin"/>
        <s v="Eva Jacobs"/>
        <s v="Brian Derr"/>
        <s v="Harold Engle"/>
        <s v="Nora Paige"/>
        <s v="Erin Mull"/>
        <s v="Andy Gerbode"/>
        <s v="Henry MacAllister"/>
        <s v="Bart Pistole"/>
        <s v="Sarah Brown"/>
        <s v="Corey Roper"/>
        <s v="David Flashing"/>
        <s v="Jack Lebron"/>
        <s v="Jennifer Halladay"/>
        <s v="Jack Garza"/>
        <s v="Neil Ducich"/>
        <s v="Lisa Ryan"/>
        <s v="Khloe Miller"/>
        <s v="Fred McMath"/>
        <s v="Heather Jas"/>
        <s v="John Huston"/>
        <s v="Alice McCarthy"/>
        <s v="Sally Matthias"/>
        <s v="Dave Poirier"/>
        <s v="Mitch Webber"/>
        <s v="Christina DeMoss"/>
        <s v="Chris McAfee"/>
        <s v="Patrick Bzostek"/>
        <s v="Rachel Payne"/>
        <s v="Evan Bailliet"/>
        <s v="Susan MacKendrick"/>
        <s v="Barry Franz"/>
        <s v="Frank Carlisle"/>
        <s v="Joseph Holt"/>
        <s v="Brad Thomas"/>
        <s v="Quincy Jones"/>
        <s v="Barry Gonzalez"/>
        <s v="Sung Chung"/>
        <s v="Ionia McGrath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8">
        <s v="Kentucky"/>
        <s v="Florida"/>
        <s v="California"/>
        <s v="Pennsylvania"/>
        <s v="Utah"/>
        <s v="Texas"/>
        <s v="Indiana"/>
        <s v="New York"/>
        <s v="Illinois"/>
        <s v="Tennessee"/>
        <s v="South Carolina"/>
        <s v="Minnesota"/>
        <s v="Colorado"/>
        <s v="Washington"/>
        <s v="Delaware"/>
        <s v="Ohio"/>
        <s v="Wisconsin"/>
        <s v="Michigan"/>
        <s v="New Jersey"/>
        <s v="Connecticut"/>
        <s v="Massachusetts"/>
        <s v="Mississippi"/>
        <s v="Arizona"/>
        <s v="Missouri"/>
        <s v="Georgia"/>
        <s v="Virginia"/>
        <s v="Iowa"/>
        <s v="Nebraska"/>
        <s v="New Hampshire"/>
        <s v="District of Columbia"/>
        <s v="North Carolina"/>
        <s v="Arkansas"/>
        <s v="Maryland"/>
        <s v="Alabama"/>
        <s v="Nevada"/>
        <s v="Louisiana"/>
        <s v="Oregon"/>
        <s v="Oklahoma"/>
        <s v="Rhode Island"/>
        <s v="Maine"/>
        <s v="South Dakota"/>
        <s v="New Mexico"/>
        <s v="Idaho"/>
        <s v="Vermont"/>
        <s v="Kansas"/>
        <s v="Wyoming"/>
        <s v="Montana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East"/>
        <s v="Central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4">
        <s v="Bookcases"/>
        <s v="Chairs"/>
        <s v="Tables"/>
        <s v="Furnishings"/>
      </sharedItems>
    </cacheField>
    <cacheField name="Product Name" numFmtId="0">
      <sharedItems/>
    </cacheField>
    <cacheField name="Sales" numFmtId="0">
      <sharedItems containsSemiMixedTypes="0" containsString="0" containsNumber="1" minValue="1.8919999999999999" maxValue="4416.174" count="1636">
        <n v="261.95999999999998"/>
        <n v="731.94"/>
        <n v="957.57749999999999"/>
        <n v="48.86"/>
        <n v="1706.184"/>
        <n v="71.372"/>
        <n v="1044.6300000000001"/>
        <n v="3083.43"/>
        <n v="124.2"/>
        <n v="190.92"/>
        <n v="532.39919999999995"/>
        <n v="212.05799999999999"/>
        <n v="6.16"/>
        <n v="89.99"/>
        <n v="319.41000000000003"/>
        <n v="79.760000000000005"/>
        <n v="213.11500000000001"/>
        <n v="831.93600000000004"/>
        <n v="97.04"/>
        <n v="9.7080000000000002"/>
        <n v="19.3"/>
        <n v="301.95999999999998"/>
        <n v="53.34"/>
        <n v="96.53"/>
        <n v="102.36"/>
        <n v="41.96"/>
        <n v="787.53"/>
        <n v="47.04"/>
        <n v="600.55799999999999"/>
        <n v="617.70000000000005"/>
        <n v="81.424000000000007"/>
        <n v="238.56"/>
        <n v="43.12"/>
        <n v="82.8"/>
        <n v="93.888000000000005"/>
        <n v="1951.84"/>
        <n v="457.56799999999998"/>
        <n v="1740.06"/>
        <n v="340.14400000000001"/>
        <n v="396.80200000000002"/>
        <n v="899.13599999999997"/>
        <n v="626.35199999999998"/>
        <n v="218.75"/>
        <n v="35.167999999999999"/>
        <n v="452.45"/>
        <n v="72.703999999999994"/>
        <n v="622.45000000000005"/>
        <n v="161.56800000000001"/>
        <n v="389.69600000000003"/>
        <n v="233.86"/>
        <n v="620.61450000000002"/>
        <n v="258.072"/>
        <n v="419.68"/>
        <n v="11.688000000000001"/>
        <n v="177.22499999999999"/>
        <n v="4.0439999999999996"/>
        <n v="2001.86"/>
        <n v="321.56799999999998"/>
        <n v="12.132"/>
        <n v="5.28"/>
        <n v="1038.8399999999999"/>
        <n v="86.97"/>
        <n v="300.416"/>
        <n v="230.352"/>
        <n v="218.352"/>
        <n v="77.599999999999994"/>
        <n v="219.07499999999999"/>
        <n v="26.8"/>
        <n v="15.135999999999999"/>
        <n v="466.76799999999997"/>
        <n v="15.231999999999999"/>
        <n v="87.54"/>
        <n v="135.88200000000001"/>
        <n v="15.992000000000001"/>
        <n v="786.74400000000003"/>
        <n v="698.35199999999998"/>
        <n v="388.70400000000001"/>
        <n v="488.64600000000002"/>
        <n v="47.12"/>
        <n v="1043.92"/>
        <n v="1488.424"/>
        <n v="375.45749999999998"/>
        <n v="2.96"/>
        <n v="2396.2656000000002"/>
        <n v="1004.024"/>
        <n v="1336.829"/>
        <n v="113.568"/>
        <n v="307.13600000000002"/>
        <n v="383.8"/>
        <n v="56.56"/>
        <n v="866.4"/>
        <n v="28.4"/>
        <n v="207.846"/>
        <n v="12.22"/>
        <n v="242.94"/>
        <n v="2.91"/>
        <n v="284.36399999999998"/>
        <n v="129.56800000000001"/>
        <n v="747.55799999999999"/>
        <n v="23.56"/>
        <n v="1272.6300000000001"/>
        <n v="254.744"/>
        <n v="205.33279999999999"/>
        <n v="222.666"/>
        <n v="40.200000000000003"/>
        <n v="514.16499999999996"/>
        <n v="189.88200000000001"/>
        <n v="255.76"/>
        <n v="241.56800000000001"/>
        <n v="69.3"/>
        <n v="801.56799999999998"/>
        <n v="126.3"/>
        <n v="210.98"/>
        <n v="683.952"/>
        <n v="45.695999999999998"/>
        <n v="190.72"/>
        <n v="47.94"/>
        <n v="283.92"/>
        <n v="66.111999999999995"/>
        <n v="1121.568"/>
        <n v="34.503999999999998"/>
        <n v="1335.68"/>
        <n v="42.6"/>
        <n v="13.128"/>
        <n v="451.15199999999999"/>
        <n v="8.7919999999999998"/>
        <n v="70.98"/>
        <n v="327.76"/>
        <n v="40.479999999999997"/>
        <n v="9.94"/>
        <n v="88.02"/>
        <n v="35.56"/>
        <n v="392.94"/>
        <n v="1049.2"/>
        <n v="18.84"/>
        <n v="14.8"/>
        <n v="701.37199999999996"/>
        <n v="918.78499999999997"/>
        <n v="30.36"/>
        <n v="23.975999999999999"/>
        <n v="108.925"/>
        <n v="82.524000000000001"/>
        <n v="191.98400000000001"/>
        <n v="104.01"/>
        <n v="15.071999999999999"/>
        <n v="209.88"/>
        <n v="369.91199999999998"/>
        <n v="883.92"/>
        <n v="103.056"/>
        <n v="73.319999999999993"/>
        <n v="1652.94"/>
        <n v="129.91999999999999"/>
        <n v="400.03199999999998"/>
        <n v="542.64599999999996"/>
        <n v="84.98"/>
        <n v="567.12"/>
        <n v="157.74"/>
        <n v="79.92"/>
        <n v="383.43799999999999"/>
        <n v="310.88"/>
        <n v="641.96"/>
        <n v="34.58"/>
        <n v="544.00800000000004"/>
        <n v="35.49"/>
        <n v="348.928"/>
        <n v="332.94"/>
        <n v="22.23"/>
        <n v="18.28"/>
        <n v="1298.55"/>
        <n v="1228.4649999999999"/>
        <n v="186.048"/>
        <n v="287.94"/>
        <n v="48.896000000000001"/>
        <n v="44.46"/>
        <n v="51.94"/>
        <n v="322.58999999999997"/>
        <n v="1242.9000000000001"/>
        <n v="31.4"/>
        <n v="17.46"/>
        <n v="323.13600000000002"/>
        <n v="22.2"/>
        <n v="46.94"/>
        <n v="99.918000000000006"/>
        <n v="797.94399999999996"/>
        <n v="1114.2719999999999"/>
        <n v="393.16500000000002"/>
        <n v="516.48800000000006"/>
        <n v="1007.232"/>
        <n v="2065.3200000000002"/>
        <n v="25.472000000000001"/>
        <n v="78.852800000000002"/>
        <n v="204.6"/>
        <n v="127.104"/>
        <n v="599.29200000000003"/>
        <n v="603.91999999999996"/>
        <n v="520.04999999999995"/>
        <n v="1166.92"/>
        <n v="24.1"/>
        <n v="33.11"/>
        <n v="1090.7819999999999"/>
        <n v="151.72"/>
        <n v="155.25"/>
        <n v="1618.37"/>
        <n v="13.96"/>
        <n v="155.82"/>
        <n v="1267.53"/>
        <n v="854.94"/>
        <n v="124.11"/>
        <n v="86.62"/>
        <n v="697.16"/>
        <n v="722.35199999999998"/>
        <n v="254.60400000000001"/>
        <n v="168.464"/>
        <n v="282.88799999999998"/>
        <n v="108.4"/>
        <n v="107.77200000000001"/>
        <n v="194.84800000000001"/>
        <n v="1106.9100000000001"/>
        <n v="836.59199999999998"/>
        <n v="31.984000000000002"/>
        <n v="447.84"/>
        <n v="8.73"/>
        <n v="2.3279999999999998"/>
        <n v="119.833"/>
        <n v="38.6"/>
        <n v="1067.94"/>
        <n v="343.92"/>
        <n v="8.3520000000000003"/>
        <n v="2244.48"/>
        <n v="455.1"/>
        <n v="195.184"/>
        <n v="109.48"/>
        <n v="172.5"/>
        <n v="892.22400000000005"/>
        <n v="15.712"/>
        <n v="55.968000000000004"/>
        <n v="95.983999999999995"/>
        <n v="854.35199999999998"/>
        <n v="579.13599999999997"/>
        <n v="141.37200000000001"/>
        <n v="17.024000000000001"/>
        <n v="113.79"/>
        <n v="47.951999999999998"/>
        <n v="63.968000000000004"/>
        <n v="165.048"/>
        <n v="12.35"/>
        <n v="764.68799999999999"/>
        <n v="3610.848"/>
        <n v="254.97450000000001"/>
        <n v="1141.9380000000001"/>
        <n v="6.6959999999999997"/>
        <n v="43.872"/>
        <n v="41.85"/>
        <n v="292.27199999999999"/>
        <n v="29.327999999999999"/>
        <n v="388.43"/>
        <n v="39.880000000000003"/>
        <n v="572.76"/>
        <n v="286.38"/>
        <n v="61.96"/>
        <n v="23.99"/>
        <n v="155.37200000000001"/>
        <n v="183.84"/>
        <n v="51.072000000000003"/>
        <n v="37.049999999999997"/>
        <n v="25.11"/>
        <n v="29.78"/>
        <n v="258.279"/>
        <n v="300.904"/>
        <n v="1.988"/>
        <n v="145.56800000000001"/>
        <n v="145.9"/>
        <n v="590.05799999999999"/>
        <n v="912.75"/>
        <n v="83.951999999999998"/>
        <n v="239.98"/>
        <n v="652.45000000000005"/>
        <n v="66.644999999999996"/>
        <n v="205.17599999999999"/>
        <n v="154.76400000000001"/>
        <n v="39.979999999999997"/>
        <n v="408.00599999999997"/>
        <n v="165.28"/>
        <n v="37.74"/>
        <n v="4.9279999999999999"/>
        <n v="1819.86"/>
        <n v="2453.4299999999998"/>
        <n v="470.30200000000002"/>
        <n v="452.94"/>
        <n v="27.46"/>
        <n v="244.006"/>
        <n v="1024.7159999999999"/>
        <n v="121.376"/>
        <n v="872.94"/>
        <n v="6.6879999999999997"/>
        <n v="977.29200000000003"/>
        <n v="9.64"/>
        <n v="1004.976"/>
        <n v="8.36"/>
        <n v="63.686"/>
        <n v="1669.6"/>
        <n v="206.11199999999999"/>
        <n v="11.648"/>
        <n v="203.983"/>
        <n v="782.94"/>
        <n v="8.32"/>
        <n v="1573.4880000000001"/>
        <n v="171.96"/>
        <n v="381.44"/>
        <n v="763.28"/>
        <n v="382.80599999999998"/>
        <n v="359.05799999999999"/>
        <n v="47.991999999999997"/>
        <n v="547.29999999999995"/>
        <n v="211.96"/>
        <n v="290.666"/>
        <n v="198.46"/>
        <n v="517.5"/>
        <n v="17.920000000000002"/>
        <n v="41.37"/>
        <n v="34.79"/>
        <n v="1018.104"/>
        <n v="21.936"/>
        <n v="42.368000000000002"/>
        <n v="14.82"/>
        <n v="853.09199999999998"/>
        <n v="21.88"/>
        <n v="515.88"/>
        <n v="1931.04"/>
        <n v="71.992000000000004"/>
        <n v="765.625"/>
        <n v="307.666"/>
        <n v="35.92"/>
        <n v="39.76"/>
        <n v="1048.3499999999999"/>
        <n v="7.1680000000000001"/>
        <n v="206.96199999999999"/>
        <n v="9.4600000000000009"/>
        <n v="411.33199999999999"/>
        <n v="293.19900000000001"/>
        <n v="109.8"/>
        <n v="2807.84"/>
        <n v="215.65"/>
        <n v="4.18"/>
        <n v="16.155999999999999"/>
        <n v="1441.3"/>
        <n v="4.6559999999999997"/>
        <n v="170.136"/>
        <n v="29.32"/>
        <n v="62.957999999999998"/>
        <n v="11.84"/>
        <n v="22.783999999999999"/>
        <n v="262.11"/>
        <n v="207"/>
        <n v="44.128"/>
        <n v="140.81"/>
        <n v="40.783999999999999"/>
        <n v="37.68"/>
        <n v="362.35199999999998"/>
        <n v="257.56799999999998"/>
        <n v="727.45"/>
        <n v="24.96"/>
        <n v="196.45"/>
        <n v="272.84800000000001"/>
        <n v="176.78399999999999"/>
        <n v="393.56799999999998"/>
        <n v="383.60700000000003"/>
        <n v="31.56"/>
        <n v="409.59"/>
        <n v="174.05850000000001"/>
        <n v="478.48"/>
        <n v="136.91999999999999"/>
        <n v="18.96"/>
        <n v="462.56400000000002"/>
        <n v="145.74"/>
        <n v="15.4"/>
        <n v="14.73"/>
        <n v="662.88"/>
        <n v="11.54"/>
        <n v="254.52600000000001"/>
        <n v="1282.4100000000001"/>
        <n v="545.88"/>
        <n v="933.53599999999994"/>
        <n v="23.88"/>
        <n v="1024.3800000000001"/>
        <n v="8.7520000000000007"/>
        <n v="304.45"/>
        <n v="183.37200000000001"/>
        <n v="350.98"/>
        <n v="872.32"/>
        <n v="141.96"/>
        <n v="269.97000000000003"/>
        <n v="75.36"/>
        <n v="289.8"/>
        <n v="341.488"/>
        <n v="25.344000000000001"/>
        <n v="17.309999999999999"/>
        <n v="1586.69"/>
        <n v="411.8"/>
        <n v="146.352"/>
        <n v="710.83199999999999"/>
        <n v="58.2"/>
        <n v="7.7119999999999997"/>
        <n v="310.44299999999998"/>
        <n v="479.9"/>
        <n v="259.13600000000002"/>
        <n v="425.83300000000003"/>
        <n v="209.67"/>
        <n v="215.976"/>
        <n v="241.96"/>
        <n v="64.944000000000003"/>
        <n v="139.86000000000001"/>
        <n v="14.76"/>
        <n v="991.76400000000001"/>
        <n v="422.05799999999999"/>
        <n v="43.31"/>
        <n v="233.05799999999999"/>
        <n v="22.608000000000001"/>
        <n v="79.384"/>
        <n v="139.91999999999999"/>
        <n v="305.31200000000001"/>
        <n v="442.76400000000001"/>
        <n v="63.68"/>
        <n v="121.3"/>
        <n v="191.82"/>
        <n v="20.103999999999999"/>
        <n v="27.42"/>
        <n v="108.608"/>
        <n v="70.686000000000007"/>
        <n v="72.293999999999997"/>
        <n v="330.58800000000002"/>
        <n v="526.45000000000005"/>
        <n v="44.4"/>
        <n v="1212.96"/>
        <n v="359.97"/>
        <n v="435.26"/>
        <n v="143.43199999999999"/>
        <n v="122.352"/>
        <n v="85.98"/>
        <n v="97.567999999999998"/>
        <n v="614.27200000000005"/>
        <n v="199.98"/>
        <n v="892.98"/>
        <n v="595.38"/>
        <n v="181.95"/>
        <n v="259.7"/>
        <n v="723.92"/>
        <n v="280.79199999999997"/>
        <n v="182.94"/>
        <n v="46.384"/>
        <n v="547.13599999999997"/>
        <n v="63.2"/>
        <n v="557.58500000000004"/>
        <n v="1552.8309999999999"/>
        <n v="1579.7460000000001"/>
        <n v="1071.576"/>
        <n v="613.90800000000002"/>
        <n v="127.88"/>
        <n v="120.712"/>
        <n v="532.70399999999995"/>
        <n v="60.287999999999997"/>
        <n v="253.37200000000001"/>
        <n v="54.712000000000003"/>
        <n v="113.92"/>
        <n v="956.66480000000001"/>
        <n v="211.84"/>
        <n v="629.06399999999996"/>
        <n v="754.45"/>
        <n v="273.06"/>
        <n v="12.544"/>
        <n v="7.4"/>
        <n v="366.786"/>
        <n v="545.85"/>
        <n v="145.97999999999999"/>
        <n v="7.9039999999999999"/>
        <n v="174.286"/>
        <n v="492.83499999999998"/>
        <n v="14.272"/>
        <n v="451.13600000000002"/>
        <n v="217.584"/>
        <n v="1322.3520000000001"/>
        <n v="1137.75"/>
        <n v="300.93"/>
        <n v="647.84"/>
        <n v="77.92"/>
        <n v="129.93"/>
        <n v="181.98599999999999"/>
        <n v="1348.704"/>
        <n v="700.15200000000004"/>
        <n v="111.88800000000001"/>
        <n v="173.94"/>
        <n v="102.833"/>
        <n v="821.88"/>
        <n v="51.712000000000003"/>
        <n v="1406.86"/>
        <n v="2665.62"/>
        <n v="62.82"/>
        <n v="12.42"/>
        <n v="14.135999999999999"/>
        <n v="601.47"/>
        <n v="136.78399999999999"/>
        <n v="61.12"/>
        <n v="1218.7349999999999"/>
        <n v="6.0960000000000001"/>
        <n v="41.567999999999998"/>
        <n v="230.28"/>
        <n v="39.96"/>
        <n v="42.624000000000002"/>
        <n v="220.96"/>
        <n v="858.24"/>
        <n v="18.623999999999999"/>
        <n v="57.69"/>
        <n v="424.95749999999998"/>
        <n v="1292.94"/>
        <n v="883.84"/>
        <n v="370.62"/>
        <n v="785.88"/>
        <n v="109.9"/>
        <n v="15.384"/>
        <n v="30.768000000000001"/>
        <n v="227.36"/>
        <n v="45.887999999999998"/>
        <n v="350.35199999999998"/>
        <n v="107.53"/>
        <n v="299.97000000000003"/>
        <n v="35.340000000000003"/>
        <n v="257.64"/>
        <n v="700.05600000000004"/>
        <n v="585.55200000000002"/>
        <n v="225.29599999999999"/>
        <n v="76.92"/>
        <n v="19.103999999999999"/>
        <n v="195.46600000000001"/>
        <n v="23.68"/>
        <n v="601.53599999999994"/>
        <n v="58.36"/>
        <n v="308.49900000000002"/>
        <n v="47.515999999999998"/>
        <n v="704.9"/>
        <n v="561.56799999999998"/>
        <n v="185.58"/>
        <n v="214.11"/>
        <n v="653.54999999999995"/>
        <n v="60.74"/>
        <n v="124.36"/>
        <n v="298.77600000000001"/>
        <n v="300.53280000000001"/>
        <n v="1139.92"/>
        <n v="845.48800000000006"/>
        <n v="56.28"/>
        <n v="14.98"/>
        <n v="20.32"/>
        <n v="1603.136"/>
        <n v="1628.82"/>
        <n v="17.088000000000001"/>
        <n v="314.35199999999998"/>
        <n v="153.56800000000001"/>
        <n v="1013.4880000000001"/>
        <n v="6.96"/>
        <n v="307.92"/>
        <n v="51.96"/>
        <n v="69.08"/>
        <n v="408.42200000000003"/>
        <n v="539.65800000000002"/>
        <n v="14.368"/>
        <n v="70.447999999999993"/>
        <n v="70.709999999999994"/>
        <n v="19.760000000000002"/>
        <n v="144.78399999999999"/>
        <n v="90.99"/>
        <n v="1526.56"/>
        <n v="368.97"/>
        <n v="18.7"/>
        <n v="38.29"/>
        <n v="26.25"/>
        <n v="113.88800000000001"/>
        <n v="191.64599999999999"/>
        <n v="81.567999999999998"/>
        <n v="97.183999999999997"/>
        <n v="32.951999999999998"/>
        <n v="28.271999999999998"/>
        <n v="188.55199999999999"/>
        <n v="545.94000000000005"/>
        <n v="43.295999999999999"/>
        <n v="123.136"/>
        <n v="275.49"/>
        <n v="3.984"/>
        <n v="344.22"/>
        <n v="66.69"/>
        <n v="327.7328"/>
        <n v="254.352"/>
        <n v="504.9"/>
        <n v="194.32"/>
        <n v="195.136"/>
        <n v="29.16"/>
        <n v="171.28800000000001"/>
        <n v="16.72"/>
        <n v="2054.2719999999999"/>
        <n v="30.56"/>
        <n v="24.367999999999999"/>
        <n v="124.41"/>
        <n v="120.666"/>
        <n v="16.739999999999998"/>
        <n v="981.37199999999996"/>
        <n v="61"/>
        <n v="220.26560000000001"/>
        <n v="242.352"/>
        <n v="220.98"/>
        <n v="1123.92"/>
        <n v="48.671999999999997"/>
        <n v="13.28"/>
        <n v="22.847999999999999"/>
        <n v="347.80200000000002"/>
        <n v="963.13599999999997"/>
        <n v="262.86399999999998"/>
        <n v="67"/>
        <n v="390.27199999999999"/>
        <n v="528.42999999999995"/>
        <n v="180.58799999999999"/>
        <n v="20.94"/>
        <n v="58.68"/>
        <n v="149.232"/>
        <n v="53.2"/>
        <n v="114.9"/>
        <n v="181.797"/>
        <n v="318.43"/>
        <n v="7.0679999999999996"/>
        <n v="317.05799999999999"/>
        <n v="60.311999999999998"/>
        <n v="79.974000000000004"/>
        <n v="203.92"/>
        <n v="15.24"/>
        <n v="3.48"/>
        <n v="86.45"/>
        <n v="271.76400000000001"/>
        <n v="341.96"/>
        <n v="128.82"/>
        <n v="2.032"/>
        <n v="568.72799999999995"/>
        <n v="244.61500000000001"/>
        <n v="435.99900000000002"/>
        <n v="70.56"/>
        <n v="35.28"/>
        <n v="9.5519999999999996"/>
        <n v="28.44"/>
        <n v="364.41"/>
        <n v="361.76400000000001"/>
        <n v="24.047999999999998"/>
        <n v="384.17399999999998"/>
        <n v="22.288"/>
        <n v="65.424000000000007"/>
        <n v="281.37200000000001"/>
        <n v="22.335999999999999"/>
        <n v="1408.1"/>
        <n v="215.148"/>
        <n v="128.9"/>
        <n v="24.288"/>
        <n v="16.192"/>
        <n v="251.006"/>
        <n v="22.512"/>
        <n v="361.96"/>
        <n v="133.38"/>
        <n v="180.98"/>
        <n v="1421.664"/>
        <n v="8.9600000000000009"/>
        <n v="29.12"/>
        <n v="1202.94"/>
        <n v="382.11599999999999"/>
        <n v="513.024"/>
        <n v="193.06559999999999"/>
        <n v="825.17399999999998"/>
        <n v="796.42499999999995"/>
        <n v="5.3520000000000003"/>
        <n v="99.372"/>
        <n v="33.94"/>
        <n v="844.11599999999999"/>
        <n v="15.007999999999999"/>
        <n v="2430.08"/>
        <n v="801.96"/>
        <n v="191.96"/>
        <n v="17.472000000000001"/>
        <n v="657.93"/>
        <n v="25.16"/>
        <n v="91.92"/>
        <n v="718.11599999999999"/>
        <n v="142.4"/>
        <n v="681.40800000000002"/>
        <n v="148.28800000000001"/>
        <n v="30.88"/>
        <n v="6.4080000000000004"/>
        <n v="127.372"/>
        <n v="181.96"/>
        <n v="15.488"/>
        <n v="37.93"/>
        <n v="15.167999999999999"/>
        <n v="6.3680000000000003"/>
        <n v="510.24"/>
        <n v="162.6"/>
        <n v="18.920000000000002"/>
        <n v="71.97"/>
        <n v="563.42999999999995"/>
        <n v="24.4"/>
        <n v="1013.832"/>
        <n v="2003.52"/>
        <n v="665.88"/>
        <n v="333"/>
        <n v="523.76400000000001"/>
        <n v="102.592"/>
        <n v="523.91999999999996"/>
        <n v="146.136"/>
        <n v="1056.8599999999999"/>
        <n v="1458.65"/>
        <n v="26.64"/>
        <n v="476.8"/>
        <n v="76.14"/>
        <n v="611.05799999999999"/>
        <n v="674.35199999999998"/>
        <n v="134.01"/>
        <n v="170.352"/>
        <n v="616.99800000000005"/>
        <n v="85.3"/>
        <n v="4.95"/>
        <n v="480.96"/>
        <n v="151.96"/>
        <n v="240.78399999999999"/>
        <n v="191.96799999999999"/>
        <n v="842.35199999999998"/>
        <n v="364.70400000000001"/>
        <n v="40.256"/>
        <n v="1684.752"/>
        <n v="7.5839999999999996"/>
        <n v="352.45"/>
        <n v="9.82"/>
        <n v="801.6"/>
        <n v="311.976"/>
        <n v="241.33199999999999"/>
        <n v="197.37200000000001"/>
        <n v="1424.9"/>
        <n v="14.56"/>
        <n v="255.108"/>
        <n v="5.47"/>
        <n v="22.14"/>
        <n v="44.76"/>
        <n v="44.67"/>
        <n v="414"/>
        <n v="39.92"/>
        <n v="53.316000000000003"/>
        <n v="22.77"/>
        <n v="287.96800000000002"/>
        <n v="257.49900000000002"/>
        <n v="79.12"/>
        <n v="52.96"/>
        <n v="63.552"/>
        <n v="512.94000000000005"/>
        <n v="860.93"/>
        <n v="373.08"/>
        <n v="231.92"/>
        <n v="63.47"/>
        <n v="637.89599999999996"/>
        <n v="474.43"/>
        <n v="170.05799999999999"/>
        <n v="853.93"/>
        <n v="556.66499999999996"/>
        <n v="232.88"/>
        <n v="24.9"/>
        <n v="204.85"/>
        <n v="276.69"/>
        <n v="172.76400000000001"/>
        <n v="409.27199999999999"/>
        <n v="67.176000000000002"/>
        <n v="572.16"/>
        <n v="156.37280000000001"/>
        <n v="220.06399999999999"/>
        <n v="339.13600000000002"/>
        <n v="638.82000000000005"/>
        <n v="15.92"/>
        <n v="27.414000000000001"/>
        <n v="160.97999999999999"/>
        <n v="91.031999999999996"/>
        <n v="120.78400000000001"/>
        <n v="433.56799999999998"/>
        <n v="81.94"/>
        <n v="696.42"/>
        <n v="24.7"/>
        <n v="17.670000000000002"/>
        <n v="1604.9"/>
        <n v="385.68599999999998"/>
        <n v="482.66399999999999"/>
        <n v="174.42"/>
        <n v="94.427999999999997"/>
        <n v="61.584000000000003"/>
        <n v="332.02800000000002"/>
        <n v="20.9"/>
        <n v="751.92"/>
        <n v="887.10299999999995"/>
        <n v="10.476000000000001"/>
        <n v="196.78399999999999"/>
        <n v="863.12800000000004"/>
        <n v="871.4"/>
        <n v="692.47199999999998"/>
        <n v="207.76"/>
        <n v="9.9600000000000009"/>
        <n v="69.263999999999996"/>
        <n v="246.1328"/>
        <n v="896.32799999999997"/>
        <n v="129.38999999999999"/>
        <n v="2.7839999999999998"/>
        <n v="63.92"/>
        <n v="573.72799999999995"/>
        <n v="82.38"/>
        <n v="631.78200000000004"/>
        <n v="60.72"/>
        <n v="77.72"/>
        <n v="520.46400000000006"/>
        <n v="303.25"/>
        <n v="1487.04"/>
        <n v="253.17599999999999"/>
        <n v="384.94400000000002"/>
        <n v="913.43"/>
        <n v="183.96799999999999"/>
        <n v="172.18600000000001"/>
        <n v="69.007999999999996"/>
        <n v="971.5"/>
        <n v="190.84800000000001"/>
        <n v="302.94"/>
        <n v="1805.88"/>
        <n v="842.94"/>
        <n v="12.56"/>
        <n v="25.4"/>
        <n v="1279.165"/>
        <n v="32.776000000000003"/>
        <n v="128.05799999999999"/>
        <n v="21.248000000000001"/>
        <n v="248.98"/>
        <n v="418.29599999999999"/>
        <n v="8.1280000000000001"/>
        <n v="909.72"/>
        <n v="917.92349999999999"/>
        <n v="37.299999999999997"/>
        <n v="290.98"/>
        <n v="89.34"/>
        <n v="39.08"/>
        <n v="15.84"/>
        <n v="493.92"/>
        <n v="7.76"/>
        <n v="351.21600000000001"/>
        <n v="127.869"/>
        <n v="36.4"/>
        <n v="419.13600000000002"/>
        <n v="33.479999999999997"/>
        <n v="25.632000000000001"/>
        <n v="25.02"/>
        <n v="902.71199999999999"/>
        <n v="150.97999999999999"/>
        <n v="542.94000000000005"/>
        <n v="17.14"/>
        <n v="123.96"/>
        <n v="586.39800000000002"/>
        <n v="145.76400000000001"/>
        <n v="434.64600000000002"/>
        <n v="623.46479999999997"/>
        <n v="272.94"/>
        <n v="241.92"/>
        <n v="163.88"/>
        <n v="51.968000000000004"/>
        <n v="142.36000000000001"/>
        <n v="546.66"/>
        <n v="212.13"/>
        <n v="7.9960000000000004"/>
        <n v="173.24"/>
        <n v="56.567999999999998"/>
        <n v="521.96"/>
        <n v="268.935"/>
        <n v="275.952"/>
        <n v="19.920000000000002"/>
        <n v="658.74599999999998"/>
        <n v="35.543999999999997"/>
        <n v="209.56800000000001"/>
        <n v="6.4640000000000004"/>
        <n v="63.881999999999998"/>
        <n v="683.14400000000001"/>
        <n v="69.575999999999993"/>
        <n v="52.415999999999997"/>
        <n v="54.92"/>
        <n v="364.95"/>
        <n v="43.13"/>
        <n v="30.192"/>
        <n v="91.007999999999996"/>
        <n v="380.05799999999999"/>
        <n v="48.576000000000001"/>
        <n v="127.554"/>
        <n v="77.951999999999998"/>
        <n v="27.58"/>
        <n v="975.92"/>
        <n v="12.54"/>
        <n v="9.24"/>
        <n v="464.85"/>
        <n v="2404.7040000000002"/>
        <n v="182.67"/>
        <n v="674.05799999999999"/>
        <n v="254.05799999999999"/>
        <n v="91.275000000000006"/>
        <n v="897.15"/>
        <n v="333.99900000000002"/>
        <n v="1268.82"/>
        <n v="37.4"/>
        <n v="48.712000000000003"/>
        <n v="110.98"/>
        <n v="207.98400000000001"/>
        <n v="35.567999999999998"/>
        <n v="1325.76"/>
        <n v="209.97900000000001"/>
        <n v="10.11"/>
        <n v="302.67"/>
        <n v="212.94"/>
        <n v="687.4"/>
        <n v="199.83600000000001"/>
        <n v="467.46"/>
        <n v="1352.3976"/>
        <n v="1781.682"/>
        <n v="53.88"/>
        <n v="744.1"/>
        <n v="401.59"/>
        <n v="359.49900000000002"/>
        <n v="214.95"/>
        <n v="10.776"/>
        <n v="186.304"/>
        <n v="17.495999999999999"/>
        <n v="464.29199999999997"/>
        <n v="101.12"/>
        <n v="1317.492"/>
        <n v="86.26"/>
        <n v="8.5440000000000005"/>
        <n v="842.37599999999998"/>
        <n v="569.05799999999999"/>
        <n v="14.224"/>
        <n v="1367.84"/>
        <n v="563.94000000000005"/>
        <n v="3504.9"/>
        <n v="328.39920000000001"/>
        <n v="1516.2"/>
        <n v="397.6"/>
        <n v="104.23"/>
        <n v="498.26"/>
        <n v="353.56799999999998"/>
        <n v="30.93"/>
        <n v="605.34"/>
        <n v="210.00800000000001"/>
        <n v="164.22"/>
        <n v="362.94"/>
        <n v="136.464"/>
        <n v="33.567999999999998"/>
        <n v="200.79499999999999"/>
        <n v="32.36"/>
        <n v="27.92"/>
        <n v="399.67200000000003"/>
        <n v="715.2"/>
        <n v="340.11599999999999"/>
        <n v="89.991"/>
        <n v="966.7"/>
        <n v="51.588000000000001"/>
        <n v="14.89"/>
        <n v="2275.5"/>
        <n v="37.295999999999999"/>
        <n v="68.95"/>
        <n v="191.05799999999999"/>
        <n v="64.959999999999994"/>
        <n v="187.05600000000001"/>
        <n v="11.808"/>
        <n v="9.6560000000000006"/>
        <n v="2314.116"/>
        <n v="25.08"/>
        <n v="63.94"/>
        <n v="10.68"/>
        <n v="279.45600000000002"/>
        <n v="198.27199999999999"/>
        <n v="273.95999999999998"/>
        <n v="306.89999999999998"/>
        <n v="347.36099999999999"/>
        <n v="1025.8800000000001"/>
        <n v="111.9"/>
        <n v="599.16499999999996"/>
        <n v="19.52"/>
        <n v="213.21600000000001"/>
        <n v="40.56"/>
        <n v="68.459999999999994"/>
        <n v="1478.2719999999999"/>
        <n v="181.47"/>
        <n v="13.36"/>
        <n v="102.018"/>
        <n v="664.14599999999996"/>
        <n v="3.3119999999999998"/>
        <n v="239.96"/>
        <n v="54.768000000000001"/>
        <n v="455.97"/>
        <n v="67.993200000000002"/>
        <n v="10.16"/>
        <n v="89.768000000000001"/>
        <n v="383.64"/>
        <n v="243.92"/>
        <n v="19.98"/>
        <n v="245.98"/>
        <n v="98.391999999999996"/>
        <n v="201.96"/>
        <n v="68.64"/>
        <n v="2348.8200000000002"/>
        <n v="273.55200000000002"/>
        <n v="815.29200000000003"/>
        <n v="1256.22"/>
        <n v="60.84"/>
        <n v="7.04"/>
        <n v="74.45"/>
        <n v="192.22"/>
        <n v="1194.165"/>
        <n v="377.45"/>
        <n v="21.44"/>
        <n v="355.36"/>
        <n v="38.975999999999999"/>
        <n v="129.88800000000001"/>
        <n v="275.05799999999999"/>
        <n v="71.087999999999994"/>
        <n v="136.53"/>
        <n v="79.44"/>
        <n v="127.764"/>
        <n v="459.92"/>
        <n v="26.48"/>
        <n v="21.56"/>
        <n v="355.45499999999998"/>
        <n v="46.152000000000001"/>
        <n v="1448.82"/>
        <n v="14.91"/>
        <n v="638.28800000000001"/>
        <n v="112.648"/>
        <n v="217.76400000000001"/>
        <n v="12.32"/>
        <n v="72.784000000000006"/>
        <n v="51.75"/>
        <n v="117.36"/>
        <n v="421.37200000000001"/>
        <n v="205.9992"/>
        <n v="132.22399999999999"/>
        <n v="91.96"/>
        <n v="285.48"/>
        <n v="90.801000000000002"/>
        <n v="181.76400000000001"/>
        <n v="581.96"/>
        <n v="29.98"/>
        <n v="363.92"/>
        <n v="47.98"/>
        <n v="80.959999999999994"/>
        <n v="225.56800000000001"/>
        <n v="36.6"/>
        <n v="29.22"/>
        <n v="239.666"/>
        <n v="1133.3499999999999"/>
        <n v="1293.4880000000001"/>
        <n v="127.95"/>
        <n v="885.52800000000002"/>
        <n v="28.28"/>
        <n v="71.12"/>
        <n v="14.52"/>
        <n v="199.76400000000001"/>
        <n v="4228.7039999999997"/>
        <n v="2003.92"/>
        <n v="313.17599999999999"/>
        <n v="1215.92"/>
        <n v="8.92"/>
        <n v="87.21"/>
        <n v="6.28"/>
        <n v="23.968"/>
        <n v="770.35199999999998"/>
        <n v="21.12"/>
        <n v="43.02"/>
        <n v="429.9"/>
        <n v="161.96"/>
        <n v="184.75200000000001"/>
        <n v="458.43"/>
        <n v="328.59"/>
        <n v="338.35199999999998"/>
        <n v="87.96"/>
        <n v="109.764"/>
        <n v="239.24"/>
        <n v="238.15199999999999"/>
        <n v="692.94"/>
        <n v="28"/>
        <n v="518.27200000000005"/>
        <n v="6.98"/>
        <n v="272.64600000000002"/>
        <n v="80.991"/>
        <n v="2888.127"/>
        <n v="2254.41"/>
        <n v="314.53199999999998"/>
        <n v="1474.8019999999999"/>
        <n v="1537.0740000000001"/>
        <n v="449.37200000000001"/>
        <n v="409.21600000000001"/>
        <n v="72.587999999999994"/>
        <n v="327.99599999999998"/>
        <n v="767.21400000000006"/>
        <n v="161.28"/>
        <n v="205.666"/>
        <n v="340.70400000000001"/>
        <n v="354.9"/>
        <n v="1198.33"/>
        <n v="42.408000000000001"/>
        <n v="4.992"/>
        <n v="20.015999999999998"/>
        <n v="1690.04"/>
        <n v="403.92"/>
        <n v="799.56"/>
        <n v="563.91999999999996"/>
        <n v="56.686"/>
        <n v="65.94"/>
        <n v="68.16"/>
        <n v="66.293999999999997"/>
        <n v="291.16800000000001"/>
        <n v="177.56800000000001"/>
        <n v="166.5"/>
        <n v="247.44"/>
        <n v="6.24"/>
        <n v="21.36"/>
        <n v="1159.056"/>
        <n v="24.75"/>
        <n v="63.823999999999998"/>
        <n v="563.24"/>
        <n v="661.17600000000004"/>
        <n v="502.488"/>
        <n v="915.13599999999997"/>
        <n v="701.96"/>
        <n v="25.83"/>
        <n v="104.78400000000001"/>
        <n v="650.35199999999998"/>
        <n v="221.38200000000001"/>
        <n v="38.08"/>
        <n v="83.92"/>
        <n v="561.58399999999995"/>
        <n v="299.97500000000002"/>
        <n v="396.92"/>
        <n v="8.01"/>
        <n v="569.56799999999998"/>
        <n v="899.43"/>
        <n v="454.27199999999999"/>
        <n v="945.03599999999994"/>
        <n v="410.35199999999998"/>
        <n v="35"/>
        <n v="974.98800000000006"/>
        <n v="589.41"/>
        <n v="82.26"/>
        <n v="103.5"/>
        <n v="36.96"/>
        <n v="72.42"/>
        <n v="384.76799999999997"/>
        <n v="103.93600000000001"/>
        <n v="289.56799999999998"/>
        <n v="332.83199999999999"/>
        <n v="529.9"/>
        <n v="4007.84"/>
        <n v="291.10000000000002"/>
        <n v="634.11599999999999"/>
        <n v="155.88"/>
        <n v="327.56400000000002"/>
        <n v="1522.6379999999999"/>
        <n v="194.25"/>
        <n v="101.94"/>
        <n v="8.8000000000000007"/>
        <n v="239.84"/>
        <n v="484.70400000000001"/>
        <n v="41.88"/>
        <n v="102.438"/>
        <n v="199.304"/>
        <n v="1747.25"/>
        <n v="564.19500000000005"/>
        <n v="21.184000000000001"/>
        <n v="213.43"/>
        <n v="68.703999999999994"/>
        <n v="386.91"/>
        <n v="356.85"/>
        <n v="42.85"/>
        <n v="67.959999999999994"/>
        <n v="46.872"/>
        <n v="20.04"/>
        <n v="41.552"/>
        <n v="163.136"/>
        <n v="266.35199999999998"/>
        <n v="56.328000000000003"/>
        <n v="159.91999999999999"/>
        <n v="50.496000000000002"/>
        <n v="643.13599999999997"/>
        <n v="359.77199999999999"/>
        <n v="122.136"/>
        <n v="121.96"/>
        <n v="47.4"/>
        <n v="512.96"/>
        <n v="253.76400000000001"/>
        <n v="344.94"/>
        <n v="20.096"/>
        <n v="138.58799999999999"/>
        <n v="9.98"/>
        <n v="7.88"/>
        <n v="35.445"/>
        <n v="47.968000000000004"/>
        <n v="22.38"/>
        <n v="113.372"/>
        <n v="127.93600000000001"/>
        <n v="7.968"/>
        <n v="358.58"/>
        <n v="146.04"/>
        <n v="22.72"/>
        <n v="1059.1199999999999"/>
        <n v="59.92"/>
        <n v="1565.88"/>
        <n v="2887.056"/>
        <n v="131.376"/>
        <n v="1913.4"/>
        <n v="2567.84"/>
        <n v="602.65099999999995"/>
        <n v="115.96"/>
        <n v="1403.92"/>
        <n v="84.272000000000006"/>
        <n v="24.85"/>
        <n v="621.76"/>
        <n v="186.54"/>
        <n v="366.74400000000003"/>
        <n v="289.24"/>
        <n v="205.16399999999999"/>
        <n v="598.45799999999997"/>
        <n v="25.984000000000002"/>
        <n v="148.25700000000001"/>
        <n v="4.2240000000000002"/>
        <n v="245.64599999999999"/>
        <n v="523.39200000000005"/>
        <n v="198.744"/>
        <n v="99.591999999999999"/>
        <n v="892.13599999999997"/>
        <n v="472.51799999999997"/>
        <n v="760.11599999999999"/>
        <n v="38.783999999999999"/>
        <n v="1685.88"/>
        <n v="10.02"/>
        <n v="257.94"/>
        <n v="828.6"/>
        <n v="290.35199999999998"/>
        <n v="135.30000000000001"/>
        <n v="111.15"/>
        <n v="182.55"/>
        <n v="275.88"/>
        <n v="717.72"/>
        <n v="908.82"/>
        <n v="74.591999999999999"/>
        <n v="16.783999999999999"/>
        <n v="19.54"/>
        <n v="331.02300000000002"/>
        <n v="756.8"/>
        <n v="8.7360000000000007"/>
        <n v="30.8"/>
        <n v="113.6"/>
        <n v="43.96"/>
        <n v="66.36"/>
        <n v="24.14"/>
        <n v="4416.174"/>
        <n v="302.45"/>
        <n v="315.77600000000001"/>
        <n v="273.666"/>
        <n v="63.98"/>
        <n v="59.99"/>
        <n v="20.239999999999998"/>
        <n v="292.10000000000002"/>
        <n v="424.11599999999999"/>
        <n v="890.84100000000001"/>
        <n v="142.18199999999999"/>
        <n v="111"/>
        <n v="22.751999999999999"/>
        <n v="67.36"/>
        <n v="54.527999999999999"/>
        <n v="449.56799999999998"/>
        <n v="192.18600000000001"/>
        <n v="67.88"/>
        <n v="25.71"/>
        <n v="721.875"/>
        <n v="64.784000000000006"/>
        <n v="169.56800000000001"/>
        <n v="194.352"/>
        <n v="1336.44"/>
        <n v="390.36799999999999"/>
        <n v="101.52"/>
        <n v="866.64599999999996"/>
        <n v="509.95749999999998"/>
        <n v="122.91"/>
        <n v="167.84"/>
        <n v="172.11"/>
        <n v="13.592000000000001"/>
        <n v="386.68"/>
        <n v="36.671999999999997"/>
        <n v="85.245999999999995"/>
        <n v="32.712000000000003"/>
        <n v="46.9"/>
        <n v="236.52799999999999"/>
        <n v="88.92"/>
        <n v="1196.8599999999999"/>
        <n v="523.26"/>
        <n v="34.92"/>
        <n v="2573.8200000000002"/>
        <n v="445.80200000000002"/>
        <n v="1053.164"/>
        <n v="106.68"/>
        <n v="512.19000000000005"/>
        <n v="483.13600000000002"/>
        <n v="508.70400000000001"/>
        <n v="906.68"/>
        <n v="21.204000000000001"/>
        <n v="349.96499999999997"/>
        <n v="31.68"/>
        <n v="170.786"/>
        <n v="435.16800000000001"/>
        <n v="48.58"/>
        <n v="591.32000000000005"/>
        <n v="58.247999999999998"/>
        <n v="71.245999999999995"/>
        <n v="887.27099999999996"/>
        <n v="25.175999999999998"/>
        <n v="5.5839999999999996"/>
        <n v="189.57599999999999"/>
        <n v="725.34400000000005"/>
        <n v="75.33"/>
        <n v="127.30200000000001"/>
        <n v="1207.8399999999999"/>
        <n v="300.98"/>
        <n v="258.75"/>
        <n v="441.96"/>
        <n v="1352.0319999999999"/>
        <n v="1548.99"/>
        <n v="187.76"/>
        <n v="76.727999999999994"/>
        <n v="170.98"/>
        <n v="38.97"/>
        <n v="446.06799999999998"/>
        <n v="605.88"/>
        <n v="1568.61"/>
        <n v="167.88800000000001"/>
        <n v="526.58199999999999"/>
        <n v="179.886"/>
        <n v="291.13600000000002"/>
        <n v="154.94999999999999"/>
        <n v="1779.9"/>
        <n v="876.3"/>
        <n v="550.43100000000004"/>
        <n v="10.56"/>
        <n v="1497.6659999999999"/>
        <n v="90.882000000000005"/>
        <n v="63.936"/>
        <n v="1184.72"/>
        <n v="124.404"/>
        <n v="441.92"/>
        <n v="242.17599999999999"/>
        <n v="337.17599999999999"/>
        <n v="23.376000000000001"/>
        <n v="343.85"/>
        <n v="423.64800000000002"/>
        <n v="268.70400000000001"/>
        <n v="30.344000000000001"/>
        <n v="344.37200000000001"/>
        <n v="50.97"/>
        <n v="298.11599999999999"/>
        <n v="362.25"/>
        <n v="72.900000000000006"/>
        <n v="206.352"/>
        <n v="254.9"/>
        <n v="1673.184"/>
        <n v="12.18"/>
        <n v="45.84"/>
        <n v="1323.9"/>
        <n v="60.671999999999997"/>
        <n v="210.68"/>
        <n v="23.076000000000001"/>
        <n v="75.384"/>
        <n v="26.72"/>
        <n v="4.16"/>
        <n v="16.02"/>
        <n v="141.41999999999999"/>
        <n v="310.74400000000003"/>
        <n v="61.1"/>
        <n v="89.066400000000002"/>
        <n v="215.54400000000001"/>
        <n v="127.386"/>
        <n v="248.43"/>
        <n v="148.02000000000001"/>
        <n v="526.34400000000005"/>
        <n v="72.78"/>
        <n v="562.29250000000002"/>
        <n v="56.52"/>
        <n v="557.72799999999995"/>
        <n v="239.37200000000001"/>
        <n v="227.96"/>
        <n v="96.96"/>
        <n v="512.49900000000002"/>
        <n v="2036.86"/>
        <n v="277.5"/>
        <n v="1252.704"/>
        <n v="1.8919999999999999"/>
        <n v="170.072"/>
        <n v="335.74400000000003"/>
        <n v="11.82"/>
        <n v="577.76400000000001"/>
        <n v="191.5155"/>
        <n v="31.776"/>
        <n v="82.64"/>
        <n v="1266.8599999999999"/>
        <n v="933.26199999999994"/>
        <n v="2803.92"/>
        <n v="43.936"/>
        <n v="85.44"/>
        <n v="4.7119999999999997"/>
        <n v="69.375"/>
        <n v="2563.056"/>
        <n v="387.13600000000002"/>
        <n v="51.756"/>
        <n v="486.36799999999999"/>
        <n v="376.50900000000001"/>
        <n v="62.72"/>
        <n v="512.35799999999995"/>
        <n v="436.70400000000001"/>
        <n v="218.376"/>
        <n v="9.48"/>
        <n v="24.3"/>
        <n v="32.448"/>
        <n v="373.47"/>
        <n v="241.5"/>
        <n v="366.00900000000001"/>
        <n v="164.64599999999999"/>
        <n v="630.024"/>
        <n v="933.40800000000002"/>
        <n v="286.85000000000002"/>
        <n v="2154.9"/>
        <n v="303.92"/>
        <n v="274.2"/>
        <n v="240.744"/>
        <n v="106.869"/>
        <n v="2678.94"/>
        <n v="199.8"/>
        <n v="18.690000000000001"/>
        <n v="73.784000000000006"/>
        <n v="30.335999999999999"/>
        <n v="12.99"/>
        <n v="182.22"/>
        <n v="54.991999999999997"/>
        <n v="51.264000000000003"/>
        <n v="241.42400000000001"/>
        <n v="389.97"/>
        <n v="422.625"/>
        <n v="24.64"/>
        <n v="1454.9"/>
        <n v="220.70400000000001"/>
        <n v="102.3"/>
        <n v="607.52"/>
        <n v="10.332000000000001"/>
        <n v="11.664"/>
        <n v="56.96"/>
        <n v="481.17599999999999"/>
        <n v="177.45"/>
        <n v="130.97999999999999"/>
        <n v="139.58000000000001"/>
        <n v="97.424000000000007"/>
        <n v="14.19"/>
        <n v="21.968"/>
        <n v="94.2"/>
        <n v="182.352"/>
        <n v="7.6920000000000002"/>
        <n v="517.40499999999997"/>
        <n v="31.167999999999999"/>
        <n v="120.96"/>
        <n v="305.97449999999998"/>
        <n v="6.984"/>
        <n v="379.37200000000001"/>
        <n v="53.351999999999997"/>
        <n v="131.10400000000001"/>
        <n v="11.032"/>
        <n v="210.58"/>
        <n v="83.135999999999996"/>
        <n v="287.976"/>
        <n v="1227.9983999999999"/>
        <n v="1128.3900000000001"/>
        <n v="77.727999999999994"/>
        <n v="159.84"/>
        <n v="493.43"/>
        <n v="70.680000000000007"/>
        <n v="629.64"/>
        <n v="121.78"/>
        <n v="2676.672"/>
        <n v="489.23"/>
        <n v="312.02999999999997"/>
        <n v="32.064"/>
        <n v="191.07900000000001"/>
        <n v="177.68"/>
        <n v="11.568"/>
        <n v="626.1"/>
        <n v="609.98"/>
        <n v="211.37200000000001"/>
        <n v="99.95"/>
        <n v="239.358"/>
        <n v="934.95600000000002"/>
        <n v="155.45599999999999"/>
        <n v="21"/>
        <n v="470.15499999999997"/>
        <n v="344.98099999999999"/>
        <n v="127.785"/>
        <n v="159.04"/>
        <n v="9.68"/>
        <n v="1875.258"/>
        <n v="5.82"/>
        <n v="135.80000000000001"/>
        <n v="29.46"/>
        <n v="98.328000000000003"/>
        <n v="117.88200000000001"/>
        <n v="283.56"/>
        <n v="487.96"/>
        <n v="73.915000000000006"/>
        <n v="337.08800000000002"/>
        <n v="2621.3220000000001"/>
        <n v="74.760000000000005"/>
        <n v="364.77600000000001"/>
        <n v="1115.17"/>
        <n v="11.352"/>
        <n v="318.08"/>
        <n v="454.96499999999997"/>
        <n v="482.94"/>
        <n v="31.968"/>
        <n v="5.3440000000000003"/>
        <n v="301.47000000000003"/>
        <n v="19.312000000000001"/>
        <n v="405.86"/>
        <n v="680.01"/>
        <n v="31.96"/>
        <n v="207.184"/>
        <n v="256.78399999999999"/>
        <n v="120.98"/>
        <n v="1504.52"/>
        <n v="94.68"/>
        <n v="147.56800000000001"/>
        <n v="60.89"/>
        <n v="102.58199999999999"/>
        <n v="398.97199999999998"/>
        <n v="18.175999999999998"/>
        <n v="457.48500000000001"/>
        <n v="1079.316"/>
        <n v="163.76400000000001"/>
        <n v="183.92"/>
        <n v="11.375999999999999"/>
        <n v="594.81600000000003"/>
        <n v="30.143999999999998"/>
        <n v="842.72"/>
        <n v="313.72199999999998"/>
        <n v="45.98"/>
        <n v="272.97000000000003"/>
        <n v="120.57599999999999"/>
        <n v="582.33600000000001"/>
        <n v="4.2720000000000002"/>
        <n v="209.148"/>
        <n v="12.07"/>
        <n v="87.92"/>
        <n v="3785.2919999999999"/>
        <n v="199.9"/>
        <n v="103.48099999999999"/>
        <n v="477.3"/>
        <n v="128.124"/>
        <n v="101.4"/>
        <n v="51.56"/>
        <n v="781.86400000000003"/>
        <n v="673.34400000000005"/>
        <n v="1592.85"/>
        <n v="26.94"/>
        <n v="32.04"/>
        <n v="204.66640000000001"/>
        <n v="427.64400000000001"/>
        <n v="8.8559999999999999"/>
        <n v="477.666"/>
        <n v="369.19920000000002"/>
        <n v="68.432000000000002"/>
        <n v="5.3120000000000003"/>
        <n v="1125.4880000000001"/>
        <n v="105.68600000000001"/>
        <n v="104.93"/>
        <n v="400.78399999999999"/>
        <n v="302.72000000000003"/>
        <n v="376.86599999999999"/>
        <n v="282.83999999999997"/>
        <n v="307.31400000000002"/>
        <n v="409.99919999999997"/>
        <n v="137.54"/>
        <n v="730.2"/>
        <n v="4297.6440000000002"/>
        <n v="481.56799999999998"/>
        <n v="3406.6640000000002"/>
        <n v="97.44"/>
        <n v="579.52800000000002"/>
        <n v="119.94"/>
        <n v="41.6"/>
        <n v="201.04"/>
        <n v="613.99919999999997"/>
        <n v="242.136"/>
        <n v="19.96"/>
        <n v="273.56799999999998"/>
        <n v="326.64600000000002"/>
        <n v="500.24"/>
        <n v="4404.8999999999996"/>
        <n v="364.08"/>
        <n v="10.984"/>
        <n v="339.92"/>
        <n v="8.2799999999999994"/>
        <n v="149.9"/>
        <n v="1023.332"/>
        <n v="211.24600000000001"/>
        <n v="7.38"/>
        <n v="45.567999999999998"/>
        <n v="173.208"/>
        <n v="8.6240000000000006"/>
        <n v="14"/>
        <n v="61.543999999999997"/>
        <n v="511.5"/>
        <n v="214.7"/>
        <n v="50.32"/>
        <n v="3393.68"/>
        <n v="573.17399999999998"/>
        <n v="403.56"/>
        <n v="95.2"/>
        <n v="466.32"/>
        <n v="25.128"/>
        <n v="131.88"/>
        <n v="207.35"/>
        <n v="362.13600000000002"/>
        <n v="24.27"/>
        <n v="683.33199999999999"/>
        <n v="60.35"/>
        <n v="1925.88"/>
        <n v="383.46559999999999"/>
        <n v="13.4"/>
        <n v="25.248000000000001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7"/>
    </cacheField>
    <cacheField name="Profit" numFmtId="0">
      <sharedItems containsSemiMixedTypes="0" containsString="0" containsNumber="1" minValue="-1862.3124" maxValue="1013.127"/>
    </cacheField>
    <cacheField name="Cost" numFmtId="0">
      <sharedItems containsSemiMixedTypes="0" containsString="0" containsNumber="1" minValue="1.5423000000000002" maxValue="6159.9564"/>
    </cacheField>
    <cacheField name="Months (Order Date)" numFmtId="0" databaseField="0">
      <fieldGroup base="2">
        <rangePr groupBy="months" startDate="2014-01-06T00:00:00" endDate="2017-12-31T00:00:00"/>
        <groupItems count="14">
          <s v="&lt;1/6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Quarters (Order Date)" numFmtId="0" databaseField="0">
      <fieldGroup base="2">
        <rangePr groupBy="quarters" startDate="2014-01-06T00:00:00" endDate="2017-12-31T00:00:00"/>
        <groupItems count="6">
          <s v="&lt;1/6/14"/>
          <s v="Qtr1"/>
          <s v="Qtr2"/>
          <s v="Qtr3"/>
          <s v="Qtr4"/>
          <s v="&gt;12/31/17"/>
        </groupItems>
      </fieldGroup>
    </cacheField>
    <cacheField name="Years (Order Date)" numFmtId="0" databaseField="0">
      <fieldGroup base="2">
        <rangePr groupBy="years" startDate="2014-01-06T00:00:00" endDate="2017-12-31T00:00:00"/>
        <groupItems count="6">
          <s v="&lt;1/6/14"/>
          <s v="2014"/>
          <s v="2015"/>
          <s v="2016"/>
          <s v="2017"/>
          <s v="&gt;12/31/17"/>
        </groupItems>
      </fieldGroup>
    </cacheField>
    <cacheField name="Gross Profit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nita Sokphoodsa" refreshedDate="45482.973425810182" createdVersion="8" refreshedVersion="8" minRefreshableVersion="3" recordCount="2122" xr:uid="{9DB6286D-9ECF-734E-835F-F384F8B8CF20}">
  <cacheSource type="worksheet">
    <worksheetSource ref="A1:V1048576" sheet="data"/>
  </cacheSource>
  <cacheFields count="24">
    <cacheField name="Row ID" numFmtId="0">
      <sharedItems containsString="0" containsBlank="1" containsNumber="1" containsInteger="1" minValue="1" maxValue="9991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6T00:00:00" maxDate="2017-12-31T00:00:00" count="890">
        <d v="2016-11-08T00:00:00"/>
        <d v="2015-10-11T00:00:00"/>
        <d v="2014-06-09T00:00:00"/>
        <d v="2017-07-16T00:00:00"/>
        <d v="2015-09-25T00:00:00"/>
        <d v="2015-09-17T00:00:00"/>
        <d v="2016-12-08T00:00:00"/>
        <d v="2015-12-27T00:00:00"/>
        <d v="2015-04-18T00:00:00"/>
        <d v="2016-06-17T00:00:00"/>
        <d v="2015-11-24T00:00:00"/>
        <d v="2015-04-30T00:00:00"/>
        <d v="2015-04-26T00:00:00"/>
        <d v="2017-12-09T00:00:00"/>
        <d v="2014-11-26T00:00:00"/>
        <d v="2017-05-28T00:00:00"/>
        <d v="2015-01-31T00:00:00"/>
        <d v="2017-11-09T00:00:00"/>
        <d v="2015-11-13T00:00:00"/>
        <d v="2017-12-25T00:00:00"/>
        <d v="2015-03-02T00:00:00"/>
        <d v="2016-06-12T00:00:00"/>
        <d v="2014-12-26T00:00:00"/>
        <d v="2014-09-20T00:00:00"/>
        <d v="2016-11-06T00:00:00"/>
        <d v="2016-10-13T00:00:00"/>
        <d v="2016-09-05T00:00:00"/>
        <d v="2014-10-22T00:00:00"/>
        <d v="2016-12-05T00:00:00"/>
        <d v="2014-03-01T00:00:00"/>
        <d v="2014-09-08T00:00:00"/>
        <d v="2014-08-05T00:00:00"/>
        <d v="2015-11-21T00:00:00"/>
        <d v="2015-10-12T00:00:00"/>
        <d v="2014-08-03T00:00:00"/>
        <d v="2017-06-03T00:00:00"/>
        <d v="2015-01-02T00:00:00"/>
        <d v="2015-12-24T00:00:00"/>
        <d v="2015-08-09T00:00:00"/>
        <d v="2015-02-28T00:00:00"/>
        <d v="2017-04-07T00:00:00"/>
        <d v="2016-06-04T00:00:00"/>
        <d v="2014-06-01T00:00:00"/>
        <d v="2016-12-10T00:00:00"/>
        <d v="2015-11-28T00:00:00"/>
        <d v="2015-07-30T00:00:00"/>
        <d v="2015-11-02T00:00:00"/>
        <d v="2016-11-20T00:00:00"/>
        <d v="2016-10-28T00:00:00"/>
        <d v="2017-11-19T00:00:00"/>
        <d v="2015-05-04T00:00:00"/>
        <d v="2016-09-12T00:00:00"/>
        <d v="2014-09-27T00:00:00"/>
        <d v="2014-11-04T00:00:00"/>
        <d v="2017-11-03T00:00:00"/>
        <d v="2016-08-30T00:00:00"/>
        <d v="2014-07-12T00:00:00"/>
        <d v="2016-04-08T00:00:00"/>
        <d v="2017-09-25T00:00:00"/>
        <d v="2016-10-21T00:00:00"/>
        <d v="2017-08-27T00:00:00"/>
        <d v="2015-11-27T00:00:00"/>
        <d v="2015-12-03T00:00:00"/>
        <d v="2016-09-08T00:00:00"/>
        <d v="2017-12-08T00:00:00"/>
        <d v="2016-04-14T00:00:00"/>
        <d v="2017-10-19T00:00:00"/>
        <d v="2017-08-21T00:00:00"/>
        <d v="2017-11-23T00:00:00"/>
        <d v="2017-01-20T00:00:00"/>
        <d v="2017-03-20T00:00:00"/>
        <d v="2017-10-20T00:00:00"/>
        <d v="2014-02-12T00:00:00"/>
        <d v="2016-09-26T00:00:00"/>
        <d v="2016-04-22T00:00:00"/>
        <d v="2015-01-17T00:00:00"/>
        <d v="2017-03-31T00:00:00"/>
        <d v="2014-11-09T00:00:00"/>
        <d v="2016-10-27T00:00:00"/>
        <d v="2017-06-10T00:00:00"/>
        <d v="2016-03-18T00:00:00"/>
        <d v="2016-07-25T00:00:00"/>
        <d v="2016-05-30T00:00:00"/>
        <d v="2017-11-26T00:00:00"/>
        <d v="2017-01-23T00:00:00"/>
        <d v="2017-10-21T00:00:00"/>
        <d v="2015-11-07T00:00:00"/>
        <d v="2017-09-07T00:00:00"/>
        <d v="2015-12-07T00:00:00"/>
        <d v="2014-05-11T00:00:00"/>
        <d v="2016-04-15T00:00:00"/>
        <d v="2017-09-11T00:00:00"/>
        <d v="2016-06-10T00:00:00"/>
        <d v="2017-11-20T00:00:00"/>
        <d v="2014-09-14T00:00:00"/>
        <d v="2017-10-01T00:00:00"/>
        <d v="2017-07-20T00:00:00"/>
        <d v="2015-07-03T00:00:00"/>
        <d v="2014-08-08T00:00:00"/>
        <d v="2014-03-15T00:00:00"/>
        <d v="2017-08-18T00:00:00"/>
        <d v="2015-11-29T00:00:00"/>
        <d v="2017-09-15T00:00:00"/>
        <d v="2015-10-04T00:00:00"/>
        <d v="2016-05-20T00:00:00"/>
        <d v="2016-12-18T00:00:00"/>
        <d v="2016-12-11T00:00:00"/>
        <d v="2016-09-19T00:00:00"/>
        <d v="2015-08-24T00:00:00"/>
        <d v="2014-12-24T00:00:00"/>
        <d v="2017-06-09T00:00:00"/>
        <d v="2017-03-18T00:00:00"/>
        <d v="2014-06-21T00:00:00"/>
        <d v="2017-09-02T00:00:00"/>
        <d v="2016-11-04T00:00:00"/>
        <d v="2015-04-09T00:00:00"/>
        <d v="2014-12-02T00:00:00"/>
        <d v="2014-01-11T00:00:00"/>
        <d v="2017-09-24T00:00:00"/>
        <d v="2014-06-02T00:00:00"/>
        <d v="2016-12-15T00:00:00"/>
        <d v="2014-10-07T00:00:00"/>
        <d v="2016-12-03T00:00:00"/>
        <d v="2017-01-21T00:00:00"/>
        <d v="2014-05-27T00:00:00"/>
        <d v="2017-10-02T00:00:00"/>
        <d v="2016-09-18T00:00:00"/>
        <d v="2014-05-14T00:00:00"/>
        <d v="2016-05-19T00:00:00"/>
        <d v="2017-01-30T00:00:00"/>
        <d v="2015-08-21T00:00:00"/>
        <d v="2015-10-03T00:00:00"/>
        <d v="2015-12-12T00:00:00"/>
        <d v="2015-06-26T00:00:00"/>
        <d v="2017-02-20T00:00:00"/>
        <d v="2017-04-22T00:00:00"/>
        <d v="2015-02-03T00:00:00"/>
        <d v="2014-10-13T00:00:00"/>
        <d v="2017-05-14T00:00:00"/>
        <d v="2014-06-28T00:00:00"/>
        <d v="2017-06-16T00:00:00"/>
        <d v="2015-11-20T00:00:00"/>
        <d v="2015-10-13T00:00:00"/>
        <d v="2017-01-01T00:00:00"/>
        <d v="2016-02-19T00:00:00"/>
        <d v="2014-01-10T00:00:00"/>
        <d v="2016-01-17T00:00:00"/>
        <d v="2017-11-30T00:00:00"/>
        <d v="2016-10-22T00:00:00"/>
        <d v="2014-04-29T00:00:00"/>
        <d v="2017-12-30T00:00:00"/>
        <d v="2015-05-31T00:00:00"/>
        <d v="2017-11-27T00:00:00"/>
        <d v="2014-06-15T00:00:00"/>
        <d v="2016-12-13T00:00:00"/>
        <d v="2015-07-26T00:00:00"/>
        <d v="2017-11-28T00:00:00"/>
        <d v="2017-04-03T00:00:00"/>
        <d v="2017-12-28T00:00:00"/>
        <d v="2015-09-22T00:00:00"/>
        <d v="2017-11-14T00:00:00"/>
        <d v="2014-01-16T00:00:00"/>
        <d v="2016-10-03T00:00:00"/>
        <d v="2014-11-11T00:00:00"/>
        <d v="2017-05-21T00:00:00"/>
        <d v="2015-03-29T00:00:00"/>
        <d v="2015-10-28T00:00:00"/>
        <d v="2015-07-31T00:00:00"/>
        <d v="2014-11-24T00:00:00"/>
        <d v="2017-06-17T00:00:00"/>
        <d v="2015-12-21T00:00:00"/>
        <d v="2015-07-06T00:00:00"/>
        <d v="2015-04-27T00:00:00"/>
        <d v="2014-07-11T00:00:00"/>
        <d v="2016-03-20T00:00:00"/>
        <d v="2016-09-06T00:00:00"/>
        <d v="2017-10-12T00:00:00"/>
        <d v="2016-03-08T00:00:00"/>
        <d v="2015-04-04T00:00:00"/>
        <d v="2015-03-23T00:00:00"/>
        <d v="2016-10-01T00:00:00"/>
        <d v="2016-03-01T00:00:00"/>
        <d v="2017-06-04T00:00:00"/>
        <d v="2014-06-25T00:00:00"/>
        <d v="2016-06-14T00:00:00"/>
        <d v="2016-11-19T00:00:00"/>
        <d v="2017-12-18T00:00:00"/>
        <d v="2014-01-20T00:00:00"/>
        <d v="2016-04-12T00:00:00"/>
        <d v="2014-09-29T00:00:00"/>
        <d v="2015-05-08T00:00:00"/>
        <d v="2014-12-20T00:00:00"/>
        <d v="2016-07-02T00:00:00"/>
        <d v="2016-12-01T00:00:00"/>
        <d v="2017-02-26T00:00:00"/>
        <d v="2015-09-15T00:00:00"/>
        <d v="2016-07-18T00:00:00"/>
        <d v="2016-07-14T00:00:00"/>
        <d v="2017-09-09T00:00:00"/>
        <d v="2016-12-04T00:00:00"/>
        <d v="2017-11-06T00:00:00"/>
        <d v="2014-08-11T00:00:00"/>
        <d v="2014-12-12T00:00:00"/>
        <d v="2017-03-10T00:00:00"/>
        <d v="2017-09-23T00:00:00"/>
        <d v="2016-05-26T00:00:00"/>
        <d v="2016-11-22T00:00:00"/>
        <d v="2016-12-23T00:00:00"/>
        <d v="2015-09-19T00:00:00"/>
        <d v="2017-07-03T00:00:00"/>
        <d v="2016-06-20T00:00:00"/>
        <d v="2016-09-24T00:00:00"/>
        <d v="2015-06-14T00:00:00"/>
        <d v="2016-05-23T00:00:00"/>
        <d v="2017-04-02T00:00:00"/>
        <d v="2014-10-03T00:00:00"/>
        <d v="2017-05-04T00:00:00"/>
        <d v="2017-04-26T00:00:00"/>
        <d v="2014-09-26T00:00:00"/>
        <d v="2017-11-10T00:00:00"/>
        <d v="2017-07-08T00:00:00"/>
        <d v="2015-09-14T00:00:00"/>
        <d v="2016-09-03T00:00:00"/>
        <d v="2016-02-05T00:00:00"/>
        <d v="2017-10-09T00:00:00"/>
        <d v="2016-04-19T00:00:00"/>
        <d v="2014-04-06T00:00:00"/>
        <d v="2016-09-02T00:00:00"/>
        <d v="2016-09-25T00:00:00"/>
        <d v="2016-07-09T00:00:00"/>
        <d v="2017-01-28T00:00:00"/>
        <d v="2015-09-21T00:00:00"/>
        <d v="2014-12-19T00:00:00"/>
        <d v="2015-10-15T00:00:00"/>
        <d v="2017-06-13T00:00:00"/>
        <d v="2017-06-12T00:00:00"/>
        <d v="2014-05-04T00:00:00"/>
        <d v="2016-03-11T00:00:00"/>
        <d v="2016-08-26T00:00:00"/>
        <d v="2015-12-01T00:00:00"/>
        <d v="2015-11-03T00:00:00"/>
        <d v="2017-11-24T00:00:00"/>
        <d v="2017-10-30T00:00:00"/>
        <d v="2016-11-24T00:00:00"/>
        <d v="2015-08-01T00:00:00"/>
        <d v="2017-09-12T00:00:00"/>
        <d v="2017-12-11T00:00:00"/>
        <d v="2017-12-10T00:00:00"/>
        <d v="2015-12-06T00:00:00"/>
        <d v="2016-07-22T00:00:00"/>
        <d v="2017-02-10T00:00:00"/>
        <d v="2014-03-11T00:00:00"/>
        <d v="2014-12-31T00:00:00"/>
        <d v="2015-03-16T00:00:00"/>
        <d v="2017-06-30T00:00:00"/>
        <d v="2014-11-23T00:00:00"/>
        <d v="2014-12-15T00:00:00"/>
        <d v="2015-03-24T00:00:00"/>
        <d v="2017-05-08T00:00:00"/>
        <d v="2017-10-16T00:00:00"/>
        <d v="2016-05-08T00:00:00"/>
        <d v="2014-05-26T00:00:00"/>
        <d v="2015-09-24T00:00:00"/>
        <d v="2017-06-21T00:00:00"/>
        <d v="2014-05-12T00:00:00"/>
        <d v="2015-01-10T00:00:00"/>
        <d v="2014-09-07T00:00:00"/>
        <d v="2016-11-07T00:00:00"/>
        <d v="2014-08-16T00:00:00"/>
        <d v="2016-03-14T00:00:00"/>
        <d v="2014-06-03T00:00:00"/>
        <d v="2015-07-13T00:00:00"/>
        <d v="2017-09-08T00:00:00"/>
        <d v="2017-10-07T00:00:00"/>
        <d v="2015-12-20T00:00:00"/>
        <d v="2017-04-29T00:00:00"/>
        <d v="2015-11-22T00:00:00"/>
        <d v="2017-10-14T00:00:00"/>
        <d v="2015-09-05T00:00:00"/>
        <d v="2016-08-04T00:00:00"/>
        <d v="2014-12-01T00:00:00"/>
        <d v="2016-07-07T00:00:00"/>
        <d v="2016-11-13T00:00:00"/>
        <d v="2016-10-23T00:00:00"/>
        <d v="2014-05-25T00:00:00"/>
        <d v="2016-02-16T00:00:00"/>
        <d v="2016-12-22T00:00:00"/>
        <d v="2015-11-05T00:00:00"/>
        <d v="2014-08-01T00:00:00"/>
        <d v="2015-02-09T00:00:00"/>
        <d v="2017-01-12T00:00:00"/>
        <d v="2017-09-10T00:00:00"/>
        <d v="2017-03-26T00:00:00"/>
        <d v="2017-04-15T00:00:00"/>
        <d v="2014-07-21T00:00:00"/>
        <d v="2017-11-21T00:00:00"/>
        <d v="2016-03-10T00:00:00"/>
        <d v="2017-12-29T00:00:00"/>
        <d v="2015-03-05T00:00:00"/>
        <d v="2014-10-21T00:00:00"/>
        <d v="2014-08-29T00:00:00"/>
        <d v="2017-08-17T00:00:00"/>
        <d v="2017-08-06T00:00:00"/>
        <d v="2015-05-25T00:00:00"/>
        <d v="2016-07-08T00:00:00"/>
        <d v="2014-10-18T00:00:00"/>
        <d v="2014-11-25T00:00:00"/>
        <d v="2015-11-09T00:00:00"/>
        <d v="2017-12-02T00:00:00"/>
        <d v="2017-08-03T00:00:00"/>
        <d v="2015-03-13T00:00:00"/>
        <d v="2015-06-18T00:00:00"/>
        <d v="2015-07-11T00:00:00"/>
        <d v="2017-12-22T00:00:00"/>
        <d v="2014-10-31T00:00:00"/>
        <d v="2015-04-13T00:00:00"/>
        <d v="2017-07-15T00:00:00"/>
        <d v="2014-11-17T00:00:00"/>
        <d v="2014-07-18T00:00:00"/>
        <d v="2015-10-31T00:00:00"/>
        <d v="2017-09-22T00:00:00"/>
        <d v="2014-05-20T00:00:00"/>
        <d v="2015-12-31T00:00:00"/>
        <d v="2014-06-06T00:00:00"/>
        <d v="2016-06-25T00:00:00"/>
        <d v="2016-04-30T00:00:00"/>
        <d v="2016-05-14T00:00:00"/>
        <d v="2016-05-07T00:00:00"/>
        <d v="2017-08-10T00:00:00"/>
        <d v="2015-09-06T00:00:00"/>
        <d v="2015-06-29T00:00:00"/>
        <d v="2016-03-19T00:00:00"/>
        <d v="2017-06-26T00:00:00"/>
        <d v="2017-04-20T00:00:00"/>
        <d v="2016-09-17T00:00:00"/>
        <d v="2017-02-06T00:00:00"/>
        <d v="2015-03-06T00:00:00"/>
        <d v="2014-06-27T00:00:00"/>
        <d v="2017-01-08T00:00:00"/>
        <d v="2015-04-20T00:00:00"/>
        <d v="2017-12-23T00:00:00"/>
        <d v="2015-11-01T00:00:00"/>
        <d v="2017-09-17T00:00:00"/>
        <d v="2017-06-11T00:00:00"/>
        <d v="2015-12-25T00:00:00"/>
        <d v="2016-03-13T00:00:00"/>
        <d v="2015-08-31T00:00:00"/>
        <d v="2014-03-17T00:00:00"/>
        <d v="2016-09-23T00:00:00"/>
        <d v="2016-05-06T00:00:00"/>
        <d v="2016-09-27T00:00:00"/>
        <d v="2017-03-23T00:00:00"/>
        <d v="2014-11-12T00:00:00"/>
        <d v="2016-12-29T00:00:00"/>
        <d v="2016-06-11T00:00:00"/>
        <d v="2014-03-25T00:00:00"/>
        <d v="2014-11-18T00:00:00"/>
        <d v="2017-07-17T00:00:00"/>
        <d v="2016-05-22T00:00:00"/>
        <d v="2016-10-31T00:00:00"/>
        <d v="2016-01-22T00:00:00"/>
        <d v="2016-11-03T00:00:00"/>
        <d v="2017-09-04T00:00:00"/>
        <d v="2017-08-28T00:00:00"/>
        <d v="2016-09-10T00:00:00"/>
        <d v="2014-06-16T00:00:00"/>
        <d v="2014-07-25T00:00:00"/>
        <d v="2016-11-11T00:00:00"/>
        <d v="2017-05-02T00:00:00"/>
        <d v="2015-01-27T00:00:00"/>
        <d v="2015-07-16T00:00:00"/>
        <d v="2017-04-16T00:00:00"/>
        <d v="2016-10-08T00:00:00"/>
        <d v="2017-11-01T00:00:00"/>
        <d v="2017-07-09T00:00:00"/>
        <d v="2014-01-26T00:00:00"/>
        <d v="2016-04-28T00:00:00"/>
        <d v="2014-04-26T00:00:00"/>
        <d v="2017-05-15T00:00:00"/>
        <d v="2015-07-05T00:00:00"/>
        <d v="2016-04-17T00:00:00"/>
        <d v="2016-05-01T00:00:00"/>
        <d v="2015-08-25T00:00:00"/>
        <d v="2014-09-09T00:00:00"/>
        <d v="2014-10-15T00:00:00"/>
        <d v="2014-03-18T00:00:00"/>
        <d v="2015-01-30T00:00:00"/>
        <d v="2014-12-06T00:00:00"/>
        <d v="2017-11-07T00:00:00"/>
        <d v="2017-02-13T00:00:00"/>
        <d v="2015-06-20T00:00:00"/>
        <d v="2014-06-08T00:00:00"/>
        <d v="2015-07-17T00:00:00"/>
        <d v="2017-04-30T00:00:00"/>
        <d v="2014-04-12T00:00:00"/>
        <d v="2015-09-07T00:00:00"/>
        <d v="2015-07-25T00:00:00"/>
        <d v="2015-11-16T00:00:00"/>
        <d v="2015-09-01T00:00:00"/>
        <d v="2016-05-05T00:00:00"/>
        <d v="2014-09-25T00:00:00"/>
        <d v="2014-03-14T00:00:00"/>
        <d v="2016-12-27T00:00:00"/>
        <d v="2017-04-08T00:00:00"/>
        <d v="2016-08-15T00:00:00"/>
        <d v="2017-05-19T00:00:00"/>
        <d v="2014-03-22T00:00:00"/>
        <d v="2016-01-21T00:00:00"/>
        <d v="2016-10-18T00:00:00"/>
        <d v="2017-10-23T00:00:00"/>
        <d v="2016-06-27T00:00:00"/>
        <d v="2016-11-23T00:00:00"/>
        <d v="2014-09-02T00:00:00"/>
        <d v="2017-07-10T00:00:00"/>
        <d v="2017-11-18T00:00:00"/>
        <d v="2015-08-08T00:00:00"/>
        <d v="2017-03-25T00:00:00"/>
        <d v="2017-12-14T00:00:00"/>
        <d v="2017-11-12T00:00:00"/>
        <d v="2017-06-27T00:00:00"/>
        <d v="2017-12-16T00:00:00"/>
        <d v="2014-12-27T00:00:00"/>
        <d v="2015-05-07T00:00:00"/>
        <d v="2017-12-04T00:00:00"/>
        <d v="2014-01-13T00:00:00"/>
        <d v="2015-06-12T00:00:00"/>
        <d v="2016-05-25T00:00:00"/>
        <d v="2016-08-23T00:00:00"/>
        <d v="2015-11-08T00:00:00"/>
        <d v="2017-11-17T00:00:00"/>
        <d v="2017-12-17T00:00:00"/>
        <d v="2016-11-21T00:00:00"/>
        <d v="2015-06-11T00:00:00"/>
        <d v="2017-10-03T00:00:00"/>
        <d v="2017-10-06T00:00:00"/>
        <d v="2014-07-20T00:00:00"/>
        <d v="2017-02-09T00:00:00"/>
        <d v="2017-04-27T00:00:00"/>
        <d v="2017-04-14T00:00:00"/>
        <d v="2014-12-16T00:00:00"/>
        <d v="2014-08-24T00:00:00"/>
        <d v="2017-02-11T00:00:00"/>
        <d v="2015-12-15T00:00:00"/>
        <d v="2016-10-29T00:00:00"/>
        <d v="2016-05-28T00:00:00"/>
        <d v="2016-03-21T00:00:00"/>
        <d v="2017-12-05T00:00:00"/>
        <d v="2014-05-18T00:00:00"/>
        <d v="2014-11-10T00:00:00"/>
        <d v="2017-09-01T00:00:00"/>
        <d v="2016-01-15T00:00:00"/>
        <d v="2017-12-01T00:00:00"/>
        <d v="2017-04-17T00:00:00"/>
        <d v="2016-12-09T00:00:00"/>
        <d v="2014-09-30T00:00:00"/>
        <d v="2017-12-24T00:00:00"/>
        <d v="2015-07-23T00:00:00"/>
        <d v="2016-08-27T00:00:00"/>
        <d v="2014-09-23T00:00:00"/>
        <d v="2014-07-19T00:00:00"/>
        <d v="2015-06-04T00:00:00"/>
        <d v="2016-07-16T00:00:00"/>
        <d v="2014-01-31T00:00:00"/>
        <d v="2015-12-04T00:00:00"/>
        <d v="2017-05-29T00:00:00"/>
        <d v="2014-04-23T00:00:00"/>
        <d v="2015-09-27T00:00:00"/>
        <d v="2017-09-16T00:00:00"/>
        <d v="2015-09-10T00:00:00"/>
        <d v="2016-12-14T00:00:00"/>
        <d v="2017-03-03T00:00:00"/>
        <d v="2014-04-07T00:00:00"/>
        <d v="2014-08-27T00:00:00"/>
        <d v="2015-07-02T00:00:00"/>
        <d v="2016-08-08T00:00:00"/>
        <d v="2014-06-20T00:00:00"/>
        <d v="2015-06-22T00:00:00"/>
        <d v="2016-03-29T00:00:00"/>
        <d v="2016-09-09T00:00:00"/>
        <d v="2015-12-10T00:00:00"/>
        <d v="2016-11-10T00:00:00"/>
        <d v="2015-03-12T00:00:00"/>
        <d v="2015-12-05T00:00:00"/>
        <d v="2015-07-09T00:00:00"/>
        <d v="2015-10-30T00:00:00"/>
        <d v="2015-11-19T00:00:00"/>
        <d v="2016-01-09T00:00:00"/>
        <d v="2017-10-15T00:00:00"/>
        <d v="2017-04-21T00:00:00"/>
        <d v="2014-12-08T00:00:00"/>
        <d v="2016-12-20T00:00:00"/>
        <d v="2017-03-06T00:00:00"/>
        <d v="2016-03-03T00:00:00"/>
        <d v="2015-09-18T00:00:00"/>
        <d v="2016-08-13T00:00:00"/>
        <d v="2016-12-17T00:00:00"/>
        <d v="2015-05-03T00:00:00"/>
        <d v="2014-01-27T00:00:00"/>
        <d v="2017-11-04T00:00:00"/>
        <d v="2016-10-14T00:00:00"/>
        <d v="2015-11-12T00:00:00"/>
        <d v="2017-05-07T00:00:00"/>
        <d v="2015-11-14T00:00:00"/>
        <d v="2014-07-26T00:00:00"/>
        <d v="2014-10-28T00:00:00"/>
        <d v="2017-06-06T00:00:00"/>
        <d v="2017-02-17T00:00:00"/>
        <d v="2015-10-23T00:00:00"/>
        <d v="2015-06-15T00:00:00"/>
        <d v="2015-04-05T00:00:00"/>
        <d v="2017-09-18T00:00:00"/>
        <d v="2017-07-18T00:00:00"/>
        <d v="2014-09-17T00:00:00"/>
        <d v="2015-06-16T00:00:00"/>
        <d v="2017-05-18T00:00:00"/>
        <d v="2016-11-18T00:00:00"/>
        <d v="2014-04-04T00:00:00"/>
        <d v="2016-06-26T00:00:00"/>
        <d v="2016-05-29T00:00:00"/>
        <d v="2017-02-19T00:00:00"/>
        <d v="2014-12-23T00:00:00"/>
        <d v="2017-12-15T00:00:00"/>
        <d v="2015-05-01T00:00:00"/>
        <d v="2015-03-08T00:00:00"/>
        <d v="2014-10-11T00:00:00"/>
        <d v="2014-06-22T00:00:00"/>
        <d v="2017-10-27T00:00:00"/>
        <d v="2014-12-29T00:00:00"/>
        <d v="2015-06-25T00:00:00"/>
        <d v="2017-06-24T00:00:00"/>
        <d v="2016-08-28T00:00:00"/>
        <d v="2017-11-15T00:00:00"/>
        <d v="2014-08-19T00:00:00"/>
        <d v="2017-12-21T00:00:00"/>
        <d v="2017-07-27T00:00:00"/>
        <d v="2017-04-01T00:00:00"/>
        <d v="2014-12-13T00:00:00"/>
        <d v="2015-01-05T00:00:00"/>
        <d v="2017-07-05T00:00:00"/>
        <d v="2014-09-19T00:00:00"/>
        <d v="2017-10-13T00:00:00"/>
        <d v="2016-11-05T00:00:00"/>
        <d v="2017-06-25T00:00:00"/>
        <d v="2015-11-26T00:00:00"/>
        <d v="2016-04-16T00:00:00"/>
        <d v="2014-11-14T00:00:00"/>
        <d v="2017-10-22T00:00:00"/>
        <d v="2017-08-23T00:00:00"/>
        <d v="2014-10-26T00:00:00"/>
        <d v="2017-12-07T00:00:00"/>
        <d v="2014-04-25T00:00:00"/>
        <d v="2015-10-25T00:00:00"/>
        <d v="2015-07-20T00:00:00"/>
        <d v="2014-07-07T00:00:00"/>
        <d v="2016-03-17T00:00:00"/>
        <d v="2017-03-21T00:00:00"/>
        <d v="2015-06-19T00:00:00"/>
        <d v="2016-07-04T00:00:00"/>
        <d v="2015-09-03T00:00:00"/>
        <d v="2017-09-28T00:00:00"/>
        <d v="2017-09-29T00:00:00"/>
        <d v="2017-08-14T00:00:00"/>
        <d v="2017-06-18T00:00:00"/>
        <d v="2017-05-23T00:00:00"/>
        <d v="2014-02-20T00:00:00"/>
        <d v="2014-11-02T00:00:00"/>
        <d v="2016-11-14T00:00:00"/>
        <d v="2014-10-10T00:00:00"/>
        <d v="2015-02-27T00:00:00"/>
        <d v="2015-07-12T00:00:00"/>
        <d v="2014-07-13T00:00:00"/>
        <d v="2014-05-05T00:00:00"/>
        <d v="2017-09-26T00:00:00"/>
        <d v="2014-04-19T00:00:00"/>
        <d v="2016-12-12T00:00:00"/>
        <d v="2017-11-02T00:00:00"/>
        <d v="2016-12-26T00:00:00"/>
        <d v="2016-08-12T00:00:00"/>
        <d v="2016-04-26T00:00:00"/>
        <d v="2016-01-10T00:00:00"/>
        <d v="2017-05-06T00:00:00"/>
        <d v="2016-07-31T00:00:00"/>
        <d v="2017-03-27T00:00:00"/>
        <d v="2016-08-29T00:00:00"/>
        <d v="2015-12-17T00:00:00"/>
        <d v="2017-05-11T00:00:00"/>
        <d v="2016-05-17T00:00:00"/>
        <d v="2017-12-03T00:00:00"/>
        <d v="2014-06-07T00:00:00"/>
        <d v="2016-04-07T00:00:00"/>
        <d v="2015-02-18T00:00:00"/>
        <d v="2014-07-08T00:00:00"/>
        <d v="2014-11-07T00:00:00"/>
        <d v="2015-12-11T00:00:00"/>
        <d v="2017-07-13T00:00:00"/>
        <d v="2015-01-13T00:00:00"/>
        <d v="2017-11-13T00:00:00"/>
        <d v="2016-11-28T00:00:00"/>
        <d v="2016-01-02T00:00:00"/>
        <d v="2015-02-06T00:00:00"/>
        <d v="2014-03-07T00:00:00"/>
        <d v="2015-08-02T00:00:00"/>
        <d v="2016-04-24T00:00:00"/>
        <d v="2015-12-18T00:00:00"/>
        <d v="2014-11-15T00:00:00"/>
        <d v="2017-07-29T00:00:00"/>
        <d v="2015-01-03T00:00:00"/>
        <d v="2014-04-20T00:00:00"/>
        <d v="2017-11-25T00:00:00"/>
        <d v="2014-12-14T00:00:00"/>
        <d v="2016-04-01T00:00:00"/>
        <d v="2017-02-02T00:00:00"/>
        <d v="2015-08-07T00:00:00"/>
        <d v="2014-07-30T00:00:00"/>
        <d v="2016-05-27T00:00:00"/>
        <d v="2015-09-13T00:00:00"/>
        <d v="2014-11-28T00:00:00"/>
        <d v="2015-08-15T00:00:00"/>
        <d v="2014-06-14T00:00:00"/>
        <d v="2016-06-21T00:00:00"/>
        <d v="2017-03-19T00:00:00"/>
        <d v="2017-08-22T00:00:00"/>
        <d v="2016-08-02T00:00:00"/>
        <d v="2017-01-16T00:00:00"/>
        <d v="2014-09-13T00:00:00"/>
        <d v="2017-05-05T00:00:00"/>
        <d v="2015-12-26T00:00:00"/>
        <d v="2014-11-16T00:00:00"/>
        <d v="2014-09-21T00:00:00"/>
        <d v="2016-02-21T00:00:00"/>
        <d v="2016-05-02T00:00:00"/>
        <d v="2016-09-04T00:00:00"/>
        <d v="2014-08-26T00:00:00"/>
        <d v="2014-05-13T00:00:00"/>
        <d v="2015-10-24T00:00:00"/>
        <d v="2014-11-19T00:00:00"/>
        <d v="2016-04-09T00:00:00"/>
        <d v="2014-09-05T00:00:00"/>
        <d v="2014-07-05T00:00:00"/>
        <d v="2014-09-12T00:00:00"/>
        <d v="2014-01-19T00:00:00"/>
        <d v="2016-06-09T00:00:00"/>
        <d v="2017-12-19T00:00:00"/>
        <d v="2015-10-08T00:00:00"/>
        <d v="2017-05-22T00:00:00"/>
        <d v="2016-12-19T00:00:00"/>
        <d v="2015-12-14T00:00:00"/>
        <d v="2017-03-13T00:00:00"/>
        <d v="2017-10-04T00:00:00"/>
        <d v="2016-09-20T00:00:00"/>
        <d v="2016-08-21T00:00:00"/>
        <d v="2014-02-11T00:00:00"/>
        <d v="2014-12-21T00:00:00"/>
        <d v="2015-01-04T00:00:00"/>
        <d v="2015-06-09T00:00:00"/>
        <d v="2014-07-28T00:00:00"/>
        <d v="2017-06-29T00:00:00"/>
        <d v="2017-03-28T00:00:00"/>
        <d v="2014-05-30T00:00:00"/>
        <d v="2016-02-03T00:00:00"/>
        <d v="2015-08-11T00:00:00"/>
        <d v="2017-08-12T00:00:00"/>
        <d v="2017-04-10T00:00:00"/>
        <d v="2014-08-20T00:00:00"/>
        <d v="2016-02-06T00:00:00"/>
        <d v="2015-03-22T00:00:00"/>
        <d v="2017-05-12T00:00:00"/>
        <d v="2017-09-03T00:00:00"/>
        <d v="2016-07-21T00:00:00"/>
        <d v="2015-11-17T00:00:00"/>
        <d v="2015-11-10T00:00:00"/>
        <d v="2015-08-05T00:00:00"/>
        <d v="2016-04-03T00:00:00"/>
        <d v="2016-11-27T00:00:00"/>
        <d v="2016-12-02T00:00:00"/>
        <d v="2016-11-26T00:00:00"/>
        <d v="2014-04-08T00:00:00"/>
        <d v="2017-07-07T00:00:00"/>
        <d v="2014-08-25T00:00:00"/>
        <d v="2016-03-12T00:00:00"/>
        <d v="2016-07-19T00:00:00"/>
        <d v="2014-12-10T00:00:00"/>
        <d v="2017-07-06T00:00:00"/>
        <d v="2016-12-25T00:00:00"/>
        <d v="2016-02-04T00:00:00"/>
        <d v="2017-05-20T00:00:00"/>
        <d v="2016-09-01T00:00:00"/>
        <d v="2014-02-18T00:00:00"/>
        <d v="2017-09-20T00:00:00"/>
        <d v="2016-11-12T00:00:00"/>
        <d v="2017-09-19T00:00:00"/>
        <d v="2016-03-31T00:00:00"/>
        <d v="2016-08-16T00:00:00"/>
        <d v="2014-03-30T00:00:00"/>
        <d v="2014-03-19T00:00:00"/>
        <d v="2016-12-24T00:00:00"/>
        <d v="2016-12-16T00:00:00"/>
        <d v="2016-10-20T00:00:00"/>
        <d v="2015-10-05T00:00:00"/>
        <d v="2015-09-08T00:00:00"/>
        <d v="2016-07-17T00:00:00"/>
        <d v="2014-09-11T00:00:00"/>
        <d v="2017-10-05T00:00:00"/>
        <d v="2017-05-30T00:00:00"/>
        <d v="2017-08-31T00:00:00"/>
        <d v="2014-11-03T00:00:00"/>
        <d v="2017-05-27T00:00:00"/>
        <d v="2014-10-04T00:00:00"/>
        <d v="2017-03-04T00:00:00"/>
        <d v="2017-07-31T00:00:00"/>
        <d v="2016-09-22T00:00:00"/>
        <d v="2014-01-14T00:00:00"/>
        <d v="2014-09-15T00:00:00"/>
        <d v="2015-07-24T00:00:00"/>
        <d v="2016-10-09T00:00:00"/>
        <d v="2014-10-20T00:00:00"/>
        <d v="2017-11-16T00:00:00"/>
        <d v="2015-06-05T00:00:00"/>
        <d v="2014-05-07T00:00:00"/>
        <d v="2014-04-18T00:00:00"/>
        <d v="2017-07-21T00:00:00"/>
        <d v="2015-04-21T00:00:00"/>
        <d v="2017-01-13T00:00:00"/>
        <d v="2014-09-06T00:00:00"/>
        <d v="2015-01-19T00:00:00"/>
        <d v="2017-10-26T00:00:00"/>
        <d v="2014-11-05T00:00:00"/>
        <d v="2015-05-20T00:00:00"/>
        <d v="2016-06-28T00:00:00"/>
        <d v="2016-07-24T00:00:00"/>
        <d v="2017-07-25T00:00:00"/>
        <d v="2015-03-31T00:00:00"/>
        <d v="2017-09-14T00:00:00"/>
        <d v="2014-06-17T00:00:00"/>
        <d v="2014-07-06T00:00:00"/>
        <d v="2016-01-08T00:00:00"/>
        <d v="2015-05-24T00:00:00"/>
        <d v="2015-11-30T00:00:00"/>
        <d v="2014-07-14T00:00:00"/>
        <d v="2016-09-30T00:00:00"/>
        <d v="2015-04-25T00:00:00"/>
        <d v="2015-06-28T00:00:00"/>
        <d v="2015-03-30T00:00:00"/>
        <d v="2014-08-23T00:00:00"/>
        <d v="2017-06-19T00:00:00"/>
        <d v="2017-03-11T00:00:00"/>
        <d v="2014-07-22T00:00:00"/>
        <d v="2017-10-08T00:00:00"/>
        <d v="2017-04-23T00:00:00"/>
        <d v="2014-03-03T00:00:00"/>
        <d v="2016-01-14T00:00:00"/>
        <d v="2016-09-16T00:00:00"/>
        <d v="2016-01-23T00:00:00"/>
        <d v="2015-05-26T00:00:00"/>
        <d v="2014-03-29T00:00:00"/>
        <d v="2016-10-16T00:00:00"/>
        <d v="2015-04-11T00:00:00"/>
        <d v="2014-12-30T00:00:00"/>
        <d v="2016-09-13T00:00:00"/>
        <d v="2017-11-29T00:00:00"/>
        <d v="2015-05-14T00:00:00"/>
        <d v="2017-02-03T00:00:00"/>
        <d v="2017-11-11T00:00:00"/>
        <d v="2015-04-16T00:00:00"/>
        <d v="2014-01-06T00:00:00"/>
        <d v="2015-12-19T00:00:00"/>
        <d v="2017-07-14T00:00:00"/>
        <d v="2014-09-10T00:00:00"/>
        <d v="2017-02-25T00:00:00"/>
        <d v="2014-05-10T00:00:00"/>
        <d v="2014-11-01T00:00:00"/>
        <d v="2016-12-30T00:00:00"/>
        <d v="2016-01-30T00:00:00"/>
        <d v="2015-05-23T00:00:00"/>
        <d v="2017-03-02T00:00:00"/>
        <d v="2016-03-15T00:00:00"/>
        <d v="2014-04-15T00:00:00"/>
        <d v="2014-01-07T00:00:00"/>
        <d v="2016-11-25T00:00:00"/>
        <d v="2016-03-22T00:00:00"/>
        <d v="2017-10-28T00:00:00"/>
        <d v="2017-03-24T00:00:00"/>
        <d v="2014-03-24T00:00:00"/>
        <d v="2016-02-14T00:00:00"/>
        <d v="2017-06-08T00:00:00"/>
        <d v="2014-05-16T00:00:00"/>
        <d v="2014-03-28T00:00:00"/>
        <d v="2016-02-27T00:00:00"/>
        <d v="2015-07-14T00:00:00"/>
        <d v="2016-11-29T00:00:00"/>
        <d v="2017-08-13T00:00:00"/>
        <d v="2016-07-15T00:00:00"/>
        <d v="2016-10-10T00:00:00"/>
        <d v="2015-08-16T00:00:00"/>
        <d v="2017-05-25T00:00:00"/>
        <d v="2015-09-11T00:00:00"/>
        <d v="2016-01-07T00:00:00"/>
        <d v="2015-08-28T00:00:00"/>
        <d v="2015-10-20T00:00:00"/>
        <d v="2015-06-23T00:00:00"/>
        <d v="2017-08-29T00:00:00"/>
        <d v="2017-07-22T00:00:00"/>
        <d v="2017-08-26T00:00:00"/>
        <d v="2016-10-04T00:00:00"/>
        <d v="2016-04-04T00:00:00"/>
        <d v="2016-06-30T00:00:00"/>
        <d v="2017-05-01T00:00:00"/>
        <d v="2014-08-12T00:00:00"/>
        <d v="2017-05-09T00:00:00"/>
        <d v="2017-07-26T00:00:00"/>
        <d v="2017-01-26T00:00:00"/>
        <d v="2016-03-09T00:00:00"/>
        <d v="2017-04-13T00:00:00"/>
        <d v="2014-03-21T00:00:00"/>
        <d v="2017-05-03T00:00:00"/>
        <d v="2017-01-02T00:00:00"/>
        <d v="2016-10-17T00:00:00"/>
        <d v="2016-02-08T00:00:00"/>
        <d v="2016-11-15T00:00:00"/>
        <d v="2017-11-08T00:00:00"/>
        <d v="2016-04-18T00:00:00"/>
        <d v="2016-02-02T00:00:00"/>
        <d v="2015-03-01T00:00:00"/>
        <d v="2016-01-11T00:00:00"/>
        <d v="2017-03-16T00:00:00"/>
        <d v="2016-11-30T00:00:00"/>
        <d v="2015-12-22T00:00:00"/>
        <d v="2016-03-27T00:00:00"/>
        <d v="2016-04-02T00:00:00"/>
        <d v="2014-06-04T00:00:00"/>
        <d v="2016-07-28T00:00:00"/>
        <d v="2017-08-25T00:00:00"/>
        <d v="2015-05-12T00:00:00"/>
        <d v="2017-03-30T00:00:00"/>
        <d v="2017-02-16T00:00:00"/>
        <d v="2017-10-24T00:00:00"/>
        <d v="2017-06-15T00:00:00"/>
        <d v="2015-10-02T00:00:00"/>
        <d v="2017-12-13T00:00:00"/>
        <d v="2016-09-15T00:00:00"/>
        <d v="2015-11-15T00:00:00"/>
        <d v="2016-05-31T00:00:00"/>
        <d v="2014-04-02T00:00:00"/>
        <d v="2017-10-10T00:00:00"/>
        <d v="2017-04-25T00:00:00"/>
        <d v="2016-03-06T00:00:00"/>
        <d v="2017-05-13T00:00:00"/>
        <d v="2016-08-22T00:00:00"/>
        <d v="2017-06-22T00:00:00"/>
        <d v="2014-09-28T00:00:00"/>
        <d v="2017-01-19T00:00:00"/>
        <d v="2016-08-18T00:00:00"/>
        <d v="2016-03-24T00:00:00"/>
        <d v="2016-08-01T00:00:00"/>
        <d v="2017-08-07T00:00:00"/>
        <d v="2014-07-09T00:00:00"/>
        <d v="2015-10-09T00:00:00"/>
        <d v="2014-02-08T00:00:00"/>
        <d v="2016-05-12T00:00:00"/>
        <d v="2016-01-25T00:00:00"/>
        <d v="2015-05-29T00:00:00"/>
        <d v="2014-06-24T00:00:00"/>
        <d v="2015-10-18T00:00:00"/>
        <d v="2014-11-27T00:00:00"/>
        <d v="2017-11-05T00:00:00"/>
        <d v="2016-01-03T00:00:00"/>
        <d v="2015-05-11T00:00:00"/>
        <d v="2015-08-06T00:00:00"/>
        <d v="2014-10-17T00:00:00"/>
        <d v="2016-05-03T00:00:00"/>
        <d v="2014-03-31T00:00:00"/>
        <d v="2015-08-13T00:00:00"/>
        <d v="2016-05-16T00:00:00"/>
        <d v="2014-10-14T00:00:00"/>
        <d v="2015-01-28T00:00:00"/>
        <d v="2014-09-22T00:00:00"/>
        <d v="2014-05-21T00:00:00"/>
        <d v="2015-07-18T00:00:00"/>
        <d v="2015-06-08T00:00:00"/>
        <d v="2014-08-15T00:00:00"/>
        <d v="2015-03-26T00:00:00"/>
        <d v="2017-01-14T00:00:00"/>
        <d v="2016-06-06T00:00:00"/>
        <d v="2015-10-10T00:00:00"/>
        <d v="2017-01-29T00:00:00"/>
        <d v="2016-06-03T00:00:00"/>
        <d v="2017-06-01T00:00:00"/>
        <d v="2015-03-19T00:00:00"/>
        <d v="2014-01-21T00:00:00"/>
        <m/>
      </sharedItems>
      <fieldGroup par="23"/>
    </cacheField>
    <cacheField name="Ship Date" numFmtId="0">
      <sharedItems containsNonDate="0" containsDate="1" containsString="0" containsBlank="1" minDate="2014-01-10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5">
        <s v="Bookcases"/>
        <s v="Chairs"/>
        <s v="Tables"/>
        <s v="Furnishing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1.8919999999999999" maxValue="4416.174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7"/>
    </cacheField>
    <cacheField name="Profit" numFmtId="0">
      <sharedItems containsString="0" containsBlank="1" containsNumber="1" minValue="-1862.3124" maxValue="1013.127"/>
    </cacheField>
    <cacheField name="Cost" numFmtId="0">
      <sharedItems containsString="0" containsBlank="1" containsNumber="1" minValue="1.5423000000000002" maxValue="6159.9564"/>
    </cacheField>
    <cacheField name="Months (Order Date)" numFmtId="0" databaseField="0">
      <fieldGroup base="2">
        <rangePr groupBy="months" startDate="2014-01-06T00:00:00" endDate="2017-12-31T00:00:00"/>
        <groupItems count="14">
          <s v="&lt;1/6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Years (Order Date)" numFmtId="0" databaseField="0">
      <fieldGroup base="2">
        <rangePr groupBy="years" startDate="2014-01-06T00:00:00" endDate="2017-12-31T00:00:00"/>
        <groupItems count="6">
          <s v="&lt;1/6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1">
  <r>
    <n v="1"/>
    <s v="CA-2016-152156"/>
    <x v="0"/>
    <d v="2016-11-11T00:00:00"/>
    <s v="Second Class"/>
    <x v="0"/>
    <x v="0"/>
    <x v="0"/>
    <s v="United States"/>
    <s v="Henderson"/>
    <x v="0"/>
    <n v="42420"/>
    <x v="0"/>
    <s v="FUR-BO-10001798"/>
    <s v="Furniture"/>
    <x v="0"/>
    <s v="Bush Somerset Collection Bookcase"/>
    <x v="0"/>
    <n v="2"/>
    <n v="0"/>
    <n v="41.913600000000002"/>
    <n v="220.04639999999998"/>
  </r>
  <r>
    <n v="2"/>
    <s v="CA-2016-152156"/>
    <x v="0"/>
    <d v="2016-11-11T00:00:00"/>
    <s v="Second Class"/>
    <x v="0"/>
    <x v="0"/>
    <x v="0"/>
    <s v="United States"/>
    <s v="Henderson"/>
    <x v="0"/>
    <n v="42420"/>
    <x v="0"/>
    <s v="FUR-CH-10000454"/>
    <s v="Furniture"/>
    <x v="1"/>
    <s v="Hon Deluxe Fabric Upholstered Stacking Chairs, Rounded Back"/>
    <x v="1"/>
    <n v="3"/>
    <n v="0"/>
    <n v="219.58199999999999"/>
    <n v="512.35800000000006"/>
  </r>
  <r>
    <n v="4"/>
    <s v="US-2015-108966"/>
    <x v="1"/>
    <d v="2015-10-18T00:00:00"/>
    <s v="Standard Class"/>
    <x v="1"/>
    <x v="1"/>
    <x v="0"/>
    <s v="United States"/>
    <s v="Fort Lauderdale"/>
    <x v="1"/>
    <n v="33311"/>
    <x v="0"/>
    <s v="FUR-TA-10000577"/>
    <s v="Furniture"/>
    <x v="2"/>
    <s v="Bretford CR4500 Series Slim Rectangular Table"/>
    <x v="2"/>
    <n v="5"/>
    <n v="0.45"/>
    <n v="-383.03100000000001"/>
    <n v="1340.6085"/>
  </r>
  <r>
    <n v="6"/>
    <s v="CA-2014-115812"/>
    <x v="2"/>
    <d v="2014-06-14T00:00:00"/>
    <s v="Standard Class"/>
    <x v="2"/>
    <x v="2"/>
    <x v="0"/>
    <s v="United States"/>
    <s v="Los Angeles"/>
    <x v="2"/>
    <n v="90032"/>
    <x v="1"/>
    <s v="FUR-FU-10001487"/>
    <s v="Furniture"/>
    <x v="3"/>
    <s v="Eldon Expressions Wood and Plastic Desk Accessories, Cherry Wood"/>
    <x v="3"/>
    <n v="7"/>
    <n v="0"/>
    <n v="14.1694"/>
    <n v="34.690600000000003"/>
  </r>
  <r>
    <n v="11"/>
    <s v="CA-2014-115812"/>
    <x v="2"/>
    <d v="2014-06-14T00:00:00"/>
    <s v="Standard Class"/>
    <x v="2"/>
    <x v="2"/>
    <x v="0"/>
    <s v="United States"/>
    <s v="Los Angeles"/>
    <x v="2"/>
    <n v="90032"/>
    <x v="1"/>
    <s v="FUR-TA-10001539"/>
    <s v="Furniture"/>
    <x v="2"/>
    <s v="Chromcraft Rectangular Conference Tables"/>
    <x v="4"/>
    <n v="9"/>
    <n v="0.2"/>
    <n v="85.309200000000004"/>
    <n v="1620.8748000000001"/>
  </r>
  <r>
    <n v="24"/>
    <s v="US-2017-156909"/>
    <x v="3"/>
    <d v="2017-07-18T00:00:00"/>
    <s v="Second Class"/>
    <x v="3"/>
    <x v="3"/>
    <x v="0"/>
    <s v="United States"/>
    <s v="Philadelphia"/>
    <x v="3"/>
    <n v="19140"/>
    <x v="2"/>
    <s v="FUR-CH-10002774"/>
    <s v="Furniture"/>
    <x v="1"/>
    <s v="Global Deluxe Stacking Chair, Gray"/>
    <x v="5"/>
    <n v="2"/>
    <n v="0.3"/>
    <n v="-1.0196000000000001"/>
    <n v="72.391599999999997"/>
  </r>
  <r>
    <n v="25"/>
    <s v="CA-2015-106320"/>
    <x v="4"/>
    <d v="2015-09-30T00:00:00"/>
    <s v="Standard Class"/>
    <x v="4"/>
    <x v="4"/>
    <x v="0"/>
    <s v="United States"/>
    <s v="Orem"/>
    <x v="4"/>
    <n v="84057"/>
    <x v="1"/>
    <s v="FUR-TA-10000577"/>
    <s v="Furniture"/>
    <x v="2"/>
    <s v="Bretford CR4500 Series Slim Rectangular Table"/>
    <x v="6"/>
    <n v="3"/>
    <n v="0"/>
    <n v="240.26490000000001"/>
    <n v="804.3651000000001"/>
  </r>
  <r>
    <n v="28"/>
    <s v="US-2015-150630"/>
    <x v="5"/>
    <d v="2015-09-21T00:00:00"/>
    <s v="Standard Class"/>
    <x v="5"/>
    <x v="5"/>
    <x v="0"/>
    <s v="United States"/>
    <s v="Philadelphia"/>
    <x v="3"/>
    <n v="19140"/>
    <x v="2"/>
    <s v="FUR-BO-10004834"/>
    <s v="Furniture"/>
    <x v="0"/>
    <s v="Riverside Palais Royal Lawyers Bookcase, Royale Cherry Finish"/>
    <x v="7"/>
    <n v="7"/>
    <n v="0.5"/>
    <n v="-1665.0522000000001"/>
    <n v="4748.4822000000004"/>
  </r>
  <r>
    <n v="30"/>
    <s v="US-2015-150630"/>
    <x v="5"/>
    <d v="2015-09-21T00:00:00"/>
    <s v="Standard Class"/>
    <x v="5"/>
    <x v="5"/>
    <x v="0"/>
    <s v="United States"/>
    <s v="Philadelphia"/>
    <x v="3"/>
    <n v="19140"/>
    <x v="2"/>
    <s v="FUR-FU-10004848"/>
    <s v="Furniture"/>
    <x v="3"/>
    <s v="Howard Miller 13-3/4&quot; Diameter Brushed Chrome Round Wall Clock"/>
    <x v="8"/>
    <n v="3"/>
    <n v="0.2"/>
    <n v="15.525"/>
    <n v="108.675"/>
  </r>
  <r>
    <n v="37"/>
    <s v="CA-2016-117590"/>
    <x v="6"/>
    <d v="2016-12-10T00:00:00"/>
    <s v="First Class"/>
    <x v="6"/>
    <x v="6"/>
    <x v="1"/>
    <s v="United States"/>
    <s v="Richardson"/>
    <x v="5"/>
    <n v="75080"/>
    <x v="3"/>
    <s v="FUR-FU-10003664"/>
    <s v="Furniture"/>
    <x v="3"/>
    <s v="Electrix Architect's Clamp-On Swing Arm Lamp, Black"/>
    <x v="9"/>
    <n v="5"/>
    <n v="0.6"/>
    <n v="-147.96299999999999"/>
    <n v="338.88299999999998"/>
  </r>
  <r>
    <n v="39"/>
    <s v="CA-2015-117415"/>
    <x v="7"/>
    <d v="2015-12-31T00:00:00"/>
    <s v="Standard Class"/>
    <x v="7"/>
    <x v="7"/>
    <x v="2"/>
    <s v="United States"/>
    <s v="Houston"/>
    <x v="5"/>
    <n v="77041"/>
    <x v="3"/>
    <s v="FUR-BO-10002545"/>
    <s v="Furniture"/>
    <x v="0"/>
    <s v="Atlantic Metals Mobile 3-Shelf Bookcases, Custom Colors"/>
    <x v="10"/>
    <n v="3"/>
    <n v="0.32"/>
    <n v="-46.976399999999998"/>
    <n v="579.37559999999996"/>
  </r>
  <r>
    <n v="40"/>
    <s v="CA-2015-117415"/>
    <x v="7"/>
    <d v="2015-12-31T00:00:00"/>
    <s v="Standard Class"/>
    <x v="7"/>
    <x v="7"/>
    <x v="2"/>
    <s v="United States"/>
    <s v="Houston"/>
    <x v="5"/>
    <n v="77041"/>
    <x v="3"/>
    <s v="FUR-CH-10004218"/>
    <s v="Furniture"/>
    <x v="1"/>
    <s v="Global Fabric Manager's Chair, Dark Gray"/>
    <x v="11"/>
    <n v="3"/>
    <n v="0.3"/>
    <n v="-15.147"/>
    <n v="227.20499999999998"/>
  </r>
  <r>
    <n v="52"/>
    <s v="CA-2015-115742"/>
    <x v="8"/>
    <d v="2015-04-22T00:00:00"/>
    <s v="Standard Class"/>
    <x v="8"/>
    <x v="8"/>
    <x v="0"/>
    <s v="United States"/>
    <s v="New Albany"/>
    <x v="6"/>
    <n v="47150"/>
    <x v="3"/>
    <s v="FUR-FU-10001706"/>
    <s v="Furniture"/>
    <x v="3"/>
    <s v="Longer-Life Soft White Bulbs"/>
    <x v="12"/>
    <n v="2"/>
    <n v="0"/>
    <n v="2.9567999999999999"/>
    <n v="3.2032000000000003"/>
  </r>
  <r>
    <n v="53"/>
    <s v="CA-2015-115742"/>
    <x v="8"/>
    <d v="2015-04-22T00:00:00"/>
    <s v="Standard Class"/>
    <x v="8"/>
    <x v="8"/>
    <x v="0"/>
    <s v="United States"/>
    <s v="New Albany"/>
    <x v="6"/>
    <n v="47150"/>
    <x v="3"/>
    <s v="FUR-CH-10003061"/>
    <s v="Furniture"/>
    <x v="1"/>
    <s v="Global Leather Task Chair, Black"/>
    <x v="13"/>
    <n v="1"/>
    <n v="0"/>
    <n v="17.098099999999999"/>
    <n v="72.891899999999993"/>
  </r>
  <r>
    <n v="58"/>
    <s v="CA-2016-111682"/>
    <x v="9"/>
    <d v="2016-06-18T00:00:00"/>
    <s v="First Class"/>
    <x v="9"/>
    <x v="9"/>
    <x v="0"/>
    <s v="United States"/>
    <s v="Troy"/>
    <x v="7"/>
    <n v="12180"/>
    <x v="2"/>
    <s v="FUR-CH-10003968"/>
    <s v="Furniture"/>
    <x v="1"/>
    <s v="Novimex Turbo Task Chair"/>
    <x v="14"/>
    <n v="5"/>
    <n v="0.1"/>
    <n v="7.0979999999999999"/>
    <n v="312.31200000000001"/>
  </r>
  <r>
    <n v="66"/>
    <s v="CA-2015-135545"/>
    <x v="10"/>
    <d v="2015-11-30T00:00:00"/>
    <s v="Standard Class"/>
    <x v="10"/>
    <x v="10"/>
    <x v="0"/>
    <s v="United States"/>
    <s v="Los Angeles"/>
    <x v="2"/>
    <n v="90004"/>
    <x v="1"/>
    <s v="FUR-FU-10000397"/>
    <s v="Furniture"/>
    <x v="3"/>
    <s v="Luxo Economy Swing Arm Lamp"/>
    <x v="15"/>
    <n v="4"/>
    <n v="0"/>
    <n v="22.332799999999999"/>
    <n v="57.427200000000006"/>
  </r>
  <r>
    <n v="67"/>
    <s v="US-2015-164175"/>
    <x v="11"/>
    <d v="2015-05-05T00:00:00"/>
    <s v="Standard Class"/>
    <x v="11"/>
    <x v="11"/>
    <x v="2"/>
    <s v="United States"/>
    <s v="Chicago"/>
    <x v="8"/>
    <n v="60610"/>
    <x v="3"/>
    <s v="FUR-CH-10001146"/>
    <s v="Furniture"/>
    <x v="1"/>
    <s v="Global Value Mid-Back Manager's Chair, Gray"/>
    <x v="16"/>
    <n v="5"/>
    <n v="0.3"/>
    <n v="-15.2225"/>
    <n v="228.33750000000001"/>
  </r>
  <r>
    <n v="73"/>
    <s v="US-2015-134026"/>
    <x v="12"/>
    <d v="2015-05-02T00:00:00"/>
    <s v="Standard Class"/>
    <x v="12"/>
    <x v="12"/>
    <x v="0"/>
    <s v="United States"/>
    <s v="Memphis"/>
    <x v="9"/>
    <n v="38109"/>
    <x v="0"/>
    <s v="FUR-CH-10000513"/>
    <s v="Furniture"/>
    <x v="1"/>
    <s v="High-Back Leather Manager's Chair"/>
    <x v="17"/>
    <n v="8"/>
    <n v="0.2"/>
    <n v="-114.3912"/>
    <n v="946.32720000000006"/>
  </r>
  <r>
    <n v="74"/>
    <s v="US-2015-134026"/>
    <x v="12"/>
    <d v="2015-05-02T00:00:00"/>
    <s v="Standard Class"/>
    <x v="12"/>
    <x v="12"/>
    <x v="0"/>
    <s v="United States"/>
    <s v="Memphis"/>
    <x v="9"/>
    <n v="38109"/>
    <x v="0"/>
    <s v="FUR-FU-10003708"/>
    <s v="Furniture"/>
    <x v="3"/>
    <s v="Tenex Traditional Chairmats for Medium Pile Carpet, Standard Lip, 36&quot; x 48&quot;"/>
    <x v="18"/>
    <n v="2"/>
    <n v="0.2"/>
    <n v="1.2130000000000001"/>
    <n v="95.827000000000012"/>
  </r>
  <r>
    <n v="77"/>
    <s v="US-2017-118038"/>
    <x v="13"/>
    <d v="2017-12-11T00:00:00"/>
    <s v="First Class"/>
    <x v="13"/>
    <x v="13"/>
    <x v="1"/>
    <s v="United States"/>
    <s v="Houston"/>
    <x v="5"/>
    <n v="77041"/>
    <x v="3"/>
    <s v="FUR-FU-10000260"/>
    <s v="Furniture"/>
    <x v="3"/>
    <s v="6&quot; Cubicle Wall Clock, Black"/>
    <x v="19"/>
    <n v="3"/>
    <n v="0.6"/>
    <n v="-5.8247999999999998"/>
    <n v="15.5328"/>
  </r>
  <r>
    <n v="79"/>
    <s v="US-2014-147606"/>
    <x v="14"/>
    <d v="2014-12-01T00:00:00"/>
    <s v="Second Class"/>
    <x v="12"/>
    <x v="12"/>
    <x v="0"/>
    <s v="United States"/>
    <s v="Houston"/>
    <x v="5"/>
    <n v="77070"/>
    <x v="3"/>
    <s v="FUR-FU-10003194"/>
    <s v="Furniture"/>
    <x v="3"/>
    <s v="Eldon Expressions Desk Accessory, Wood Pencil Holder, Oak"/>
    <x v="20"/>
    <n v="5"/>
    <n v="0.6"/>
    <n v="-14.475"/>
    <n v="33.774999999999999"/>
  </r>
  <r>
    <n v="86"/>
    <s v="CA-2017-140088"/>
    <x v="15"/>
    <d v="2017-05-30T00:00:00"/>
    <s v="Second Class"/>
    <x v="14"/>
    <x v="14"/>
    <x v="0"/>
    <s v="United States"/>
    <s v="Columbia"/>
    <x v="10"/>
    <n v="29203"/>
    <x v="0"/>
    <s v="FUR-CH-10000863"/>
    <s v="Furniture"/>
    <x v="1"/>
    <s v="Novimex Swivel Fabric Task Chair"/>
    <x v="21"/>
    <n v="2"/>
    <n v="0"/>
    <n v="33.215600000000002"/>
    <n v="268.74439999999998"/>
  </r>
  <r>
    <n v="94"/>
    <s v="CA-2015-149587"/>
    <x v="16"/>
    <d v="2015-02-05T00:00:00"/>
    <s v="Second Class"/>
    <x v="15"/>
    <x v="15"/>
    <x v="0"/>
    <s v="United States"/>
    <s v="Minneapolis"/>
    <x v="11"/>
    <n v="55407"/>
    <x v="3"/>
    <s v="FUR-FU-10003799"/>
    <s v="Furniture"/>
    <x v="3"/>
    <s v="Seth Thomas 13 1/2&quot; Wall Clock"/>
    <x v="22"/>
    <n v="3"/>
    <n v="0"/>
    <n v="16.535399999999999"/>
    <n v="36.804600000000008"/>
  </r>
  <r>
    <n v="97"/>
    <s v="CA-2017-161018"/>
    <x v="17"/>
    <d v="2017-11-11T00:00:00"/>
    <s v="Second Class"/>
    <x v="16"/>
    <x v="16"/>
    <x v="2"/>
    <s v="United States"/>
    <s v="New York City"/>
    <x v="7"/>
    <n v="10009"/>
    <x v="2"/>
    <s v="FUR-FU-10000629"/>
    <s v="Furniture"/>
    <x v="3"/>
    <s v="9-3/4 Diameter Round Wall Clock"/>
    <x v="23"/>
    <n v="7"/>
    <n v="0"/>
    <n v="40.5426"/>
    <n v="55.987400000000001"/>
  </r>
  <r>
    <n v="105"/>
    <s v="US-2015-156867"/>
    <x v="18"/>
    <d v="2015-11-17T00:00:00"/>
    <s v="Standard Class"/>
    <x v="17"/>
    <x v="17"/>
    <x v="0"/>
    <s v="United States"/>
    <s v="Aurora"/>
    <x v="12"/>
    <n v="80013"/>
    <x v="1"/>
    <s v="FUR-FU-10004006"/>
    <s v="Furniture"/>
    <x v="3"/>
    <s v="Deflect-o DuraMat Lighweight, Studded, Beveled Mat for Low Pile Carpeting"/>
    <x v="24"/>
    <n v="3"/>
    <n v="0.2"/>
    <n v="-3.8384999999999998"/>
    <n v="106.1985"/>
  </r>
  <r>
    <n v="111"/>
    <s v="CA-2017-146780"/>
    <x v="19"/>
    <d v="2017-12-30T00:00:00"/>
    <s v="Standard Class"/>
    <x v="18"/>
    <x v="18"/>
    <x v="1"/>
    <s v="United States"/>
    <s v="New York City"/>
    <x v="7"/>
    <n v="10035"/>
    <x v="2"/>
    <s v="FUR-FU-10001934"/>
    <s v="Furniture"/>
    <x v="3"/>
    <s v="Magnifier Swing Arm Lamp"/>
    <x v="25"/>
    <n v="2"/>
    <n v="0"/>
    <n v="10.909599999999999"/>
    <n v="31.050400000000003"/>
  </r>
  <r>
    <n v="118"/>
    <s v="CA-2015-110457"/>
    <x v="20"/>
    <d v="2015-03-06T00:00:00"/>
    <s v="Standard Class"/>
    <x v="19"/>
    <x v="19"/>
    <x v="0"/>
    <s v="United States"/>
    <s v="Seattle"/>
    <x v="13"/>
    <n v="98103"/>
    <x v="1"/>
    <s v="FUR-TA-10001768"/>
    <s v="Furniture"/>
    <x v="2"/>
    <s v="Hon Racetrack Conference Tables"/>
    <x v="26"/>
    <n v="3"/>
    <n v="0"/>
    <n v="165.38130000000001"/>
    <n v="622.14869999999996"/>
  </r>
  <r>
    <n v="120"/>
    <s v="CA-2016-103730"/>
    <x v="21"/>
    <d v="2016-06-15T00:00:00"/>
    <s v="First Class"/>
    <x v="20"/>
    <x v="20"/>
    <x v="0"/>
    <s v="United States"/>
    <s v="Wilmington"/>
    <x v="14"/>
    <n v="19805"/>
    <x v="2"/>
    <s v="FUR-FU-10002157"/>
    <s v="Furniture"/>
    <x v="3"/>
    <s v="Artistic Insta-Plaque"/>
    <x v="27"/>
    <n v="3"/>
    <n v="0"/>
    <n v="18.345600000000001"/>
    <n v="28.694399999999998"/>
  </r>
  <r>
    <n v="125"/>
    <s v="US-2014-152030"/>
    <x v="22"/>
    <d v="2014-12-28T00:00:00"/>
    <s v="Second Class"/>
    <x v="21"/>
    <x v="21"/>
    <x v="2"/>
    <s v="United States"/>
    <s v="Houston"/>
    <x v="5"/>
    <n v="77041"/>
    <x v="3"/>
    <s v="FUR-CH-10004063"/>
    <s v="Furniture"/>
    <x v="1"/>
    <s v="Global Deluxe High-Back Manager's Chair"/>
    <x v="28"/>
    <n v="3"/>
    <n v="0.3"/>
    <n v="-8.5793999999999997"/>
    <n v="609.13739999999996"/>
  </r>
  <r>
    <n v="126"/>
    <s v="US-2014-134614"/>
    <x v="23"/>
    <d v="2014-09-25T00:00:00"/>
    <s v="Standard Class"/>
    <x v="22"/>
    <x v="22"/>
    <x v="0"/>
    <s v="United States"/>
    <s v="Bloomington"/>
    <x v="8"/>
    <n v="61701"/>
    <x v="3"/>
    <s v="FUR-TA-10004534"/>
    <s v="Furniture"/>
    <x v="2"/>
    <s v="Bevis 44 x 96 Conference Tables"/>
    <x v="29"/>
    <n v="6"/>
    <n v="0.5"/>
    <n v="-407.68200000000002"/>
    <n v="1025.3820000000001"/>
  </r>
  <r>
    <n v="129"/>
    <s v="US-2016-125969"/>
    <x v="24"/>
    <d v="2016-11-10T00:00:00"/>
    <s v="Second Class"/>
    <x v="23"/>
    <x v="23"/>
    <x v="2"/>
    <s v="United States"/>
    <s v="Los Angeles"/>
    <x v="2"/>
    <n v="90004"/>
    <x v="1"/>
    <s v="FUR-CH-10001146"/>
    <s v="Furniture"/>
    <x v="1"/>
    <s v="Global Task Chair, Black"/>
    <x v="30"/>
    <n v="2"/>
    <n v="0.2"/>
    <n v="-9.1601999999999997"/>
    <n v="90.58420000000001"/>
  </r>
  <r>
    <n v="130"/>
    <s v="US-2016-125969"/>
    <x v="24"/>
    <d v="2016-11-10T00:00:00"/>
    <s v="Second Class"/>
    <x v="23"/>
    <x v="23"/>
    <x v="2"/>
    <s v="United States"/>
    <s v="Los Angeles"/>
    <x v="2"/>
    <n v="90004"/>
    <x v="1"/>
    <s v="FUR-FU-10003773"/>
    <s v="Furniture"/>
    <x v="3"/>
    <s v="Eldon Cleatmat Plus Chair Mats for High Pile Carpets"/>
    <x v="31"/>
    <n v="3"/>
    <n v="0"/>
    <n v="26.241599999999998"/>
    <n v="212.3184"/>
  </r>
  <r>
    <n v="140"/>
    <s v="CA-2016-145583"/>
    <x v="25"/>
    <d v="2016-10-19T00:00:00"/>
    <s v="Standard Class"/>
    <x v="24"/>
    <x v="24"/>
    <x v="0"/>
    <s v="United States"/>
    <s v="Roseville"/>
    <x v="2"/>
    <n v="95661"/>
    <x v="1"/>
    <s v="FUR-FU-10001706"/>
    <s v="Furniture"/>
    <x v="3"/>
    <s v="Longer-Life Soft White Bulbs"/>
    <x v="32"/>
    <n v="14"/>
    <n v="0"/>
    <n v="20.697600000000001"/>
    <n v="22.422399999999996"/>
  </r>
  <r>
    <n v="141"/>
    <s v="CA-2016-110366"/>
    <x v="26"/>
    <d v="2016-09-07T00:00:00"/>
    <s v="Second Class"/>
    <x v="25"/>
    <x v="25"/>
    <x v="1"/>
    <s v="United States"/>
    <s v="Philadelphia"/>
    <x v="3"/>
    <n v="19140"/>
    <x v="2"/>
    <s v="FUR-FU-10004848"/>
    <s v="Furniture"/>
    <x v="3"/>
    <s v="Howard Miller 13-3/4&quot; Diameter Brushed Chrome Round Wall Clock"/>
    <x v="33"/>
    <n v="2"/>
    <n v="0.2"/>
    <n v="10.35"/>
    <n v="72.45"/>
  </r>
  <r>
    <n v="147"/>
    <s v="CA-2014-110072"/>
    <x v="27"/>
    <d v="2014-10-28T00:00:00"/>
    <s v="Standard Class"/>
    <x v="26"/>
    <x v="26"/>
    <x v="2"/>
    <s v="United States"/>
    <s v="Newark"/>
    <x v="15"/>
    <n v="43055"/>
    <x v="2"/>
    <s v="FUR-FU-10000521"/>
    <s v="Furniture"/>
    <x v="3"/>
    <s v="Seth Thomas 14&quot; Putty-Colored Wall Clock"/>
    <x v="34"/>
    <n v="4"/>
    <n v="0.2"/>
    <n v="12.909599999999999"/>
    <n v="80.978400000000008"/>
  </r>
  <r>
    <n v="150"/>
    <s v="CA-2016-114489"/>
    <x v="28"/>
    <d v="2016-12-09T00:00:00"/>
    <s v="Standard Class"/>
    <x v="27"/>
    <x v="27"/>
    <x v="1"/>
    <s v="United States"/>
    <s v="Franklin"/>
    <x v="16"/>
    <n v="53132"/>
    <x v="3"/>
    <s v="FUR-CH-10000454"/>
    <s v="Furniture"/>
    <x v="1"/>
    <s v="Hon Deluxe Fabric Upholstered Stacking Chairs, Rounded Back"/>
    <x v="35"/>
    <n v="8"/>
    <n v="0"/>
    <n v="585.55200000000002"/>
    <n v="1366.288"/>
  </r>
  <r>
    <n v="158"/>
    <s v="CA-2014-104269"/>
    <x v="29"/>
    <d v="2014-03-06T00:00:00"/>
    <s v="Second Class"/>
    <x v="28"/>
    <x v="28"/>
    <x v="0"/>
    <s v="United States"/>
    <s v="Seattle"/>
    <x v="13"/>
    <n v="98115"/>
    <x v="1"/>
    <s v="FUR-CH-10004063"/>
    <s v="Furniture"/>
    <x v="1"/>
    <s v="Global Deluxe High-Back Manager's Chair"/>
    <x v="36"/>
    <n v="2"/>
    <n v="0.2"/>
    <n v="51.476399999999998"/>
    <n v="406.09159999999997"/>
  </r>
  <r>
    <n v="168"/>
    <s v="CA-2014-139892"/>
    <x v="30"/>
    <d v="2014-09-12T00:00:00"/>
    <s v="Standard Class"/>
    <x v="29"/>
    <x v="29"/>
    <x v="0"/>
    <s v="United States"/>
    <s v="San Antonio"/>
    <x v="5"/>
    <n v="78207"/>
    <x v="3"/>
    <s v="FUR-CH-10004287"/>
    <s v="Furniture"/>
    <x v="1"/>
    <s v="SAFCO Arco Folding Chair"/>
    <x v="37"/>
    <n v="9"/>
    <n v="0.3"/>
    <n v="-24.858000000000001"/>
    <n v="1764.9179999999999"/>
  </r>
  <r>
    <n v="174"/>
    <s v="CA-2014-118962"/>
    <x v="31"/>
    <d v="2014-08-09T00:00:00"/>
    <s v="Standard Class"/>
    <x v="30"/>
    <x v="30"/>
    <x v="0"/>
    <s v="United States"/>
    <s v="Los Angeles"/>
    <x v="2"/>
    <n v="90004"/>
    <x v="1"/>
    <s v="FUR-CH-10003817"/>
    <s v="Furniture"/>
    <x v="1"/>
    <s v="Global Value Steno Chair, Gray"/>
    <x v="38"/>
    <n v="7"/>
    <n v="0.2"/>
    <n v="21.259"/>
    <n v="318.88499999999999"/>
  </r>
  <r>
    <n v="178"/>
    <s v="US-2015-101511"/>
    <x v="32"/>
    <d v="2015-11-23T00:00:00"/>
    <s v="Second Class"/>
    <x v="12"/>
    <x v="12"/>
    <x v="0"/>
    <s v="United States"/>
    <s v="Newark"/>
    <x v="15"/>
    <n v="43055"/>
    <x v="2"/>
    <s v="FUR-CH-10004698"/>
    <s v="Furniture"/>
    <x v="1"/>
    <s v="Padded Folding Chairs, Black, 4/Carton"/>
    <x v="39"/>
    <n v="7"/>
    <n v="0.3"/>
    <n v="-11.337199999999999"/>
    <n v="408.13920000000002"/>
  </r>
  <r>
    <n v="190"/>
    <s v="CA-2015-102281"/>
    <x v="33"/>
    <d v="2015-10-14T00:00:00"/>
    <s v="First Class"/>
    <x v="31"/>
    <x v="31"/>
    <x v="2"/>
    <s v="United States"/>
    <s v="New York City"/>
    <x v="7"/>
    <n v="10035"/>
    <x v="2"/>
    <s v="FUR-BO-10002613"/>
    <s v="Furniture"/>
    <x v="0"/>
    <s v="Atlantic Metals Mobile 4-Shelf Bookcases, Custom Colors"/>
    <x v="40"/>
    <n v="4"/>
    <n v="0.2"/>
    <n v="112.392"/>
    <n v="786.74399999999991"/>
  </r>
  <r>
    <n v="193"/>
    <s v="CA-2015-102281"/>
    <x v="33"/>
    <d v="2015-10-14T00:00:00"/>
    <s v="First Class"/>
    <x v="31"/>
    <x v="31"/>
    <x v="2"/>
    <s v="United States"/>
    <s v="New York City"/>
    <x v="7"/>
    <n v="10035"/>
    <x v="2"/>
    <s v="FUR-BO-10002545"/>
    <s v="Furniture"/>
    <x v="0"/>
    <s v="Atlantic Metals Mobile 3-Shelf Bookcases, Custom Colors"/>
    <x v="41"/>
    <n v="3"/>
    <n v="0.2"/>
    <n v="46.976399999999998"/>
    <n v="579.37559999999996"/>
  </r>
  <r>
    <n v="202"/>
    <s v="CA-2014-133690"/>
    <x v="34"/>
    <d v="2014-08-05T00:00:00"/>
    <s v="First Class"/>
    <x v="32"/>
    <x v="32"/>
    <x v="0"/>
    <s v="United States"/>
    <s v="Denver"/>
    <x v="12"/>
    <n v="80219"/>
    <x v="1"/>
    <s v="FUR-TA-10004289"/>
    <s v="Furniture"/>
    <x v="2"/>
    <s v="BoxOffice By Design Rectangular and Half-Moon Meeting Room Tables"/>
    <x v="42"/>
    <n v="2"/>
    <n v="0.5"/>
    <n v="-161.875"/>
    <n v="380.625"/>
  </r>
  <r>
    <n v="205"/>
    <s v="CA-2017-126382"/>
    <x v="35"/>
    <d v="2017-06-07T00:00:00"/>
    <s v="Standard Class"/>
    <x v="33"/>
    <x v="33"/>
    <x v="1"/>
    <s v="United States"/>
    <s v="Franklin"/>
    <x v="9"/>
    <n v="37064"/>
    <x v="0"/>
    <s v="FUR-FU-10002960"/>
    <s v="Furniture"/>
    <x v="3"/>
    <s v="Eldon 200 Class Desk Accessories, Burgundy"/>
    <x v="43"/>
    <n v="7"/>
    <n v="0.2"/>
    <n v="9.6712000000000007"/>
    <n v="25.4968"/>
  </r>
  <r>
    <n v="214"/>
    <s v="CA-2015-146262"/>
    <x v="36"/>
    <d v="2015-01-09T00:00:00"/>
    <s v="Standard Class"/>
    <x v="34"/>
    <x v="34"/>
    <x v="1"/>
    <s v="United States"/>
    <s v="Medina"/>
    <x v="15"/>
    <n v="44256"/>
    <x v="2"/>
    <s v="FUR-BO-10004695"/>
    <s v="Furniture"/>
    <x v="0"/>
    <s v="O'Sullivan 2-Door Barrister Bookcase in Odessa Pine"/>
    <x v="44"/>
    <n v="5"/>
    <n v="0.5"/>
    <n v="-244.32300000000001"/>
    <n v="696.77300000000002"/>
  </r>
  <r>
    <n v="223"/>
    <s v="CA-2015-169397"/>
    <x v="37"/>
    <d v="2015-12-27T00:00:00"/>
    <s v="First Class"/>
    <x v="35"/>
    <x v="35"/>
    <x v="0"/>
    <s v="United States"/>
    <s v="Dublin"/>
    <x v="15"/>
    <n v="43017"/>
    <x v="2"/>
    <s v="FUR-FU-10000087"/>
    <s v="Furniture"/>
    <x v="3"/>
    <s v="Executive Impressions 14&quot; Two-Color Numerals Wall Clock"/>
    <x v="45"/>
    <n v="4"/>
    <n v="0.2"/>
    <n v="19.084800000000001"/>
    <n v="53.619199999999992"/>
  </r>
  <r>
    <n v="227"/>
    <s v="CA-2015-163055"/>
    <x v="38"/>
    <d v="2015-08-16T00:00:00"/>
    <s v="Standard Class"/>
    <x v="36"/>
    <x v="36"/>
    <x v="1"/>
    <s v="United States"/>
    <s v="Detroit"/>
    <x v="17"/>
    <n v="48227"/>
    <x v="3"/>
    <s v="FUR-TA-10003748"/>
    <s v="Furniture"/>
    <x v="2"/>
    <s v="Bevis 36 x 72 Conference Tables"/>
    <x v="46"/>
    <n v="5"/>
    <n v="0"/>
    <n v="136.93899999999999"/>
    <n v="485.51100000000008"/>
  </r>
  <r>
    <n v="229"/>
    <s v="US-2015-145436"/>
    <x v="39"/>
    <d v="2015-03-04T00:00:00"/>
    <s v="Standard Class"/>
    <x v="37"/>
    <x v="37"/>
    <x v="0"/>
    <s v="United States"/>
    <s v="Columbia"/>
    <x v="9"/>
    <n v="38401"/>
    <x v="0"/>
    <s v="FUR-CH-10004860"/>
    <s v="Furniture"/>
    <x v="1"/>
    <s v="Global Low Back Tilter Chair"/>
    <x v="47"/>
    <n v="2"/>
    <n v="0.2"/>
    <n v="-28.2744"/>
    <n v="189.8424"/>
  </r>
  <r>
    <n v="230"/>
    <s v="US-2015-145436"/>
    <x v="39"/>
    <d v="2015-03-04T00:00:00"/>
    <s v="Standard Class"/>
    <x v="37"/>
    <x v="37"/>
    <x v="0"/>
    <s v="United States"/>
    <s v="Columbia"/>
    <x v="9"/>
    <n v="38401"/>
    <x v="0"/>
    <s v="FUR-CH-10004477"/>
    <s v="Furniture"/>
    <x v="1"/>
    <s v="Global Push Button Manager's Chair, Indigo"/>
    <x v="48"/>
    <n v="8"/>
    <n v="0.2"/>
    <n v="43.840800000000002"/>
    <n v="345.85520000000002"/>
  </r>
  <r>
    <n v="232"/>
    <s v="US-2017-100930"/>
    <x v="40"/>
    <d v="2017-04-12T00:00:00"/>
    <s v="Standard Class"/>
    <x v="38"/>
    <x v="38"/>
    <x v="2"/>
    <s v="United States"/>
    <s v="Tampa"/>
    <x v="1"/>
    <n v="33614"/>
    <x v="0"/>
    <s v="FUR-TA-10001705"/>
    <s v="Furniture"/>
    <x v="2"/>
    <s v="Bush Advantage Collection Round Conference Table"/>
    <x v="49"/>
    <n v="2"/>
    <n v="0.45"/>
    <n v="-102.048"/>
    <n v="335.90800000000002"/>
  </r>
  <r>
    <n v="233"/>
    <s v="US-2017-100930"/>
    <x v="40"/>
    <d v="2017-04-12T00:00:00"/>
    <s v="Standard Class"/>
    <x v="38"/>
    <x v="38"/>
    <x v="2"/>
    <s v="United States"/>
    <s v="Tampa"/>
    <x v="1"/>
    <n v="33614"/>
    <x v="0"/>
    <s v="FUR-TA-10003473"/>
    <s v="Furniture"/>
    <x v="2"/>
    <s v="Bretford Rectangular Conference Table Tops"/>
    <x v="50"/>
    <n v="3"/>
    <n v="0.45"/>
    <n v="-248.2458"/>
    <n v="868.86030000000005"/>
  </r>
  <r>
    <n v="235"/>
    <s v="US-2017-100930"/>
    <x v="40"/>
    <d v="2017-04-12T00:00:00"/>
    <s v="Standard Class"/>
    <x v="38"/>
    <x v="38"/>
    <x v="2"/>
    <s v="United States"/>
    <s v="Tampa"/>
    <x v="1"/>
    <n v="33614"/>
    <x v="0"/>
    <s v="FUR-FU-10004017"/>
    <s v="Furniture"/>
    <x v="3"/>
    <s v="Tenex Contemporary Contur Chairmats for Low and Medium Pile Carpet, Computer, 39&quot; x 49&quot;"/>
    <x v="51"/>
    <n v="3"/>
    <n v="0.2"/>
    <n v="0"/>
    <n v="258.072"/>
  </r>
  <r>
    <n v="239"/>
    <s v="CA-2016-157749"/>
    <x v="41"/>
    <d v="2016-06-09T00:00:00"/>
    <s v="Second Class"/>
    <x v="39"/>
    <x v="39"/>
    <x v="0"/>
    <s v="United States"/>
    <s v="Chicago"/>
    <x v="8"/>
    <n v="60610"/>
    <x v="3"/>
    <s v="FUR-FU-10000576"/>
    <s v="Furniture"/>
    <x v="3"/>
    <s v="Luxo Professional Fluorescent Magnifier Lamp with Clamp-Mount Base"/>
    <x v="52"/>
    <n v="5"/>
    <n v="0.6"/>
    <n v="-356.72800000000001"/>
    <n v="776.40800000000002"/>
  </r>
  <r>
    <n v="240"/>
    <s v="CA-2016-157749"/>
    <x v="41"/>
    <d v="2016-06-09T00:00:00"/>
    <s v="Second Class"/>
    <x v="39"/>
    <x v="39"/>
    <x v="0"/>
    <s v="United States"/>
    <s v="Chicago"/>
    <x v="8"/>
    <n v="60610"/>
    <x v="3"/>
    <s v="FUR-FU-10004351"/>
    <s v="Furniture"/>
    <x v="3"/>
    <s v="Staple-based wall hangings"/>
    <x v="53"/>
    <n v="3"/>
    <n v="0.6"/>
    <n v="-4.6752000000000002"/>
    <n v="16.363199999999999"/>
  </r>
  <r>
    <n v="242"/>
    <s v="CA-2016-157749"/>
    <x v="41"/>
    <d v="2016-06-09T00:00:00"/>
    <s v="Second Class"/>
    <x v="39"/>
    <x v="39"/>
    <x v="0"/>
    <s v="United States"/>
    <s v="Chicago"/>
    <x v="8"/>
    <n v="60610"/>
    <x v="3"/>
    <s v="FUR-TA-10002607"/>
    <s v="Furniture"/>
    <x v="2"/>
    <s v="KI Conference Tables"/>
    <x v="54"/>
    <n v="5"/>
    <n v="0.5"/>
    <n v="-120.51300000000001"/>
    <n v="297.738"/>
  </r>
  <r>
    <n v="243"/>
    <s v="CA-2016-157749"/>
    <x v="41"/>
    <d v="2016-06-09T00:00:00"/>
    <s v="Second Class"/>
    <x v="39"/>
    <x v="39"/>
    <x v="0"/>
    <s v="United States"/>
    <s v="Chicago"/>
    <x v="8"/>
    <n v="60610"/>
    <x v="3"/>
    <s v="FUR-FU-10002505"/>
    <s v="Furniture"/>
    <x v="3"/>
    <s v="Eldon 100 Class Desk Accessories"/>
    <x v="55"/>
    <n v="3"/>
    <n v="0.6"/>
    <n v="-2.8308"/>
    <n v="6.8747999999999996"/>
  </r>
  <r>
    <n v="245"/>
    <s v="CA-2014-131926"/>
    <x v="42"/>
    <d v="2014-06-06T00:00:00"/>
    <s v="Second Class"/>
    <x v="40"/>
    <x v="40"/>
    <x v="2"/>
    <s v="United States"/>
    <s v="Lakeville"/>
    <x v="11"/>
    <n v="55044"/>
    <x v="3"/>
    <s v="FUR-CH-10004063"/>
    <s v="Furniture"/>
    <x v="1"/>
    <s v="Global Deluxe High-Back Manager's Chair"/>
    <x v="56"/>
    <n v="7"/>
    <n v="0"/>
    <n v="580.5394"/>
    <n v="1421.3206"/>
  </r>
  <r>
    <n v="250"/>
    <s v="CA-2016-154739"/>
    <x v="43"/>
    <d v="2016-12-15T00:00:00"/>
    <s v="Second Class"/>
    <x v="41"/>
    <x v="41"/>
    <x v="0"/>
    <s v="United States"/>
    <s v="San Francisco"/>
    <x v="2"/>
    <n v="94109"/>
    <x v="1"/>
    <s v="FUR-CH-10002965"/>
    <s v="Furniture"/>
    <x v="1"/>
    <s v="Global Leather Highback Executive Chair with Pneumatic Height Adjustment, Black"/>
    <x v="57"/>
    <n v="2"/>
    <n v="0.2"/>
    <n v="28.1372"/>
    <n v="293.43079999999998"/>
  </r>
  <r>
    <n v="255"/>
    <s v="US-2015-159982"/>
    <x v="44"/>
    <d v="2015-12-04T00:00:00"/>
    <s v="Standard Class"/>
    <x v="42"/>
    <x v="42"/>
    <x v="1"/>
    <s v="United States"/>
    <s v="Chicago"/>
    <x v="8"/>
    <n v="60623"/>
    <x v="3"/>
    <s v="FUR-FU-10002505"/>
    <s v="Furniture"/>
    <x v="3"/>
    <s v="Eldon 100 Class Desk Accessories"/>
    <x v="58"/>
    <n v="9"/>
    <n v="0.6"/>
    <n v="-8.4923999999999999"/>
    <n v="20.624400000000001"/>
  </r>
  <r>
    <n v="273"/>
    <s v="CA-2015-155334"/>
    <x v="45"/>
    <d v="2015-07-31T00:00:00"/>
    <s v="First Class"/>
    <x v="43"/>
    <x v="43"/>
    <x v="0"/>
    <s v="United States"/>
    <s v="San Francisco"/>
    <x v="2"/>
    <n v="94109"/>
    <x v="1"/>
    <s v="FUR-FU-10003274"/>
    <s v="Furniture"/>
    <x v="3"/>
    <s v="Regeneration Desk Collection"/>
    <x v="59"/>
    <n v="3"/>
    <n v="0"/>
    <n v="2.3231999999999999"/>
    <n v="2.9568000000000003"/>
  </r>
  <r>
    <n v="283"/>
    <s v="CA-2015-130890"/>
    <x v="46"/>
    <d v="2015-11-06T00:00:00"/>
    <s v="Standard Class"/>
    <x v="44"/>
    <x v="44"/>
    <x v="0"/>
    <s v="United States"/>
    <s v="Los Angeles"/>
    <x v="2"/>
    <n v="90004"/>
    <x v="1"/>
    <s v="FUR-TA-10002903"/>
    <s v="Furniture"/>
    <x v="2"/>
    <s v="Bevis Round Bullnose 29&quot; High Table Top"/>
    <x v="60"/>
    <n v="5"/>
    <n v="0.2"/>
    <n v="51.942"/>
    <n v="986.89799999999991"/>
  </r>
  <r>
    <n v="293"/>
    <s v="CA-2016-110772"/>
    <x v="47"/>
    <d v="2016-11-24T00:00:00"/>
    <s v="Second Class"/>
    <x v="45"/>
    <x v="45"/>
    <x v="2"/>
    <s v="United States"/>
    <s v="Columbus"/>
    <x v="15"/>
    <n v="43229"/>
    <x v="2"/>
    <s v="FUR-BO-10004709"/>
    <s v="Furniture"/>
    <x v="0"/>
    <s v="Bush Westfield Collection Bookcases, Medium Cherry Finish"/>
    <x v="61"/>
    <n v="3"/>
    <n v="0.5"/>
    <n v="-48.703200000000002"/>
    <n v="135.67320000000001"/>
  </r>
  <r>
    <n v="294"/>
    <s v="CA-2014-111451"/>
    <x v="22"/>
    <d v="2014-12-28T00:00:00"/>
    <s v="First Class"/>
    <x v="46"/>
    <x v="46"/>
    <x v="1"/>
    <s v="United States"/>
    <s v="Colorado Springs"/>
    <x v="12"/>
    <n v="80906"/>
    <x v="1"/>
    <s v="FUR-FU-10004091"/>
    <s v="Furniture"/>
    <x v="3"/>
    <s v="Howard Miller 13&quot; Diameter Goldtone Round Wall Clock"/>
    <x v="62"/>
    <n v="8"/>
    <n v="0.2"/>
    <n v="78.859200000000001"/>
    <n v="221.55680000000001"/>
  </r>
  <r>
    <n v="295"/>
    <s v="CA-2014-111451"/>
    <x v="22"/>
    <d v="2014-12-28T00:00:00"/>
    <s v="First Class"/>
    <x v="46"/>
    <x v="46"/>
    <x v="1"/>
    <s v="United States"/>
    <s v="Colorado Springs"/>
    <x v="12"/>
    <n v="80906"/>
    <x v="1"/>
    <s v="FUR-CH-10001891"/>
    <s v="Furniture"/>
    <x v="1"/>
    <s v="Global Deluxe Office Fabric Chairs"/>
    <x v="63"/>
    <n v="3"/>
    <n v="0.2"/>
    <n v="20.155799999999999"/>
    <n v="210.1962"/>
  </r>
  <r>
    <n v="296"/>
    <s v="CA-2014-111451"/>
    <x v="22"/>
    <d v="2014-12-28T00:00:00"/>
    <s v="First Class"/>
    <x v="46"/>
    <x v="46"/>
    <x v="1"/>
    <s v="United States"/>
    <s v="Colorado Springs"/>
    <x v="12"/>
    <n v="80906"/>
    <x v="1"/>
    <s v="FUR-FU-10002918"/>
    <s v="Furniture"/>
    <x v="3"/>
    <s v="Eldon ClusterMat Chair Mat with Cordless Antistatic Protection"/>
    <x v="64"/>
    <n v="3"/>
    <n v="0.2"/>
    <n v="-24.564599999999999"/>
    <n v="242.91660000000002"/>
  </r>
  <r>
    <n v="302"/>
    <s v="CA-2016-142545"/>
    <x v="48"/>
    <d v="2016-11-03T00:00:00"/>
    <s v="Standard Class"/>
    <x v="25"/>
    <x v="25"/>
    <x v="1"/>
    <s v="United States"/>
    <s v="Belleville"/>
    <x v="18"/>
    <n v="7109"/>
    <x v="2"/>
    <s v="FUR-FU-10001861"/>
    <s v="Furniture"/>
    <x v="3"/>
    <s v="Floodlight Indoor Halogen Bulbs, 1 Bulb per Pack, 60 Watts"/>
    <x v="65"/>
    <n v="4"/>
    <n v="0"/>
    <n v="38.024000000000001"/>
    <n v="39.575999999999993"/>
  </r>
  <r>
    <n v="304"/>
    <s v="US-2017-152380"/>
    <x v="49"/>
    <d v="2017-11-23T00:00:00"/>
    <s v="Standard Class"/>
    <x v="47"/>
    <x v="47"/>
    <x v="0"/>
    <s v="United States"/>
    <s v="Chicago"/>
    <x v="8"/>
    <n v="60623"/>
    <x v="3"/>
    <s v="FUR-TA-10002533"/>
    <s v="Furniture"/>
    <x v="2"/>
    <s v="BPI Conference Tables"/>
    <x v="66"/>
    <n v="3"/>
    <n v="0.5"/>
    <n v="-131.44499999999999"/>
    <n v="350.52"/>
  </r>
  <r>
    <n v="305"/>
    <s v="CA-2015-144253"/>
    <x v="50"/>
    <d v="2015-05-09T00:00:00"/>
    <s v="Second Class"/>
    <x v="48"/>
    <x v="48"/>
    <x v="1"/>
    <s v="United States"/>
    <s v="New York City"/>
    <x v="7"/>
    <n v="10024"/>
    <x v="2"/>
    <s v="FUR-FU-10002671"/>
    <s v="Furniture"/>
    <x v="3"/>
    <s v="Electrix 20W Halogen Replacement Bulb for Zoom-In Desk Lamp"/>
    <x v="67"/>
    <n v="2"/>
    <n v="0"/>
    <n v="12.864000000000001"/>
    <n v="13.936"/>
  </r>
  <r>
    <n v="310"/>
    <s v="CA-2016-142902"/>
    <x v="51"/>
    <d v="2016-09-14T00:00:00"/>
    <s v="Second Class"/>
    <x v="49"/>
    <x v="49"/>
    <x v="1"/>
    <s v="United States"/>
    <s v="Arvada"/>
    <x v="12"/>
    <n v="80004"/>
    <x v="1"/>
    <s v="FUR-FU-10001918"/>
    <s v="Furniture"/>
    <x v="3"/>
    <s v="C-Line Cubicle Keepers Polyproplyene Holder With Velcro Backings"/>
    <x v="68"/>
    <n v="4"/>
    <n v="0.2"/>
    <n v="3.5948000000000002"/>
    <n v="11.5412"/>
  </r>
  <r>
    <n v="311"/>
    <s v="CA-2016-142902"/>
    <x v="51"/>
    <d v="2016-09-14T00:00:00"/>
    <s v="Second Class"/>
    <x v="49"/>
    <x v="49"/>
    <x v="1"/>
    <s v="United States"/>
    <s v="Arvada"/>
    <x v="12"/>
    <n v="80004"/>
    <x v="1"/>
    <s v="FUR-CH-10004086"/>
    <s v="Furniture"/>
    <x v="1"/>
    <s v="Hon 4070 Series Pagoda Armless Upholstered Stacking Chairs"/>
    <x v="69"/>
    <n v="2"/>
    <n v="0.2"/>
    <n v="52.511400000000002"/>
    <n v="414.25659999999999"/>
  </r>
  <r>
    <n v="312"/>
    <s v="CA-2016-142902"/>
    <x v="51"/>
    <d v="2016-09-14T00:00:00"/>
    <s v="Second Class"/>
    <x v="49"/>
    <x v="49"/>
    <x v="1"/>
    <s v="United States"/>
    <s v="Arvada"/>
    <x v="12"/>
    <n v="80004"/>
    <x v="1"/>
    <s v="FUR-FU-10001756"/>
    <s v="Furniture"/>
    <x v="3"/>
    <s v="Eldon Expressions Desk Accessory, Wood Photo Frame, Mahogany"/>
    <x v="70"/>
    <n v="1"/>
    <n v="0.2"/>
    <n v="1.7136"/>
    <n v="13.5184"/>
  </r>
  <r>
    <n v="314"/>
    <s v="CA-2014-120887"/>
    <x v="52"/>
    <d v="2014-10-03T00:00:00"/>
    <s v="Standard Class"/>
    <x v="50"/>
    <x v="50"/>
    <x v="1"/>
    <s v="United States"/>
    <s v="Hackensack"/>
    <x v="18"/>
    <n v="7601"/>
    <x v="2"/>
    <s v="FUR-FU-10001588"/>
    <s v="Furniture"/>
    <x v="3"/>
    <s v="Deflect-o SuperTray Unbreakable Stackable Tray, Letter, Black"/>
    <x v="71"/>
    <n v="3"/>
    <n v="0"/>
    <n v="37.642200000000003"/>
    <n v="49.897800000000004"/>
  </r>
  <r>
    <n v="318"/>
    <s v="CA-2014-164973"/>
    <x v="53"/>
    <d v="2014-11-09T00:00:00"/>
    <s v="Standard Class"/>
    <x v="51"/>
    <x v="51"/>
    <x v="2"/>
    <s v="United States"/>
    <s v="New York City"/>
    <x v="7"/>
    <n v="10024"/>
    <x v="2"/>
    <s v="FUR-CH-10002602"/>
    <s v="Furniture"/>
    <x v="1"/>
    <s v="DMI Arturo Collection Mission-style Design Wood Chair"/>
    <x v="72"/>
    <n v="1"/>
    <n v="0.1"/>
    <n v="24.1568"/>
    <n v="111.7252"/>
  </r>
  <r>
    <n v="326"/>
    <s v="CA-2017-153339"/>
    <x v="54"/>
    <d v="2017-11-05T00:00:00"/>
    <s v="Second Class"/>
    <x v="52"/>
    <x v="52"/>
    <x v="1"/>
    <s v="United States"/>
    <s v="Murfreesboro"/>
    <x v="9"/>
    <n v="37130"/>
    <x v="0"/>
    <s v="FUR-FU-10001967"/>
    <s v="Furniture"/>
    <x v="3"/>
    <s v="Telescoping Adjustable Floor Lamp"/>
    <x v="73"/>
    <n v="1"/>
    <n v="0.2"/>
    <n v="0.99950000000000006"/>
    <n v="14.992500000000001"/>
  </r>
  <r>
    <n v="329"/>
    <s v="US-2016-141544"/>
    <x v="55"/>
    <d v="2016-09-01T00:00:00"/>
    <s v="First Class"/>
    <x v="53"/>
    <x v="53"/>
    <x v="0"/>
    <s v="United States"/>
    <s v="Philadelphia"/>
    <x v="3"/>
    <n v="19143"/>
    <x v="2"/>
    <s v="FUR-CH-10003312"/>
    <s v="Furniture"/>
    <x v="1"/>
    <s v="Hon 2090 “Pillow Soft” Series Mid Back Swivel/Tilt Chairs"/>
    <x v="74"/>
    <n v="4"/>
    <n v="0.3"/>
    <n v="-258.5016"/>
    <n v="1045.2456"/>
  </r>
  <r>
    <n v="339"/>
    <s v="CA-2014-129924"/>
    <x v="56"/>
    <d v="2014-07-17T00:00:00"/>
    <s v="Standard Class"/>
    <x v="54"/>
    <x v="54"/>
    <x v="1"/>
    <s v="United States"/>
    <s v="San Francisco"/>
    <x v="2"/>
    <n v="94122"/>
    <x v="1"/>
    <s v="FUR-TA-10004575"/>
    <s v="Furniture"/>
    <x v="2"/>
    <s v="Hon 5100 Series Wood Tables"/>
    <x v="75"/>
    <n v="3"/>
    <n v="0.2"/>
    <n v="-17.4588"/>
    <n v="715.81079999999997"/>
  </r>
  <r>
    <n v="355"/>
    <s v="CA-2016-138520"/>
    <x v="57"/>
    <d v="2016-04-13T00:00:00"/>
    <s v="Standard Class"/>
    <x v="55"/>
    <x v="55"/>
    <x v="0"/>
    <s v="United States"/>
    <s v="New York City"/>
    <x v="7"/>
    <n v="10035"/>
    <x v="2"/>
    <s v="FUR-BO-10002268"/>
    <s v="Furniture"/>
    <x v="0"/>
    <s v="Sauder Barrister Bookcases"/>
    <x v="76"/>
    <n v="6"/>
    <n v="0.2"/>
    <n v="-4.8587999999999996"/>
    <n v="393.56279999999998"/>
  </r>
  <r>
    <n v="363"/>
    <s v="CA-2017-144904"/>
    <x v="58"/>
    <d v="2017-10-01T00:00:00"/>
    <s v="Standard Class"/>
    <x v="56"/>
    <x v="56"/>
    <x v="0"/>
    <s v="United States"/>
    <s v="New York City"/>
    <x v="7"/>
    <n v="10009"/>
    <x v="2"/>
    <s v="FUR-CH-10000785"/>
    <s v="Furniture"/>
    <x v="1"/>
    <s v="Global Ergonomic Managers Chair"/>
    <x v="77"/>
    <n v="3"/>
    <n v="0.1"/>
    <n v="86.870400000000004"/>
    <n v="401.7756"/>
  </r>
  <r>
    <n v="365"/>
    <s v="CA-2017-144904"/>
    <x v="58"/>
    <d v="2017-10-01T00:00:00"/>
    <s v="Standard Class"/>
    <x v="56"/>
    <x v="56"/>
    <x v="0"/>
    <s v="United States"/>
    <s v="New York City"/>
    <x v="7"/>
    <n v="10009"/>
    <x v="2"/>
    <s v="FUR-FU-10000023"/>
    <s v="Furniture"/>
    <x v="3"/>
    <s v="Eldon Wave Desk Accessories"/>
    <x v="78"/>
    <n v="8"/>
    <n v="0"/>
    <n v="20.732800000000001"/>
    <n v="26.387199999999996"/>
  </r>
  <r>
    <n v="370"/>
    <s v="CA-2016-155516"/>
    <x v="59"/>
    <d v="2016-10-21T00:00:00"/>
    <s v="Same Day"/>
    <x v="57"/>
    <x v="57"/>
    <x v="1"/>
    <s v="United States"/>
    <s v="Manchester"/>
    <x v="19"/>
    <n v="6040"/>
    <x v="2"/>
    <s v="FUR-BO-10002545"/>
    <s v="Furniture"/>
    <x v="0"/>
    <s v="Atlantic Metals Mobile 3-Shelf Bookcases, Custom Colors"/>
    <x v="79"/>
    <n v="4"/>
    <n v="0"/>
    <n v="271.41919999999999"/>
    <n v="772.50080000000003"/>
  </r>
  <r>
    <n v="378"/>
    <s v="US-2017-134481"/>
    <x v="60"/>
    <d v="2017-09-01T00:00:00"/>
    <s v="Standard Class"/>
    <x v="58"/>
    <x v="58"/>
    <x v="1"/>
    <s v="United States"/>
    <s v="Franklin"/>
    <x v="20"/>
    <n v="2038"/>
    <x v="2"/>
    <s v="FUR-TA-10004915"/>
    <s v="Furniture"/>
    <x v="2"/>
    <s v="Office Impressions End Table, 20-1/2&quot;H x 24&quot;W x 20&quot;D"/>
    <x v="80"/>
    <n v="7"/>
    <n v="0.3"/>
    <n v="-297.6848"/>
    <n v="1786.1088"/>
  </r>
  <r>
    <n v="385"/>
    <s v="US-2015-168935"/>
    <x v="61"/>
    <d v="2015-12-02T00:00:00"/>
    <s v="Standard Class"/>
    <x v="59"/>
    <x v="59"/>
    <x v="0"/>
    <s v="United States"/>
    <s v="Pembroke Pines"/>
    <x v="1"/>
    <n v="33024"/>
    <x v="0"/>
    <s v="FUR-TA-10000617"/>
    <s v="Furniture"/>
    <x v="2"/>
    <s v="Hon Practical Foundations 30 x 60 Training Table, Light Gray/Charcoal"/>
    <x v="81"/>
    <n v="3"/>
    <n v="0.45"/>
    <n v="-157.0095"/>
    <n v="532.46699999999998"/>
  </r>
  <r>
    <n v="388"/>
    <s v="CA-2015-122756"/>
    <x v="62"/>
    <d v="2015-12-07T00:00:00"/>
    <s v="Standard Class"/>
    <x v="60"/>
    <x v="60"/>
    <x v="1"/>
    <s v="United States"/>
    <s v="Philadelphia"/>
    <x v="3"/>
    <n v="19140"/>
    <x v="2"/>
    <s v="FUR-FU-10001935"/>
    <s v="Furniture"/>
    <x v="3"/>
    <s v="3M Hangers With Command Adhesive"/>
    <x v="82"/>
    <n v="1"/>
    <n v="0.2"/>
    <n v="0.77700000000000002"/>
    <n v="2.1829999999999998"/>
  </r>
  <r>
    <n v="400"/>
    <s v="CA-2016-108987"/>
    <x v="63"/>
    <d v="2016-09-10T00:00:00"/>
    <s v="Second Class"/>
    <x v="61"/>
    <x v="61"/>
    <x v="0"/>
    <s v="United States"/>
    <s v="Houston"/>
    <x v="5"/>
    <n v="77036"/>
    <x v="3"/>
    <s v="FUR-BO-10004834"/>
    <s v="Furniture"/>
    <x v="0"/>
    <s v="Riverside Palais Royal Lawyers Bookcase, Royale Cherry Finish"/>
    <x v="83"/>
    <n v="4"/>
    <n v="0.32"/>
    <n v="-317.15280000000001"/>
    <n v="2713.4184"/>
  </r>
  <r>
    <n v="409"/>
    <s v="CA-2017-117457"/>
    <x v="64"/>
    <d v="2017-12-12T00:00:00"/>
    <s v="Standard Class"/>
    <x v="62"/>
    <x v="62"/>
    <x v="0"/>
    <s v="United States"/>
    <s v="San Francisco"/>
    <x v="2"/>
    <n v="94110"/>
    <x v="1"/>
    <s v="FUR-TA-10002041"/>
    <s v="Furniture"/>
    <x v="2"/>
    <s v="Bevis Round Conference Table Top, X-Base"/>
    <x v="84"/>
    <n v="7"/>
    <n v="0.2"/>
    <n v="-112.95269999999999"/>
    <n v="1116.9766999999999"/>
  </r>
  <r>
    <n v="413"/>
    <s v="CA-2017-117457"/>
    <x v="64"/>
    <d v="2017-12-12T00:00:00"/>
    <s v="Standard Class"/>
    <x v="62"/>
    <x v="62"/>
    <x v="0"/>
    <s v="United States"/>
    <s v="San Francisco"/>
    <x v="2"/>
    <n v="94110"/>
    <x v="1"/>
    <s v="FUR-BO-10001972"/>
    <s v="Furniture"/>
    <x v="0"/>
    <s v="O'Sullivan 4-Shelf Bookcase in Odessa Pine"/>
    <x v="85"/>
    <n v="13"/>
    <n v="0.15"/>
    <n v="31.454799999999999"/>
    <n v="1305.3742"/>
  </r>
  <r>
    <n v="414"/>
    <s v="CA-2017-117457"/>
    <x v="64"/>
    <d v="2017-12-12T00:00:00"/>
    <s v="Standard Class"/>
    <x v="62"/>
    <x v="62"/>
    <x v="0"/>
    <s v="United States"/>
    <s v="San Francisco"/>
    <x v="2"/>
    <n v="94110"/>
    <x v="1"/>
    <s v="FUR-CH-10003956"/>
    <s v="Furniture"/>
    <x v="1"/>
    <s v="Novimex High-Tech Fabric Mesh Task Chair"/>
    <x v="86"/>
    <n v="2"/>
    <n v="0.2"/>
    <n v="-18.454799999999999"/>
    <n v="132.02279999999999"/>
  </r>
  <r>
    <n v="416"/>
    <s v="CA-2017-142636"/>
    <x v="54"/>
    <d v="2017-11-07T00:00:00"/>
    <s v="Standard Class"/>
    <x v="63"/>
    <x v="63"/>
    <x v="1"/>
    <s v="United States"/>
    <s v="Seattle"/>
    <x v="13"/>
    <n v="98105"/>
    <x v="1"/>
    <s v="FUR-CH-10001891"/>
    <s v="Furniture"/>
    <x v="1"/>
    <s v="Global Deluxe Office Fabric Chairs"/>
    <x v="87"/>
    <n v="4"/>
    <n v="0.2"/>
    <n v="26.874400000000001"/>
    <n v="280.26160000000004"/>
  </r>
  <r>
    <n v="418"/>
    <s v="CA-2016-148796"/>
    <x v="65"/>
    <d v="2016-04-18T00:00:00"/>
    <s v="Standard Class"/>
    <x v="64"/>
    <x v="64"/>
    <x v="0"/>
    <s v="United States"/>
    <s v="Los Angeles"/>
    <x v="2"/>
    <n v="90004"/>
    <x v="1"/>
    <s v="FUR-CH-10004886"/>
    <s v="Furniture"/>
    <x v="1"/>
    <s v="Bevis Steel Folding Chairs"/>
    <x v="88"/>
    <n v="5"/>
    <n v="0.2"/>
    <n v="38.380000000000003"/>
    <n v="345.42"/>
  </r>
  <r>
    <n v="423"/>
    <s v="CA-2017-125388"/>
    <x v="66"/>
    <d v="2017-10-23T00:00:00"/>
    <s v="Standard Class"/>
    <x v="65"/>
    <x v="65"/>
    <x v="1"/>
    <s v="United States"/>
    <s v="Lawrence"/>
    <x v="20"/>
    <n v="1841"/>
    <x v="2"/>
    <s v="FUR-FU-10004712"/>
    <s v="Furniture"/>
    <x v="3"/>
    <s v="Westinghouse Mesh Shade Clip-On Gooseneck Lamp, Black"/>
    <x v="89"/>
    <n v="4"/>
    <n v="0"/>
    <n v="14.7056"/>
    <n v="41.854399999999998"/>
  </r>
  <r>
    <n v="425"/>
    <s v="CA-2017-155705"/>
    <x v="67"/>
    <d v="2017-08-23T00:00:00"/>
    <s v="Second Class"/>
    <x v="66"/>
    <x v="66"/>
    <x v="0"/>
    <s v="United States"/>
    <s v="Jackson"/>
    <x v="21"/>
    <n v="39212"/>
    <x v="0"/>
    <s v="FUR-CH-10000015"/>
    <s v="Furniture"/>
    <x v="1"/>
    <s v="Hon Multipurpose Stacking Arm Chairs"/>
    <x v="90"/>
    <n v="4"/>
    <n v="0"/>
    <n v="225.26400000000001"/>
    <n v="641.13599999999997"/>
  </r>
  <r>
    <n v="426"/>
    <s v="CA-2017-149160"/>
    <x v="68"/>
    <d v="2017-11-26T00:00:00"/>
    <s v="Second Class"/>
    <x v="67"/>
    <x v="67"/>
    <x v="1"/>
    <s v="United States"/>
    <s v="Canton"/>
    <x v="17"/>
    <n v="48187"/>
    <x v="3"/>
    <s v="FUR-FU-10003347"/>
    <s v="Furniture"/>
    <x v="3"/>
    <s v="Coloredge Poster Frame"/>
    <x v="91"/>
    <n v="2"/>
    <n v="0"/>
    <n v="11.076000000000001"/>
    <n v="17.323999999999998"/>
  </r>
  <r>
    <n v="440"/>
    <s v="CA-2017-157252"/>
    <x v="69"/>
    <d v="2017-01-23T00:00:00"/>
    <s v="Second Class"/>
    <x v="18"/>
    <x v="18"/>
    <x v="1"/>
    <s v="United States"/>
    <s v="New York City"/>
    <x v="7"/>
    <n v="10024"/>
    <x v="2"/>
    <s v="FUR-CH-10003396"/>
    <s v="Furniture"/>
    <x v="1"/>
    <s v="Global Deluxe Steno Chair"/>
    <x v="92"/>
    <n v="3"/>
    <n v="0.1"/>
    <n v="2.3094000000000001"/>
    <n v="205.53659999999999"/>
  </r>
  <r>
    <n v="441"/>
    <s v="CA-2016-115756"/>
    <x v="26"/>
    <d v="2016-09-07T00:00:00"/>
    <s v="Second Class"/>
    <x v="68"/>
    <x v="68"/>
    <x v="0"/>
    <s v="United States"/>
    <s v="Detroit"/>
    <x v="17"/>
    <n v="48227"/>
    <x v="3"/>
    <s v="FUR-FU-10000246"/>
    <s v="Furniture"/>
    <x v="3"/>
    <s v="Aluminum Document Frame"/>
    <x v="93"/>
    <n v="1"/>
    <n v="0"/>
    <n v="3.6659999999999999"/>
    <n v="8.5540000000000003"/>
  </r>
  <r>
    <n v="445"/>
    <s v="CA-2016-115756"/>
    <x v="26"/>
    <d v="2016-09-07T00:00:00"/>
    <s v="Second Class"/>
    <x v="68"/>
    <x v="68"/>
    <x v="0"/>
    <s v="United States"/>
    <s v="Detroit"/>
    <x v="17"/>
    <n v="48227"/>
    <x v="3"/>
    <s v="FUR-CH-10002372"/>
    <s v="Furniture"/>
    <x v="1"/>
    <s v="Office Star - Ergonomically Designed Knee Chair"/>
    <x v="94"/>
    <n v="3"/>
    <n v="0"/>
    <n v="29.152799999999999"/>
    <n v="213.78719999999998"/>
  </r>
  <r>
    <n v="447"/>
    <s v="CA-2017-154214"/>
    <x v="70"/>
    <d v="2017-03-25T00:00:00"/>
    <s v="Second Class"/>
    <x v="69"/>
    <x v="69"/>
    <x v="0"/>
    <s v="United States"/>
    <s v="Columbus"/>
    <x v="6"/>
    <n v="47201"/>
    <x v="3"/>
    <s v="FUR-FU-10000206"/>
    <s v="Furniture"/>
    <x v="3"/>
    <s v="GE General Purpose, Extra Long Life, Showcase &amp; Floodlight Incandescent Bulbs"/>
    <x v="95"/>
    <n v="1"/>
    <n v="0"/>
    <n v="1.3676999999999999"/>
    <n v="1.5423000000000002"/>
  </r>
  <r>
    <n v="454"/>
    <s v="CA-2017-147277"/>
    <x v="71"/>
    <d v="2017-10-24T00:00:00"/>
    <s v="Standard Class"/>
    <x v="70"/>
    <x v="70"/>
    <x v="1"/>
    <s v="United States"/>
    <s v="Akron"/>
    <x v="15"/>
    <n v="44312"/>
    <x v="2"/>
    <s v="FUR-TA-10001539"/>
    <s v="Furniture"/>
    <x v="2"/>
    <s v="Chromcraft Rectangular Conference Tables"/>
    <x v="96"/>
    <n v="2"/>
    <n v="0.4"/>
    <n v="-75.830399999999997"/>
    <n v="360.19439999999997"/>
  </r>
  <r>
    <n v="457"/>
    <s v="US-2014-110674"/>
    <x v="72"/>
    <d v="2014-02-18T00:00:00"/>
    <s v="Standard Class"/>
    <x v="71"/>
    <x v="71"/>
    <x v="0"/>
    <s v="United States"/>
    <s v="Concord"/>
    <x v="2"/>
    <n v="94521"/>
    <x v="1"/>
    <s v="FUR-CH-10000225"/>
    <s v="Furniture"/>
    <x v="1"/>
    <s v="Global Geo Office Task Chair, Gray"/>
    <x v="97"/>
    <n v="2"/>
    <n v="0.2"/>
    <n v="-24.294"/>
    <n v="153.86200000000002"/>
  </r>
  <r>
    <n v="458"/>
    <s v="US-2016-157945"/>
    <x v="73"/>
    <d v="2016-10-01T00:00:00"/>
    <s v="Standard Class"/>
    <x v="66"/>
    <x v="66"/>
    <x v="0"/>
    <s v="United States"/>
    <s v="Decatur"/>
    <x v="8"/>
    <n v="62521"/>
    <x v="3"/>
    <s v="FUR-CH-10002331"/>
    <s v="Furniture"/>
    <x v="1"/>
    <s v="Hon 4700 Series Mobuis Mid-Back Task Chairs with Adjustable Arms"/>
    <x v="98"/>
    <n v="3"/>
    <n v="0.3"/>
    <n v="-96.114599999999996"/>
    <n v="843.67259999999999"/>
  </r>
  <r>
    <n v="463"/>
    <s v="CA-2016-109869"/>
    <x v="74"/>
    <d v="2016-04-29T00:00:00"/>
    <s v="Standard Class"/>
    <x v="72"/>
    <x v="72"/>
    <x v="2"/>
    <s v="United States"/>
    <s v="Phoenix"/>
    <x v="22"/>
    <n v="85023"/>
    <x v="1"/>
    <s v="FUR-FU-10000023"/>
    <s v="Furniture"/>
    <x v="3"/>
    <s v="Eldon Wave Desk Accessories"/>
    <x v="99"/>
    <n v="5"/>
    <n v="0.2"/>
    <n v="7.0679999999999996"/>
    <n v="16.491999999999997"/>
  </r>
  <r>
    <n v="464"/>
    <s v="CA-2016-109869"/>
    <x v="74"/>
    <d v="2016-04-29T00:00:00"/>
    <s v="Standard Class"/>
    <x v="72"/>
    <x v="72"/>
    <x v="2"/>
    <s v="United States"/>
    <s v="Phoenix"/>
    <x v="22"/>
    <n v="85023"/>
    <x v="1"/>
    <s v="FUR-TA-10001889"/>
    <s v="Furniture"/>
    <x v="2"/>
    <s v="Bush Advantage Collection Racetrack Conference Table"/>
    <x v="100"/>
    <n v="6"/>
    <n v="0.5"/>
    <n v="-814.48320000000001"/>
    <n v="2087.1132000000002"/>
  </r>
  <r>
    <n v="468"/>
    <s v="US-2015-101399"/>
    <x v="75"/>
    <d v="2015-01-24T00:00:00"/>
    <s v="Standard Class"/>
    <x v="73"/>
    <x v="73"/>
    <x v="2"/>
    <s v="United States"/>
    <s v="Park Ridge"/>
    <x v="8"/>
    <n v="60068"/>
    <x v="3"/>
    <s v="FUR-FU-10002918"/>
    <s v="Furniture"/>
    <x v="3"/>
    <s v="Eldon ClusterMat Chair Mat with Cordless Antistatic Protection"/>
    <x v="101"/>
    <n v="7"/>
    <n v="0.6"/>
    <n v="-312.06139999999999"/>
    <n v="566.80539999999996"/>
  </r>
  <r>
    <n v="469"/>
    <s v="CA-2017-154907"/>
    <x v="76"/>
    <d v="2017-04-04T00:00:00"/>
    <s v="Standard Class"/>
    <x v="36"/>
    <x v="36"/>
    <x v="1"/>
    <s v="United States"/>
    <s v="Amarillo"/>
    <x v="5"/>
    <n v="79109"/>
    <x v="3"/>
    <s v="FUR-BO-10002824"/>
    <s v="Furniture"/>
    <x v="0"/>
    <s v="Bush Mission Pointe Library"/>
    <x v="102"/>
    <n v="2"/>
    <n v="0.32"/>
    <n v="-36.235199999999999"/>
    <n v="241.56799999999998"/>
  </r>
  <r>
    <n v="473"/>
    <s v="CA-2014-144666"/>
    <x v="77"/>
    <d v="2014-11-11T00:00:00"/>
    <s v="Second Class"/>
    <x v="74"/>
    <x v="74"/>
    <x v="0"/>
    <s v="United States"/>
    <s v="San Francisco"/>
    <x v="2"/>
    <n v="94110"/>
    <x v="1"/>
    <s v="FUR-BO-10001601"/>
    <s v="Furniture"/>
    <x v="0"/>
    <s v="Sauder Mission Library with Doors, Fruitwood Finish"/>
    <x v="103"/>
    <n v="2"/>
    <n v="0.15"/>
    <n v="10.478400000000001"/>
    <n v="212.1876"/>
  </r>
  <r>
    <n v="479"/>
    <s v="CA-2016-152632"/>
    <x v="78"/>
    <d v="2016-11-02T00:00:00"/>
    <s v="Standard Class"/>
    <x v="75"/>
    <x v="75"/>
    <x v="0"/>
    <s v="United States"/>
    <s v="Troy"/>
    <x v="7"/>
    <n v="12180"/>
    <x v="2"/>
    <s v="FUR-FU-10002671"/>
    <s v="Furniture"/>
    <x v="3"/>
    <s v="Electrix 20W Halogen Replacement Bulb for Zoom-In Desk Lamp"/>
    <x v="104"/>
    <n v="3"/>
    <n v="0"/>
    <n v="19.295999999999999"/>
    <n v="20.904000000000003"/>
  </r>
  <r>
    <n v="486"/>
    <s v="CA-2017-140963"/>
    <x v="79"/>
    <d v="2017-06-13T00:00:00"/>
    <s v="First Class"/>
    <x v="76"/>
    <x v="76"/>
    <x v="2"/>
    <s v="United States"/>
    <s v="Los Angeles"/>
    <x v="2"/>
    <n v="90045"/>
    <x v="1"/>
    <s v="FUR-BO-10001337"/>
    <s v="Furniture"/>
    <x v="0"/>
    <s v="O'Sullivan Living Dimensions 2-Shelf Bookcases"/>
    <x v="105"/>
    <n v="5"/>
    <n v="0.15"/>
    <n v="-30.245000000000001"/>
    <n v="544.41"/>
  </r>
  <r>
    <n v="495"/>
    <s v="US-2016-120929"/>
    <x v="80"/>
    <d v="2016-03-21T00:00:00"/>
    <s v="Second Class"/>
    <x v="77"/>
    <x v="77"/>
    <x v="0"/>
    <s v="United States"/>
    <s v="Memphis"/>
    <x v="9"/>
    <n v="38109"/>
    <x v="0"/>
    <s v="FUR-TA-10001857"/>
    <s v="Furniture"/>
    <x v="2"/>
    <s v="Balt Solid Wood Rectangular Table"/>
    <x v="106"/>
    <n v="3"/>
    <n v="0.4"/>
    <n v="-94.941000000000003"/>
    <n v="284.82299999999998"/>
  </r>
  <r>
    <n v="498"/>
    <s v="CA-2016-126158"/>
    <x v="81"/>
    <d v="2016-07-31T00:00:00"/>
    <s v="Standard Class"/>
    <x v="71"/>
    <x v="71"/>
    <x v="0"/>
    <s v="United States"/>
    <s v="Costa Mesa"/>
    <x v="2"/>
    <n v="92627"/>
    <x v="1"/>
    <s v="FUR-FU-10004864"/>
    <s v="Furniture"/>
    <x v="3"/>
    <s v="Howard Miller 14-1/2&quot; Diameter Chrome Round Wall Clock"/>
    <x v="107"/>
    <n v="4"/>
    <n v="0"/>
    <n v="81.843199999999996"/>
    <n v="173.91679999999999"/>
  </r>
  <r>
    <n v="499"/>
    <s v="CA-2016-126158"/>
    <x v="81"/>
    <d v="2016-07-31T00:00:00"/>
    <s v="Standard Class"/>
    <x v="71"/>
    <x v="71"/>
    <x v="0"/>
    <s v="United States"/>
    <s v="Costa Mesa"/>
    <x v="2"/>
    <n v="92627"/>
    <x v="1"/>
    <s v="FUR-CH-10002602"/>
    <s v="Furniture"/>
    <x v="1"/>
    <s v="DMI Arturo Collection Mission-style Design Wood Chair"/>
    <x v="108"/>
    <n v="2"/>
    <n v="0.2"/>
    <n v="18.117599999999999"/>
    <n v="223.4504"/>
  </r>
  <r>
    <n v="500"/>
    <s v="CA-2016-126158"/>
    <x v="81"/>
    <d v="2016-07-31T00:00:00"/>
    <s v="Standard Class"/>
    <x v="71"/>
    <x v="71"/>
    <x v="0"/>
    <s v="United States"/>
    <s v="Costa Mesa"/>
    <x v="2"/>
    <n v="92627"/>
    <x v="1"/>
    <s v="FUR-FU-10000073"/>
    <s v="Furniture"/>
    <x v="3"/>
    <s v="Deflect-O Glasstique Clear Desk Accessories"/>
    <x v="109"/>
    <n v="9"/>
    <n v="0"/>
    <n v="22.869"/>
    <n v="46.430999999999997"/>
  </r>
  <r>
    <n v="503"/>
    <s v="US-2016-105578"/>
    <x v="82"/>
    <d v="2016-06-04T00:00:00"/>
    <s v="Standard Class"/>
    <x v="78"/>
    <x v="78"/>
    <x v="1"/>
    <s v="United States"/>
    <s v="Parker"/>
    <x v="12"/>
    <n v="80134"/>
    <x v="1"/>
    <s v="FUR-CH-10001215"/>
    <s v="Furniture"/>
    <x v="1"/>
    <s v="Global Troy Executive Leather Low-Back Tilter"/>
    <x v="110"/>
    <n v="2"/>
    <n v="0.2"/>
    <n v="50.097999999999999"/>
    <n v="751.47"/>
  </r>
  <r>
    <n v="511"/>
    <s v="CA-2017-135307"/>
    <x v="83"/>
    <d v="2017-11-27T00:00:00"/>
    <s v="First Class"/>
    <x v="79"/>
    <x v="79"/>
    <x v="0"/>
    <s v="United States"/>
    <s v="Gladstone"/>
    <x v="23"/>
    <n v="64118"/>
    <x v="3"/>
    <s v="FUR-FU-10001290"/>
    <s v="Furniture"/>
    <x v="3"/>
    <s v="Executive Impressions Supervisor Wall Clock"/>
    <x v="111"/>
    <n v="3"/>
    <n v="0"/>
    <n v="40.415999999999997"/>
    <n v="85.884"/>
  </r>
  <r>
    <n v="523"/>
    <s v="CA-2017-145142"/>
    <x v="84"/>
    <d v="2017-01-25T00:00:00"/>
    <s v="First Class"/>
    <x v="80"/>
    <x v="80"/>
    <x v="1"/>
    <s v="United States"/>
    <s v="Detroit"/>
    <x v="17"/>
    <n v="48234"/>
    <x v="3"/>
    <s v="FUR-TA-10001857"/>
    <s v="Furniture"/>
    <x v="2"/>
    <s v="Balt Solid Wood Rectangular Table"/>
    <x v="112"/>
    <n v="2"/>
    <n v="0"/>
    <n v="21.097999999999999"/>
    <n v="189.88200000000001"/>
  </r>
  <r>
    <n v="527"/>
    <s v="CA-2017-113558"/>
    <x v="85"/>
    <d v="2017-10-26T00:00:00"/>
    <s v="Standard Class"/>
    <x v="81"/>
    <x v="81"/>
    <x v="2"/>
    <s v="United States"/>
    <s v="Lakeland"/>
    <x v="1"/>
    <n v="33801"/>
    <x v="0"/>
    <s v="FUR-CH-10003379"/>
    <s v="Furniture"/>
    <x v="1"/>
    <s v="Global Commerce Series High-Back Swivel/Tilt Chairs"/>
    <x v="113"/>
    <n v="3"/>
    <n v="0.2"/>
    <n v="42.747"/>
    <n v="641.20500000000004"/>
  </r>
  <r>
    <n v="528"/>
    <s v="CA-2017-113558"/>
    <x v="85"/>
    <d v="2017-10-26T00:00:00"/>
    <s v="Standard Class"/>
    <x v="81"/>
    <x v="81"/>
    <x v="2"/>
    <s v="United States"/>
    <s v="Lakeland"/>
    <x v="1"/>
    <n v="33801"/>
    <x v="0"/>
    <s v="FUR-FU-10001756"/>
    <s v="Furniture"/>
    <x v="3"/>
    <s v="Eldon Expressions Desk Accessory, Wood Photo Frame, Mahogany"/>
    <x v="114"/>
    <n v="3"/>
    <n v="0.2"/>
    <n v="5.1407999999999996"/>
    <n v="40.555199999999999"/>
  </r>
  <r>
    <n v="532"/>
    <s v="CA-2015-102848"/>
    <x v="86"/>
    <d v="2015-11-09T00:00:00"/>
    <s v="Second Class"/>
    <x v="82"/>
    <x v="82"/>
    <x v="1"/>
    <s v="United States"/>
    <s v="Los Angeles"/>
    <x v="2"/>
    <n v="90036"/>
    <x v="1"/>
    <s v="FUR-CH-10000595"/>
    <s v="Furniture"/>
    <x v="1"/>
    <s v="Safco Contoured Stacking Chairs"/>
    <x v="115"/>
    <n v="1"/>
    <n v="0.2"/>
    <n v="11.92"/>
    <n v="178.8"/>
  </r>
  <r>
    <n v="533"/>
    <s v="US-2017-129441"/>
    <x v="87"/>
    <d v="2017-09-11T00:00:00"/>
    <s v="Standard Class"/>
    <x v="83"/>
    <x v="83"/>
    <x v="0"/>
    <s v="United States"/>
    <s v="Los Angeles"/>
    <x v="2"/>
    <n v="90032"/>
    <x v="1"/>
    <s v="FUR-FU-10000448"/>
    <s v="Furniture"/>
    <x v="3"/>
    <s v="Tenex Chairmats For Use With Carpeted Floors"/>
    <x v="116"/>
    <n v="3"/>
    <n v="0"/>
    <n v="2.3969999999999998"/>
    <n v="45.542999999999999"/>
  </r>
  <r>
    <n v="540"/>
    <s v="CA-2015-134894"/>
    <x v="88"/>
    <d v="2015-12-11T00:00:00"/>
    <s v="Standard Class"/>
    <x v="84"/>
    <x v="84"/>
    <x v="0"/>
    <s v="United States"/>
    <s v="Henderson"/>
    <x v="0"/>
    <n v="42420"/>
    <x v="0"/>
    <s v="FUR-CH-10002647"/>
    <s v="Furniture"/>
    <x v="1"/>
    <s v="Situations Contoured Folding Chairs, 4/Set"/>
    <x v="117"/>
    <n v="4"/>
    <n v="0"/>
    <n v="70.98"/>
    <n v="212.94"/>
  </r>
  <r>
    <n v="546"/>
    <s v="CA-2014-103849"/>
    <x v="89"/>
    <d v="2014-05-16T00:00:00"/>
    <s v="Standard Class"/>
    <x v="85"/>
    <x v="85"/>
    <x v="0"/>
    <s v="United States"/>
    <s v="Fort Worth"/>
    <x v="5"/>
    <n v="76106"/>
    <x v="3"/>
    <s v="FUR-FU-10000723"/>
    <s v="Furniture"/>
    <x v="3"/>
    <s v="Deflect-o EconoMat Studded, No Bevel Mat for Low Pile Carpeting"/>
    <x v="118"/>
    <n v="4"/>
    <n v="0.6"/>
    <n v="-84.2928"/>
    <n v="150.40479999999999"/>
  </r>
  <r>
    <n v="552"/>
    <s v="CA-2016-136406"/>
    <x v="90"/>
    <d v="2016-04-17T00:00:00"/>
    <s v="Second Class"/>
    <x v="86"/>
    <x v="86"/>
    <x v="0"/>
    <s v="United States"/>
    <s v="San Francisco"/>
    <x v="2"/>
    <n v="94110"/>
    <x v="1"/>
    <s v="FUR-CH-10002024"/>
    <s v="Furniture"/>
    <x v="1"/>
    <s v="HON 5400 Series Task Chairs for Big and Tall"/>
    <x v="119"/>
    <n v="2"/>
    <n v="0.2"/>
    <n v="0"/>
    <n v="1121.568"/>
  </r>
  <r>
    <n v="553"/>
    <s v="CA-2017-112774"/>
    <x v="91"/>
    <d v="2017-09-12T00:00:00"/>
    <s v="First Class"/>
    <x v="87"/>
    <x v="87"/>
    <x v="0"/>
    <s v="United States"/>
    <s v="Jacksonville"/>
    <x v="1"/>
    <n v="32216"/>
    <x v="0"/>
    <s v="FUR-FU-10003039"/>
    <s v="Furniture"/>
    <x v="3"/>
    <s v="Howard Miller 11-1/2&quot; Diameter Grantwood Wall Clock"/>
    <x v="120"/>
    <n v="1"/>
    <n v="0.2"/>
    <n v="6.0381999999999998"/>
    <n v="28.465799999999998"/>
  </r>
  <r>
    <n v="558"/>
    <s v="CA-2016-113243"/>
    <x v="92"/>
    <d v="2016-06-15T00:00:00"/>
    <s v="Standard Class"/>
    <x v="88"/>
    <x v="88"/>
    <x v="0"/>
    <s v="United States"/>
    <s v="Los Angeles"/>
    <x v="2"/>
    <n v="90045"/>
    <x v="1"/>
    <s v="FUR-TA-10004256"/>
    <s v="Furniture"/>
    <x v="2"/>
    <s v="Bretford “Just In Time” Height-Adjustable Multi-Task Work Tables"/>
    <x v="121"/>
    <n v="4"/>
    <n v="0.2"/>
    <n v="-217.048"/>
    <n v="1552.7280000000001"/>
  </r>
  <r>
    <n v="560"/>
    <s v="CA-2017-118731"/>
    <x v="93"/>
    <d v="2017-11-22T00:00:00"/>
    <s v="Second Class"/>
    <x v="89"/>
    <x v="89"/>
    <x v="0"/>
    <s v="United States"/>
    <s v="San Francisco"/>
    <x v="2"/>
    <n v="94110"/>
    <x v="1"/>
    <s v="FUR-FU-10003347"/>
    <s v="Furniture"/>
    <x v="3"/>
    <s v="Coloredge Poster Frame"/>
    <x v="122"/>
    <n v="3"/>
    <n v="0"/>
    <n v="16.614000000000001"/>
    <n v="25.986000000000001"/>
  </r>
  <r>
    <n v="563"/>
    <s v="CA-2014-145576"/>
    <x v="94"/>
    <d v="2014-09-18T00:00:00"/>
    <s v="Second Class"/>
    <x v="90"/>
    <x v="90"/>
    <x v="0"/>
    <s v="United States"/>
    <s v="Tampa"/>
    <x v="1"/>
    <n v="33614"/>
    <x v="0"/>
    <s v="FUR-FU-10004020"/>
    <s v="Furniture"/>
    <x v="3"/>
    <s v="Advantus Panel Wall Acrylic Frame"/>
    <x v="123"/>
    <n v="3"/>
    <n v="0.2"/>
    <n v="3.7743000000000002"/>
    <n v="9.3536999999999999"/>
  </r>
  <r>
    <n v="570"/>
    <s v="CA-2017-156951"/>
    <x v="95"/>
    <d v="2017-10-08T00:00:00"/>
    <s v="Standard Class"/>
    <x v="91"/>
    <x v="91"/>
    <x v="1"/>
    <s v="United States"/>
    <s v="Seattle"/>
    <x v="13"/>
    <n v="98105"/>
    <x v="1"/>
    <s v="FUR-CH-10004997"/>
    <s v="Furniture"/>
    <x v="1"/>
    <s v="Hon Every-Day Series Multi-Task Chairs"/>
    <x v="124"/>
    <n v="3"/>
    <n v="0.2"/>
    <n v="0"/>
    <n v="451.15199999999999"/>
  </r>
  <r>
    <n v="580"/>
    <s v="CA-2017-118640"/>
    <x v="96"/>
    <d v="2017-07-26T00:00:00"/>
    <s v="Standard Class"/>
    <x v="92"/>
    <x v="92"/>
    <x v="0"/>
    <s v="United States"/>
    <s v="Chicago"/>
    <x v="8"/>
    <n v="60610"/>
    <x v="3"/>
    <s v="FUR-FU-10001475"/>
    <s v="Furniture"/>
    <x v="3"/>
    <s v="Contract Clock, 14&quot;, Brown"/>
    <x v="125"/>
    <n v="1"/>
    <n v="0.6"/>
    <n v="-5.7148000000000003"/>
    <n v="14.5068"/>
  </r>
  <r>
    <n v="587"/>
    <s v="CA-2015-128139"/>
    <x v="97"/>
    <d v="2015-07-09T00:00:00"/>
    <s v="Standard Class"/>
    <x v="93"/>
    <x v="93"/>
    <x v="0"/>
    <s v="United States"/>
    <s v="Richmond"/>
    <x v="0"/>
    <n v="40475"/>
    <x v="0"/>
    <s v="FUR-CH-10003956"/>
    <s v="Furniture"/>
    <x v="1"/>
    <s v="Novimex High-Tech Fabric Mesh Task Chair"/>
    <x v="126"/>
    <n v="1"/>
    <n v="0"/>
    <n v="4.9686000000000003"/>
    <n v="66.011400000000009"/>
  </r>
  <r>
    <n v="598"/>
    <s v="CA-2014-131450"/>
    <x v="98"/>
    <d v="2014-08-15T00:00:00"/>
    <s v="Standard Class"/>
    <x v="94"/>
    <x v="94"/>
    <x v="0"/>
    <s v="United States"/>
    <s v="San Diego"/>
    <x v="2"/>
    <n v="92024"/>
    <x v="1"/>
    <s v="FUR-FU-10001979"/>
    <s v="Furniture"/>
    <x v="3"/>
    <s v="Dana Halogen Swing-Arm Architect Lamp"/>
    <x v="127"/>
    <n v="8"/>
    <n v="0"/>
    <n v="91.772800000000004"/>
    <n v="235.98719999999997"/>
  </r>
  <r>
    <n v="604"/>
    <s v="CA-2014-149958"/>
    <x v="99"/>
    <d v="2014-03-19T00:00:00"/>
    <s v="Standard Class"/>
    <x v="95"/>
    <x v="95"/>
    <x v="0"/>
    <s v="United States"/>
    <s v="Tampa"/>
    <x v="1"/>
    <n v="33614"/>
    <x v="0"/>
    <s v="FUR-FU-10001756"/>
    <s v="Furniture"/>
    <x v="3"/>
    <s v="Eldon Expressions Desk Accessory, Wood Photo Frame, Mahogany"/>
    <x v="114"/>
    <n v="3"/>
    <n v="0.2"/>
    <n v="5.1407999999999996"/>
    <n v="40.555199999999999"/>
  </r>
  <r>
    <n v="617"/>
    <s v="CA-2017-117947"/>
    <x v="100"/>
    <d v="2017-08-23T00:00:00"/>
    <s v="Second Class"/>
    <x v="96"/>
    <x v="96"/>
    <x v="1"/>
    <s v="United States"/>
    <s v="New York City"/>
    <x v="7"/>
    <n v="10011"/>
    <x v="2"/>
    <s v="FUR-FU-10003849"/>
    <s v="Furniture"/>
    <x v="3"/>
    <s v="DAX Metal Frame, Desktop, Stepped-Edge"/>
    <x v="128"/>
    <n v="2"/>
    <n v="0"/>
    <n v="15.7872"/>
    <n v="24.692799999999998"/>
  </r>
  <r>
    <n v="618"/>
    <s v="CA-2017-117947"/>
    <x v="100"/>
    <d v="2017-08-23T00:00:00"/>
    <s v="Second Class"/>
    <x v="96"/>
    <x v="96"/>
    <x v="1"/>
    <s v="United States"/>
    <s v="New York City"/>
    <x v="7"/>
    <n v="10011"/>
    <x v="2"/>
    <s v="FUR-FU-10000010"/>
    <s v="Furniture"/>
    <x v="3"/>
    <s v="DAX Value U-Channel Document Frames, Easel Back"/>
    <x v="129"/>
    <n v="2"/>
    <n v="0"/>
    <n v="3.0813999999999999"/>
    <n v="6.8585999999999991"/>
  </r>
  <r>
    <n v="621"/>
    <s v="CA-2017-117947"/>
    <x v="100"/>
    <d v="2017-08-23T00:00:00"/>
    <s v="Second Class"/>
    <x v="96"/>
    <x v="96"/>
    <x v="1"/>
    <s v="United States"/>
    <s v="New York City"/>
    <x v="7"/>
    <n v="10011"/>
    <x v="2"/>
    <s v="FUR-FU-10000521"/>
    <s v="Furniture"/>
    <x v="3"/>
    <s v="Seth Thomas 14&quot; Putty-Colored Wall Clock"/>
    <x v="130"/>
    <n v="3"/>
    <n v="0"/>
    <n v="27.286200000000001"/>
    <n v="60.733799999999995"/>
  </r>
  <r>
    <n v="623"/>
    <s v="CA-2015-138009"/>
    <x v="101"/>
    <d v="2015-12-03T00:00:00"/>
    <s v="Standard Class"/>
    <x v="97"/>
    <x v="97"/>
    <x v="1"/>
    <s v="United States"/>
    <s v="Dearborn"/>
    <x v="17"/>
    <n v="48126"/>
    <x v="3"/>
    <s v="FUR-CH-10004853"/>
    <s v="Furniture"/>
    <x v="1"/>
    <s v="Global Manager's Adjustable Task Chair, Storm"/>
    <x v="21"/>
    <n v="2"/>
    <n v="0"/>
    <n v="87.568399999999997"/>
    <n v="214.39159999999998"/>
  </r>
  <r>
    <n v="627"/>
    <s v="CA-2017-163020"/>
    <x v="102"/>
    <d v="2017-09-19T00:00:00"/>
    <s v="Standard Class"/>
    <x v="98"/>
    <x v="98"/>
    <x v="2"/>
    <s v="United States"/>
    <s v="New York City"/>
    <x v="7"/>
    <n v="10009"/>
    <x v="2"/>
    <s v="FUR-FU-10000221"/>
    <s v="Furniture"/>
    <x v="3"/>
    <s v="Master Caster Door Stop, Brown"/>
    <x v="131"/>
    <n v="7"/>
    <n v="0"/>
    <n v="12.090400000000001"/>
    <n v="23.4696"/>
  </r>
  <r>
    <n v="636"/>
    <s v="CA-2015-168004"/>
    <x v="103"/>
    <d v="2015-10-09T00:00:00"/>
    <s v="Second Class"/>
    <x v="99"/>
    <x v="99"/>
    <x v="1"/>
    <s v="United States"/>
    <s v="Warner Robins"/>
    <x v="24"/>
    <n v="31088"/>
    <x v="0"/>
    <s v="FUR-CH-10001482"/>
    <s v="Furniture"/>
    <x v="1"/>
    <s v="Office Star - Mesh Screen back chair with Vinyl seat"/>
    <x v="132"/>
    <n v="3"/>
    <n v="0"/>
    <n v="43.223399999999998"/>
    <n v="349.71659999999997"/>
  </r>
  <r>
    <n v="639"/>
    <s v="CA-2016-115917"/>
    <x v="104"/>
    <d v="2016-05-25T00:00:00"/>
    <s v="Standard Class"/>
    <x v="100"/>
    <x v="100"/>
    <x v="2"/>
    <s v="United States"/>
    <s v="Vallejo"/>
    <x v="2"/>
    <n v="94591"/>
    <x v="1"/>
    <s v="FUR-FU-10000576"/>
    <s v="Furniture"/>
    <x v="3"/>
    <s v="Luxo Professional Fluorescent Magnifier Lamp with Clamp-Mount Base"/>
    <x v="133"/>
    <n v="5"/>
    <n v="0"/>
    <n v="272.79199999999997"/>
    <n v="776.40800000000013"/>
  </r>
  <r>
    <n v="641"/>
    <s v="CA-2016-147067"/>
    <x v="105"/>
    <d v="2016-12-22T00:00:00"/>
    <s v="Standard Class"/>
    <x v="101"/>
    <x v="101"/>
    <x v="1"/>
    <s v="United States"/>
    <s v="Minneapolis"/>
    <x v="11"/>
    <n v="55407"/>
    <x v="3"/>
    <s v="FUR-FU-10000732"/>
    <s v="Furniture"/>
    <x v="3"/>
    <s v="Eldon 200 Class Desk Accessories"/>
    <x v="134"/>
    <n v="3"/>
    <n v="0"/>
    <n v="6.0288000000000004"/>
    <n v="12.811199999999999"/>
  </r>
  <r>
    <n v="649"/>
    <s v="CA-2016-160745"/>
    <x v="106"/>
    <d v="2016-12-16T00:00:00"/>
    <s v="Second Class"/>
    <x v="102"/>
    <x v="102"/>
    <x v="1"/>
    <s v="United States"/>
    <s v="Vancouver"/>
    <x v="13"/>
    <n v="98661"/>
    <x v="1"/>
    <s v="FUR-FU-10001935"/>
    <s v="Furniture"/>
    <x v="3"/>
    <s v="3M Hangers With Command Adhesive"/>
    <x v="135"/>
    <n v="4"/>
    <n v="0"/>
    <n v="6.0679999999999996"/>
    <n v="8.7320000000000011"/>
  </r>
  <r>
    <n v="658"/>
    <s v="US-2016-156097"/>
    <x v="107"/>
    <d v="2016-09-19T00:00:00"/>
    <s v="Same Day"/>
    <x v="103"/>
    <x v="103"/>
    <x v="2"/>
    <s v="United States"/>
    <s v="Aurora"/>
    <x v="8"/>
    <n v="60505"/>
    <x v="3"/>
    <s v="FUR-CH-10001215"/>
    <s v="Furniture"/>
    <x v="1"/>
    <s v="Global Troy Executive Leather Low-Back Tilter"/>
    <x v="136"/>
    <n v="2"/>
    <n v="0.3"/>
    <n v="-50.097999999999999"/>
    <n v="751.46999999999991"/>
  </r>
  <r>
    <n v="662"/>
    <s v="CA-2015-146563"/>
    <x v="108"/>
    <d v="2015-08-28T00:00:00"/>
    <s v="Standard Class"/>
    <x v="104"/>
    <x v="104"/>
    <x v="0"/>
    <s v="United States"/>
    <s v="Arlington"/>
    <x v="5"/>
    <n v="76017"/>
    <x v="3"/>
    <s v="FUR-TA-10001768"/>
    <s v="Furniture"/>
    <x v="2"/>
    <s v="Hon Racetrack Conference Tables"/>
    <x v="137"/>
    <n v="5"/>
    <n v="0.3"/>
    <n v="-118.12949999999999"/>
    <n v="1036.9144999999999"/>
  </r>
  <r>
    <n v="669"/>
    <s v="CA-2014-156314"/>
    <x v="109"/>
    <d v="2014-12-26T00:00:00"/>
    <s v="First Class"/>
    <x v="105"/>
    <x v="105"/>
    <x v="0"/>
    <s v="United States"/>
    <s v="Cleveland"/>
    <x v="15"/>
    <n v="44105"/>
    <x v="2"/>
    <s v="FUR-FU-10003096"/>
    <s v="Furniture"/>
    <x v="3"/>
    <s v="Master Giant Foot Doorstop, Safety Yellow"/>
    <x v="138"/>
    <n v="5"/>
    <n v="0.2"/>
    <n v="8.7285000000000004"/>
    <n v="21.631499999999999"/>
  </r>
  <r>
    <n v="670"/>
    <s v="US-2017-106663"/>
    <x v="110"/>
    <d v="2017-06-13T00:00:00"/>
    <s v="Standard Class"/>
    <x v="98"/>
    <x v="98"/>
    <x v="2"/>
    <s v="United States"/>
    <s v="Chicago"/>
    <x v="8"/>
    <n v="60653"/>
    <x v="3"/>
    <s v="FUR-FU-10002759"/>
    <s v="Furniture"/>
    <x v="3"/>
    <s v="12-1/2 Diameter Round Wall Clock"/>
    <x v="139"/>
    <n v="3"/>
    <n v="0.6"/>
    <n v="-14.3856"/>
    <n v="38.361599999999996"/>
  </r>
  <r>
    <n v="671"/>
    <s v="US-2017-106663"/>
    <x v="110"/>
    <d v="2017-06-13T00:00:00"/>
    <s v="Standard Class"/>
    <x v="98"/>
    <x v="98"/>
    <x v="2"/>
    <s v="United States"/>
    <s v="Chicago"/>
    <x v="8"/>
    <n v="60653"/>
    <x v="3"/>
    <s v="FUR-TA-10000688"/>
    <s v="Furniture"/>
    <x v="2"/>
    <s v="Chromcraft Bull-Nose Wood Round Conference Table Top, Wood Base"/>
    <x v="140"/>
    <n v="1"/>
    <n v="0.5"/>
    <n v="-71.890500000000003"/>
    <n v="180.81549999999999"/>
  </r>
  <r>
    <n v="679"/>
    <s v="US-2017-119438"/>
    <x v="111"/>
    <d v="2017-03-23T00:00:00"/>
    <s v="Standard Class"/>
    <x v="106"/>
    <x v="106"/>
    <x v="0"/>
    <s v="United States"/>
    <s v="Tyler"/>
    <x v="5"/>
    <n v="75701"/>
    <x v="3"/>
    <s v="FUR-FU-10003553"/>
    <s v="Furniture"/>
    <x v="3"/>
    <s v="Howard Miller 13-1/2&quot; Diameter Rosebrook Wall Clock"/>
    <x v="141"/>
    <n v="3"/>
    <n v="0.6"/>
    <n v="-41.262"/>
    <n v="123.786"/>
  </r>
  <r>
    <n v="689"/>
    <s v="CA-2017-161480"/>
    <x v="19"/>
    <d v="2017-12-29T00:00:00"/>
    <s v="Standard Class"/>
    <x v="107"/>
    <x v="107"/>
    <x v="0"/>
    <s v="United States"/>
    <s v="New York City"/>
    <x v="7"/>
    <n v="10035"/>
    <x v="2"/>
    <s v="FUR-BO-10004015"/>
    <s v="Furniture"/>
    <x v="0"/>
    <s v="Bush Andora Bookcase, Maple/Graphite Gray Finish"/>
    <x v="142"/>
    <n v="2"/>
    <n v="0.2"/>
    <n v="4.7995999999999999"/>
    <n v="187.18440000000001"/>
  </r>
  <r>
    <n v="690"/>
    <s v="US-2014-117135"/>
    <x v="112"/>
    <d v="2014-06-23T00:00:00"/>
    <s v="Second Class"/>
    <x v="108"/>
    <x v="108"/>
    <x v="0"/>
    <s v="United States"/>
    <s v="Waynesboro"/>
    <x v="25"/>
    <n v="22980"/>
    <x v="0"/>
    <s v="FUR-FU-10004071"/>
    <s v="Furniture"/>
    <x v="3"/>
    <s v="Luxo Professional Magnifying Clamp-On Fluorescent Lamps"/>
    <x v="143"/>
    <n v="1"/>
    <n v="0"/>
    <n v="14.561400000000001"/>
    <n v="89.448599999999999"/>
  </r>
  <r>
    <n v="702"/>
    <s v="CA-2017-114552"/>
    <x v="113"/>
    <d v="2017-09-08T00:00:00"/>
    <s v="Standard Class"/>
    <x v="109"/>
    <x v="109"/>
    <x v="1"/>
    <s v="United States"/>
    <s v="Cleveland"/>
    <x v="15"/>
    <n v="44105"/>
    <x v="2"/>
    <s v="FUR-FU-10002960"/>
    <s v="Furniture"/>
    <x v="3"/>
    <s v="Eldon 200 Class Desk Accessories, Burgundy"/>
    <x v="144"/>
    <n v="3"/>
    <n v="0.2"/>
    <n v="4.1448"/>
    <n v="10.927199999999999"/>
  </r>
  <r>
    <n v="703"/>
    <s v="CA-2016-163755"/>
    <x v="114"/>
    <d v="2016-11-08T00:00:00"/>
    <s v="Second Class"/>
    <x v="110"/>
    <x v="110"/>
    <x v="1"/>
    <s v="United States"/>
    <s v="Seattle"/>
    <x v="13"/>
    <n v="98103"/>
    <x v="1"/>
    <s v="FUR-FU-10003394"/>
    <s v="Furniture"/>
    <x v="3"/>
    <s v="Tenex &quot;The Solids&quot; Textured Chair Mats"/>
    <x v="145"/>
    <n v="3"/>
    <n v="0"/>
    <n v="35.679600000000001"/>
    <n v="174.2004"/>
  </r>
  <r>
    <n v="704"/>
    <s v="CA-2015-142027"/>
    <x v="115"/>
    <d v="2015-04-14T00:00:00"/>
    <s v="Standard Class"/>
    <x v="111"/>
    <x v="111"/>
    <x v="0"/>
    <s v="United States"/>
    <s v="Long Beach"/>
    <x v="2"/>
    <n v="90805"/>
    <x v="1"/>
    <s v="FUR-TA-10002774"/>
    <s v="Furniture"/>
    <x v="2"/>
    <s v="Laminate Occasional Tables"/>
    <x v="146"/>
    <n v="3"/>
    <n v="0.2"/>
    <n v="-13.871700000000001"/>
    <n v="383.78369999999995"/>
  </r>
  <r>
    <n v="709"/>
    <s v="CA-2014-112158"/>
    <x v="116"/>
    <d v="2014-12-04T00:00:00"/>
    <s v="First Class"/>
    <x v="112"/>
    <x v="112"/>
    <x v="0"/>
    <s v="United States"/>
    <s v="New York City"/>
    <x v="7"/>
    <n v="10035"/>
    <x v="2"/>
    <s v="FUR-BO-10003272"/>
    <s v="Furniture"/>
    <x v="0"/>
    <s v="O'Sullivan Living Dimensions 5-Shelf Bookcases"/>
    <x v="147"/>
    <n v="5"/>
    <n v="0.2"/>
    <n v="-110.49"/>
    <n v="994.41"/>
  </r>
  <r>
    <n v="717"/>
    <s v="CA-2014-130092"/>
    <x v="117"/>
    <d v="2014-01-14T00:00:00"/>
    <s v="First Class"/>
    <x v="113"/>
    <x v="113"/>
    <x v="0"/>
    <s v="United States"/>
    <s v="Dover"/>
    <x v="14"/>
    <n v="19901"/>
    <x v="2"/>
    <s v="FUR-FU-10000010"/>
    <s v="Furniture"/>
    <x v="3"/>
    <s v="DAX Value U-Channel Document Frames, Easel Back"/>
    <x v="129"/>
    <n v="2"/>
    <n v="0"/>
    <n v="3.0813999999999999"/>
    <n v="6.8585999999999991"/>
  </r>
  <r>
    <n v="718"/>
    <s v="CA-2017-108910"/>
    <x v="118"/>
    <d v="2017-09-29T00:00:00"/>
    <s v="Standard Class"/>
    <x v="114"/>
    <x v="114"/>
    <x v="0"/>
    <s v="United States"/>
    <s v="Newark"/>
    <x v="15"/>
    <n v="43055"/>
    <x v="2"/>
    <s v="FUR-FU-10002253"/>
    <s v="Furniture"/>
    <x v="3"/>
    <s v="Howard Miller 13&quot; Diameter Pewter Finish Round Wall Clock"/>
    <x v="148"/>
    <n v="3"/>
    <n v="0.2"/>
    <n v="24.4758"/>
    <n v="78.580199999999991"/>
  </r>
  <r>
    <n v="720"/>
    <s v="CA-2014-104472"/>
    <x v="119"/>
    <d v="2014-06-07T00:00:00"/>
    <s v="Standard Class"/>
    <x v="115"/>
    <x v="115"/>
    <x v="2"/>
    <s v="United States"/>
    <s v="Orem"/>
    <x v="4"/>
    <n v="84057"/>
    <x v="1"/>
    <s v="FUR-FU-10000246"/>
    <s v="Furniture"/>
    <x v="3"/>
    <s v="Aluminum Document Frame"/>
    <x v="149"/>
    <n v="6"/>
    <n v="0"/>
    <n v="21.995999999999999"/>
    <n v="51.323999999999998"/>
  </r>
  <r>
    <n v="722"/>
    <s v="CA-2016-142335"/>
    <x v="120"/>
    <d v="2016-12-19T00:00:00"/>
    <s v="Standard Class"/>
    <x v="65"/>
    <x v="65"/>
    <x v="1"/>
    <s v="United States"/>
    <s v="Detroit"/>
    <x v="17"/>
    <n v="48205"/>
    <x v="3"/>
    <s v="FUR-TA-10000198"/>
    <s v="Furniture"/>
    <x v="2"/>
    <s v="Chromcraft Bull-Nose Wood Oval Conference Tables &amp; Bases"/>
    <x v="150"/>
    <n v="3"/>
    <n v="0"/>
    <n v="231.41159999999999"/>
    <n v="1421.5284000000001"/>
  </r>
  <r>
    <n v="724"/>
    <s v="CA-2014-117429"/>
    <x v="121"/>
    <d v="2014-10-13T00:00:00"/>
    <s v="Standard Class"/>
    <x v="116"/>
    <x v="116"/>
    <x v="2"/>
    <s v="United States"/>
    <s v="Philadelphia"/>
    <x v="3"/>
    <n v="19140"/>
    <x v="2"/>
    <s v="FUR-FU-10000222"/>
    <s v="Furniture"/>
    <x v="3"/>
    <s v="Seth Thomas 16&quot; Steel Case Clock"/>
    <x v="151"/>
    <n v="5"/>
    <n v="0.2"/>
    <n v="21.111999999999998"/>
    <n v="108.80799999999999"/>
  </r>
  <r>
    <n v="729"/>
    <s v="US-2016-150861"/>
    <x v="122"/>
    <d v="2016-12-06T00:00:00"/>
    <s v="First Class"/>
    <x v="117"/>
    <x v="117"/>
    <x v="0"/>
    <s v="United States"/>
    <s v="Oceanside"/>
    <x v="7"/>
    <n v="11572"/>
    <x v="2"/>
    <s v="FUR-TA-10002228"/>
    <s v="Furniture"/>
    <x v="2"/>
    <s v="Bevis Traditional Conference Table Top, Plinth Base"/>
    <x v="152"/>
    <n v="2"/>
    <n v="0.4"/>
    <n v="-153.34559999999999"/>
    <n v="553.37760000000003"/>
  </r>
  <r>
    <n v="731"/>
    <s v="US-2016-150861"/>
    <x v="122"/>
    <d v="2016-12-06T00:00:00"/>
    <s v="First Class"/>
    <x v="117"/>
    <x v="117"/>
    <x v="0"/>
    <s v="United States"/>
    <s v="Oceanside"/>
    <x v="7"/>
    <n v="11572"/>
    <x v="2"/>
    <s v="FUR-CH-10002965"/>
    <s v="Furniture"/>
    <x v="1"/>
    <s v="Global Leather Highback Executive Chair with Pneumatic Height Adjustment, Black"/>
    <x v="153"/>
    <n v="3"/>
    <n v="0.1"/>
    <n v="102.49979999999999"/>
    <n v="440.14619999999996"/>
  </r>
  <r>
    <n v="737"/>
    <s v="CA-2017-131954"/>
    <x v="123"/>
    <d v="2017-01-25T00:00:00"/>
    <s v="Standard Class"/>
    <x v="118"/>
    <x v="118"/>
    <x v="2"/>
    <s v="United States"/>
    <s v="Seattle"/>
    <x v="13"/>
    <n v="98115"/>
    <x v="1"/>
    <s v="FUR-BO-10001619"/>
    <s v="Furniture"/>
    <x v="0"/>
    <s v="O'Sullivan Cherrywood Estates Traditional Bookcase"/>
    <x v="154"/>
    <n v="1"/>
    <n v="0"/>
    <n v="18.695599999999999"/>
    <n v="66.284400000000005"/>
  </r>
  <r>
    <n v="747"/>
    <s v="CA-2014-124429"/>
    <x v="124"/>
    <d v="2014-05-27T00:00:00"/>
    <s v="Same Day"/>
    <x v="119"/>
    <x v="119"/>
    <x v="1"/>
    <s v="United States"/>
    <s v="San Diego"/>
    <x v="2"/>
    <n v="92105"/>
    <x v="1"/>
    <s v="FUR-TA-10002607"/>
    <s v="Furniture"/>
    <x v="2"/>
    <s v="KI Conference Tables"/>
    <x v="155"/>
    <n v="10"/>
    <n v="0.2"/>
    <n v="-28.356000000000002"/>
    <n v="595.476"/>
  </r>
  <r>
    <n v="751"/>
    <s v="CA-2017-126074"/>
    <x v="125"/>
    <d v="2017-10-06T00:00:00"/>
    <s v="Standard Class"/>
    <x v="120"/>
    <x v="120"/>
    <x v="0"/>
    <s v="United States"/>
    <s v="Trenton"/>
    <x v="17"/>
    <n v="48183"/>
    <x v="3"/>
    <s v="FUR-FU-10003577"/>
    <s v="Furniture"/>
    <x v="3"/>
    <s v="Nu-Dell Leatherette Frames"/>
    <x v="156"/>
    <n v="11"/>
    <n v="0"/>
    <n v="56.7864"/>
    <n v="100.95360000000001"/>
  </r>
  <r>
    <n v="755"/>
    <s v="CA-2015-135272"/>
    <x v="88"/>
    <d v="2015-12-12T00:00:00"/>
    <s v="Standard Class"/>
    <x v="121"/>
    <x v="121"/>
    <x v="0"/>
    <s v="United States"/>
    <s v="Los Angeles"/>
    <x v="2"/>
    <n v="90036"/>
    <x v="1"/>
    <s v="FUR-FU-10002759"/>
    <s v="Furniture"/>
    <x v="3"/>
    <s v="12-1/2 Diameter Round Wall Clock"/>
    <x v="157"/>
    <n v="4"/>
    <n v="0"/>
    <n v="28.7712"/>
    <n v="51.148800000000001"/>
  </r>
  <r>
    <n v="756"/>
    <s v="CA-2016-140928"/>
    <x v="126"/>
    <d v="2016-09-22T00:00:00"/>
    <s v="Standard Class"/>
    <x v="122"/>
    <x v="122"/>
    <x v="1"/>
    <s v="United States"/>
    <s v="Jacksonville"/>
    <x v="1"/>
    <n v="32216"/>
    <x v="0"/>
    <s v="FUR-TA-10001095"/>
    <s v="Furniture"/>
    <x v="2"/>
    <s v="Chromcraft Round Conference Tables"/>
    <x v="158"/>
    <n v="4"/>
    <n v="0.45"/>
    <n v="-167.3184"/>
    <n v="550.75639999999999"/>
  </r>
  <r>
    <n v="769"/>
    <s v="CA-2014-106810"/>
    <x v="127"/>
    <d v="2014-05-20T00:00:00"/>
    <s v="Standard Class"/>
    <x v="123"/>
    <x v="123"/>
    <x v="1"/>
    <s v="United States"/>
    <s v="Saint Petersburg"/>
    <x v="1"/>
    <n v="33710"/>
    <x v="0"/>
    <s v="FUR-FU-10004306"/>
    <s v="Furniture"/>
    <x v="3"/>
    <s v="Electrix Halogen Magnifier Lamp"/>
    <x v="159"/>
    <n v="2"/>
    <n v="0.2"/>
    <n v="23.315999999999999"/>
    <n v="287.56400000000002"/>
  </r>
  <r>
    <n v="770"/>
    <s v="CA-2016-157245"/>
    <x v="128"/>
    <d v="2016-05-24T00:00:00"/>
    <s v="Standard Class"/>
    <x v="124"/>
    <x v="124"/>
    <x v="0"/>
    <s v="United States"/>
    <s v="Arlington"/>
    <x v="25"/>
    <n v="22204"/>
    <x v="0"/>
    <s v="FUR-CH-10003746"/>
    <s v="Furniture"/>
    <x v="1"/>
    <s v="Hon 4070 Series Pagoda Round Back Stacking Chairs"/>
    <x v="160"/>
    <n v="2"/>
    <n v="0"/>
    <n v="179.74879999999999"/>
    <n v="462.21120000000008"/>
  </r>
  <r>
    <n v="776"/>
    <s v="CA-2017-104220"/>
    <x v="129"/>
    <d v="2017-02-05T00:00:00"/>
    <s v="Standard Class"/>
    <x v="125"/>
    <x v="125"/>
    <x v="1"/>
    <s v="United States"/>
    <s v="Des Moines"/>
    <x v="26"/>
    <n v="50315"/>
    <x v="3"/>
    <s v="FUR-FU-10002597"/>
    <s v="Furniture"/>
    <x v="3"/>
    <s v="C-Line Magnetic Cubicle Keepers, Clear Polypropylene"/>
    <x v="161"/>
    <n v="7"/>
    <n v="0"/>
    <n v="14.5236"/>
    <n v="20.056399999999996"/>
  </r>
  <r>
    <n v="778"/>
    <s v="CA-2015-144267"/>
    <x v="130"/>
    <d v="2015-08-23T00:00:00"/>
    <s v="First Class"/>
    <x v="45"/>
    <x v="45"/>
    <x v="2"/>
    <s v="United States"/>
    <s v="San Francisco"/>
    <x v="2"/>
    <n v="94110"/>
    <x v="1"/>
    <s v="FUR-CH-10002335"/>
    <s v="Furniture"/>
    <x v="1"/>
    <s v="Hon GuestStacker Chair"/>
    <x v="162"/>
    <n v="3"/>
    <n v="0.2"/>
    <n v="40.800600000000003"/>
    <n v="503.20740000000001"/>
  </r>
  <r>
    <n v="784"/>
    <s v="US-2015-157014"/>
    <x v="131"/>
    <d v="2015-10-06T00:00:00"/>
    <s v="Second Class"/>
    <x v="126"/>
    <x v="126"/>
    <x v="0"/>
    <s v="United States"/>
    <s v="Columbus"/>
    <x v="15"/>
    <n v="43229"/>
    <x v="2"/>
    <s v="FUR-BO-10004409"/>
    <s v="Furniture"/>
    <x v="0"/>
    <s v="Safco Value Mate Series Steel Bookcases, Baked Enamel Finish on Steel, Gray"/>
    <x v="163"/>
    <n v="1"/>
    <n v="0.5"/>
    <n v="-15.615600000000001"/>
    <n v="51.105600000000003"/>
  </r>
  <r>
    <n v="788"/>
    <s v="CA-2015-154620"/>
    <x v="132"/>
    <d v="2015-12-16T00:00:00"/>
    <s v="Standard Class"/>
    <x v="127"/>
    <x v="127"/>
    <x v="0"/>
    <s v="United States"/>
    <s v="Lancaster"/>
    <x v="2"/>
    <n v="93534"/>
    <x v="1"/>
    <s v="FUR-CH-10004675"/>
    <s v="Furniture"/>
    <x v="1"/>
    <s v="Lifetime Advantage Folding Chairs, 4/Carton"/>
    <x v="164"/>
    <n v="2"/>
    <n v="0.2"/>
    <n v="34.892800000000001"/>
    <n v="314.03519999999997"/>
  </r>
  <r>
    <n v="792"/>
    <s v="CA-2015-115938"/>
    <x v="133"/>
    <d v="2015-06-30T00:00:00"/>
    <s v="Standard Class"/>
    <x v="128"/>
    <x v="128"/>
    <x v="0"/>
    <s v="United States"/>
    <s v="Richmond"/>
    <x v="25"/>
    <n v="23223"/>
    <x v="0"/>
    <s v="FUR-CH-10003199"/>
    <s v="Furniture"/>
    <x v="1"/>
    <s v="Office Star - Contemporary Task Swivel Chair"/>
    <x v="165"/>
    <n v="3"/>
    <n v="0"/>
    <n v="79.905600000000007"/>
    <n v="253.03440000000001"/>
  </r>
  <r>
    <n v="800"/>
    <s v="CA-2015-101910"/>
    <x v="61"/>
    <d v="2015-12-03T00:00:00"/>
    <s v="Standard Class"/>
    <x v="129"/>
    <x v="129"/>
    <x v="0"/>
    <s v="United States"/>
    <s v="Lake Elsinore"/>
    <x v="2"/>
    <n v="92530"/>
    <x v="1"/>
    <s v="FUR-CH-10002647"/>
    <s v="Furniture"/>
    <x v="1"/>
    <s v="Situations Contoured Folding Chairs, 4/Set"/>
    <x v="117"/>
    <n v="5"/>
    <n v="0.2"/>
    <n v="17.745000000000001"/>
    <n v="266.17500000000001"/>
  </r>
  <r>
    <n v="801"/>
    <s v="CA-2017-105809"/>
    <x v="134"/>
    <d v="2017-02-23T00:00:00"/>
    <s v="First Class"/>
    <x v="130"/>
    <x v="130"/>
    <x v="1"/>
    <s v="United States"/>
    <s v="San Diego"/>
    <x v="2"/>
    <n v="92105"/>
    <x v="1"/>
    <s v="FUR-FU-10004090"/>
    <s v="Furniture"/>
    <x v="3"/>
    <s v="Executive Impressions 14&quot; Contract Wall Clock"/>
    <x v="166"/>
    <n v="1"/>
    <n v="0"/>
    <n v="7.3358999999999996"/>
    <n v="14.894100000000002"/>
  </r>
  <r>
    <n v="805"/>
    <s v="CA-2017-135783"/>
    <x v="135"/>
    <d v="2017-04-24T00:00:00"/>
    <s v="First Class"/>
    <x v="131"/>
    <x v="131"/>
    <x v="0"/>
    <s v="United States"/>
    <s v="San Francisco"/>
    <x v="2"/>
    <n v="94122"/>
    <x v="1"/>
    <s v="FUR-FU-10000794"/>
    <s v="Furniture"/>
    <x v="3"/>
    <s v="Eldon Stackable Tray, Side-Load, Legal, Smoke"/>
    <x v="167"/>
    <n v="2"/>
    <n v="0"/>
    <n v="6.2152000000000003"/>
    <n v="12.064800000000002"/>
  </r>
  <r>
    <n v="808"/>
    <s v="CA-2015-140921"/>
    <x v="136"/>
    <d v="2015-02-05T00:00:00"/>
    <s v="First Class"/>
    <x v="132"/>
    <x v="132"/>
    <x v="0"/>
    <s v="United States"/>
    <s v="Omaha"/>
    <x v="27"/>
    <n v="68104"/>
    <x v="3"/>
    <s v="FUR-FU-10003347"/>
    <s v="Furniture"/>
    <x v="3"/>
    <s v="Coloredge Poster Frame"/>
    <x v="91"/>
    <n v="2"/>
    <n v="0"/>
    <n v="11.076000000000001"/>
    <n v="17.323999999999998"/>
  </r>
  <r>
    <n v="811"/>
    <s v="CA-2014-151995"/>
    <x v="137"/>
    <d v="2014-10-15T00:00:00"/>
    <s v="First Class"/>
    <x v="133"/>
    <x v="133"/>
    <x v="0"/>
    <s v="United States"/>
    <s v="Edmonds"/>
    <x v="13"/>
    <n v="98026"/>
    <x v="1"/>
    <s v="FUR-TA-10002903"/>
    <s v="Furniture"/>
    <x v="2"/>
    <s v="Bevis Round Bullnose 29&quot; High Table Top"/>
    <x v="168"/>
    <n v="5"/>
    <n v="0"/>
    <n v="311.65199999999999"/>
    <n v="986.89799999999991"/>
  </r>
  <r>
    <n v="814"/>
    <s v="CA-2017-143686"/>
    <x v="138"/>
    <d v="2017-05-14T00:00:00"/>
    <s v="Same Day"/>
    <x v="134"/>
    <x v="134"/>
    <x v="0"/>
    <s v="United States"/>
    <s v="Santa Ana"/>
    <x v="2"/>
    <n v="92704"/>
    <x v="1"/>
    <s v="FUR-FU-10000794"/>
    <s v="Furniture"/>
    <x v="3"/>
    <s v="Eldon Stackable Tray, Side-Load, Legal, Smoke"/>
    <x v="167"/>
    <n v="2"/>
    <n v="0"/>
    <n v="6.2152000000000003"/>
    <n v="12.064800000000002"/>
  </r>
  <r>
    <n v="820"/>
    <s v="CA-2014-140858"/>
    <x v="139"/>
    <d v="2014-07-02T00:00:00"/>
    <s v="Standard Class"/>
    <x v="90"/>
    <x v="90"/>
    <x v="0"/>
    <s v="United States"/>
    <s v="Philadelphia"/>
    <x v="3"/>
    <n v="19140"/>
    <x v="2"/>
    <s v="FUR-CH-10001394"/>
    <s v="Furniture"/>
    <x v="1"/>
    <s v="Global Leather Executive Chair"/>
    <x v="169"/>
    <n v="5"/>
    <n v="0.3"/>
    <n v="0"/>
    <n v="1228.4649999999999"/>
  </r>
  <r>
    <n v="830"/>
    <s v="CA-2017-129462"/>
    <x v="140"/>
    <d v="2017-06-21T00:00:00"/>
    <s v="Second Class"/>
    <x v="12"/>
    <x v="12"/>
    <x v="0"/>
    <s v="United States"/>
    <s v="Florence"/>
    <x v="0"/>
    <n v="41042"/>
    <x v="0"/>
    <s v="FUR-CH-10000665"/>
    <s v="Furniture"/>
    <x v="1"/>
    <s v="Global Airflow Leather Mesh Back Chair, Black"/>
    <x v="21"/>
    <n v="2"/>
    <n v="0"/>
    <n v="90.587999999999994"/>
    <n v="211.37199999999999"/>
  </r>
  <r>
    <n v="842"/>
    <s v="CA-2015-100454"/>
    <x v="141"/>
    <d v="2015-11-25T00:00:00"/>
    <s v="Standard Class"/>
    <x v="135"/>
    <x v="135"/>
    <x v="1"/>
    <s v="United States"/>
    <s v="New York City"/>
    <x v="7"/>
    <n v="10035"/>
    <x v="2"/>
    <s v="FUR-BO-10001519"/>
    <s v="Furniture"/>
    <x v="0"/>
    <s v="O'Sullivan 3-Shelf Heavy-Duty Bookcases"/>
    <x v="170"/>
    <n v="4"/>
    <n v="0.2"/>
    <n v="9.3024000000000004"/>
    <n v="176.7456"/>
  </r>
  <r>
    <n v="848"/>
    <s v="CA-2015-114300"/>
    <x v="142"/>
    <d v="2015-10-17T00:00:00"/>
    <s v="Standard Class"/>
    <x v="136"/>
    <x v="136"/>
    <x v="0"/>
    <s v="United States"/>
    <s v="Louisville"/>
    <x v="0"/>
    <n v="40214"/>
    <x v="0"/>
    <s v="FUR-CH-10001891"/>
    <s v="Furniture"/>
    <x v="1"/>
    <s v="Global Deluxe Office Fabric Chairs"/>
    <x v="171"/>
    <n v="3"/>
    <n v="0"/>
    <n v="77.743799999999993"/>
    <n v="210.1962"/>
  </r>
  <r>
    <n v="849"/>
    <s v="CA-2017-107503"/>
    <x v="143"/>
    <d v="2017-01-06T00:00:00"/>
    <s v="Standard Class"/>
    <x v="137"/>
    <x v="137"/>
    <x v="0"/>
    <s v="United States"/>
    <s v="Lorain"/>
    <x v="15"/>
    <n v="44052"/>
    <x v="2"/>
    <s v="FUR-FU-10003878"/>
    <s v="Furniture"/>
    <x v="3"/>
    <s v="Linden 10&quot; Round Wall Clock, Black"/>
    <x v="172"/>
    <n v="4"/>
    <n v="0.2"/>
    <n v="8.5568000000000008"/>
    <n v="40.339199999999998"/>
  </r>
  <r>
    <n v="854"/>
    <s v="CA-2016-123274"/>
    <x v="144"/>
    <d v="2016-02-24T00:00:00"/>
    <s v="Standard Class"/>
    <x v="138"/>
    <x v="138"/>
    <x v="0"/>
    <s v="United States"/>
    <s v="New York City"/>
    <x v="7"/>
    <n v="10035"/>
    <x v="2"/>
    <s v="FUR-FU-10004090"/>
    <s v="Furniture"/>
    <x v="3"/>
    <s v="Executive Impressions 14&quot; Contract Wall Clock"/>
    <x v="173"/>
    <n v="2"/>
    <n v="0"/>
    <n v="14.671799999999999"/>
    <n v="29.788200000000003"/>
  </r>
  <r>
    <n v="867"/>
    <s v="CA-2014-149020"/>
    <x v="145"/>
    <d v="2014-01-15T00:00:00"/>
    <s v="Standard Class"/>
    <x v="139"/>
    <x v="139"/>
    <x v="1"/>
    <s v="United States"/>
    <s v="Springfield"/>
    <x v="25"/>
    <n v="22153"/>
    <x v="0"/>
    <s v="FUR-FU-10000965"/>
    <s v="Furniture"/>
    <x v="3"/>
    <s v="Howard Miller 11-1/2&quot; Diameter Ridgewood Wall Clock"/>
    <x v="174"/>
    <n v="1"/>
    <n v="0"/>
    <n v="21.295400000000001"/>
    <n v="30.644599999999997"/>
  </r>
  <r>
    <n v="876"/>
    <s v="CA-2016-116736"/>
    <x v="146"/>
    <d v="2016-01-21T00:00:00"/>
    <s v="Standard Class"/>
    <x v="140"/>
    <x v="140"/>
    <x v="2"/>
    <s v="United States"/>
    <s v="Concord"/>
    <x v="28"/>
    <n v="3301"/>
    <x v="2"/>
    <s v="FUR-FU-10004017"/>
    <s v="Furniture"/>
    <x v="3"/>
    <s v="Tenex Contemporary Contur Chairmats for Low and Medium Pile Carpet, Computer, 39&quot; x 49&quot;"/>
    <x v="175"/>
    <n v="3"/>
    <n v="0"/>
    <n v="64.518000000000001"/>
    <n v="258.072"/>
  </r>
  <r>
    <n v="881"/>
    <s v="CA-2017-111689"/>
    <x v="147"/>
    <d v="2017-12-02T00:00:00"/>
    <s v="Second Class"/>
    <x v="141"/>
    <x v="141"/>
    <x v="2"/>
    <s v="United States"/>
    <s v="New York City"/>
    <x v="7"/>
    <n v="10024"/>
    <x v="2"/>
    <s v="FUR-CH-10004287"/>
    <s v="Furniture"/>
    <x v="1"/>
    <s v="SAFCO Arco Folding Chair"/>
    <x v="176"/>
    <n v="5"/>
    <n v="0.1"/>
    <n v="262.39"/>
    <n v="980.5100000000001"/>
  </r>
  <r>
    <n v="884"/>
    <s v="CA-2016-165148"/>
    <x v="148"/>
    <d v="2016-10-24T00:00:00"/>
    <s v="First Class"/>
    <x v="142"/>
    <x v="142"/>
    <x v="2"/>
    <s v="United States"/>
    <s v="Detroit"/>
    <x v="17"/>
    <n v="48227"/>
    <x v="3"/>
    <s v="FUR-FU-10000732"/>
    <s v="Furniture"/>
    <x v="3"/>
    <s v="Eldon 200 Class Desk Accessories"/>
    <x v="177"/>
    <n v="5"/>
    <n v="0"/>
    <n v="10.048"/>
    <n v="21.351999999999997"/>
  </r>
  <r>
    <n v="885"/>
    <s v="CA-2014-134061"/>
    <x v="149"/>
    <d v="2014-05-04T00:00:00"/>
    <s v="Standard Class"/>
    <x v="143"/>
    <x v="143"/>
    <x v="0"/>
    <s v="United States"/>
    <s v="Rochester"/>
    <x v="7"/>
    <n v="14609"/>
    <x v="2"/>
    <s v="FUR-FU-10001424"/>
    <s v="Furniture"/>
    <x v="3"/>
    <s v="Dax Clear Box Frame"/>
    <x v="178"/>
    <n v="2"/>
    <n v="0"/>
    <n v="5.9363999999999999"/>
    <n v="11.523600000000002"/>
  </r>
  <r>
    <n v="907"/>
    <s v="CA-2017-143259"/>
    <x v="150"/>
    <d v="2018-01-03T00:00:00"/>
    <s v="Standard Class"/>
    <x v="14"/>
    <x v="14"/>
    <x v="0"/>
    <s v="United States"/>
    <s v="New York City"/>
    <x v="7"/>
    <n v="10009"/>
    <x v="2"/>
    <s v="FUR-BO-10003441"/>
    <s v="Furniture"/>
    <x v="0"/>
    <s v="Bush Westfield Collection Bookcases, Fully Assembled"/>
    <x v="179"/>
    <n v="4"/>
    <n v="0.2"/>
    <n v="12.117599999999999"/>
    <n v="311.01840000000004"/>
  </r>
  <r>
    <n v="913"/>
    <s v="CA-2015-133627"/>
    <x v="151"/>
    <d v="2015-06-07T00:00:00"/>
    <s v="Standard Class"/>
    <x v="144"/>
    <x v="144"/>
    <x v="2"/>
    <s v="United States"/>
    <s v="Norwich"/>
    <x v="19"/>
    <n v="6360"/>
    <x v="2"/>
    <s v="FUR-FU-10001935"/>
    <s v="Furniture"/>
    <x v="3"/>
    <s v="3M Hangers With Command Adhesive"/>
    <x v="180"/>
    <n v="6"/>
    <n v="0"/>
    <n v="9.1020000000000003"/>
    <n v="13.097999999999999"/>
  </r>
  <r>
    <n v="914"/>
    <s v="CA-2017-102519"/>
    <x v="152"/>
    <d v="2017-11-29T00:00:00"/>
    <s v="First Class"/>
    <x v="135"/>
    <x v="135"/>
    <x v="1"/>
    <s v="United States"/>
    <s v="Milwaukee"/>
    <x v="16"/>
    <n v="53209"/>
    <x v="3"/>
    <s v="FUR-FU-10004091"/>
    <s v="Furniture"/>
    <x v="3"/>
    <s v="Howard Miller 13&quot; Diameter Goldtone Round Wall Clock"/>
    <x v="181"/>
    <n v="1"/>
    <n v="0"/>
    <n v="19.2454"/>
    <n v="27.694599999999998"/>
  </r>
  <r>
    <n v="916"/>
    <s v="US-2014-141215"/>
    <x v="153"/>
    <d v="2014-06-21T00:00:00"/>
    <s v="Standard Class"/>
    <x v="46"/>
    <x v="46"/>
    <x v="1"/>
    <s v="United States"/>
    <s v="San Antonio"/>
    <x v="5"/>
    <n v="78207"/>
    <x v="3"/>
    <s v="FUR-TA-10001520"/>
    <s v="Furniture"/>
    <x v="2"/>
    <s v="Lesro Sheffield Collection Coffee Table, End Table, Center Table, Corner Table"/>
    <x v="182"/>
    <n v="2"/>
    <n v="0.3"/>
    <n v="-18.5562"/>
    <n v="118.47420000000001"/>
  </r>
  <r>
    <n v="917"/>
    <s v="US-2014-141215"/>
    <x v="153"/>
    <d v="2014-06-21T00:00:00"/>
    <s v="Standard Class"/>
    <x v="46"/>
    <x v="46"/>
    <x v="1"/>
    <s v="United States"/>
    <s v="San Antonio"/>
    <x v="5"/>
    <n v="78207"/>
    <x v="3"/>
    <s v="FUR-CH-10003379"/>
    <s v="Furniture"/>
    <x v="1"/>
    <s v="Global Commerce Series High-Back Swivel/Tilt Chairs"/>
    <x v="183"/>
    <n v="4"/>
    <n v="0.3"/>
    <n v="-56.996000000000002"/>
    <n v="854.93999999999994"/>
  </r>
  <r>
    <n v="943"/>
    <s v="CA-2016-142958"/>
    <x v="154"/>
    <d v="2016-12-20T00:00:00"/>
    <s v="Standard Class"/>
    <x v="145"/>
    <x v="145"/>
    <x v="1"/>
    <s v="United States"/>
    <s v="Torrance"/>
    <x v="2"/>
    <n v="90503"/>
    <x v="1"/>
    <s v="FUR-TA-10000577"/>
    <s v="Furniture"/>
    <x v="2"/>
    <s v="Bretford CR4500 Series Slim Rectangular Table"/>
    <x v="184"/>
    <n v="4"/>
    <n v="0.2"/>
    <n v="41.785200000000003"/>
    <n v="1072.4867999999999"/>
  </r>
  <r>
    <n v="947"/>
    <s v="US-2015-140200"/>
    <x v="155"/>
    <d v="2015-07-28T00:00:00"/>
    <s v="First Class"/>
    <x v="90"/>
    <x v="90"/>
    <x v="0"/>
    <s v="United States"/>
    <s v="Mesa"/>
    <x v="22"/>
    <n v="85204"/>
    <x v="1"/>
    <s v="FUR-TA-10002356"/>
    <s v="Furniture"/>
    <x v="2"/>
    <s v="Bevis Boat-Shaped Conference Table"/>
    <x v="185"/>
    <n v="3"/>
    <n v="0.5"/>
    <n v="-204.44579999999999"/>
    <n v="597.61080000000004"/>
  </r>
  <r>
    <n v="948"/>
    <s v="US-2017-110576"/>
    <x v="156"/>
    <d v="2017-12-02T00:00:00"/>
    <s v="Standard Class"/>
    <x v="146"/>
    <x v="146"/>
    <x v="2"/>
    <s v="United States"/>
    <s v="Philadelphia"/>
    <x v="3"/>
    <n v="19120"/>
    <x v="2"/>
    <s v="FUR-FU-10003601"/>
    <s v="Furniture"/>
    <x v="3"/>
    <s v="Deflect-o RollaMat Studded, Beveled Mat for Medium Pile Carpeting"/>
    <x v="186"/>
    <n v="7"/>
    <n v="0.2"/>
    <n v="-12.9122"/>
    <n v="529.40020000000004"/>
  </r>
  <r>
    <n v="949"/>
    <s v="US-2017-110576"/>
    <x v="156"/>
    <d v="2017-12-02T00:00:00"/>
    <s v="Standard Class"/>
    <x v="146"/>
    <x v="146"/>
    <x v="2"/>
    <s v="United States"/>
    <s v="Philadelphia"/>
    <x v="3"/>
    <n v="19120"/>
    <x v="2"/>
    <s v="FUR-FU-10000576"/>
    <s v="Furniture"/>
    <x v="3"/>
    <s v="Luxo Professional Fluorescent Magnifier Lamp with Clamp-Mount Base"/>
    <x v="187"/>
    <n v="6"/>
    <n v="0.2"/>
    <n v="75.542400000000001"/>
    <n v="931.68959999999993"/>
  </r>
  <r>
    <n v="950"/>
    <s v="US-2017-110576"/>
    <x v="156"/>
    <d v="2017-12-02T00:00:00"/>
    <s v="Standard Class"/>
    <x v="146"/>
    <x v="146"/>
    <x v="2"/>
    <s v="United States"/>
    <s v="Philadelphia"/>
    <x v="3"/>
    <n v="19120"/>
    <x v="2"/>
    <s v="FUR-TA-10004154"/>
    <s v="Furniture"/>
    <x v="2"/>
    <s v="Riverside Furniture Oval Coffee Table, Oval End Table, End Table with Drawer"/>
    <x v="188"/>
    <n v="12"/>
    <n v="0.4"/>
    <n v="-619.596"/>
    <n v="2684.9160000000002"/>
  </r>
  <r>
    <n v="953"/>
    <s v="CA-2017-131156"/>
    <x v="157"/>
    <d v="2017-04-07T00:00:00"/>
    <s v="Standard Class"/>
    <x v="147"/>
    <x v="147"/>
    <x v="0"/>
    <s v="United States"/>
    <s v="Philadelphia"/>
    <x v="3"/>
    <n v="19143"/>
    <x v="2"/>
    <s v="FUR-FU-10001940"/>
    <s v="Furniture"/>
    <x v="3"/>
    <s v="Staple-based wall hangings"/>
    <x v="189"/>
    <n v="4"/>
    <n v="0.2"/>
    <n v="7.6416000000000004"/>
    <n v="17.830400000000001"/>
  </r>
  <r>
    <n v="955"/>
    <s v="CA-2017-136539"/>
    <x v="158"/>
    <d v="2018-01-01T00:00:00"/>
    <s v="Standard Class"/>
    <x v="148"/>
    <x v="148"/>
    <x v="0"/>
    <s v="United States"/>
    <s v="Round Rock"/>
    <x v="5"/>
    <n v="78664"/>
    <x v="3"/>
    <s v="FUR-BO-10004709"/>
    <s v="Furniture"/>
    <x v="0"/>
    <s v="Bush Westfield Collection Bookcases, Medium Cherry Finish"/>
    <x v="190"/>
    <n v="2"/>
    <n v="0.32"/>
    <n v="-11.596"/>
    <n v="90.448800000000006"/>
  </r>
  <r>
    <n v="960"/>
    <s v="CA-2015-112571"/>
    <x v="159"/>
    <d v="2015-09-22T00:00:00"/>
    <s v="Same Day"/>
    <x v="149"/>
    <x v="149"/>
    <x v="0"/>
    <s v="United States"/>
    <s v="Oceanside"/>
    <x v="2"/>
    <n v="92054"/>
    <x v="1"/>
    <s v="FUR-FU-10004188"/>
    <s v="Furniture"/>
    <x v="3"/>
    <s v="Luxo Professional Combination Clamp-On Lamps"/>
    <x v="191"/>
    <n v="2"/>
    <n v="0"/>
    <n v="53.195999999999998"/>
    <n v="151.404"/>
  </r>
  <r>
    <n v="961"/>
    <s v="CA-2017-152142"/>
    <x v="160"/>
    <d v="2017-11-19T00:00:00"/>
    <s v="Standard Class"/>
    <x v="150"/>
    <x v="150"/>
    <x v="1"/>
    <s v="United States"/>
    <s v="San Francisco"/>
    <x v="2"/>
    <n v="94110"/>
    <x v="1"/>
    <s v="FUR-CH-10002965"/>
    <s v="Furniture"/>
    <x v="1"/>
    <s v="Global Leather Highback Executive Chair with Pneumatic Height Adjustment, Black"/>
    <x v="57"/>
    <n v="2"/>
    <n v="0.2"/>
    <n v="28.1372"/>
    <n v="293.43079999999998"/>
  </r>
  <r>
    <n v="971"/>
    <s v="CA-2014-115791"/>
    <x v="161"/>
    <d v="2014-01-18T00:00:00"/>
    <s v="Second Class"/>
    <x v="151"/>
    <x v="151"/>
    <x v="0"/>
    <s v="United States"/>
    <s v="Philadelphia"/>
    <x v="3"/>
    <n v="19134"/>
    <x v="2"/>
    <s v="FUR-FU-10001095"/>
    <s v="Furniture"/>
    <x v="3"/>
    <s v="DAX Black Cherry Wood-Tone Poster Frame"/>
    <x v="192"/>
    <n v="6"/>
    <n v="0.2"/>
    <n v="28.598400000000002"/>
    <n v="98.505600000000001"/>
  </r>
  <r>
    <n v="981"/>
    <s v="CA-2016-144939"/>
    <x v="162"/>
    <d v="2016-10-08T00:00:00"/>
    <s v="Standard Class"/>
    <x v="4"/>
    <x v="4"/>
    <x v="0"/>
    <s v="United States"/>
    <s v="New York City"/>
    <x v="7"/>
    <n v="10035"/>
    <x v="2"/>
    <s v="FUR-CH-10003199"/>
    <s v="Furniture"/>
    <x v="1"/>
    <s v="Office Star - Contemporary Task Swivel Chair"/>
    <x v="193"/>
    <n v="6"/>
    <n v="0.1"/>
    <n v="93.223200000000006"/>
    <n v="506.06880000000001"/>
  </r>
  <r>
    <n v="984"/>
    <s v="CA-2014-163419"/>
    <x v="163"/>
    <d v="2014-11-14T00:00:00"/>
    <s v="Second Class"/>
    <x v="152"/>
    <x v="152"/>
    <x v="0"/>
    <s v="United States"/>
    <s v="Louisville"/>
    <x v="12"/>
    <n v="80027"/>
    <x v="1"/>
    <s v="FUR-CH-10000665"/>
    <s v="Furniture"/>
    <x v="1"/>
    <s v="Global Airflow Leather Mesh Back Chair, Black"/>
    <x v="194"/>
    <n v="5"/>
    <n v="0.2"/>
    <n v="75.489999999999995"/>
    <n v="528.42999999999995"/>
  </r>
  <r>
    <n v="989"/>
    <s v="CA-2017-167899"/>
    <x v="164"/>
    <d v="2017-05-26T00:00:00"/>
    <s v="Standard Class"/>
    <x v="153"/>
    <x v="153"/>
    <x v="1"/>
    <s v="United States"/>
    <s v="Auburn"/>
    <x v="7"/>
    <n v="13021"/>
    <x v="2"/>
    <s v="FUR-FU-10004071"/>
    <s v="Furniture"/>
    <x v="3"/>
    <s v="Luxo Professional Magnifying Clamp-On Fluorescent Lamps"/>
    <x v="195"/>
    <n v="5"/>
    <n v="0"/>
    <n v="72.807000000000002"/>
    <n v="447.24299999999994"/>
  </r>
  <r>
    <n v="991"/>
    <s v="CA-2015-153549"/>
    <x v="165"/>
    <d v="2015-03-31T00:00:00"/>
    <s v="Second Class"/>
    <x v="154"/>
    <x v="154"/>
    <x v="2"/>
    <s v="United States"/>
    <s v="Jacksonville"/>
    <x v="1"/>
    <n v="32216"/>
    <x v="0"/>
    <s v="FUR-CH-10004086"/>
    <s v="Furniture"/>
    <x v="1"/>
    <s v="Hon 4070 Series Pagoda Armless Upholstered Stacking Chairs"/>
    <x v="196"/>
    <n v="5"/>
    <n v="0.2"/>
    <n v="131.27850000000001"/>
    <n v="1035.6415000000002"/>
  </r>
  <r>
    <n v="999"/>
    <s v="CA-2015-162537"/>
    <x v="166"/>
    <d v="2015-11-03T00:00:00"/>
    <s v="Standard Class"/>
    <x v="155"/>
    <x v="155"/>
    <x v="0"/>
    <s v="United States"/>
    <s v="Henderson"/>
    <x v="0"/>
    <n v="42420"/>
    <x v="0"/>
    <s v="FUR-FU-10002885"/>
    <s v="Furniture"/>
    <x v="3"/>
    <s v="Magna Visual Magnetic Picture Hangers"/>
    <x v="197"/>
    <n v="5"/>
    <n v="0"/>
    <n v="9.1579999999999995"/>
    <n v="14.942000000000002"/>
  </r>
  <r>
    <n v="1000"/>
    <s v="CA-2015-162537"/>
    <x v="166"/>
    <d v="2015-11-03T00:00:00"/>
    <s v="Standard Class"/>
    <x v="155"/>
    <x v="155"/>
    <x v="0"/>
    <s v="United States"/>
    <s v="Henderson"/>
    <x v="0"/>
    <n v="42420"/>
    <x v="0"/>
    <s v="FUR-FU-10001918"/>
    <s v="Furniture"/>
    <x v="3"/>
    <s v="C-Line Cubicle Keepers Polyproplyene Holder With Velcro Backings"/>
    <x v="198"/>
    <n v="7"/>
    <n v="0"/>
    <n v="12.9129"/>
    <n v="20.197099999999999"/>
  </r>
  <r>
    <n v="1003"/>
    <s v="CA-2015-124891"/>
    <x v="167"/>
    <d v="2015-07-31T00:00:00"/>
    <s v="Same Day"/>
    <x v="156"/>
    <x v="156"/>
    <x v="0"/>
    <s v="United States"/>
    <s v="New York City"/>
    <x v="7"/>
    <n v="10024"/>
    <x v="2"/>
    <s v="FUR-TA-10002903"/>
    <s v="Furniture"/>
    <x v="2"/>
    <s v="Bevis Round Bullnose 29&quot; High Table Top"/>
    <x v="199"/>
    <n v="7"/>
    <n v="0.4"/>
    <n v="-290.87520000000001"/>
    <n v="1381.6571999999999"/>
  </r>
  <r>
    <n v="1011"/>
    <s v="CA-2014-158540"/>
    <x v="168"/>
    <d v="2014-11-26T00:00:00"/>
    <s v="First Class"/>
    <x v="157"/>
    <x v="157"/>
    <x v="0"/>
    <s v="United States"/>
    <s v="San Diego"/>
    <x v="2"/>
    <n v="92037"/>
    <x v="1"/>
    <s v="FUR-FU-10001602"/>
    <s v="Furniture"/>
    <x v="3"/>
    <s v="Eldon Delta Triangular Chair Mat, 52&quot; x 58&quot;, Clear"/>
    <x v="200"/>
    <n v="4"/>
    <n v="0"/>
    <n v="27.3096"/>
    <n v="124.4104"/>
  </r>
  <r>
    <n v="1012"/>
    <s v="CA-2017-118437"/>
    <x v="169"/>
    <d v="2017-06-21T00:00:00"/>
    <s v="Second Class"/>
    <x v="22"/>
    <x v="22"/>
    <x v="0"/>
    <s v="United States"/>
    <s v="Olympia"/>
    <x v="13"/>
    <n v="98502"/>
    <x v="1"/>
    <s v="FUR-FU-10004848"/>
    <s v="Furniture"/>
    <x v="3"/>
    <s v="Howard Miller 13-3/4&quot; Diameter Brushed Chrome Round Wall Clock"/>
    <x v="201"/>
    <n v="3"/>
    <n v="0"/>
    <n v="46.575000000000003"/>
    <n v="108.675"/>
  </r>
  <r>
    <n v="1014"/>
    <s v="US-2015-126214"/>
    <x v="170"/>
    <d v="2015-12-24T00:00:00"/>
    <s v="Second Class"/>
    <x v="158"/>
    <x v="158"/>
    <x v="0"/>
    <s v="United States"/>
    <s v="Seattle"/>
    <x v="13"/>
    <n v="98103"/>
    <x v="1"/>
    <s v="FUR-TA-10003748"/>
    <s v="Furniture"/>
    <x v="2"/>
    <s v="Bevis 36 x 72 Conference Tables"/>
    <x v="202"/>
    <n v="13"/>
    <n v="0"/>
    <n v="356.04140000000001"/>
    <n v="1262.3285999999998"/>
  </r>
  <r>
    <n v="1017"/>
    <s v="CA-2015-108665"/>
    <x v="171"/>
    <d v="2015-07-10T00:00:00"/>
    <s v="Standard Class"/>
    <x v="159"/>
    <x v="159"/>
    <x v="1"/>
    <s v="United States"/>
    <s v="New York City"/>
    <x v="7"/>
    <n v="10011"/>
    <x v="2"/>
    <s v="FUR-FU-10002191"/>
    <s v="Furniture"/>
    <x v="3"/>
    <s v="G.E. Halogen Desk Lamp Bulbs"/>
    <x v="203"/>
    <n v="2"/>
    <n v="0"/>
    <n v="6.7008000000000001"/>
    <n v="7.2592000000000008"/>
  </r>
  <r>
    <n v="1018"/>
    <s v="CA-2015-108665"/>
    <x v="171"/>
    <d v="2015-07-10T00:00:00"/>
    <s v="Standard Class"/>
    <x v="159"/>
    <x v="159"/>
    <x v="1"/>
    <s v="United States"/>
    <s v="New York City"/>
    <x v="7"/>
    <n v="10011"/>
    <x v="2"/>
    <s v="FUR-FU-10000965"/>
    <s v="Furniture"/>
    <x v="3"/>
    <s v="Howard Miller 11-1/2&quot; Diameter Ridgewood Wall Clock"/>
    <x v="204"/>
    <n v="3"/>
    <n v="0"/>
    <n v="63.886200000000002"/>
    <n v="91.933799999999991"/>
  </r>
  <r>
    <n v="1022"/>
    <s v="CA-2015-124450"/>
    <x v="172"/>
    <d v="2015-05-03T00:00:00"/>
    <s v="Standard Class"/>
    <x v="138"/>
    <x v="138"/>
    <x v="0"/>
    <s v="United States"/>
    <s v="Washington"/>
    <x v="29"/>
    <n v="20016"/>
    <x v="2"/>
    <s v="FUR-CH-10000309"/>
    <s v="Furniture"/>
    <x v="1"/>
    <s v="Global Comet Stacking Arm Chair"/>
    <x v="205"/>
    <n v="3"/>
    <n v="0"/>
    <n v="316.88249999999999"/>
    <n v="950.64750000000004"/>
  </r>
  <r>
    <n v="1031"/>
    <s v="CA-2014-163552"/>
    <x v="173"/>
    <d v="2014-07-15T00:00:00"/>
    <s v="Standard Class"/>
    <x v="160"/>
    <x v="160"/>
    <x v="1"/>
    <s v="United States"/>
    <s v="Hackensack"/>
    <x v="18"/>
    <n v="7601"/>
    <x v="2"/>
    <s v="FUR-CH-10003379"/>
    <s v="Furniture"/>
    <x v="1"/>
    <s v="Global Commerce Series High-Back Swivel/Tilt Chairs"/>
    <x v="206"/>
    <n v="3"/>
    <n v="0"/>
    <n v="213.73500000000001"/>
    <n v="641.20500000000004"/>
  </r>
  <r>
    <n v="1032"/>
    <s v="CA-2014-163552"/>
    <x v="173"/>
    <d v="2014-07-15T00:00:00"/>
    <s v="Standard Class"/>
    <x v="160"/>
    <x v="160"/>
    <x v="1"/>
    <s v="United States"/>
    <s v="Hackensack"/>
    <x v="18"/>
    <n v="7601"/>
    <x v="2"/>
    <s v="FUR-FU-10000629"/>
    <s v="Furniture"/>
    <x v="3"/>
    <s v="9-3/4 Diameter Round Wall Clock"/>
    <x v="207"/>
    <n v="9"/>
    <n v="0"/>
    <n v="52.126199999999997"/>
    <n v="71.983800000000002"/>
  </r>
  <r>
    <n v="1037"/>
    <s v="CA-2016-113061"/>
    <x v="74"/>
    <d v="2016-04-26T00:00:00"/>
    <s v="Standard Class"/>
    <x v="161"/>
    <x v="161"/>
    <x v="2"/>
    <s v="United States"/>
    <s v="Jefferson City"/>
    <x v="23"/>
    <n v="65109"/>
    <x v="3"/>
    <s v="FUR-FU-10003975"/>
    <s v="Furniture"/>
    <x v="3"/>
    <s v="Eldon Advantage Chair Mats for Low to Medium Pile Carpets"/>
    <x v="208"/>
    <n v="2"/>
    <n v="0"/>
    <n v="8.6620000000000008"/>
    <n v="77.957999999999998"/>
  </r>
  <r>
    <n v="1041"/>
    <s v="CA-2016-127670"/>
    <x v="174"/>
    <d v="2016-03-24T00:00:00"/>
    <s v="Standard Class"/>
    <x v="162"/>
    <x v="162"/>
    <x v="2"/>
    <s v="United States"/>
    <s v="Saint Peters"/>
    <x v="23"/>
    <n v="63376"/>
    <x v="3"/>
    <s v="FUR-TA-10001095"/>
    <s v="Furniture"/>
    <x v="2"/>
    <s v="Chromcraft Round Conference Tables"/>
    <x v="209"/>
    <n v="4"/>
    <n v="0"/>
    <n v="146.40360000000001"/>
    <n v="550.75639999999999"/>
  </r>
  <r>
    <n v="1043"/>
    <s v="CA-2016-102981"/>
    <x v="175"/>
    <d v="2016-09-09T00:00:00"/>
    <s v="Second Class"/>
    <x v="163"/>
    <x v="163"/>
    <x v="0"/>
    <s v="United States"/>
    <s v="New York City"/>
    <x v="7"/>
    <n v="10035"/>
    <x v="2"/>
    <s v="FUR-BO-10001811"/>
    <s v="Furniture"/>
    <x v="0"/>
    <s v="Atlantic Metals Mobile 5-Shelf Bookcases, Custom Colors"/>
    <x v="210"/>
    <n v="3"/>
    <n v="0.2"/>
    <n v="90.293999999999997"/>
    <n v="632.05799999999999"/>
  </r>
  <r>
    <n v="1046"/>
    <s v="CA-2017-152702"/>
    <x v="176"/>
    <d v="2017-10-16T00:00:00"/>
    <s v="Standard Class"/>
    <x v="7"/>
    <x v="7"/>
    <x v="2"/>
    <s v="United States"/>
    <s v="Rockford"/>
    <x v="8"/>
    <n v="61107"/>
    <x v="3"/>
    <s v="FUR-CH-10002304"/>
    <s v="Furniture"/>
    <x v="1"/>
    <s v="Global Stack Chair without Arms, Black"/>
    <x v="211"/>
    <n v="14"/>
    <n v="0.3"/>
    <n v="-18.186"/>
    <n v="272.79000000000002"/>
  </r>
  <r>
    <n v="1048"/>
    <s v="CA-2016-169103"/>
    <x v="177"/>
    <d v="2016-03-13T00:00:00"/>
    <s v="Standard Class"/>
    <x v="133"/>
    <x v="133"/>
    <x v="0"/>
    <s v="United States"/>
    <s v="Miami"/>
    <x v="1"/>
    <n v="33142"/>
    <x v="0"/>
    <s v="FUR-FU-10004006"/>
    <s v="Furniture"/>
    <x v="3"/>
    <s v="Deflect-o DuraMat Lighweight, Studded, Beveled Mat for Low Pile Carpeting"/>
    <x v="24"/>
    <n v="3"/>
    <n v="0.2"/>
    <n v="-3.8384999999999998"/>
    <n v="106.1985"/>
  </r>
  <r>
    <n v="1051"/>
    <s v="US-2015-153500"/>
    <x v="97"/>
    <d v="2015-07-05T00:00:00"/>
    <s v="First Class"/>
    <x v="164"/>
    <x v="164"/>
    <x v="1"/>
    <s v="United States"/>
    <s v="Philadelphia"/>
    <x v="3"/>
    <n v="19134"/>
    <x v="2"/>
    <s v="FUR-FU-10000293"/>
    <s v="Furniture"/>
    <x v="3"/>
    <s v="Eldon Antistatic Chair Mats for Low to Medium Pile Carpets"/>
    <x v="212"/>
    <n v="2"/>
    <n v="0.2"/>
    <n v="-29.481200000000001"/>
    <n v="197.9452"/>
  </r>
  <r>
    <n v="1053"/>
    <s v="US-2015-153500"/>
    <x v="97"/>
    <d v="2015-07-05T00:00:00"/>
    <s v="First Class"/>
    <x v="164"/>
    <x v="164"/>
    <x v="1"/>
    <s v="United States"/>
    <s v="Philadelphia"/>
    <x v="3"/>
    <n v="19134"/>
    <x v="2"/>
    <s v="FUR-FU-10004460"/>
    <s v="Furniture"/>
    <x v="3"/>
    <s v="Howard Miller 12&quot; Round Wall Clock"/>
    <x v="213"/>
    <n v="9"/>
    <n v="0.2"/>
    <n v="56.577599999999997"/>
    <n v="226.31039999999999"/>
  </r>
  <r>
    <n v="1055"/>
    <s v="CA-2015-110667"/>
    <x v="178"/>
    <d v="2015-04-08T00:00:00"/>
    <s v="Standard Class"/>
    <x v="165"/>
    <x v="165"/>
    <x v="2"/>
    <s v="United States"/>
    <s v="New York City"/>
    <x v="7"/>
    <n v="10009"/>
    <x v="2"/>
    <s v="FUR-FU-10004622"/>
    <s v="Furniture"/>
    <x v="3"/>
    <s v="Eldon Advantage Foldable Chair Mats for Low Pile Carpets"/>
    <x v="214"/>
    <n v="2"/>
    <n v="0"/>
    <n v="22.763999999999999"/>
    <n v="85.63600000000001"/>
  </r>
  <r>
    <n v="1061"/>
    <s v="US-2015-125374"/>
    <x v="179"/>
    <d v="2015-03-29T00:00:00"/>
    <s v="Standard Class"/>
    <x v="166"/>
    <x v="166"/>
    <x v="0"/>
    <s v="United States"/>
    <s v="Houston"/>
    <x v="5"/>
    <n v="77095"/>
    <x v="3"/>
    <s v="FUR-CH-10003396"/>
    <s v="Furniture"/>
    <x v="1"/>
    <s v="Global Deluxe Steno Chair"/>
    <x v="215"/>
    <n v="2"/>
    <n v="0.3"/>
    <n v="-29.252400000000002"/>
    <n v="137.02440000000001"/>
  </r>
  <r>
    <n v="1068"/>
    <s v="CA-2016-157686"/>
    <x v="180"/>
    <d v="2016-10-02T00:00:00"/>
    <s v="First Class"/>
    <x v="167"/>
    <x v="167"/>
    <x v="0"/>
    <s v="United States"/>
    <s v="San Francisco"/>
    <x v="2"/>
    <n v="94122"/>
    <x v="1"/>
    <s v="FUR-CH-10001146"/>
    <s v="Furniture"/>
    <x v="1"/>
    <s v="Global Value Mid-Back Manager's Chair, Gray"/>
    <x v="216"/>
    <n v="4"/>
    <n v="0.2"/>
    <n v="12.178000000000001"/>
    <n v="182.67000000000002"/>
  </r>
  <r>
    <n v="1082"/>
    <s v="CA-2015-110016"/>
    <x v="101"/>
    <d v="2015-12-04T00:00:00"/>
    <s v="Standard Class"/>
    <x v="168"/>
    <x v="168"/>
    <x v="1"/>
    <s v="United States"/>
    <s v="Detroit"/>
    <x v="17"/>
    <n v="48227"/>
    <x v="3"/>
    <s v="FUR-CH-10002880"/>
    <s v="Furniture"/>
    <x v="1"/>
    <s v="Global High-Back Leather Tilter, Burgundy"/>
    <x v="217"/>
    <n v="9"/>
    <n v="0"/>
    <n v="121.76009999999999"/>
    <n v="985.14990000000012"/>
  </r>
  <r>
    <n v="1083"/>
    <s v="US-2016-143819"/>
    <x v="181"/>
    <d v="2016-03-05T00:00:00"/>
    <s v="Standard Class"/>
    <x v="169"/>
    <x v="169"/>
    <x v="0"/>
    <s v="United States"/>
    <s v="Yonkers"/>
    <x v="7"/>
    <n v="10701"/>
    <x v="2"/>
    <s v="FUR-TA-10001095"/>
    <s v="Furniture"/>
    <x v="2"/>
    <s v="Chromcraft Round Conference Tables"/>
    <x v="218"/>
    <n v="8"/>
    <n v="0.4"/>
    <n v="-264.92079999999999"/>
    <n v="1101.5128"/>
  </r>
  <r>
    <n v="1090"/>
    <s v="CA-2017-158407"/>
    <x v="182"/>
    <d v="2017-06-10T00:00:00"/>
    <s v="Standard Class"/>
    <x v="150"/>
    <x v="150"/>
    <x v="1"/>
    <s v="United States"/>
    <s v="Monroe"/>
    <x v="30"/>
    <n v="28110"/>
    <x v="0"/>
    <s v="FUR-FU-10001967"/>
    <s v="Furniture"/>
    <x v="3"/>
    <s v="Telescoping Adjustable Floor Lamp"/>
    <x v="219"/>
    <n v="2"/>
    <n v="0.2"/>
    <n v="1.9990000000000001"/>
    <n v="29.985000000000003"/>
  </r>
  <r>
    <n v="1098"/>
    <s v="CA-2014-159338"/>
    <x v="183"/>
    <d v="2014-06-28T00:00:00"/>
    <s v="First Class"/>
    <x v="170"/>
    <x v="170"/>
    <x v="1"/>
    <s v="United States"/>
    <s v="Los Angeles"/>
    <x v="2"/>
    <n v="90049"/>
    <x v="1"/>
    <s v="FUR-TA-10004147"/>
    <s v="Furniture"/>
    <x v="2"/>
    <s v="Hon 4060 Series Tables"/>
    <x v="220"/>
    <n v="5"/>
    <n v="0.2"/>
    <n v="11.196"/>
    <n v="436.64399999999995"/>
  </r>
  <r>
    <n v="1100"/>
    <s v="CA-2016-107216"/>
    <x v="184"/>
    <d v="2016-06-17T00:00:00"/>
    <s v="First Class"/>
    <x v="171"/>
    <x v="171"/>
    <x v="2"/>
    <s v="United States"/>
    <s v="San Francisco"/>
    <x v="2"/>
    <n v="94122"/>
    <x v="1"/>
    <s v="FUR-FU-10000206"/>
    <s v="Furniture"/>
    <x v="3"/>
    <s v="GE General Purpose, Extra Long Life, Showcase &amp; Floodlight Incandescent Bulbs"/>
    <x v="221"/>
    <n v="3"/>
    <n v="0"/>
    <n v="4.1031000000000004"/>
    <n v="4.6269"/>
  </r>
  <r>
    <n v="1107"/>
    <s v="US-2016-110156"/>
    <x v="185"/>
    <d v="2016-11-24T00:00:00"/>
    <s v="Standard Class"/>
    <x v="172"/>
    <x v="172"/>
    <x v="0"/>
    <s v="United States"/>
    <s v="Houston"/>
    <x v="5"/>
    <n v="77041"/>
    <x v="3"/>
    <s v="FUR-FU-10000206"/>
    <s v="Furniture"/>
    <x v="3"/>
    <s v="GE General Purpose, Extra Long Life, Showcase &amp; Floodlight Incandescent Bulbs"/>
    <x v="222"/>
    <n v="2"/>
    <n v="0.6"/>
    <n v="-0.75660000000000005"/>
    <n v="3.0846"/>
  </r>
  <r>
    <n v="1115"/>
    <s v="CA-2017-140585"/>
    <x v="186"/>
    <d v="2017-12-23T00:00:00"/>
    <s v="Second Class"/>
    <x v="173"/>
    <x v="173"/>
    <x v="0"/>
    <s v="United States"/>
    <s v="Encinitas"/>
    <x v="2"/>
    <n v="92024"/>
    <x v="1"/>
    <s v="FUR-BO-10002206"/>
    <s v="Furniture"/>
    <x v="0"/>
    <s v="Bush Saratoga Collection 5-Shelf Bookcase, Hanover Cherry, *Special Order"/>
    <x v="223"/>
    <n v="1"/>
    <n v="0.15"/>
    <n v="-12.6882"/>
    <n v="132.52119999999999"/>
  </r>
  <r>
    <n v="1124"/>
    <s v="US-2014-147627"/>
    <x v="187"/>
    <d v="2014-01-26T00:00:00"/>
    <s v="Standard Class"/>
    <x v="174"/>
    <x v="174"/>
    <x v="0"/>
    <s v="United States"/>
    <s v="Jonesboro"/>
    <x v="31"/>
    <n v="72401"/>
    <x v="0"/>
    <s v="FUR-FU-10003194"/>
    <s v="Furniture"/>
    <x v="3"/>
    <s v="Eldon Expressions Desk Accessory, Wood Pencil Holder, Oak"/>
    <x v="224"/>
    <n v="4"/>
    <n v="0"/>
    <n v="11.58"/>
    <n v="27.020000000000003"/>
  </r>
  <r>
    <n v="1127"/>
    <s v="US-2014-147627"/>
    <x v="187"/>
    <d v="2014-01-26T00:00:00"/>
    <s v="Standard Class"/>
    <x v="174"/>
    <x v="174"/>
    <x v="0"/>
    <s v="United States"/>
    <s v="Jonesboro"/>
    <x v="31"/>
    <n v="72401"/>
    <x v="0"/>
    <s v="FUR-CH-10002331"/>
    <s v="Furniture"/>
    <x v="1"/>
    <s v="Hon 4700 Series Mobuis Mid-Back Task Chairs with Adjustable Arms"/>
    <x v="225"/>
    <n v="3"/>
    <n v="0"/>
    <n v="224.26740000000001"/>
    <n v="843.6726000000001"/>
  </r>
  <r>
    <n v="1130"/>
    <s v="CA-2016-112102"/>
    <x v="188"/>
    <d v="2016-04-16T00:00:00"/>
    <s v="Standard Class"/>
    <x v="175"/>
    <x v="175"/>
    <x v="0"/>
    <s v="United States"/>
    <s v="Springfield"/>
    <x v="25"/>
    <n v="22153"/>
    <x v="0"/>
    <s v="FUR-TA-10004086"/>
    <s v="Furniture"/>
    <x v="2"/>
    <s v="KI Adjustable-Height Table"/>
    <x v="226"/>
    <n v="4"/>
    <n v="0"/>
    <n v="75.662400000000005"/>
    <n v="268.25760000000002"/>
  </r>
  <r>
    <n v="1142"/>
    <s v="CA-2014-146969"/>
    <x v="189"/>
    <d v="2014-10-03T00:00:00"/>
    <s v="Standard Class"/>
    <x v="176"/>
    <x v="176"/>
    <x v="0"/>
    <s v="United States"/>
    <s v="Los Angeles"/>
    <x v="2"/>
    <n v="90045"/>
    <x v="1"/>
    <s v="FUR-FU-10004188"/>
    <s v="Furniture"/>
    <x v="3"/>
    <s v="Luxo Professional Combination Clamp-On Lamps"/>
    <x v="191"/>
    <n v="2"/>
    <n v="0"/>
    <n v="53.195999999999998"/>
    <n v="151.404"/>
  </r>
  <r>
    <n v="1152"/>
    <s v="CA-2015-113971"/>
    <x v="190"/>
    <d v="2015-05-14T00:00:00"/>
    <s v="Standard Class"/>
    <x v="177"/>
    <x v="177"/>
    <x v="1"/>
    <s v="United States"/>
    <s v="Cuyahoga Falls"/>
    <x v="15"/>
    <n v="44221"/>
    <x v="2"/>
    <s v="FUR-FU-10001852"/>
    <s v="Furniture"/>
    <x v="3"/>
    <s v="Eldon Regeneration Recycled Desk Accessories, Smoke"/>
    <x v="227"/>
    <n v="6"/>
    <n v="0.2"/>
    <n v="1.2527999999999999"/>
    <n v="7.0992000000000006"/>
  </r>
  <r>
    <n v="1156"/>
    <s v="CA-2014-136567"/>
    <x v="191"/>
    <d v="2014-12-21T00:00:00"/>
    <s v="First Class"/>
    <x v="178"/>
    <x v="178"/>
    <x v="2"/>
    <s v="United States"/>
    <s v="Harrisonburg"/>
    <x v="25"/>
    <n v="22801"/>
    <x v="0"/>
    <s v="FUR-TA-10001932"/>
    <s v="Furniture"/>
    <x v="2"/>
    <s v="Chromcraft 48&quot; x 96&quot; Racetrack Double Pedestal Table"/>
    <x v="228"/>
    <n v="7"/>
    <n v="0"/>
    <n v="493.78559999999999"/>
    <n v="1750.6944000000001"/>
  </r>
  <r>
    <n v="1158"/>
    <s v="CA-2014-136567"/>
    <x v="191"/>
    <d v="2014-12-21T00:00:00"/>
    <s v="First Class"/>
    <x v="178"/>
    <x v="178"/>
    <x v="2"/>
    <s v="United States"/>
    <s v="Harrisonburg"/>
    <x v="25"/>
    <n v="22801"/>
    <x v="0"/>
    <s v="FUR-TA-10000617"/>
    <s v="Furniture"/>
    <x v="2"/>
    <s v="Hon Practical Foundations 30 x 60 Training Table, Light Gray/Charcoal"/>
    <x v="229"/>
    <n v="2"/>
    <n v="0"/>
    <n v="100.122"/>
    <n v="354.97800000000001"/>
  </r>
  <r>
    <n v="1159"/>
    <s v="CA-2016-149314"/>
    <x v="192"/>
    <d v="2016-07-07T00:00:00"/>
    <s v="Second Class"/>
    <x v="179"/>
    <x v="179"/>
    <x v="1"/>
    <s v="United States"/>
    <s v="Los Angeles"/>
    <x v="2"/>
    <n v="90004"/>
    <x v="1"/>
    <s v="FUR-CH-10002126"/>
    <s v="Furniture"/>
    <x v="1"/>
    <s v="Hon Deluxe Fabric Upholstered Stacking Chairs"/>
    <x v="230"/>
    <n v="1"/>
    <n v="0.2"/>
    <n v="19.5184"/>
    <n v="175.66559999999998"/>
  </r>
  <r>
    <n v="1168"/>
    <s v="CA-2017-145226"/>
    <x v="64"/>
    <d v="2017-12-10T00:00:00"/>
    <s v="Second Class"/>
    <x v="151"/>
    <x v="151"/>
    <x v="0"/>
    <s v="United States"/>
    <s v="New York City"/>
    <x v="7"/>
    <n v="10035"/>
    <x v="2"/>
    <s v="FUR-FU-10004952"/>
    <s v="Furniture"/>
    <x v="3"/>
    <s v="C-Line Cubicle Keepers Polyproplyene Holder w/Velcro Back, 8-1/2x11, 25/Bx"/>
    <x v="231"/>
    <n v="2"/>
    <n v="0"/>
    <n v="33.938800000000001"/>
    <n v="75.541200000000003"/>
  </r>
  <r>
    <n v="1178"/>
    <s v="CA-2016-113621"/>
    <x v="193"/>
    <d v="2016-12-05T00:00:00"/>
    <s v="Standard Class"/>
    <x v="12"/>
    <x v="12"/>
    <x v="0"/>
    <s v="United States"/>
    <s v="Rockville"/>
    <x v="32"/>
    <n v="20852"/>
    <x v="2"/>
    <s v="FUR-CH-10001270"/>
    <s v="Furniture"/>
    <x v="1"/>
    <s v="Harbour Creations Steel Folding Chair"/>
    <x v="232"/>
    <n v="2"/>
    <n v="0"/>
    <n v="51.75"/>
    <n v="120.75"/>
  </r>
  <r>
    <n v="1191"/>
    <s v="CA-2017-117212"/>
    <x v="194"/>
    <d v="2017-02-28T00:00:00"/>
    <s v="Second Class"/>
    <x v="180"/>
    <x v="180"/>
    <x v="2"/>
    <s v="United States"/>
    <s v="Los Angeles"/>
    <x v="2"/>
    <n v="90036"/>
    <x v="1"/>
    <s v="FUR-CH-10003973"/>
    <s v="Furniture"/>
    <x v="1"/>
    <s v="GuestStacker Chair with Chrome Finish Legs"/>
    <x v="233"/>
    <n v="3"/>
    <n v="0.2"/>
    <n v="89.222399999999993"/>
    <n v="803.00160000000005"/>
  </r>
  <r>
    <n v="1195"/>
    <s v="US-2015-130519"/>
    <x v="195"/>
    <d v="2015-09-15T00:00:00"/>
    <s v="Same Day"/>
    <x v="96"/>
    <x v="96"/>
    <x v="1"/>
    <s v="United States"/>
    <s v="Coral Springs"/>
    <x v="1"/>
    <n v="33065"/>
    <x v="0"/>
    <s v="FUR-FU-10002268"/>
    <s v="Furniture"/>
    <x v="3"/>
    <s v="Ultra Door Push Plate"/>
    <x v="234"/>
    <n v="4"/>
    <n v="0.2"/>
    <n v="2.5531999999999999"/>
    <n v="13.158799999999999"/>
  </r>
  <r>
    <n v="1197"/>
    <s v="US-2015-130519"/>
    <x v="195"/>
    <d v="2015-09-15T00:00:00"/>
    <s v="Same Day"/>
    <x v="96"/>
    <x v="96"/>
    <x v="1"/>
    <s v="United States"/>
    <s v="Coral Springs"/>
    <x v="1"/>
    <n v="33065"/>
    <x v="0"/>
    <s v="FUR-FU-10003394"/>
    <s v="Furniture"/>
    <x v="3"/>
    <s v="Tenex &quot;The Solids&quot; Textured Chair Mats"/>
    <x v="235"/>
    <n v="1"/>
    <n v="0.2"/>
    <n v="-2.0988000000000002"/>
    <n v="58.066800000000001"/>
  </r>
  <r>
    <n v="1199"/>
    <s v="CA-2016-130946"/>
    <x v="57"/>
    <d v="2016-04-12T00:00:00"/>
    <s v="Standard Class"/>
    <x v="133"/>
    <x v="133"/>
    <x v="0"/>
    <s v="United States"/>
    <s v="Houston"/>
    <x v="5"/>
    <n v="77041"/>
    <x v="3"/>
    <s v="FUR-CH-10004540"/>
    <s v="Furniture"/>
    <x v="1"/>
    <s v="Global Chrome Stack Chair"/>
    <x v="236"/>
    <n v="4"/>
    <n v="0.3"/>
    <n v="-4.1135999999999999"/>
    <n v="100.0976"/>
  </r>
  <r>
    <n v="1201"/>
    <s v="CA-2016-114727"/>
    <x v="196"/>
    <d v="2016-07-24T00:00:00"/>
    <s v="Standard Class"/>
    <x v="181"/>
    <x v="181"/>
    <x v="1"/>
    <s v="United States"/>
    <s v="Denver"/>
    <x v="12"/>
    <n v="80219"/>
    <x v="1"/>
    <s v="FUR-CH-10002335"/>
    <s v="Furniture"/>
    <x v="1"/>
    <s v="Hon GuestStacker Chair"/>
    <x v="162"/>
    <n v="3"/>
    <n v="0.2"/>
    <n v="40.800600000000003"/>
    <n v="503.20740000000001"/>
  </r>
  <r>
    <n v="1203"/>
    <s v="CA-2016-114727"/>
    <x v="196"/>
    <d v="2016-07-24T00:00:00"/>
    <s v="Standard Class"/>
    <x v="181"/>
    <x v="181"/>
    <x v="1"/>
    <s v="United States"/>
    <s v="Denver"/>
    <x v="12"/>
    <n v="80219"/>
    <x v="1"/>
    <s v="FUR-CH-10002331"/>
    <s v="Furniture"/>
    <x v="1"/>
    <s v="Hon 4700 Series Mobuis Mid-Back Task Chairs with Adjustable Arms"/>
    <x v="237"/>
    <n v="3"/>
    <n v="0.2"/>
    <n v="10.679399999999999"/>
    <n v="843.67259999999999"/>
  </r>
  <r>
    <n v="1212"/>
    <s v="CA-2016-137050"/>
    <x v="197"/>
    <d v="2016-07-18T00:00:00"/>
    <s v="Second Class"/>
    <x v="182"/>
    <x v="182"/>
    <x v="1"/>
    <s v="United States"/>
    <s v="New York City"/>
    <x v="7"/>
    <n v="10009"/>
    <x v="2"/>
    <s v="FUR-BO-10004695"/>
    <s v="Furniture"/>
    <x v="0"/>
    <s v="O'Sullivan 2-Door Barrister Bookcase in Odessa Pine"/>
    <x v="238"/>
    <n v="4"/>
    <n v="0.2"/>
    <n v="21.717600000000001"/>
    <n v="557.41840000000002"/>
  </r>
  <r>
    <n v="1213"/>
    <s v="US-2017-118087"/>
    <x v="198"/>
    <d v="2017-09-13T00:00:00"/>
    <s v="Standard Class"/>
    <x v="183"/>
    <x v="183"/>
    <x v="1"/>
    <s v="United States"/>
    <s v="Philadelphia"/>
    <x v="3"/>
    <n v="19134"/>
    <x v="2"/>
    <s v="FUR-CH-10004860"/>
    <s v="Furniture"/>
    <x v="1"/>
    <s v="Global Low Back Tilter Chair"/>
    <x v="239"/>
    <n v="2"/>
    <n v="0.3"/>
    <n v="-48.470399999999998"/>
    <n v="189.8424"/>
  </r>
  <r>
    <n v="1218"/>
    <s v="US-2017-118087"/>
    <x v="198"/>
    <d v="2017-09-13T00:00:00"/>
    <s v="Standard Class"/>
    <x v="183"/>
    <x v="183"/>
    <x v="1"/>
    <s v="United States"/>
    <s v="Philadelphia"/>
    <x v="3"/>
    <n v="19134"/>
    <x v="2"/>
    <s v="FUR-FU-10001867"/>
    <s v="Furniture"/>
    <x v="3"/>
    <s v="Eldon Expressions Punched Metal &amp; Wood Desk Accessories, Pewter &amp; Cherry"/>
    <x v="240"/>
    <n v="2"/>
    <n v="0.2"/>
    <n v="1.7023999999999999"/>
    <n v="15.3216"/>
  </r>
  <r>
    <n v="1223"/>
    <s v="CA-2016-126004"/>
    <x v="199"/>
    <d v="2016-12-05T00:00:00"/>
    <s v="First Class"/>
    <x v="29"/>
    <x v="29"/>
    <x v="0"/>
    <s v="United States"/>
    <s v="New York City"/>
    <x v="7"/>
    <n v="10024"/>
    <x v="2"/>
    <s v="FUR-FU-10001602"/>
    <s v="Furniture"/>
    <x v="3"/>
    <s v="Eldon Delta Triangular Chair Mat, 52&quot; x 58&quot;, Clear"/>
    <x v="241"/>
    <n v="3"/>
    <n v="0"/>
    <n v="20.482199999999999"/>
    <n v="93.307800000000015"/>
  </r>
  <r>
    <n v="1230"/>
    <s v="CA-2017-100013"/>
    <x v="200"/>
    <d v="2017-11-11T00:00:00"/>
    <s v="Standard Class"/>
    <x v="133"/>
    <x v="133"/>
    <x v="0"/>
    <s v="United States"/>
    <s v="Los Angeles"/>
    <x v="2"/>
    <n v="90045"/>
    <x v="1"/>
    <s v="FUR-FU-10001424"/>
    <s v="Furniture"/>
    <x v="3"/>
    <s v="Dax Clear Box Frame"/>
    <x v="221"/>
    <n v="1"/>
    <n v="0"/>
    <n v="2.9681999999999999"/>
    <n v="5.7618000000000009"/>
  </r>
  <r>
    <n v="1235"/>
    <s v="CA-2016-144344"/>
    <x v="48"/>
    <d v="2016-10-28T00:00:00"/>
    <s v="Same Day"/>
    <x v="184"/>
    <x v="184"/>
    <x v="0"/>
    <s v="United States"/>
    <s v="Boynton Beach"/>
    <x v="1"/>
    <n v="33437"/>
    <x v="0"/>
    <s v="FUR-FU-10000076"/>
    <s v="Furniture"/>
    <x v="3"/>
    <s v="24-Hour Round Wall Clock"/>
    <x v="242"/>
    <n v="3"/>
    <n v="0.2"/>
    <n v="13.786199999999999"/>
    <n v="34.165799999999997"/>
  </r>
  <r>
    <n v="1237"/>
    <s v="CA-2016-144344"/>
    <x v="48"/>
    <d v="2016-10-28T00:00:00"/>
    <s v="Same Day"/>
    <x v="184"/>
    <x v="184"/>
    <x v="0"/>
    <s v="United States"/>
    <s v="Boynton Beach"/>
    <x v="1"/>
    <n v="33437"/>
    <x v="0"/>
    <s v="FUR-FU-10003268"/>
    <s v="Furniture"/>
    <x v="3"/>
    <s v="Eldon Radial Chair Mat for Low to Medium Pile Carpets"/>
    <x v="243"/>
    <n v="2"/>
    <n v="0.2"/>
    <n v="0"/>
    <n v="63.968000000000004"/>
  </r>
  <r>
    <n v="1238"/>
    <s v="CA-2016-144344"/>
    <x v="48"/>
    <d v="2016-10-28T00:00:00"/>
    <s v="Same Day"/>
    <x v="184"/>
    <x v="184"/>
    <x v="0"/>
    <s v="United States"/>
    <s v="Boynton Beach"/>
    <x v="1"/>
    <n v="33437"/>
    <x v="0"/>
    <s v="FUR-FU-10003553"/>
    <s v="Furniture"/>
    <x v="3"/>
    <s v="Howard Miller 13-1/2&quot; Diameter Rosebrook Wall Clock"/>
    <x v="244"/>
    <n v="3"/>
    <n v="0.2"/>
    <n v="41.262"/>
    <n v="123.786"/>
  </r>
  <r>
    <n v="1239"/>
    <s v="CA-2014-127012"/>
    <x v="201"/>
    <d v="2014-08-15T00:00:00"/>
    <s v="Standard Class"/>
    <x v="185"/>
    <x v="185"/>
    <x v="0"/>
    <s v="United States"/>
    <s v="Seattle"/>
    <x v="13"/>
    <n v="98105"/>
    <x v="1"/>
    <s v="FUR-FU-10003691"/>
    <s v="Furniture"/>
    <x v="3"/>
    <s v="Eldon Image Series Desk Accessories, Ebony"/>
    <x v="245"/>
    <n v="1"/>
    <n v="0"/>
    <n v="5.4340000000000002"/>
    <n v="6.9159999999999995"/>
  </r>
  <r>
    <n v="1246"/>
    <s v="CA-2014-168494"/>
    <x v="202"/>
    <d v="2014-12-14T00:00:00"/>
    <s v="Second Class"/>
    <x v="186"/>
    <x v="186"/>
    <x v="0"/>
    <s v="United States"/>
    <s v="Fresno"/>
    <x v="2"/>
    <n v="93727"/>
    <x v="1"/>
    <s v="FUR-TA-10004619"/>
    <s v="Furniture"/>
    <x v="2"/>
    <s v="Hon Non-Folding Utility Tables"/>
    <x v="246"/>
    <n v="6"/>
    <n v="0.2"/>
    <n v="95.585999999999999"/>
    <n v="669.10199999999998"/>
  </r>
  <r>
    <n v="1247"/>
    <s v="CA-2014-168494"/>
    <x v="202"/>
    <d v="2014-12-14T00:00:00"/>
    <s v="Second Class"/>
    <x v="186"/>
    <x v="186"/>
    <x v="0"/>
    <s v="United States"/>
    <s v="Fresno"/>
    <x v="2"/>
    <n v="93727"/>
    <x v="1"/>
    <s v="FUR-TA-10003473"/>
    <s v="Furniture"/>
    <x v="2"/>
    <s v="Bretford Rectangular Conference Table Tops"/>
    <x v="247"/>
    <n v="12"/>
    <n v="0.2"/>
    <n v="135.4068"/>
    <n v="3475.4411999999998"/>
  </r>
  <r>
    <n v="1248"/>
    <s v="CA-2014-168494"/>
    <x v="202"/>
    <d v="2014-12-14T00:00:00"/>
    <s v="Second Class"/>
    <x v="186"/>
    <x v="186"/>
    <x v="0"/>
    <s v="United States"/>
    <s v="Fresno"/>
    <x v="2"/>
    <n v="93727"/>
    <x v="1"/>
    <s v="FUR-BO-10004467"/>
    <s v="Furniture"/>
    <x v="0"/>
    <s v="Bestar Classic Bookcase"/>
    <x v="248"/>
    <n v="3"/>
    <n v="0.15"/>
    <n v="11.998799999999999"/>
    <n v="242.97570000000002"/>
  </r>
  <r>
    <n v="1250"/>
    <s v="CA-2017-115602"/>
    <x v="186"/>
    <d v="2017-12-24T00:00:00"/>
    <s v="Standard Class"/>
    <x v="187"/>
    <x v="187"/>
    <x v="0"/>
    <s v="United States"/>
    <s v="New York City"/>
    <x v="7"/>
    <n v="10009"/>
    <x v="2"/>
    <s v="FUR-CH-10001708"/>
    <s v="Furniture"/>
    <x v="1"/>
    <s v="Office Star - Contemporary Swivel Chair with Padded Adjustable Arms and Flex Back"/>
    <x v="249"/>
    <n v="9"/>
    <n v="0.1"/>
    <n v="139.5702"/>
    <n v="1002.3678000000001"/>
  </r>
  <r>
    <n v="1256"/>
    <s v="CA-2017-144638"/>
    <x v="203"/>
    <d v="2017-03-14T00:00:00"/>
    <s v="Standard Class"/>
    <x v="188"/>
    <x v="188"/>
    <x v="2"/>
    <s v="United States"/>
    <s v="Chester"/>
    <x v="3"/>
    <n v="19013"/>
    <x v="2"/>
    <s v="FUR-FU-10003724"/>
    <s v="Furniture"/>
    <x v="3"/>
    <s v="Westinghouse Clip-On Gooseneck Lamps"/>
    <x v="250"/>
    <n v="1"/>
    <n v="0.2"/>
    <n v="0.50219999999999998"/>
    <n v="6.1937999999999995"/>
  </r>
  <r>
    <n v="1257"/>
    <s v="CA-2017-144638"/>
    <x v="203"/>
    <d v="2017-03-14T00:00:00"/>
    <s v="Standard Class"/>
    <x v="188"/>
    <x v="188"/>
    <x v="2"/>
    <s v="United States"/>
    <s v="Chester"/>
    <x v="3"/>
    <n v="19013"/>
    <x v="2"/>
    <s v="FUR-FU-10003535"/>
    <s v="Furniture"/>
    <x v="3"/>
    <s v="Howard Miller Distant Time Traveler Alarm Clock"/>
    <x v="251"/>
    <n v="2"/>
    <n v="0.2"/>
    <n v="11.516400000000001"/>
    <n v="32.355599999999995"/>
  </r>
  <r>
    <n v="1265"/>
    <s v="CA-2016-155992"/>
    <x v="180"/>
    <d v="2016-10-02T00:00:00"/>
    <s v="First Class"/>
    <x v="189"/>
    <x v="189"/>
    <x v="0"/>
    <s v="United States"/>
    <s v="La Porte"/>
    <x v="6"/>
    <n v="46350"/>
    <x v="3"/>
    <s v="FUR-FU-10003724"/>
    <s v="Furniture"/>
    <x v="3"/>
    <s v="Westinghouse Clip-On Gooseneck Lamps"/>
    <x v="252"/>
    <n v="5"/>
    <n v="0"/>
    <n v="10.881"/>
    <n v="30.969000000000001"/>
  </r>
  <r>
    <n v="1268"/>
    <s v="US-2014-167738"/>
    <x v="109"/>
    <d v="2014-12-29T00:00:00"/>
    <s v="Standard Class"/>
    <x v="190"/>
    <x v="190"/>
    <x v="1"/>
    <s v="United States"/>
    <s v="Los Angeles"/>
    <x v="2"/>
    <n v="90045"/>
    <x v="1"/>
    <s v="FUR-CH-10001146"/>
    <s v="Furniture"/>
    <x v="1"/>
    <s v="Global Value Mid-Back Manager's Chair, Gray"/>
    <x v="253"/>
    <n v="6"/>
    <n v="0.2"/>
    <n v="18.266999999999999"/>
    <n v="274.005"/>
  </r>
  <r>
    <n v="1269"/>
    <s v="CA-2017-121412"/>
    <x v="204"/>
    <d v="2017-09-27T00:00:00"/>
    <s v="Standard Class"/>
    <x v="191"/>
    <x v="191"/>
    <x v="1"/>
    <s v="United States"/>
    <s v="Louisville"/>
    <x v="12"/>
    <n v="80027"/>
    <x v="1"/>
    <s v="FUR-FU-10000246"/>
    <s v="Furniture"/>
    <x v="3"/>
    <s v="Aluminum Document Frame"/>
    <x v="254"/>
    <n v="3"/>
    <n v="0.2"/>
    <n v="3.6659999999999999"/>
    <n v="25.661999999999999"/>
  </r>
  <r>
    <n v="1275"/>
    <s v="CA-2016-119186"/>
    <x v="205"/>
    <d v="2016-05-26T00:00:00"/>
    <s v="Same Day"/>
    <x v="192"/>
    <x v="192"/>
    <x v="0"/>
    <s v="United States"/>
    <s v="Fort Worth"/>
    <x v="5"/>
    <n v="76106"/>
    <x v="3"/>
    <s v="FUR-CH-10001973"/>
    <s v="Furniture"/>
    <x v="1"/>
    <s v="Office Star Flex Back Scooter Chair with White Frame"/>
    <x v="255"/>
    <n v="5"/>
    <n v="0.3"/>
    <n v="-88.784000000000006"/>
    <n v="477.214"/>
  </r>
  <r>
    <n v="1288"/>
    <s v="CA-2016-154711"/>
    <x v="206"/>
    <d v="2016-11-26T00:00:00"/>
    <s v="Standard Class"/>
    <x v="193"/>
    <x v="193"/>
    <x v="1"/>
    <s v="United States"/>
    <s v="New York City"/>
    <x v="7"/>
    <n v="10009"/>
    <x v="2"/>
    <s v="FUR-FU-10000397"/>
    <s v="Furniture"/>
    <x v="3"/>
    <s v="Luxo Economy Swing Arm Lamp"/>
    <x v="256"/>
    <n v="2"/>
    <n v="0"/>
    <n v="11.166399999999999"/>
    <n v="28.713600000000003"/>
  </r>
  <r>
    <n v="1301"/>
    <s v="CA-2016-137043"/>
    <x v="207"/>
    <d v="2016-12-25T00:00:00"/>
    <s v="Second Class"/>
    <x v="194"/>
    <x v="194"/>
    <x v="0"/>
    <s v="United States"/>
    <s v="Springfield"/>
    <x v="25"/>
    <n v="22153"/>
    <x v="0"/>
    <s v="FUR-FU-10003664"/>
    <s v="Furniture"/>
    <x v="3"/>
    <s v="Electrix Architect's Clamp-On Swing Arm Lamp, Black"/>
    <x v="257"/>
    <n v="6"/>
    <n v="0"/>
    <n v="166.10040000000001"/>
    <n v="406.65959999999995"/>
  </r>
  <r>
    <n v="1302"/>
    <s v="CA-2016-137043"/>
    <x v="207"/>
    <d v="2016-12-25T00:00:00"/>
    <s v="Second Class"/>
    <x v="194"/>
    <x v="194"/>
    <x v="0"/>
    <s v="United States"/>
    <s v="Springfield"/>
    <x v="25"/>
    <n v="22153"/>
    <x v="0"/>
    <s v="FUR-FU-10003664"/>
    <s v="Furniture"/>
    <x v="3"/>
    <s v="Electrix Architect's Clamp-On Swing Arm Lamp, Black"/>
    <x v="258"/>
    <n v="3"/>
    <n v="0"/>
    <n v="83.050200000000004"/>
    <n v="203.32979999999998"/>
  </r>
  <r>
    <n v="1303"/>
    <s v="CA-2015-115847"/>
    <x v="208"/>
    <d v="2015-09-24T00:00:00"/>
    <s v="Second Class"/>
    <x v="195"/>
    <x v="195"/>
    <x v="2"/>
    <s v="United States"/>
    <s v="Arlington"/>
    <x v="25"/>
    <n v="22204"/>
    <x v="0"/>
    <s v="FUR-BO-10003433"/>
    <s v="Furniture"/>
    <x v="0"/>
    <s v="Sauder Cornerstone Collection Library"/>
    <x v="259"/>
    <n v="2"/>
    <n v="0"/>
    <n v="4.3372000000000002"/>
    <n v="57.622799999999998"/>
  </r>
  <r>
    <n v="1304"/>
    <s v="US-2017-126179"/>
    <x v="209"/>
    <d v="2017-07-07T00:00:00"/>
    <s v="Standard Class"/>
    <x v="196"/>
    <x v="196"/>
    <x v="0"/>
    <s v="United States"/>
    <s v="Columbus"/>
    <x v="24"/>
    <n v="31907"/>
    <x v="0"/>
    <s v="FUR-FU-10002554"/>
    <s v="Furniture"/>
    <x v="3"/>
    <s v="Westinghouse Floor Lamp with Metal Mesh Shade, Black"/>
    <x v="260"/>
    <n v="1"/>
    <n v="0"/>
    <n v="5.5176999999999996"/>
    <n v="18.472299999999997"/>
  </r>
  <r>
    <n v="1311"/>
    <s v="CA-2016-141397"/>
    <x v="210"/>
    <d v="2016-06-21T00:00:00"/>
    <s v="First Class"/>
    <x v="197"/>
    <x v="197"/>
    <x v="0"/>
    <s v="United States"/>
    <s v="Pasadena"/>
    <x v="2"/>
    <n v="91104"/>
    <x v="1"/>
    <s v="FUR-CH-10003846"/>
    <s v="Furniture"/>
    <x v="1"/>
    <s v="Hon Valutask Swivel Chairs"/>
    <x v="47"/>
    <n v="2"/>
    <n v="0.2"/>
    <n v="-8.0784000000000002"/>
    <n v="169.6464"/>
  </r>
  <r>
    <n v="1314"/>
    <s v="US-2016-134488"/>
    <x v="211"/>
    <d v="2016-10-01T00:00:00"/>
    <s v="Standard Class"/>
    <x v="68"/>
    <x v="68"/>
    <x v="0"/>
    <s v="United States"/>
    <s v="Columbus"/>
    <x v="15"/>
    <n v="43229"/>
    <x v="2"/>
    <s v="FUR-CH-10003199"/>
    <s v="Furniture"/>
    <x v="1"/>
    <s v="Office Star - Contemporary Task Swivel Chair"/>
    <x v="261"/>
    <n v="2"/>
    <n v="0.3"/>
    <n v="-13.317600000000001"/>
    <n v="168.68960000000001"/>
  </r>
  <r>
    <n v="1316"/>
    <s v="CA-2016-145919"/>
    <x v="105"/>
    <d v="2016-12-23T00:00:00"/>
    <s v="Standard Class"/>
    <x v="198"/>
    <x v="198"/>
    <x v="1"/>
    <s v="United States"/>
    <s v="Los Angeles"/>
    <x v="2"/>
    <n v="90032"/>
    <x v="1"/>
    <s v="FUR-FU-10004960"/>
    <s v="Furniture"/>
    <x v="3"/>
    <s v="Seth Thomas 12&quot; Clock w/ Goldtone Case"/>
    <x v="262"/>
    <n v="8"/>
    <n v="0"/>
    <n v="62.505600000000001"/>
    <n v="121.3344"/>
  </r>
  <r>
    <n v="1327"/>
    <s v="CA-2015-120439"/>
    <x v="212"/>
    <d v="2015-06-18T00:00:00"/>
    <s v="Standard Class"/>
    <x v="21"/>
    <x v="21"/>
    <x v="2"/>
    <s v="United States"/>
    <s v="Philadelphia"/>
    <x v="3"/>
    <n v="19120"/>
    <x v="2"/>
    <s v="FUR-FU-10001867"/>
    <s v="Furniture"/>
    <x v="3"/>
    <s v="Eldon Expressions Punched Metal &amp; Wood Desk Accessories, Pewter &amp; Cherry"/>
    <x v="263"/>
    <n v="6"/>
    <n v="0.2"/>
    <n v="5.1071999999999997"/>
    <n v="45.964800000000004"/>
  </r>
  <r>
    <n v="1330"/>
    <s v="CA-2016-142762"/>
    <x v="213"/>
    <d v="2016-05-27T00:00:00"/>
    <s v="Standard Class"/>
    <x v="199"/>
    <x v="199"/>
    <x v="0"/>
    <s v="United States"/>
    <s v="San Francisco"/>
    <x v="2"/>
    <n v="94109"/>
    <x v="1"/>
    <s v="FUR-FU-10003691"/>
    <s v="Furniture"/>
    <x v="3"/>
    <s v="Eldon Image Series Desk Accessories, Ebony"/>
    <x v="264"/>
    <n v="3"/>
    <n v="0"/>
    <n v="16.302"/>
    <n v="20.747999999999998"/>
  </r>
  <r>
    <n v="1337"/>
    <s v="US-2017-123281"/>
    <x v="214"/>
    <d v="2017-04-07T00:00:00"/>
    <s v="Standard Class"/>
    <x v="200"/>
    <x v="200"/>
    <x v="0"/>
    <s v="United States"/>
    <s v="Los Angeles"/>
    <x v="2"/>
    <n v="90008"/>
    <x v="1"/>
    <s v="FUR-FU-10003724"/>
    <s v="Furniture"/>
    <x v="3"/>
    <s v="Westinghouse Clip-On Gooseneck Lamps"/>
    <x v="265"/>
    <n v="3"/>
    <n v="0"/>
    <n v="6.5286"/>
    <n v="18.581399999999999"/>
  </r>
  <r>
    <n v="1338"/>
    <s v="CA-2017-100524"/>
    <x v="76"/>
    <d v="2017-04-02T00:00:00"/>
    <s v="Second Class"/>
    <x v="201"/>
    <x v="201"/>
    <x v="0"/>
    <s v="United States"/>
    <s v="New York City"/>
    <x v="7"/>
    <n v="10011"/>
    <x v="2"/>
    <s v="FUR-FU-10004018"/>
    <s v="Furniture"/>
    <x v="3"/>
    <s v="Tensor Computer Mounted Lamp"/>
    <x v="266"/>
    <n v="2"/>
    <n v="0"/>
    <n v="8.0405999999999995"/>
    <n v="21.739400000000003"/>
  </r>
  <r>
    <n v="1351"/>
    <s v="CA-2014-153976"/>
    <x v="215"/>
    <d v="2014-10-08T00:00:00"/>
    <s v="Second Class"/>
    <x v="202"/>
    <x v="202"/>
    <x v="0"/>
    <s v="United States"/>
    <s v="Evanston"/>
    <x v="8"/>
    <n v="60201"/>
    <x v="3"/>
    <s v="FUR-CH-10002880"/>
    <s v="Furniture"/>
    <x v="1"/>
    <s v="Global High-Back Leather Tilter, Burgundy"/>
    <x v="267"/>
    <n v="3"/>
    <n v="0.3"/>
    <n v="-70.104299999999995"/>
    <n v="328.38329999999996"/>
  </r>
  <r>
    <n v="1355"/>
    <s v="CA-2017-162978"/>
    <x v="216"/>
    <d v="2017-05-09T00:00:00"/>
    <s v="Standard Class"/>
    <x v="150"/>
    <x v="150"/>
    <x v="1"/>
    <s v="United States"/>
    <s v="San Francisco"/>
    <x v="2"/>
    <n v="94109"/>
    <x v="1"/>
    <s v="FUR-TA-10003473"/>
    <s v="Furniture"/>
    <x v="2"/>
    <s v="Bretford Rectangular Conference Table Tops"/>
    <x v="268"/>
    <n v="1"/>
    <n v="0.2"/>
    <n v="11.283899999999999"/>
    <n v="289.62009999999998"/>
  </r>
  <r>
    <n v="1359"/>
    <s v="CA-2017-160045"/>
    <x v="217"/>
    <d v="2017-04-27T00:00:00"/>
    <s v="First Class"/>
    <x v="203"/>
    <x v="203"/>
    <x v="0"/>
    <s v="United States"/>
    <s v="Fort Worth"/>
    <x v="5"/>
    <n v="76106"/>
    <x v="3"/>
    <s v="FUR-FU-10000010"/>
    <s v="Furniture"/>
    <x v="3"/>
    <s v="DAX Value U-Channel Document Frames, Easel Back"/>
    <x v="269"/>
    <n v="1"/>
    <n v="0.6"/>
    <n v="-1.4413"/>
    <n v="3.4293"/>
  </r>
  <r>
    <n v="1360"/>
    <s v="US-2014-151925"/>
    <x v="218"/>
    <d v="2014-10-01T00:00:00"/>
    <s v="Second Class"/>
    <x v="204"/>
    <x v="204"/>
    <x v="0"/>
    <s v="United States"/>
    <s v="Los Angeles"/>
    <x v="2"/>
    <n v="90049"/>
    <x v="1"/>
    <s v="FUR-CH-10002961"/>
    <s v="Furniture"/>
    <x v="1"/>
    <s v="Leather Task Chair, Black"/>
    <x v="270"/>
    <n v="2"/>
    <n v="0.2"/>
    <n v="0"/>
    <n v="145.56800000000001"/>
  </r>
  <r>
    <n v="1368"/>
    <s v="US-2017-155425"/>
    <x v="219"/>
    <d v="2017-11-11T00:00:00"/>
    <s v="First Class"/>
    <x v="205"/>
    <x v="205"/>
    <x v="1"/>
    <s v="United States"/>
    <s v="Tucson"/>
    <x v="22"/>
    <n v="85705"/>
    <x v="1"/>
    <s v="FUR-CH-10003312"/>
    <s v="Furniture"/>
    <x v="1"/>
    <s v="Hon 2090 “Pillow Soft” Series Mid Back Swivel/Tilt Chairs"/>
    <x v="40"/>
    <n v="4"/>
    <n v="0.2"/>
    <n v="-146.1096"/>
    <n v="1045.2456"/>
  </r>
  <r>
    <n v="1369"/>
    <s v="CA-2017-133249"/>
    <x v="220"/>
    <d v="2017-07-11T00:00:00"/>
    <s v="First Class"/>
    <x v="206"/>
    <x v="206"/>
    <x v="2"/>
    <s v="United States"/>
    <s v="Pico Rivera"/>
    <x v="2"/>
    <n v="90660"/>
    <x v="1"/>
    <s v="FUR-FU-10001588"/>
    <s v="Furniture"/>
    <x v="3"/>
    <s v="Deflect-o SuperTray Unbreakable Stackable Tray, Letter, Black"/>
    <x v="271"/>
    <n v="5"/>
    <n v="0"/>
    <n v="62.737000000000002"/>
    <n v="83.163000000000011"/>
  </r>
  <r>
    <n v="1370"/>
    <s v="US-2015-103471"/>
    <x v="37"/>
    <d v="2015-12-28T00:00:00"/>
    <s v="Standard Class"/>
    <x v="207"/>
    <x v="207"/>
    <x v="0"/>
    <s v="United States"/>
    <s v="Colorado Springs"/>
    <x v="12"/>
    <n v="80906"/>
    <x v="1"/>
    <s v="FUR-BO-10002613"/>
    <s v="Furniture"/>
    <x v="0"/>
    <s v="Atlantic Metals Mobile 4-Shelf Bookcases, Custom Colors"/>
    <x v="272"/>
    <n v="7"/>
    <n v="0.7"/>
    <n v="-786.74400000000003"/>
    <n v="1376.8020000000001"/>
  </r>
  <r>
    <n v="1375"/>
    <s v="CA-2015-120362"/>
    <x v="221"/>
    <d v="2015-09-19T00:00:00"/>
    <s v="Standard Class"/>
    <x v="208"/>
    <x v="208"/>
    <x v="0"/>
    <s v="United States"/>
    <s v="Provo"/>
    <x v="4"/>
    <n v="84604"/>
    <x v="1"/>
    <s v="FUR-TA-10003008"/>
    <s v="Furniture"/>
    <x v="2"/>
    <s v="Lesro Round Back Collection Coffee Table, End Table"/>
    <x v="273"/>
    <n v="5"/>
    <n v="0"/>
    <n v="118.6575"/>
    <n v="794.09249999999997"/>
  </r>
  <r>
    <n v="1382"/>
    <s v="US-2016-100566"/>
    <x v="222"/>
    <d v="2016-09-09T00:00:00"/>
    <s v="Standard Class"/>
    <x v="209"/>
    <x v="209"/>
    <x v="2"/>
    <s v="United States"/>
    <s v="Aurora"/>
    <x v="8"/>
    <n v="60505"/>
    <x v="3"/>
    <s v="FUR-FU-10003394"/>
    <s v="Furniture"/>
    <x v="3"/>
    <s v="Tenex &quot;The Solids&quot; Textured Chair Mats"/>
    <x v="274"/>
    <n v="3"/>
    <n v="0.6"/>
    <n v="-90.248400000000004"/>
    <n v="174.2004"/>
  </r>
  <r>
    <n v="1386"/>
    <s v="US-2016-108504"/>
    <x v="223"/>
    <d v="2016-02-05T00:00:00"/>
    <s v="Same Day"/>
    <x v="210"/>
    <x v="210"/>
    <x v="2"/>
    <s v="United States"/>
    <s v="Smyrna"/>
    <x v="24"/>
    <n v="30080"/>
    <x v="0"/>
    <s v="FUR-FU-10004091"/>
    <s v="Furniture"/>
    <x v="3"/>
    <s v="Eldon 200 Class Desk Accessories, Black"/>
    <x v="134"/>
    <n v="3"/>
    <n v="0"/>
    <n v="7.1592000000000002"/>
    <n v="11.6808"/>
  </r>
  <r>
    <n v="1387"/>
    <s v="US-2016-108504"/>
    <x v="223"/>
    <d v="2016-02-05T00:00:00"/>
    <s v="Same Day"/>
    <x v="210"/>
    <x v="210"/>
    <x v="2"/>
    <s v="United States"/>
    <s v="Smyrna"/>
    <x v="24"/>
    <n v="30080"/>
    <x v="0"/>
    <s v="FUR-BO-10004015"/>
    <s v="Furniture"/>
    <x v="0"/>
    <s v="Bush Andora Bookcase, Maple/Graphite Gray Finish"/>
    <x v="275"/>
    <n v="2"/>
    <n v="0"/>
    <n v="52.7956"/>
    <n v="187.18439999999998"/>
  </r>
  <r>
    <n v="1395"/>
    <s v="US-2017-117247"/>
    <x v="224"/>
    <d v="2017-10-14T00:00:00"/>
    <s v="Standard Class"/>
    <x v="211"/>
    <x v="211"/>
    <x v="1"/>
    <s v="United States"/>
    <s v="Aurora"/>
    <x v="8"/>
    <n v="60505"/>
    <x v="3"/>
    <s v="FUR-TA-10002958"/>
    <s v="Furniture"/>
    <x v="2"/>
    <s v="Bevis Oval Conference Table, Walnut"/>
    <x v="276"/>
    <n v="5"/>
    <n v="0.5"/>
    <n v="-430.61700000000002"/>
    <n v="1083.067"/>
  </r>
  <r>
    <n v="1396"/>
    <s v="US-2017-117247"/>
    <x v="224"/>
    <d v="2017-10-14T00:00:00"/>
    <s v="Standard Class"/>
    <x v="211"/>
    <x v="211"/>
    <x v="1"/>
    <s v="United States"/>
    <s v="Aurora"/>
    <x v="8"/>
    <n v="60505"/>
    <x v="3"/>
    <s v="FUR-TA-10001676"/>
    <s v="Furniture"/>
    <x v="2"/>
    <s v="Hon 61000 Series Interactive Training Tables"/>
    <x v="277"/>
    <n v="3"/>
    <n v="0.5"/>
    <n v="-42.652799999999999"/>
    <n v="109.2978"/>
  </r>
  <r>
    <n v="1403"/>
    <s v="US-2016-161396"/>
    <x v="225"/>
    <d v="2016-04-25T00:00:00"/>
    <s v="Standard Class"/>
    <x v="212"/>
    <x v="212"/>
    <x v="2"/>
    <s v="United States"/>
    <s v="Columbus"/>
    <x v="15"/>
    <n v="43229"/>
    <x v="2"/>
    <s v="FUR-TA-10002622"/>
    <s v="Furniture"/>
    <x v="2"/>
    <s v="Bush Andora Conference Table, Maple/Graphite Gray Finish"/>
    <x v="278"/>
    <n v="2"/>
    <n v="0.4"/>
    <n v="-58.133200000000002"/>
    <n v="263.30919999999998"/>
  </r>
  <r>
    <n v="1406"/>
    <s v="US-2014-118486"/>
    <x v="226"/>
    <d v="2014-04-08T00:00:00"/>
    <s v="First Class"/>
    <x v="213"/>
    <x v="213"/>
    <x v="2"/>
    <s v="United States"/>
    <s v="Philadelphia"/>
    <x v="3"/>
    <n v="19143"/>
    <x v="2"/>
    <s v="FUR-TA-10001039"/>
    <s v="Furniture"/>
    <x v="2"/>
    <s v="KI Adjustable-Height Table"/>
    <x v="279"/>
    <n v="3"/>
    <n v="0.4"/>
    <n v="-36.111600000000003"/>
    <n v="190.87560000000002"/>
  </r>
  <r>
    <n v="1409"/>
    <s v="CA-2016-130407"/>
    <x v="227"/>
    <d v="2016-09-06T00:00:00"/>
    <s v="Standard Class"/>
    <x v="169"/>
    <x v="169"/>
    <x v="0"/>
    <s v="United States"/>
    <s v="New York City"/>
    <x v="7"/>
    <n v="10024"/>
    <x v="2"/>
    <s v="FUR-FU-10001967"/>
    <s v="Furniture"/>
    <x v="3"/>
    <s v="Telescoping Adjustable Floor Lamp"/>
    <x v="280"/>
    <n v="2"/>
    <n v="0"/>
    <n v="9.9949999999999992"/>
    <n v="29.984999999999999"/>
  </r>
  <r>
    <n v="1410"/>
    <s v="US-2016-122245"/>
    <x v="228"/>
    <d v="2016-09-30T00:00:00"/>
    <s v="Standard Class"/>
    <x v="214"/>
    <x v="214"/>
    <x v="0"/>
    <s v="United States"/>
    <s v="Phoenix"/>
    <x v="22"/>
    <n v="85023"/>
    <x v="1"/>
    <s v="FUR-TA-10002356"/>
    <s v="Furniture"/>
    <x v="2"/>
    <s v="Bevis Boat-Shaped Conference Table"/>
    <x v="185"/>
    <n v="3"/>
    <n v="0.5"/>
    <n v="-204.44579999999999"/>
    <n v="597.61080000000004"/>
  </r>
  <r>
    <n v="1412"/>
    <s v="CA-2016-136329"/>
    <x v="229"/>
    <d v="2016-07-13T00:00:00"/>
    <s v="Standard Class"/>
    <x v="25"/>
    <x v="25"/>
    <x v="1"/>
    <s v="United States"/>
    <s v="New York City"/>
    <x v="7"/>
    <n v="10035"/>
    <x v="2"/>
    <s v="FUR-CH-10002335"/>
    <s v="Furniture"/>
    <x v="1"/>
    <s v="Hon GuestStacker Chair"/>
    <x v="281"/>
    <n v="2"/>
    <n v="0.1"/>
    <n v="72.534400000000005"/>
    <n v="335.47159999999997"/>
  </r>
  <r>
    <n v="1413"/>
    <s v="CA-2016-136329"/>
    <x v="229"/>
    <d v="2016-07-13T00:00:00"/>
    <s v="Standard Class"/>
    <x v="25"/>
    <x v="25"/>
    <x v="1"/>
    <s v="United States"/>
    <s v="New York City"/>
    <x v="7"/>
    <n v="10035"/>
    <x v="2"/>
    <s v="FUR-FU-10000723"/>
    <s v="Furniture"/>
    <x v="3"/>
    <s v="Deflect-o EconoMat Studded, No Bevel Mat for Low Pile Carpeting"/>
    <x v="282"/>
    <n v="4"/>
    <n v="0"/>
    <n v="14.8752"/>
    <n v="150.40479999999999"/>
  </r>
  <r>
    <n v="1416"/>
    <s v="CA-2017-115994"/>
    <x v="230"/>
    <d v="2017-01-31T00:00:00"/>
    <s v="Second Class"/>
    <x v="215"/>
    <x v="215"/>
    <x v="2"/>
    <s v="United States"/>
    <s v="Costa Mesa"/>
    <x v="2"/>
    <n v="92627"/>
    <x v="1"/>
    <s v="FUR-FU-10003976"/>
    <s v="Furniture"/>
    <x v="3"/>
    <s v="DAX Executive Solid Wood Document Frame, Desktop or Hang, Mahogany, 5 x 7"/>
    <x v="283"/>
    <n v="3"/>
    <n v="0"/>
    <n v="12.8316"/>
    <n v="24.9084"/>
  </r>
  <r>
    <n v="1419"/>
    <s v="CA-2015-126697"/>
    <x v="231"/>
    <d v="2015-09-24T00:00:00"/>
    <s v="First Class"/>
    <x v="216"/>
    <x v="216"/>
    <x v="1"/>
    <s v="United States"/>
    <s v="Houston"/>
    <x v="5"/>
    <n v="77041"/>
    <x v="3"/>
    <s v="FUR-FU-10001706"/>
    <s v="Furniture"/>
    <x v="3"/>
    <s v="Longer-Life Soft White Bulbs"/>
    <x v="284"/>
    <n v="4"/>
    <n v="0.6"/>
    <n v="-1.4783999999999999"/>
    <n v="6.4063999999999997"/>
  </r>
  <r>
    <n v="1434"/>
    <s v="CA-2014-120768"/>
    <x v="232"/>
    <d v="2014-12-21T00:00:00"/>
    <s v="Second Class"/>
    <x v="217"/>
    <x v="217"/>
    <x v="0"/>
    <s v="United States"/>
    <s v="Florence"/>
    <x v="33"/>
    <n v="35630"/>
    <x v="0"/>
    <s v="FUR-CH-10000513"/>
    <s v="Furniture"/>
    <x v="1"/>
    <s v="High-Back Leather Manager's Chair"/>
    <x v="285"/>
    <n v="14"/>
    <n v="0"/>
    <n v="163.78739999999999"/>
    <n v="1656.0726"/>
  </r>
  <r>
    <n v="1439"/>
    <s v="CA-2015-139731"/>
    <x v="233"/>
    <d v="2015-10-15T00:00:00"/>
    <s v="Same Day"/>
    <x v="12"/>
    <x v="12"/>
    <x v="0"/>
    <s v="United States"/>
    <s v="Amarillo"/>
    <x v="5"/>
    <n v="79109"/>
    <x v="3"/>
    <s v="FUR-CH-10002024"/>
    <s v="Furniture"/>
    <x v="1"/>
    <s v="HON 5400 Series Task Chairs for Big and Tall"/>
    <x v="286"/>
    <n v="5"/>
    <n v="0.3"/>
    <n v="-350.49"/>
    <n v="2803.92"/>
  </r>
  <r>
    <n v="1447"/>
    <s v="CA-2017-102337"/>
    <x v="234"/>
    <d v="2017-06-16T00:00:00"/>
    <s v="First Class"/>
    <x v="213"/>
    <x v="213"/>
    <x v="2"/>
    <s v="United States"/>
    <s v="Chicago"/>
    <x v="8"/>
    <n v="60653"/>
    <x v="3"/>
    <s v="FUR-CH-10004289"/>
    <s v="Furniture"/>
    <x v="1"/>
    <s v="Global Super Steno Chair"/>
    <x v="287"/>
    <n v="7"/>
    <n v="0.3"/>
    <n v="-87.341800000000006"/>
    <n v="557.64380000000006"/>
  </r>
  <r>
    <n v="1457"/>
    <s v="CA-2017-148474"/>
    <x v="235"/>
    <d v="2017-06-19T00:00:00"/>
    <s v="Standard Class"/>
    <x v="218"/>
    <x v="218"/>
    <x v="2"/>
    <s v="United States"/>
    <s v="Columbus"/>
    <x v="24"/>
    <n v="31907"/>
    <x v="0"/>
    <s v="FUR-TA-10002530"/>
    <s v="Furniture"/>
    <x v="2"/>
    <s v="Iceberg OfficeWorks 42&quot; Round Tables"/>
    <x v="288"/>
    <n v="3"/>
    <n v="0"/>
    <n v="67.941000000000003"/>
    <n v="384.99900000000002"/>
  </r>
  <r>
    <n v="1460"/>
    <s v="CA-2014-155271"/>
    <x v="236"/>
    <d v="2014-05-04T00:00:00"/>
    <s v="Same Day"/>
    <x v="219"/>
    <x v="219"/>
    <x v="0"/>
    <s v="United States"/>
    <s v="Middletown"/>
    <x v="19"/>
    <n v="6457"/>
    <x v="2"/>
    <s v="FUR-FU-10001473"/>
    <s v="Furniture"/>
    <x v="3"/>
    <s v="DAX Wood Document Frame"/>
    <x v="289"/>
    <n v="2"/>
    <n v="0"/>
    <n v="9.8856000000000002"/>
    <n v="17.574400000000001"/>
  </r>
  <r>
    <n v="1462"/>
    <s v="US-2016-128902"/>
    <x v="237"/>
    <d v="2016-03-15T00:00:00"/>
    <s v="Standard Class"/>
    <x v="220"/>
    <x v="220"/>
    <x v="0"/>
    <s v="United States"/>
    <s v="Vineland"/>
    <x v="18"/>
    <n v="8360"/>
    <x v="2"/>
    <s v="FUR-TA-10001095"/>
    <s v="Furniture"/>
    <x v="2"/>
    <s v="Chromcraft Round Conference Tables"/>
    <x v="290"/>
    <n v="2"/>
    <n v="0.3"/>
    <n v="-31.372199999999999"/>
    <n v="275.37819999999999"/>
  </r>
  <r>
    <n v="1464"/>
    <s v="CA-2016-152289"/>
    <x v="238"/>
    <d v="2016-08-28T00:00:00"/>
    <s v="First Class"/>
    <x v="221"/>
    <x v="221"/>
    <x v="1"/>
    <s v="United States"/>
    <s v="Pasadena"/>
    <x v="5"/>
    <n v="77506"/>
    <x v="3"/>
    <s v="FUR-CH-10002126"/>
    <s v="Furniture"/>
    <x v="1"/>
    <s v="Hon Deluxe Fabric Upholstered Stacking Chairs"/>
    <x v="291"/>
    <n v="6"/>
    <n v="0.3"/>
    <n v="-29.2776"/>
    <n v="1053.9935999999998"/>
  </r>
  <r>
    <n v="1466"/>
    <s v="CA-2014-151708"/>
    <x v="98"/>
    <d v="2014-08-14T00:00:00"/>
    <s v="Standard Class"/>
    <x v="222"/>
    <x v="222"/>
    <x v="0"/>
    <s v="United States"/>
    <s v="Glendale"/>
    <x v="22"/>
    <n v="85301"/>
    <x v="1"/>
    <s v="FUR-FU-10001602"/>
    <s v="Furniture"/>
    <x v="3"/>
    <s v="Eldon Delta Triangular Chair Mat, 52&quot; x 58&quot;, Clear"/>
    <x v="292"/>
    <n v="4"/>
    <n v="0.2"/>
    <n v="-3.0344000000000002"/>
    <n v="124.41040000000001"/>
  </r>
  <r>
    <n v="1469"/>
    <s v="CA-2017-139199"/>
    <x v="13"/>
    <d v="2017-12-13T00:00:00"/>
    <s v="Standard Class"/>
    <x v="223"/>
    <x v="223"/>
    <x v="1"/>
    <s v="United States"/>
    <s v="Detroit"/>
    <x v="17"/>
    <n v="48234"/>
    <x v="3"/>
    <s v="FUR-CH-10000847"/>
    <s v="Furniture"/>
    <x v="1"/>
    <s v="Global Executive Mid-Back Manager's Chair"/>
    <x v="293"/>
    <n v="3"/>
    <n v="0"/>
    <n v="226.96440000000001"/>
    <n v="645.97559999999999"/>
  </r>
  <r>
    <n v="1474"/>
    <s v="US-2015-105676"/>
    <x v="239"/>
    <d v="2015-12-02T00:00:00"/>
    <s v="Same Day"/>
    <x v="224"/>
    <x v="224"/>
    <x v="0"/>
    <s v="United States"/>
    <s v="Houston"/>
    <x v="5"/>
    <n v="77036"/>
    <x v="3"/>
    <s v="FUR-FU-10004270"/>
    <s v="Furniture"/>
    <x v="3"/>
    <s v="Eldon Image Series Desk Accessories, Burgundy"/>
    <x v="294"/>
    <n v="4"/>
    <n v="0.6"/>
    <n v="-4.0128000000000004"/>
    <n v="10.700800000000001"/>
  </r>
  <r>
    <n v="1489"/>
    <s v="CA-2015-140410"/>
    <x v="240"/>
    <d v="2015-11-07T00:00:00"/>
    <s v="Standard Class"/>
    <x v="225"/>
    <x v="225"/>
    <x v="2"/>
    <s v="United States"/>
    <s v="Los Angeles"/>
    <x v="2"/>
    <n v="90008"/>
    <x v="1"/>
    <s v="FUR-FU-10003347"/>
    <s v="Furniture"/>
    <x v="3"/>
    <s v="Coloredge Poster Frame"/>
    <x v="122"/>
    <n v="3"/>
    <n v="0"/>
    <n v="16.614000000000001"/>
    <n v="25.986000000000001"/>
  </r>
  <r>
    <n v="1493"/>
    <s v="CA-2017-166436"/>
    <x v="241"/>
    <d v="2017-11-28T00:00:00"/>
    <s v="Standard Class"/>
    <x v="226"/>
    <x v="226"/>
    <x v="1"/>
    <s v="United States"/>
    <s v="New York City"/>
    <x v="7"/>
    <n v="10035"/>
    <x v="2"/>
    <s v="FUR-CH-10000785"/>
    <s v="Furniture"/>
    <x v="1"/>
    <s v="Global Ergonomic Managers Chair"/>
    <x v="295"/>
    <n v="6"/>
    <n v="0.1"/>
    <n v="173.74080000000001"/>
    <n v="803.55119999999999"/>
  </r>
  <r>
    <n v="1494"/>
    <s v="CA-2017-139661"/>
    <x v="242"/>
    <d v="2017-11-03T00:00:00"/>
    <s v="Standard Class"/>
    <x v="227"/>
    <x v="227"/>
    <x v="1"/>
    <s v="United States"/>
    <s v="Vancouver"/>
    <x v="13"/>
    <n v="98661"/>
    <x v="1"/>
    <s v="FUR-FU-10002885"/>
    <s v="Furniture"/>
    <x v="3"/>
    <s v="Magna Visual Magnetic Picture Hangers"/>
    <x v="296"/>
    <n v="2"/>
    <n v="0"/>
    <n v="3.6631999999999998"/>
    <n v="5.9768000000000008"/>
  </r>
  <r>
    <n v="1504"/>
    <s v="CA-2016-100468"/>
    <x v="243"/>
    <d v="2016-12-01T00:00:00"/>
    <s v="Standard Class"/>
    <x v="228"/>
    <x v="228"/>
    <x v="2"/>
    <s v="United States"/>
    <s v="Los Angeles"/>
    <x v="2"/>
    <n v="90045"/>
    <x v="1"/>
    <s v="FUR-FU-10000010"/>
    <s v="Furniture"/>
    <x v="3"/>
    <s v="DAX Value U-Channel Document Frames, Easel Back"/>
    <x v="129"/>
    <n v="2"/>
    <n v="0"/>
    <n v="3.0813999999999999"/>
    <n v="6.8585999999999991"/>
  </r>
  <r>
    <n v="1506"/>
    <s v="CA-2015-153388"/>
    <x v="244"/>
    <d v="2015-08-07T00:00:00"/>
    <s v="Standard Class"/>
    <x v="229"/>
    <x v="229"/>
    <x v="2"/>
    <s v="United States"/>
    <s v="Los Angeles"/>
    <x v="2"/>
    <n v="90004"/>
    <x v="1"/>
    <s v="FUR-TA-10003715"/>
    <s v="Furniture"/>
    <x v="2"/>
    <s v="Hon 2111 Invitation Series Corner Table"/>
    <x v="297"/>
    <n v="6"/>
    <n v="0.2"/>
    <n v="-175.8708"/>
    <n v="1180.8468"/>
  </r>
  <r>
    <n v="1510"/>
    <s v="CA-2017-103611"/>
    <x v="245"/>
    <d v="2017-09-15T00:00:00"/>
    <s v="First Class"/>
    <x v="230"/>
    <x v="230"/>
    <x v="0"/>
    <s v="United States"/>
    <s v="Los Angeles"/>
    <x v="2"/>
    <n v="90036"/>
    <x v="1"/>
    <s v="FUR-FU-10004270"/>
    <s v="Furniture"/>
    <x v="3"/>
    <s v="Eldon Image Series Desk Accessories, Burgundy"/>
    <x v="298"/>
    <n v="2"/>
    <n v="0"/>
    <n v="3.0095999999999998"/>
    <n v="5.3503999999999996"/>
  </r>
  <r>
    <n v="1516"/>
    <s v="US-2017-160759"/>
    <x v="246"/>
    <d v="2017-12-17T00:00:00"/>
    <s v="Standard Class"/>
    <x v="231"/>
    <x v="231"/>
    <x v="0"/>
    <s v="United States"/>
    <s v="Philadelphia"/>
    <x v="3"/>
    <n v="19120"/>
    <x v="2"/>
    <s v="FUR-CH-10002961"/>
    <s v="Furniture"/>
    <x v="1"/>
    <s v="Leather Task Chair, Black"/>
    <x v="299"/>
    <n v="1"/>
    <n v="0.3"/>
    <n v="-9.0980000000000008"/>
    <n v="72.784000000000006"/>
  </r>
  <r>
    <n v="1517"/>
    <s v="CA-2017-148446"/>
    <x v="247"/>
    <d v="2017-12-14T00:00:00"/>
    <s v="Second Class"/>
    <x v="232"/>
    <x v="232"/>
    <x v="0"/>
    <s v="United States"/>
    <s v="North Las Vegas"/>
    <x v="34"/>
    <n v="89031"/>
    <x v="1"/>
    <s v="FUR-TA-10004256"/>
    <s v="Furniture"/>
    <x v="2"/>
    <s v="Bretford “Just In Time” Height-Adjustable Multi-Task Work Tables"/>
    <x v="300"/>
    <n v="4"/>
    <n v="0"/>
    <n v="116.872"/>
    <n v="1552.7279999999998"/>
  </r>
  <r>
    <n v="1522"/>
    <s v="CA-2015-144806"/>
    <x v="248"/>
    <d v="2015-12-11T00:00:00"/>
    <s v="Standard Class"/>
    <x v="233"/>
    <x v="233"/>
    <x v="0"/>
    <s v="United States"/>
    <s v="Tucson"/>
    <x v="22"/>
    <n v="85705"/>
    <x v="1"/>
    <s v="FUR-FU-10002253"/>
    <s v="Furniture"/>
    <x v="3"/>
    <s v="Howard Miller 13&quot; Diameter Pewter Finish Round Wall Clock"/>
    <x v="301"/>
    <n v="6"/>
    <n v="0.2"/>
    <n v="48.951599999999999"/>
    <n v="157.16039999999998"/>
  </r>
  <r>
    <n v="1528"/>
    <s v="CA-2016-122392"/>
    <x v="249"/>
    <d v="2016-07-27T00:00:00"/>
    <s v="Standard Class"/>
    <x v="234"/>
    <x v="234"/>
    <x v="0"/>
    <s v="United States"/>
    <s v="Allentown"/>
    <x v="3"/>
    <n v="18103"/>
    <x v="2"/>
    <s v="FUR-FU-10002456"/>
    <s v="Furniture"/>
    <x v="3"/>
    <s v="Master Caster Door Stop, Large Neon Orange"/>
    <x v="302"/>
    <n v="2"/>
    <n v="0.2"/>
    <n v="3.3488000000000002"/>
    <n v="8.299199999999999"/>
  </r>
  <r>
    <n v="1535"/>
    <s v="CA-2017-124086"/>
    <x v="250"/>
    <d v="2017-02-14T00:00:00"/>
    <s v="Standard Class"/>
    <x v="235"/>
    <x v="235"/>
    <x v="2"/>
    <s v="United States"/>
    <s v="Laguna Niguel"/>
    <x v="2"/>
    <n v="92677"/>
    <x v="1"/>
    <s v="FUR-BO-10004015"/>
    <s v="Furniture"/>
    <x v="0"/>
    <s v="Bush Andora Bookcase, Maple/Graphite Gray Finish"/>
    <x v="303"/>
    <n v="2"/>
    <n v="0.15"/>
    <n v="16.7986"/>
    <n v="187.18440000000001"/>
  </r>
  <r>
    <n v="1540"/>
    <s v="CA-2017-121888"/>
    <x v="102"/>
    <d v="2017-09-17T00:00:00"/>
    <s v="Second Class"/>
    <x v="236"/>
    <x v="236"/>
    <x v="0"/>
    <s v="United States"/>
    <s v="Everett"/>
    <x v="20"/>
    <n v="2149"/>
    <x v="2"/>
    <s v="FUR-BO-10002545"/>
    <s v="Furniture"/>
    <x v="0"/>
    <s v="Atlantic Metals Mobile 3-Shelf Bookcases, Custom Colors"/>
    <x v="304"/>
    <n v="3"/>
    <n v="0"/>
    <n v="203.56440000000001"/>
    <n v="579.37560000000008"/>
  </r>
  <r>
    <n v="1542"/>
    <s v="CA-2014-166884"/>
    <x v="251"/>
    <d v="2014-03-16T00:00:00"/>
    <s v="Second Class"/>
    <x v="237"/>
    <x v="237"/>
    <x v="0"/>
    <s v="United States"/>
    <s v="Columbus"/>
    <x v="15"/>
    <n v="43229"/>
    <x v="2"/>
    <s v="FUR-FU-10003981"/>
    <s v="Furniture"/>
    <x v="3"/>
    <s v="Eldon Wave Desk Accessories"/>
    <x v="305"/>
    <n v="5"/>
    <n v="0.2"/>
    <n v="2.2879999999999998"/>
    <n v="6.032"/>
  </r>
  <r>
    <n v="1546"/>
    <s v="CA-2014-150245"/>
    <x v="252"/>
    <d v="2015-01-04T00:00:00"/>
    <s v="Second Class"/>
    <x v="238"/>
    <x v="238"/>
    <x v="1"/>
    <s v="United States"/>
    <s v="Watertown"/>
    <x v="7"/>
    <n v="13601"/>
    <x v="2"/>
    <s v="FUR-BO-10002613"/>
    <s v="Furniture"/>
    <x v="0"/>
    <s v="Atlantic Metals Mobile 4-Shelf Bookcases, Custom Colors"/>
    <x v="306"/>
    <n v="7"/>
    <n v="0.2"/>
    <n v="196.68600000000001"/>
    <n v="1376.8020000000001"/>
  </r>
  <r>
    <n v="1559"/>
    <s v="CA-2015-112116"/>
    <x v="253"/>
    <d v="2015-03-18T00:00:00"/>
    <s v="Second Class"/>
    <x v="75"/>
    <x v="75"/>
    <x v="0"/>
    <s v="United States"/>
    <s v="Seattle"/>
    <x v="13"/>
    <n v="98103"/>
    <x v="1"/>
    <s v="FUR-TA-10001039"/>
    <s v="Furniture"/>
    <x v="2"/>
    <s v="KI Adjustable-Height Table"/>
    <x v="307"/>
    <n v="2"/>
    <n v="0"/>
    <n v="44.709600000000002"/>
    <n v="127.25040000000001"/>
  </r>
  <r>
    <n v="1563"/>
    <s v="US-2017-102890"/>
    <x v="254"/>
    <d v="2017-06-30T00:00:00"/>
    <s v="Same Day"/>
    <x v="239"/>
    <x v="239"/>
    <x v="0"/>
    <s v="United States"/>
    <s v="New York City"/>
    <x v="7"/>
    <n v="10011"/>
    <x v="2"/>
    <s v="FUR-TA-10000577"/>
    <s v="Furniture"/>
    <x v="2"/>
    <s v="Bretford CR4500 Series Slim Rectangular Table"/>
    <x v="6"/>
    <n v="5"/>
    <n v="0.4"/>
    <n v="-295.9785"/>
    <n v="1340.6085"/>
  </r>
  <r>
    <n v="1571"/>
    <s v="US-2014-157385"/>
    <x v="255"/>
    <d v="2014-11-25T00:00:00"/>
    <s v="First Class"/>
    <x v="71"/>
    <x v="71"/>
    <x v="0"/>
    <s v="United States"/>
    <s v="Los Angeles"/>
    <x v="2"/>
    <n v="90004"/>
    <x v="1"/>
    <s v="FUR-CH-10000863"/>
    <s v="Furniture"/>
    <x v="1"/>
    <s v="Novimex Swivel Fabric Task Chair"/>
    <x v="194"/>
    <n v="5"/>
    <n v="0.2"/>
    <n v="-67.941000000000003"/>
    <n v="671.86099999999999"/>
  </r>
  <r>
    <n v="1574"/>
    <s v="US-2014-157385"/>
    <x v="255"/>
    <d v="2014-11-25T00:00:00"/>
    <s v="First Class"/>
    <x v="71"/>
    <x v="71"/>
    <x v="0"/>
    <s v="United States"/>
    <s v="Los Angeles"/>
    <x v="2"/>
    <n v="90004"/>
    <x v="1"/>
    <s v="FUR-CH-10000595"/>
    <s v="Furniture"/>
    <x v="1"/>
    <s v="Safco Contoured Stacking Chairs"/>
    <x v="308"/>
    <n v="2"/>
    <n v="0.2"/>
    <n v="23.84"/>
    <n v="357.6"/>
  </r>
  <r>
    <n v="1576"/>
    <s v="CA-2014-101602"/>
    <x v="256"/>
    <d v="2014-12-18T00:00:00"/>
    <s v="First Class"/>
    <x v="240"/>
    <x v="240"/>
    <x v="0"/>
    <s v="United States"/>
    <s v="El Paso"/>
    <x v="5"/>
    <n v="79907"/>
    <x v="3"/>
    <s v="FUR-CH-10004675"/>
    <s v="Furniture"/>
    <x v="1"/>
    <s v="Lifetime Advantage Folding Chairs, 4/Carton"/>
    <x v="309"/>
    <n v="5"/>
    <n v="0.3"/>
    <n v="-21.808"/>
    <n v="785.08799999999997"/>
  </r>
  <r>
    <n v="1581"/>
    <s v="CA-2015-131338"/>
    <x v="38"/>
    <d v="2015-08-12T00:00:00"/>
    <s v="First Class"/>
    <x v="108"/>
    <x v="108"/>
    <x v="0"/>
    <s v="United States"/>
    <s v="New York City"/>
    <x v="7"/>
    <n v="10024"/>
    <x v="2"/>
    <s v="FUR-TA-10002607"/>
    <s v="Furniture"/>
    <x v="2"/>
    <s v="KI Conference Tables"/>
    <x v="310"/>
    <n v="9"/>
    <n v="0.4"/>
    <n v="-153.1224"/>
    <n v="535.92840000000001"/>
  </r>
  <r>
    <n v="1584"/>
    <s v="CA-2015-131338"/>
    <x v="38"/>
    <d v="2015-08-12T00:00:00"/>
    <s v="First Class"/>
    <x v="108"/>
    <x v="108"/>
    <x v="0"/>
    <s v="United States"/>
    <s v="New York City"/>
    <x v="7"/>
    <n v="10024"/>
    <x v="2"/>
    <s v="FUR-FU-10002157"/>
    <s v="Furniture"/>
    <x v="3"/>
    <s v="Artistic Insta-Plaque"/>
    <x v="27"/>
    <n v="3"/>
    <n v="0"/>
    <n v="18.345600000000001"/>
    <n v="28.694399999999998"/>
  </r>
  <r>
    <n v="1585"/>
    <s v="CA-2015-131338"/>
    <x v="38"/>
    <d v="2015-08-12T00:00:00"/>
    <s v="First Class"/>
    <x v="108"/>
    <x v="108"/>
    <x v="0"/>
    <s v="United States"/>
    <s v="New York City"/>
    <x v="7"/>
    <n v="10024"/>
    <x v="2"/>
    <s v="FUR-FU-10001706"/>
    <s v="Furniture"/>
    <x v="3"/>
    <s v="Longer-Life Soft White Bulbs"/>
    <x v="12"/>
    <n v="2"/>
    <n v="0"/>
    <n v="2.9567999999999999"/>
    <n v="3.2032000000000003"/>
  </r>
  <r>
    <n v="1595"/>
    <s v="CA-2015-118423"/>
    <x v="257"/>
    <d v="2015-03-27T00:00:00"/>
    <s v="First Class"/>
    <x v="241"/>
    <x v="241"/>
    <x v="2"/>
    <s v="United States"/>
    <s v="Peoria"/>
    <x v="8"/>
    <n v="61604"/>
    <x v="3"/>
    <s v="FUR-BO-10000362"/>
    <s v="Furniture"/>
    <x v="0"/>
    <s v="Sauder Inglewood Library Bookcases"/>
    <x v="311"/>
    <n v="3"/>
    <n v="0.3"/>
    <n v="-35.905799999999999"/>
    <n v="394.96379999999999"/>
  </r>
  <r>
    <n v="1596"/>
    <s v="CA-2017-149181"/>
    <x v="258"/>
    <d v="2017-05-12T00:00:00"/>
    <s v="Standard Class"/>
    <x v="242"/>
    <x v="242"/>
    <x v="0"/>
    <s v="United States"/>
    <s v="Columbus"/>
    <x v="15"/>
    <n v="43229"/>
    <x v="2"/>
    <s v="FUR-CH-10004540"/>
    <s v="Furniture"/>
    <x v="1"/>
    <s v="Global Chrome Stack Chair"/>
    <x v="312"/>
    <n v="2"/>
    <n v="0.3"/>
    <n v="-2.0568"/>
    <n v="50.0488"/>
  </r>
  <r>
    <n v="1597"/>
    <s v="CA-2017-132234"/>
    <x v="259"/>
    <d v="2017-10-18T00:00:00"/>
    <s v="First Class"/>
    <x v="78"/>
    <x v="78"/>
    <x v="1"/>
    <s v="United States"/>
    <s v="New York City"/>
    <x v="7"/>
    <n v="10011"/>
    <x v="2"/>
    <s v="FUR-FU-10001290"/>
    <s v="Furniture"/>
    <x v="3"/>
    <s v="Executive Impressions Supervisor Wall Clock"/>
    <x v="313"/>
    <n v="13"/>
    <n v="0"/>
    <n v="175.136"/>
    <n v="372.16399999999999"/>
  </r>
  <r>
    <n v="1601"/>
    <s v="CA-2017-158876"/>
    <x v="49"/>
    <d v="2017-11-21T00:00:00"/>
    <s v="Second Class"/>
    <x v="243"/>
    <x v="243"/>
    <x v="0"/>
    <s v="United States"/>
    <s v="Carrollton"/>
    <x v="5"/>
    <n v="75007"/>
    <x v="3"/>
    <s v="FUR-FU-10001967"/>
    <s v="Furniture"/>
    <x v="3"/>
    <s v="Telescoping Adjustable Floor Lamp"/>
    <x v="73"/>
    <n v="2"/>
    <n v="0.6"/>
    <n v="-13.993"/>
    <n v="29.984999999999999"/>
  </r>
  <r>
    <n v="1602"/>
    <s v="CA-2016-164672"/>
    <x v="260"/>
    <d v="2016-05-13T00:00:00"/>
    <s v="Second Class"/>
    <x v="179"/>
    <x v="179"/>
    <x v="1"/>
    <s v="United States"/>
    <s v="Dover"/>
    <x v="14"/>
    <n v="19901"/>
    <x v="2"/>
    <s v="FUR-FU-10001488"/>
    <s v="Furniture"/>
    <x v="3"/>
    <s v="Tenex 46&quot; x 60&quot; Computer Anti-Static Chairmat, Rectangular Shaped"/>
    <x v="314"/>
    <n v="2"/>
    <n v="0"/>
    <n v="42.392000000000003"/>
    <n v="169.56800000000001"/>
  </r>
  <r>
    <n v="1611"/>
    <s v="CA-2014-156349"/>
    <x v="261"/>
    <d v="2014-05-30T00:00:00"/>
    <s v="Standard Class"/>
    <x v="244"/>
    <x v="244"/>
    <x v="1"/>
    <s v="United States"/>
    <s v="Los Angeles"/>
    <x v="2"/>
    <n v="90008"/>
    <x v="1"/>
    <s v="FUR-BO-10000362"/>
    <s v="Furniture"/>
    <x v="0"/>
    <s v="Sauder Inglewood Library Bookcases"/>
    <x v="315"/>
    <n v="2"/>
    <n v="0.15"/>
    <n v="27.3568"/>
    <n v="263.30919999999998"/>
  </r>
  <r>
    <n v="1621"/>
    <s v="CA-2017-108560"/>
    <x v="220"/>
    <d v="2017-07-15T00:00:00"/>
    <s v="Standard Class"/>
    <x v="245"/>
    <x v="245"/>
    <x v="0"/>
    <s v="United States"/>
    <s v="Kent"/>
    <x v="13"/>
    <n v="98031"/>
    <x v="1"/>
    <s v="FUR-FU-10002937"/>
    <s v="Furniture"/>
    <x v="3"/>
    <s v="GE 48&quot; Fluorescent Tube, Cool White Energy Saver, 34 Watts, 30/Box"/>
    <x v="316"/>
    <n v="2"/>
    <n v="0"/>
    <n v="99.23"/>
    <n v="99.23"/>
  </r>
  <r>
    <n v="1628"/>
    <s v="CA-2015-143119"/>
    <x v="262"/>
    <d v="2015-09-30T00:00:00"/>
    <s v="Standard Class"/>
    <x v="246"/>
    <x v="246"/>
    <x v="0"/>
    <s v="United States"/>
    <s v="Lafayette"/>
    <x v="35"/>
    <n v="70506"/>
    <x v="0"/>
    <s v="FUR-CH-10001270"/>
    <s v="Furniture"/>
    <x v="1"/>
    <s v="Harbour Creations Steel Folding Chair"/>
    <x v="317"/>
    <n v="6"/>
    <n v="0"/>
    <n v="155.25"/>
    <n v="362.25"/>
  </r>
  <r>
    <n v="1629"/>
    <s v="CA-2017-101049"/>
    <x v="263"/>
    <d v="2017-06-25T00:00:00"/>
    <s v="Second Class"/>
    <x v="95"/>
    <x v="95"/>
    <x v="0"/>
    <s v="United States"/>
    <s v="Cleveland"/>
    <x v="15"/>
    <n v="44105"/>
    <x v="2"/>
    <s v="FUR-FU-10004415"/>
    <s v="Furniture"/>
    <x v="3"/>
    <s v="Stacking Tray, Side-Loading, Legal, Smoke"/>
    <x v="318"/>
    <n v="5"/>
    <n v="0.2"/>
    <n v="2.464"/>
    <n v="15.456000000000001"/>
  </r>
  <r>
    <n v="1642"/>
    <s v="CA-2016-157266"/>
    <x v="205"/>
    <d v="2016-06-01T00:00:00"/>
    <s v="Standard Class"/>
    <x v="247"/>
    <x v="247"/>
    <x v="0"/>
    <s v="United States"/>
    <s v="Washington"/>
    <x v="29"/>
    <n v="20016"/>
    <x v="2"/>
    <s v="FUR-FU-10000629"/>
    <s v="Furniture"/>
    <x v="3"/>
    <s v="9-3/4 Diameter Round Wall Clock"/>
    <x v="319"/>
    <n v="3"/>
    <n v="0"/>
    <n v="17.375399999999999"/>
    <n v="23.994599999999998"/>
  </r>
  <r>
    <n v="1658"/>
    <s v="CA-2014-127159"/>
    <x v="264"/>
    <d v="2014-05-15T00:00:00"/>
    <s v="First Class"/>
    <x v="174"/>
    <x v="174"/>
    <x v="0"/>
    <s v="United States"/>
    <s v="Milwaukee"/>
    <x v="16"/>
    <n v="53209"/>
    <x v="3"/>
    <s v="FUR-FU-10000010"/>
    <s v="Furniture"/>
    <x v="3"/>
    <s v="DAX Value U-Channel Document Frames, Easel Back"/>
    <x v="320"/>
    <n v="7"/>
    <n v="0"/>
    <n v="10.7849"/>
    <n v="24.005099999999999"/>
  </r>
  <r>
    <n v="1670"/>
    <s v="US-2015-157154"/>
    <x v="265"/>
    <d v="2015-01-15T00:00:00"/>
    <s v="Standard Class"/>
    <x v="248"/>
    <x v="248"/>
    <x v="0"/>
    <s v="United States"/>
    <s v="New York City"/>
    <x v="7"/>
    <n v="10011"/>
    <x v="2"/>
    <s v="FUR-TA-10001889"/>
    <s v="Furniture"/>
    <x v="2"/>
    <s v="Bush Advantage Collection Racetrack Conference Table"/>
    <x v="321"/>
    <n v="4"/>
    <n v="0.4"/>
    <n v="-373.3048"/>
    <n v="1391.4088000000002"/>
  </r>
  <r>
    <n v="1675"/>
    <s v="CA-2015-143077"/>
    <x v="5"/>
    <d v="2015-09-21T00:00:00"/>
    <s v="Standard Class"/>
    <x v="97"/>
    <x v="97"/>
    <x v="1"/>
    <s v="United States"/>
    <s v="Houston"/>
    <x v="5"/>
    <n v="77041"/>
    <x v="3"/>
    <s v="FUR-FU-10003535"/>
    <s v="Furniture"/>
    <x v="3"/>
    <s v="Howard Miller Distant Time Traveler Alarm Clock"/>
    <x v="322"/>
    <n v="2"/>
    <n v="0.6"/>
    <n v="-10.419600000000001"/>
    <n v="32.355600000000003"/>
  </r>
  <r>
    <n v="1681"/>
    <s v="CA-2014-122882"/>
    <x v="266"/>
    <d v="2014-09-13T00:00:00"/>
    <s v="Standard Class"/>
    <x v="249"/>
    <x v="249"/>
    <x v="1"/>
    <s v="United States"/>
    <s v="Philadelphia"/>
    <x v="3"/>
    <n v="19134"/>
    <x v="2"/>
    <s v="FUR-FU-10000758"/>
    <s v="Furniture"/>
    <x v="3"/>
    <s v="DAX Natural Wood-Tone Poster Frame"/>
    <x v="323"/>
    <n v="2"/>
    <n v="0.2"/>
    <n v="8.4735999999999994"/>
    <n v="33.894400000000005"/>
  </r>
  <r>
    <n v="1684"/>
    <s v="CA-2016-147585"/>
    <x v="267"/>
    <d v="2016-11-12T00:00:00"/>
    <s v="Standard Class"/>
    <x v="177"/>
    <x v="177"/>
    <x v="1"/>
    <s v="United States"/>
    <s v="San Francisco"/>
    <x v="2"/>
    <n v="94110"/>
    <x v="1"/>
    <s v="FUR-FU-10002597"/>
    <s v="Furniture"/>
    <x v="3"/>
    <s v="C-Line Magnetic Cubicle Keepers, Clear Polypropylene"/>
    <x v="324"/>
    <n v="3"/>
    <n v="0"/>
    <n v="6.2244000000000002"/>
    <n v="8.595600000000001"/>
  </r>
  <r>
    <n v="1689"/>
    <s v="CA-2017-143798"/>
    <x v="247"/>
    <d v="2017-12-12T00:00:00"/>
    <s v="First Class"/>
    <x v="250"/>
    <x v="250"/>
    <x v="0"/>
    <s v="United States"/>
    <s v="Philadelphia"/>
    <x v="3"/>
    <n v="19140"/>
    <x v="2"/>
    <s v="FUR-FU-10004306"/>
    <s v="Furniture"/>
    <x v="3"/>
    <s v="Electrix Halogen Magnifier Lamp"/>
    <x v="159"/>
    <n v="2"/>
    <n v="0.2"/>
    <n v="23.315999999999999"/>
    <n v="287.56400000000002"/>
  </r>
  <r>
    <n v="1690"/>
    <s v="CA-2014-142839"/>
    <x v="268"/>
    <d v="2014-08-20T00:00:00"/>
    <s v="Standard Class"/>
    <x v="251"/>
    <x v="251"/>
    <x v="0"/>
    <s v="United States"/>
    <s v="Philadelphia"/>
    <x v="3"/>
    <n v="19143"/>
    <x v="2"/>
    <s v="FUR-TA-10001539"/>
    <s v="Furniture"/>
    <x v="2"/>
    <s v="Chromcraft Rectangular Conference Tables"/>
    <x v="325"/>
    <n v="6"/>
    <n v="0.4"/>
    <n v="-227.49119999999999"/>
    <n v="1080.5832"/>
  </r>
  <r>
    <n v="1693"/>
    <s v="US-2016-154361"/>
    <x v="269"/>
    <d v="2016-03-19T00:00:00"/>
    <s v="Standard Class"/>
    <x v="252"/>
    <x v="252"/>
    <x v="0"/>
    <s v="United States"/>
    <s v="Columbus"/>
    <x v="15"/>
    <n v="43229"/>
    <x v="2"/>
    <s v="FUR-FU-10004020"/>
    <s v="Furniture"/>
    <x v="3"/>
    <s v="Advantus Panel Wall Acrylic Frame"/>
    <x v="326"/>
    <n v="5"/>
    <n v="0.2"/>
    <n v="6.2904999999999998"/>
    <n v="15.589499999999999"/>
  </r>
  <r>
    <n v="1700"/>
    <s v="CA-2014-135657"/>
    <x v="270"/>
    <d v="2014-06-07T00:00:00"/>
    <s v="Second Class"/>
    <x v="20"/>
    <x v="20"/>
    <x v="0"/>
    <s v="United States"/>
    <s v="Seattle"/>
    <x v="13"/>
    <n v="98115"/>
    <x v="1"/>
    <s v="FUR-TA-10004086"/>
    <s v="Furniture"/>
    <x v="2"/>
    <s v="KI Adjustable-Height Table"/>
    <x v="327"/>
    <n v="6"/>
    <n v="0"/>
    <n v="113.4936"/>
    <n v="402.38639999999998"/>
  </r>
  <r>
    <n v="1702"/>
    <s v="CA-2015-114069"/>
    <x v="271"/>
    <d v="2015-07-15T00:00:00"/>
    <s v="Second Class"/>
    <x v="253"/>
    <x v="253"/>
    <x v="0"/>
    <s v="United States"/>
    <s v="New York City"/>
    <x v="7"/>
    <n v="10035"/>
    <x v="2"/>
    <s v="FUR-CH-10000595"/>
    <s v="Furniture"/>
    <x v="1"/>
    <s v="Safco Contoured Stacking Chairs"/>
    <x v="328"/>
    <n v="9"/>
    <n v="0.1"/>
    <n v="321.83999999999997"/>
    <n v="1609.2"/>
  </r>
  <r>
    <n v="1710"/>
    <s v="CA-2017-123491"/>
    <x v="242"/>
    <d v="2017-11-05T00:00:00"/>
    <s v="Standard Class"/>
    <x v="254"/>
    <x v="254"/>
    <x v="0"/>
    <s v="United States"/>
    <s v="San Francisco"/>
    <x v="2"/>
    <n v="94122"/>
    <x v="1"/>
    <s v="FUR-CH-10003061"/>
    <s v="Furniture"/>
    <x v="1"/>
    <s v="Global Leather Task Chair, Black"/>
    <x v="329"/>
    <n v="1"/>
    <n v="0.2"/>
    <n v="-0.89990000000000003"/>
    <n v="72.891900000000007"/>
  </r>
  <r>
    <n v="1714"/>
    <s v="US-2017-124968"/>
    <x v="272"/>
    <d v="2017-09-13T00:00:00"/>
    <s v="Second Class"/>
    <x v="255"/>
    <x v="255"/>
    <x v="0"/>
    <s v="United States"/>
    <s v="Chicago"/>
    <x v="8"/>
    <n v="60610"/>
    <x v="3"/>
    <s v="FUR-TA-10004289"/>
    <s v="Furniture"/>
    <x v="2"/>
    <s v="BoxOffice By Design Rectangular and Half-Moon Meeting Room Tables"/>
    <x v="330"/>
    <n v="7"/>
    <n v="0.5"/>
    <n v="-566.5625"/>
    <n v="1332.1875"/>
  </r>
  <r>
    <n v="1715"/>
    <s v="CA-2017-104003"/>
    <x v="273"/>
    <d v="2017-10-13T00:00:00"/>
    <s v="Standard Class"/>
    <x v="256"/>
    <x v="256"/>
    <x v="0"/>
    <s v="United States"/>
    <s v="San Francisco"/>
    <x v="2"/>
    <n v="94110"/>
    <x v="1"/>
    <s v="FUR-BO-10003965"/>
    <s v="Furniture"/>
    <x v="0"/>
    <s v="O'Sullivan Manor Hill 2-Door Library in Brianna Oak"/>
    <x v="331"/>
    <n v="2"/>
    <n v="0.15"/>
    <n v="-14.478400000000001"/>
    <n v="322.14440000000002"/>
  </r>
  <r>
    <n v="1719"/>
    <s v="CA-2016-169943"/>
    <x v="128"/>
    <d v="2016-05-24T00:00:00"/>
    <s v="Standard Class"/>
    <x v="257"/>
    <x v="257"/>
    <x v="0"/>
    <s v="United States"/>
    <s v="New York City"/>
    <x v="7"/>
    <n v="10011"/>
    <x v="2"/>
    <s v="FUR-FU-10002088"/>
    <s v="Furniture"/>
    <x v="3"/>
    <s v="Nu-Dell Float Frame 11 x 14 1/2"/>
    <x v="332"/>
    <n v="4"/>
    <n v="0"/>
    <n v="15.086399999999999"/>
    <n v="20.833600000000004"/>
  </r>
  <r>
    <n v="1720"/>
    <s v="CA-2016-169943"/>
    <x v="128"/>
    <d v="2016-05-24T00:00:00"/>
    <s v="Standard Class"/>
    <x v="257"/>
    <x v="257"/>
    <x v="0"/>
    <s v="United States"/>
    <s v="New York City"/>
    <x v="7"/>
    <n v="10011"/>
    <x v="2"/>
    <s v="FUR-FU-10000010"/>
    <s v="Furniture"/>
    <x v="3"/>
    <s v="DAX Value U-Channel Document Frames, Easel Back"/>
    <x v="333"/>
    <n v="8"/>
    <n v="0"/>
    <n v="12.3256"/>
    <n v="27.434399999999997"/>
  </r>
  <r>
    <n v="1724"/>
    <s v="US-2015-123218"/>
    <x v="274"/>
    <d v="2015-12-25T00:00:00"/>
    <s v="Standard Class"/>
    <x v="258"/>
    <x v="258"/>
    <x v="0"/>
    <s v="United States"/>
    <s v="Chicago"/>
    <x v="8"/>
    <n v="60623"/>
    <x v="3"/>
    <s v="FUR-BO-10003966"/>
    <s v="Furniture"/>
    <x v="0"/>
    <s v="Sauder Facets Collection Library, Sky Alder Finish"/>
    <x v="311"/>
    <n v="3"/>
    <n v="0.3"/>
    <n v="-71.811599999999999"/>
    <n v="430.86959999999999"/>
  </r>
  <r>
    <n v="1728"/>
    <s v="US-2017-164056"/>
    <x v="275"/>
    <d v="2017-05-04T00:00:00"/>
    <s v="Second Class"/>
    <x v="259"/>
    <x v="259"/>
    <x v="1"/>
    <s v="United States"/>
    <s v="Dublin"/>
    <x v="15"/>
    <n v="43017"/>
    <x v="2"/>
    <s v="FUR-TA-10001307"/>
    <s v="Furniture"/>
    <x v="2"/>
    <s v="SAFCO PlanMaster Heigh-Adjustable Drafting Table Base, 43w x 30d x 30-37h, Black"/>
    <x v="334"/>
    <n v="5"/>
    <n v="0.4"/>
    <n v="-69.89"/>
    <n v="1118.24"/>
  </r>
  <r>
    <n v="1743"/>
    <s v="CA-2017-152807"/>
    <x v="242"/>
    <d v="2017-11-03T00:00:00"/>
    <s v="Standard Class"/>
    <x v="240"/>
    <x v="240"/>
    <x v="0"/>
    <s v="United States"/>
    <s v="Philadelphia"/>
    <x v="3"/>
    <n v="19140"/>
    <x v="2"/>
    <s v="FUR-FU-10004415"/>
    <s v="Furniture"/>
    <x v="3"/>
    <s v="Stacking Tray, Side-Loading, Legal, Smoke"/>
    <x v="335"/>
    <n v="2"/>
    <n v="0.2"/>
    <n v="0.98560000000000003"/>
    <n v="6.1824000000000003"/>
  </r>
  <r>
    <n v="1751"/>
    <s v="CA-2015-139094"/>
    <x v="276"/>
    <d v="2015-11-27T00:00:00"/>
    <s v="Standard Class"/>
    <x v="98"/>
    <x v="98"/>
    <x v="2"/>
    <s v="United States"/>
    <s v="San Antonio"/>
    <x v="5"/>
    <n v="78207"/>
    <x v="3"/>
    <s v="FUR-TA-10004607"/>
    <s v="Furniture"/>
    <x v="2"/>
    <s v="Hon 2111 Invitation Series Straight Table"/>
    <x v="336"/>
    <n v="2"/>
    <n v="0.3"/>
    <n v="-32.522599999999997"/>
    <n v="239.4846"/>
  </r>
  <r>
    <n v="1752"/>
    <s v="CA-2017-168837"/>
    <x v="277"/>
    <d v="2017-10-17T00:00:00"/>
    <s v="First Class"/>
    <x v="260"/>
    <x v="260"/>
    <x v="0"/>
    <s v="United States"/>
    <s v="Oakland"/>
    <x v="2"/>
    <n v="94601"/>
    <x v="1"/>
    <s v="FUR-FU-10001918"/>
    <s v="Furniture"/>
    <x v="3"/>
    <s v="C-Line Cubicle Keepers Polyproplyene Holder With Velcro Backings"/>
    <x v="337"/>
    <n v="2"/>
    <n v="0"/>
    <n v="3.6894"/>
    <n v="5.7706000000000008"/>
  </r>
  <r>
    <n v="1761"/>
    <s v="CA-2015-130785"/>
    <x v="278"/>
    <d v="2015-09-09T00:00:00"/>
    <s v="Standard Class"/>
    <x v="261"/>
    <x v="261"/>
    <x v="0"/>
    <s v="United States"/>
    <s v="San Diego"/>
    <x v="2"/>
    <n v="92105"/>
    <x v="1"/>
    <s v="FUR-BO-10000330"/>
    <s v="Furniture"/>
    <x v="0"/>
    <s v="Sauder Camden County Barrister Bookcase, Planked Cherry Finish"/>
    <x v="338"/>
    <n v="4"/>
    <n v="0.15"/>
    <n v="-4.8391999999999999"/>
    <n v="416.1712"/>
  </r>
  <r>
    <n v="1763"/>
    <s v="CA-2015-130785"/>
    <x v="278"/>
    <d v="2015-09-09T00:00:00"/>
    <s v="Standard Class"/>
    <x v="261"/>
    <x v="261"/>
    <x v="0"/>
    <s v="United States"/>
    <s v="San Diego"/>
    <x v="2"/>
    <n v="92105"/>
    <x v="1"/>
    <s v="FUR-BO-10003159"/>
    <s v="Furniture"/>
    <x v="0"/>
    <s v="Sauder Camden County Collection Libraries, Planked Cherry Finish"/>
    <x v="339"/>
    <n v="3"/>
    <n v="0.15"/>
    <n v="-20.696400000000001"/>
    <n v="313.8954"/>
  </r>
  <r>
    <n v="1766"/>
    <s v="CA-2016-110254"/>
    <x v="279"/>
    <d v="2016-08-08T00:00:00"/>
    <s v="Standard Class"/>
    <x v="262"/>
    <x v="262"/>
    <x v="2"/>
    <s v="United States"/>
    <s v="Suffolk"/>
    <x v="25"/>
    <n v="23434"/>
    <x v="0"/>
    <s v="FUR-FU-10001591"/>
    <s v="Furniture"/>
    <x v="3"/>
    <s v="Advantus Panel Wall Certificate Holder - 8.5x11"/>
    <x v="340"/>
    <n v="9"/>
    <n v="0"/>
    <n v="46.116"/>
    <n v="63.683999999999997"/>
  </r>
  <r>
    <n v="1792"/>
    <s v="CA-2014-120474"/>
    <x v="280"/>
    <d v="2014-12-03T00:00:00"/>
    <s v="First Class"/>
    <x v="105"/>
    <x v="105"/>
    <x v="0"/>
    <s v="United States"/>
    <s v="Madison"/>
    <x v="16"/>
    <n v="53711"/>
    <x v="3"/>
    <s v="FUR-CH-10001854"/>
    <s v="Furniture"/>
    <x v="1"/>
    <s v="Office Star - Professional Matrix Back Chair with 2-to-1 Synchro Tilt and Mesh Fabric Seat"/>
    <x v="341"/>
    <n v="8"/>
    <n v="0"/>
    <n v="673.88160000000005"/>
    <n v="2133.9584"/>
  </r>
  <r>
    <n v="1799"/>
    <s v="CA-2016-100965"/>
    <x v="281"/>
    <d v="2016-07-11T00:00:00"/>
    <s v="Standard Class"/>
    <x v="263"/>
    <x v="263"/>
    <x v="0"/>
    <s v="United States"/>
    <s v="San Jose"/>
    <x v="2"/>
    <n v="95123"/>
    <x v="1"/>
    <s v="FUR-FU-10003039"/>
    <s v="Furniture"/>
    <x v="3"/>
    <s v="Howard Miller 11-1/2&quot; Diameter Grantwood Wall Clock"/>
    <x v="342"/>
    <n v="5"/>
    <n v="0"/>
    <n v="73.320999999999998"/>
    <n v="142.32900000000001"/>
  </r>
  <r>
    <n v="1802"/>
    <s v="CA-2016-149461"/>
    <x v="282"/>
    <d v="2016-11-19T00:00:00"/>
    <s v="Standard Class"/>
    <x v="264"/>
    <x v="264"/>
    <x v="2"/>
    <s v="United States"/>
    <s v="Auburn"/>
    <x v="13"/>
    <n v="98002"/>
    <x v="1"/>
    <s v="FUR-FU-10004270"/>
    <s v="Furniture"/>
    <x v="3"/>
    <s v="Eldon Image Series Desk Accessories, Burgundy"/>
    <x v="343"/>
    <n v="1"/>
    <n v="0"/>
    <n v="1.5047999999999999"/>
    <n v="2.6751999999999998"/>
  </r>
  <r>
    <n v="1810"/>
    <s v="CA-2016-165484"/>
    <x v="283"/>
    <d v="2016-10-29T00:00:00"/>
    <s v="Standard Class"/>
    <x v="33"/>
    <x v="33"/>
    <x v="1"/>
    <s v="United States"/>
    <s v="Chicago"/>
    <x v="8"/>
    <n v="60610"/>
    <x v="3"/>
    <s v="FUR-FU-10001196"/>
    <s v="Furniture"/>
    <x v="3"/>
    <s v="DAX Cubicle Frames - 8x10"/>
    <x v="344"/>
    <n v="7"/>
    <n v="0.6"/>
    <n v="-12.117000000000001"/>
    <n v="28.273"/>
  </r>
  <r>
    <n v="1812"/>
    <s v="CA-2014-132612"/>
    <x v="2"/>
    <d v="2014-06-11T00:00:00"/>
    <s v="Second Class"/>
    <x v="265"/>
    <x v="265"/>
    <x v="0"/>
    <s v="United States"/>
    <s v="Harrisonburg"/>
    <x v="25"/>
    <n v="22801"/>
    <x v="0"/>
    <s v="FUR-TA-10004534"/>
    <s v="Furniture"/>
    <x v="2"/>
    <s v="Bevis 44 x 96 Conference Tables"/>
    <x v="345"/>
    <n v="7"/>
    <n v="0"/>
    <n v="245.02099999999999"/>
    <n v="1196.279"/>
  </r>
  <r>
    <n v="1813"/>
    <s v="US-2017-161193"/>
    <x v="93"/>
    <d v="2017-11-26T00:00:00"/>
    <s v="Standard Class"/>
    <x v="266"/>
    <x v="266"/>
    <x v="0"/>
    <s v="United States"/>
    <s v="Newark"/>
    <x v="15"/>
    <n v="43055"/>
    <x v="2"/>
    <s v="FUR-FU-10001861"/>
    <s v="Furniture"/>
    <x v="3"/>
    <s v="Floodlight Indoor Halogen Bulbs, 1 Bulb per Pack, 60 Watts"/>
    <x v="65"/>
    <n v="5"/>
    <n v="0.2"/>
    <n v="28.13"/>
    <n v="49.47"/>
  </r>
  <r>
    <n v="1814"/>
    <s v="US-2017-161193"/>
    <x v="93"/>
    <d v="2017-11-26T00:00:00"/>
    <s v="Standard Class"/>
    <x v="266"/>
    <x v="266"/>
    <x v="0"/>
    <s v="United States"/>
    <s v="Newark"/>
    <x v="15"/>
    <n v="43055"/>
    <x v="2"/>
    <s v="FUR-FU-10000206"/>
    <s v="Furniture"/>
    <x v="3"/>
    <s v="GE General Purpose, Extra Long Life, Showcase &amp; Floodlight Incandescent Bulbs"/>
    <x v="346"/>
    <n v="2"/>
    <n v="0.2"/>
    <n v="1.5713999999999999"/>
    <n v="3.0846"/>
  </r>
  <r>
    <n v="1815"/>
    <s v="CA-2015-131597"/>
    <x v="221"/>
    <d v="2015-09-18T00:00:00"/>
    <s v="Standard Class"/>
    <x v="183"/>
    <x v="183"/>
    <x v="1"/>
    <s v="United States"/>
    <s v="Los Angeles"/>
    <x v="2"/>
    <n v="90045"/>
    <x v="1"/>
    <s v="FUR-TA-10002607"/>
    <s v="Furniture"/>
    <x v="2"/>
    <s v="KI Conference Tables"/>
    <x v="347"/>
    <n v="3"/>
    <n v="0.2"/>
    <n v="-8.5068000000000001"/>
    <n v="178.64279999999999"/>
  </r>
  <r>
    <n v="1820"/>
    <s v="US-2014-130379"/>
    <x v="284"/>
    <d v="2014-05-29T00:00:00"/>
    <s v="Standard Class"/>
    <x v="267"/>
    <x v="267"/>
    <x v="0"/>
    <s v="United States"/>
    <s v="Chicago"/>
    <x v="8"/>
    <n v="60623"/>
    <x v="3"/>
    <s v="FUR-FU-10002553"/>
    <s v="Furniture"/>
    <x v="3"/>
    <s v="Electrix Incandescent Magnifying Lamp, Black"/>
    <x v="348"/>
    <n v="2"/>
    <n v="0.6"/>
    <n v="-24.189"/>
    <n v="53.509"/>
  </r>
  <r>
    <n v="1823"/>
    <s v="CA-2016-168956"/>
    <x v="285"/>
    <d v="2016-02-20T00:00:00"/>
    <s v="Standard Class"/>
    <x v="268"/>
    <x v="268"/>
    <x v="1"/>
    <s v="United States"/>
    <s v="Chicago"/>
    <x v="8"/>
    <n v="60623"/>
    <x v="3"/>
    <s v="FUR-CH-10004754"/>
    <s v="Furniture"/>
    <x v="1"/>
    <s v="Global Stack Chair with Arms, Black"/>
    <x v="349"/>
    <n v="3"/>
    <n v="0.3"/>
    <n v="-2.6981999999999999"/>
    <n v="65.656199999999998"/>
  </r>
  <r>
    <n v="1826"/>
    <s v="CA-2016-167507"/>
    <x v="286"/>
    <d v="2016-12-28T00:00:00"/>
    <s v="Standard Class"/>
    <x v="128"/>
    <x v="128"/>
    <x v="0"/>
    <s v="United States"/>
    <s v="Redmond"/>
    <x v="36"/>
    <n v="97756"/>
    <x v="1"/>
    <s v="FUR-FU-10001935"/>
    <s v="Furniture"/>
    <x v="3"/>
    <s v="3M Hangers With Command Adhesive"/>
    <x v="350"/>
    <n v="4"/>
    <n v="0.2"/>
    <n v="3.1080000000000001"/>
    <n v="8.7319999999999993"/>
  </r>
  <r>
    <n v="1827"/>
    <s v="CA-2016-167507"/>
    <x v="286"/>
    <d v="2016-12-28T00:00:00"/>
    <s v="Standard Class"/>
    <x v="128"/>
    <x v="128"/>
    <x v="0"/>
    <s v="United States"/>
    <s v="Redmond"/>
    <x v="36"/>
    <n v="97756"/>
    <x v="1"/>
    <s v="FUR-FU-10002878"/>
    <s v="Furniture"/>
    <x v="3"/>
    <s v="Seth Thomas 14&quot; Day/Date Wall Clock"/>
    <x v="351"/>
    <n v="1"/>
    <n v="0.2"/>
    <n v="4.8415999999999997"/>
    <n v="17.942399999999999"/>
  </r>
  <r>
    <n v="1832"/>
    <s v="CA-2017-145884"/>
    <x v="85"/>
    <d v="2017-10-21T00:00:00"/>
    <s v="Same Day"/>
    <x v="154"/>
    <x v="154"/>
    <x v="2"/>
    <s v="United States"/>
    <s v="Muskogee"/>
    <x v="37"/>
    <n v="74403"/>
    <x v="3"/>
    <s v="FUR-TA-10002356"/>
    <s v="Furniture"/>
    <x v="2"/>
    <s v="Bevis Boat-Shaped Conference Table"/>
    <x v="352"/>
    <n v="1"/>
    <n v="0"/>
    <n v="62.906399999999998"/>
    <n v="199.20360000000002"/>
  </r>
  <r>
    <n v="1833"/>
    <s v="CA-2015-131422"/>
    <x v="287"/>
    <d v="2015-11-09T00:00:00"/>
    <s v="Standard Class"/>
    <x v="179"/>
    <x v="179"/>
    <x v="1"/>
    <s v="United States"/>
    <s v="Monroe"/>
    <x v="30"/>
    <n v="28110"/>
    <x v="0"/>
    <s v="FUR-CH-10001270"/>
    <s v="Furniture"/>
    <x v="1"/>
    <s v="Harbour Creations Steel Folding Chair"/>
    <x v="353"/>
    <n v="3"/>
    <n v="0.2"/>
    <n v="25.875"/>
    <n v="181.125"/>
  </r>
  <r>
    <n v="1839"/>
    <s v="CA-2014-117345"/>
    <x v="288"/>
    <d v="2014-08-05T00:00:00"/>
    <s v="Standard Class"/>
    <x v="269"/>
    <x v="269"/>
    <x v="1"/>
    <s v="United States"/>
    <s v="Charlotte"/>
    <x v="30"/>
    <n v="28205"/>
    <x v="0"/>
    <s v="FUR-FU-10000629"/>
    <s v="Furniture"/>
    <x v="3"/>
    <s v="9-3/4 Diameter Round Wall Clock"/>
    <x v="354"/>
    <n v="4"/>
    <n v="0.2"/>
    <n v="12.135199999999999"/>
    <n v="31.992800000000003"/>
  </r>
  <r>
    <n v="1842"/>
    <s v="CA-2016-157763"/>
    <x v="196"/>
    <d v="2016-07-23T00:00:00"/>
    <s v="Standard Class"/>
    <x v="270"/>
    <x v="270"/>
    <x v="1"/>
    <s v="United States"/>
    <s v="Bowling Green"/>
    <x v="0"/>
    <n v="42104"/>
    <x v="0"/>
    <s v="FUR-CH-10000988"/>
    <s v="Furniture"/>
    <x v="1"/>
    <s v="Hon Olson Stacker Stools"/>
    <x v="355"/>
    <n v="1"/>
    <n v="0"/>
    <n v="39.4268"/>
    <n v="101.3832"/>
  </r>
  <r>
    <n v="1844"/>
    <s v="CA-2015-135391"/>
    <x v="289"/>
    <d v="2015-02-11T00:00:00"/>
    <s v="Second Class"/>
    <x v="271"/>
    <x v="271"/>
    <x v="1"/>
    <s v="United States"/>
    <s v="San Antonio"/>
    <x v="5"/>
    <n v="78207"/>
    <x v="3"/>
    <s v="FUR-FU-10001986"/>
    <s v="Furniture"/>
    <x v="3"/>
    <s v="Dana Fluorescent Magnifying Lamp, White, 36&quot;"/>
    <x v="356"/>
    <n v="2"/>
    <n v="0.6"/>
    <n v="-30.588000000000001"/>
    <n v="71.372"/>
  </r>
  <r>
    <n v="1847"/>
    <s v="US-2017-158512"/>
    <x v="290"/>
    <d v="2017-01-17T00:00:00"/>
    <s v="Second Class"/>
    <x v="272"/>
    <x v="272"/>
    <x v="2"/>
    <s v="United States"/>
    <s v="Washington"/>
    <x v="29"/>
    <n v="20016"/>
    <x v="2"/>
    <s v="FUR-FU-10004973"/>
    <s v="Furniture"/>
    <x v="3"/>
    <s v="Flat Face Poster Frame"/>
    <x v="357"/>
    <n v="2"/>
    <n v="0"/>
    <n v="15.8256"/>
    <n v="21.854399999999998"/>
  </r>
  <r>
    <n v="1848"/>
    <s v="CA-2017-128370"/>
    <x v="291"/>
    <d v="2017-09-10T00:00:00"/>
    <s v="Same Day"/>
    <x v="273"/>
    <x v="273"/>
    <x v="1"/>
    <s v="United States"/>
    <s v="Los Angeles"/>
    <x v="2"/>
    <n v="90004"/>
    <x v="1"/>
    <s v="FUR-CH-10002602"/>
    <s v="Furniture"/>
    <x v="1"/>
    <s v="DMI Arturo Collection Mission-style Design Wood Chair"/>
    <x v="358"/>
    <n v="3"/>
    <n v="0.2"/>
    <n v="27.176400000000001"/>
    <n v="335.17559999999997"/>
  </r>
  <r>
    <n v="1861"/>
    <s v="US-2017-121251"/>
    <x v="292"/>
    <d v="2017-03-27T00:00:00"/>
    <s v="First Class"/>
    <x v="131"/>
    <x v="131"/>
    <x v="0"/>
    <s v="United States"/>
    <s v="New York City"/>
    <x v="7"/>
    <n v="10009"/>
    <x v="2"/>
    <s v="FUR-BO-10001918"/>
    <s v="Furniture"/>
    <x v="0"/>
    <s v="Sauder Forest Hills Library with Doors, Woodland Oak Finish"/>
    <x v="359"/>
    <n v="2"/>
    <n v="0.2"/>
    <n v="-28.976400000000002"/>
    <n v="286.5444"/>
  </r>
  <r>
    <n v="1864"/>
    <s v="US-2016-100839"/>
    <x v="25"/>
    <d v="2016-10-17T00:00:00"/>
    <s v="Standard Class"/>
    <x v="274"/>
    <x v="274"/>
    <x v="1"/>
    <s v="United States"/>
    <s v="Aurora"/>
    <x v="12"/>
    <n v="80013"/>
    <x v="1"/>
    <s v="FUR-TA-10004575"/>
    <s v="Furniture"/>
    <x v="2"/>
    <s v="Hon 5100 Series Wood Tables"/>
    <x v="360"/>
    <n v="5"/>
    <n v="0.5"/>
    <n v="-465.56799999999998"/>
    <n v="1193.018"/>
  </r>
  <r>
    <n v="1865"/>
    <s v="US-2016-100839"/>
    <x v="25"/>
    <d v="2016-10-17T00:00:00"/>
    <s v="Standard Class"/>
    <x v="274"/>
    <x v="274"/>
    <x v="1"/>
    <s v="United States"/>
    <s v="Aurora"/>
    <x v="12"/>
    <n v="80013"/>
    <x v="1"/>
    <s v="FUR-FU-10001617"/>
    <s v="Furniture"/>
    <x v="3"/>
    <s v="Executive Impressions 8-1/2&quot; Career Panel/Partition Cubicle Clock"/>
    <x v="361"/>
    <n v="3"/>
    <n v="0.2"/>
    <n v="4.3680000000000003"/>
    <n v="20.591999999999999"/>
  </r>
  <r>
    <n v="1867"/>
    <s v="CA-2017-118857"/>
    <x v="293"/>
    <d v="2017-04-18T00:00:00"/>
    <s v="First Class"/>
    <x v="275"/>
    <x v="275"/>
    <x v="1"/>
    <s v="United States"/>
    <s v="Henderson"/>
    <x v="34"/>
    <n v="89015"/>
    <x v="1"/>
    <s v="FUR-FU-10004460"/>
    <s v="Furniture"/>
    <x v="3"/>
    <s v="Howard Miller 12&quot; Round Wall Clock"/>
    <x v="362"/>
    <n v="5"/>
    <n v="0"/>
    <n v="70.721999999999994"/>
    <n v="125.72799999999999"/>
  </r>
  <r>
    <n v="1872"/>
    <s v="CA-2014-116932"/>
    <x v="294"/>
    <d v="2014-07-25T00:00:00"/>
    <s v="Standard Class"/>
    <x v="276"/>
    <x v="276"/>
    <x v="1"/>
    <s v="United States"/>
    <s v="San Francisco"/>
    <x v="2"/>
    <n v="94122"/>
    <x v="1"/>
    <s v="FUR-CH-10001215"/>
    <s v="Furniture"/>
    <x v="1"/>
    <s v="Global Troy Executive Leather Low-Back Tilter"/>
    <x v="110"/>
    <n v="2"/>
    <n v="0.2"/>
    <n v="50.097999999999999"/>
    <n v="751.47"/>
  </r>
  <r>
    <n v="1873"/>
    <s v="CA-2014-116932"/>
    <x v="294"/>
    <d v="2014-07-25T00:00:00"/>
    <s v="Standard Class"/>
    <x v="276"/>
    <x v="276"/>
    <x v="1"/>
    <s v="United States"/>
    <s v="San Francisco"/>
    <x v="2"/>
    <n v="94122"/>
    <x v="1"/>
    <s v="FUR-TA-10004175"/>
    <s v="Furniture"/>
    <x v="2"/>
    <s v="Hon 30&quot; x 60&quot; Table with Locking Drawer"/>
    <x v="363"/>
    <n v="1"/>
    <n v="0.2"/>
    <n v="27.284800000000001"/>
    <n v="245.56320000000002"/>
  </r>
  <r>
    <n v="1874"/>
    <s v="CA-2017-142888"/>
    <x v="295"/>
    <d v="2017-11-25T00:00:00"/>
    <s v="Standard Class"/>
    <x v="277"/>
    <x v="277"/>
    <x v="0"/>
    <s v="United States"/>
    <s v="Spokane"/>
    <x v="13"/>
    <n v="99207"/>
    <x v="1"/>
    <s v="FUR-TA-10004767"/>
    <s v="Furniture"/>
    <x v="2"/>
    <s v="Safco Drafting Table"/>
    <x v="126"/>
    <n v="1"/>
    <n v="0"/>
    <n v="20.584199999999999"/>
    <n v="50.395800000000008"/>
  </r>
  <r>
    <n v="1876"/>
    <s v="US-2016-112977"/>
    <x v="296"/>
    <d v="2016-03-16T00:00:00"/>
    <s v="Standard Class"/>
    <x v="234"/>
    <x v="234"/>
    <x v="0"/>
    <s v="United States"/>
    <s v="Long Beach"/>
    <x v="7"/>
    <n v="11561"/>
    <x v="2"/>
    <s v="FUR-BO-10003272"/>
    <s v="Furniture"/>
    <x v="0"/>
    <s v="O'Sullivan Living Dimensions 5-Shelf Bookcases"/>
    <x v="364"/>
    <n v="1"/>
    <n v="0.2"/>
    <n v="-22.097999999999999"/>
    <n v="198.88200000000001"/>
  </r>
  <r>
    <n v="1878"/>
    <s v="CA-2017-118885"/>
    <x v="297"/>
    <d v="2018-01-02T00:00:00"/>
    <s v="Standard Class"/>
    <x v="278"/>
    <x v="278"/>
    <x v="0"/>
    <s v="United States"/>
    <s v="Los Angeles"/>
    <x v="2"/>
    <n v="90049"/>
    <x v="1"/>
    <s v="FUR-CH-10002880"/>
    <s v="Furniture"/>
    <x v="1"/>
    <s v="Global High-Back Leather Tilter, Burgundy"/>
    <x v="365"/>
    <n v="4"/>
    <n v="0.2"/>
    <n v="-44.276400000000002"/>
    <n v="437.84440000000001"/>
  </r>
  <r>
    <n v="1882"/>
    <s v="CA-2015-109512"/>
    <x v="298"/>
    <d v="2015-03-05T00:00:00"/>
    <s v="Same Day"/>
    <x v="279"/>
    <x v="279"/>
    <x v="0"/>
    <s v="United States"/>
    <s v="New York City"/>
    <x v="7"/>
    <n v="10011"/>
    <x v="2"/>
    <s v="FUR-CH-10001146"/>
    <s v="Furniture"/>
    <x v="1"/>
    <s v="Global Value Mid-Back Manager's Chair, Gray"/>
    <x v="366"/>
    <n v="7"/>
    <n v="0.1"/>
    <n v="63.9345"/>
    <n v="319.67250000000001"/>
  </r>
  <r>
    <n v="1886"/>
    <s v="CA-2016-147578"/>
    <x v="74"/>
    <d v="2016-04-26T00:00:00"/>
    <s v="Second Class"/>
    <x v="85"/>
    <x v="85"/>
    <x v="0"/>
    <s v="United States"/>
    <s v="San Francisco"/>
    <x v="2"/>
    <n v="94122"/>
    <x v="1"/>
    <s v="FUR-FU-10001889"/>
    <s v="Furniture"/>
    <x v="3"/>
    <s v="Ultra Door Pull Handle"/>
    <x v="367"/>
    <n v="3"/>
    <n v="0"/>
    <n v="10.4148"/>
    <n v="21.145199999999999"/>
  </r>
  <r>
    <n v="1890"/>
    <s v="CA-2014-142587"/>
    <x v="299"/>
    <d v="2014-10-22T00:00:00"/>
    <s v="First Class"/>
    <x v="5"/>
    <x v="5"/>
    <x v="0"/>
    <s v="United States"/>
    <s v="Fairfield"/>
    <x v="15"/>
    <n v="45014"/>
    <x v="2"/>
    <s v="FUR-TA-10000617"/>
    <s v="Furniture"/>
    <x v="2"/>
    <s v="Hon Practical Foundations 30 x 60 Training Table, Light Gray/Charcoal"/>
    <x v="368"/>
    <n v="3"/>
    <n v="0.4"/>
    <n v="-122.877"/>
    <n v="532.46699999999998"/>
  </r>
  <r>
    <n v="1900"/>
    <s v="CA-2014-169775"/>
    <x v="300"/>
    <d v="2014-09-02T00:00:00"/>
    <s v="Second Class"/>
    <x v="280"/>
    <x v="280"/>
    <x v="0"/>
    <s v="United States"/>
    <s v="Miami"/>
    <x v="1"/>
    <n v="33178"/>
    <x v="0"/>
    <s v="FUR-TA-10001857"/>
    <s v="Furniture"/>
    <x v="2"/>
    <s v="Balt Solid Wood Rectangular Table"/>
    <x v="369"/>
    <n v="3"/>
    <n v="0.45"/>
    <n v="-110.7645"/>
    <n v="284.82299999999998"/>
  </r>
  <r>
    <n v="1904"/>
    <s v="CA-2017-167094"/>
    <x v="85"/>
    <d v="2017-10-22T00:00:00"/>
    <s v="First Class"/>
    <x v="223"/>
    <x v="223"/>
    <x v="1"/>
    <s v="United States"/>
    <s v="Springfield"/>
    <x v="36"/>
    <n v="97477"/>
    <x v="1"/>
    <s v="FUR-CH-10000155"/>
    <s v="Furniture"/>
    <x v="1"/>
    <s v="Global Comet Stacking Armless Chair"/>
    <x v="370"/>
    <n v="2"/>
    <n v="0.2"/>
    <n v="47.847999999999999"/>
    <n v="430.63200000000001"/>
  </r>
  <r>
    <n v="1909"/>
    <s v="CA-2015-157959"/>
    <x v="136"/>
    <d v="2015-02-04T00:00:00"/>
    <s v="First Class"/>
    <x v="281"/>
    <x v="281"/>
    <x v="1"/>
    <s v="United States"/>
    <s v="Los Angeles"/>
    <x v="2"/>
    <n v="90008"/>
    <x v="1"/>
    <s v="FUR-FU-10004093"/>
    <s v="Furniture"/>
    <x v="3"/>
    <s v="Hand-Finished Solid Wood Document Frame"/>
    <x v="371"/>
    <n v="4"/>
    <n v="0"/>
    <n v="41.076000000000001"/>
    <n v="95.843999999999994"/>
  </r>
  <r>
    <n v="1910"/>
    <s v="CA-2017-105886"/>
    <x v="186"/>
    <d v="2017-12-23T00:00:00"/>
    <s v="Standard Class"/>
    <x v="282"/>
    <x v="282"/>
    <x v="0"/>
    <s v="United States"/>
    <s v="Oceanside"/>
    <x v="7"/>
    <n v="11572"/>
    <x v="2"/>
    <s v="FUR-FU-10001037"/>
    <s v="Furniture"/>
    <x v="3"/>
    <s v="DAX Charcoal/Nickel-Tone Document Frame, 5 x 7"/>
    <x v="372"/>
    <n v="2"/>
    <n v="0"/>
    <n v="8.532"/>
    <n v="10.428000000000001"/>
  </r>
  <r>
    <n v="1921"/>
    <s v="US-2017-111423"/>
    <x v="301"/>
    <d v="2017-08-19T00:00:00"/>
    <s v="First Class"/>
    <x v="283"/>
    <x v="283"/>
    <x v="1"/>
    <s v="United States"/>
    <s v="Watertown"/>
    <x v="7"/>
    <n v="13601"/>
    <x v="2"/>
    <s v="FUR-CH-10003981"/>
    <s v="Furniture"/>
    <x v="1"/>
    <s v="Global Commerce Series Low-Back Swivel/Tilt Chairs"/>
    <x v="373"/>
    <n v="2"/>
    <n v="0.1"/>
    <n v="97.6524"/>
    <n v="364.91160000000002"/>
  </r>
  <r>
    <n v="1933"/>
    <s v="CA-2017-161200"/>
    <x v="302"/>
    <d v="2017-08-10T00:00:00"/>
    <s v="Second Class"/>
    <x v="113"/>
    <x v="113"/>
    <x v="0"/>
    <s v="United States"/>
    <s v="Lafayette"/>
    <x v="35"/>
    <n v="70506"/>
    <x v="0"/>
    <s v="FUR-BO-10000468"/>
    <s v="Furniture"/>
    <x v="0"/>
    <s v="O'Sullivan 2-Shelf Heavy-Duty Bookcases"/>
    <x v="374"/>
    <n v="3"/>
    <n v="0"/>
    <n v="23.3184"/>
    <n v="122.42160000000001"/>
  </r>
  <r>
    <n v="1934"/>
    <s v="CA-2017-161200"/>
    <x v="302"/>
    <d v="2017-08-10T00:00:00"/>
    <s v="Second Class"/>
    <x v="113"/>
    <x v="113"/>
    <x v="0"/>
    <s v="United States"/>
    <s v="Lafayette"/>
    <x v="35"/>
    <n v="70506"/>
    <x v="0"/>
    <s v="FUR-FU-10001706"/>
    <s v="Furniture"/>
    <x v="3"/>
    <s v="Longer-Life Soft White Bulbs"/>
    <x v="375"/>
    <n v="5"/>
    <n v="0"/>
    <n v="7.3920000000000003"/>
    <n v="8.0079999999999991"/>
  </r>
  <r>
    <n v="1937"/>
    <s v="CA-2015-141768"/>
    <x v="303"/>
    <d v="2015-05-27T00:00:00"/>
    <s v="Second Class"/>
    <x v="284"/>
    <x v="284"/>
    <x v="2"/>
    <s v="United States"/>
    <s v="San Francisco"/>
    <x v="2"/>
    <n v="94109"/>
    <x v="1"/>
    <s v="FUR-FU-10002268"/>
    <s v="Furniture"/>
    <x v="3"/>
    <s v="Ultra Door Push Plate"/>
    <x v="376"/>
    <n v="3"/>
    <n v="0"/>
    <n v="4.8609"/>
    <n v="9.8690999999999995"/>
  </r>
  <r>
    <n v="1941"/>
    <s v="CA-2016-112109"/>
    <x v="304"/>
    <d v="2016-07-12T00:00:00"/>
    <s v="Standard Class"/>
    <x v="285"/>
    <x v="285"/>
    <x v="0"/>
    <s v="United States"/>
    <s v="Broomfield"/>
    <x v="12"/>
    <n v="80020"/>
    <x v="1"/>
    <s v="FUR-CH-10004287"/>
    <s v="Furniture"/>
    <x v="1"/>
    <s v="SAFCO Arco Folding Chair"/>
    <x v="377"/>
    <n v="3"/>
    <n v="0.2"/>
    <n v="74.573999999999998"/>
    <n v="588.30600000000004"/>
  </r>
  <r>
    <n v="1948"/>
    <s v="CA-2017-157987"/>
    <x v="113"/>
    <d v="2017-09-06T00:00:00"/>
    <s v="Standard Class"/>
    <x v="286"/>
    <x v="286"/>
    <x v="1"/>
    <s v="United States"/>
    <s v="New York City"/>
    <x v="7"/>
    <n v="10009"/>
    <x v="2"/>
    <s v="FUR-FU-10001196"/>
    <s v="Furniture"/>
    <x v="3"/>
    <s v="DAX Cubicle Frames - 8x10"/>
    <x v="378"/>
    <n v="2"/>
    <n v="0"/>
    <n v="3.4620000000000002"/>
    <n v="8.0779999999999994"/>
  </r>
  <r>
    <n v="1949"/>
    <s v="CA-2017-157987"/>
    <x v="113"/>
    <d v="2017-09-06T00:00:00"/>
    <s v="Standard Class"/>
    <x v="286"/>
    <x v="286"/>
    <x v="1"/>
    <s v="United States"/>
    <s v="New York City"/>
    <x v="7"/>
    <n v="10009"/>
    <x v="2"/>
    <s v="FUR-TA-10001889"/>
    <s v="Furniture"/>
    <x v="2"/>
    <s v="Bush Advantage Collection Racetrack Conference Table"/>
    <x v="379"/>
    <n v="1"/>
    <n v="0.4"/>
    <n v="-93.3262"/>
    <n v="347.85220000000004"/>
  </r>
  <r>
    <n v="1954"/>
    <s v="CA-2017-157987"/>
    <x v="113"/>
    <d v="2017-09-06T00:00:00"/>
    <s v="Standard Class"/>
    <x v="286"/>
    <x v="286"/>
    <x v="1"/>
    <s v="United States"/>
    <s v="New York City"/>
    <x v="7"/>
    <n v="10009"/>
    <x v="2"/>
    <s v="FUR-CH-10003379"/>
    <s v="Furniture"/>
    <x v="1"/>
    <s v="Global Commerce Series High-Back Swivel/Tilt Chairs"/>
    <x v="380"/>
    <n v="5"/>
    <n v="0.1"/>
    <n v="213.73500000000001"/>
    <n v="1068.6750000000002"/>
  </r>
  <r>
    <n v="1978"/>
    <s v="CA-2014-110408"/>
    <x v="305"/>
    <d v="2014-10-20T00:00:00"/>
    <s v="Second Class"/>
    <x v="48"/>
    <x v="48"/>
    <x v="1"/>
    <s v="United States"/>
    <s v="Montgomery"/>
    <x v="33"/>
    <n v="36116"/>
    <x v="0"/>
    <s v="FUR-CH-10003774"/>
    <s v="Furniture"/>
    <x v="1"/>
    <s v="Global Wood Trimmed Manager's Task Chair, Khaki"/>
    <x v="381"/>
    <n v="6"/>
    <n v="0"/>
    <n v="70.964399999999998"/>
    <n v="474.91559999999998"/>
  </r>
  <r>
    <n v="1980"/>
    <s v="CA-2016-112669"/>
    <x v="65"/>
    <d v="2016-04-14T00:00:00"/>
    <s v="Same Day"/>
    <x v="204"/>
    <x v="204"/>
    <x v="0"/>
    <s v="United States"/>
    <s v="Glendale"/>
    <x v="22"/>
    <n v="85301"/>
    <x v="1"/>
    <s v="FUR-CH-10004086"/>
    <s v="Furniture"/>
    <x v="1"/>
    <s v="Hon 4070 Series Pagoda Armless Upholstered Stacking Chairs"/>
    <x v="382"/>
    <n v="4"/>
    <n v="0.2"/>
    <n v="105.0228"/>
    <n v="828.51319999999998"/>
  </r>
  <r>
    <n v="1985"/>
    <s v="CA-2014-164721"/>
    <x v="306"/>
    <d v="2014-11-27T00:00:00"/>
    <s v="Second Class"/>
    <x v="287"/>
    <x v="287"/>
    <x v="1"/>
    <s v="United States"/>
    <s v="Brentwood"/>
    <x v="2"/>
    <n v="94513"/>
    <x v="1"/>
    <s v="FUR-FU-10001940"/>
    <s v="Furniture"/>
    <x v="3"/>
    <s v="Staple-based wall hangings"/>
    <x v="383"/>
    <n v="3"/>
    <n v="0"/>
    <n v="10.507199999999999"/>
    <n v="13.3728"/>
  </r>
  <r>
    <n v="1989"/>
    <s v="CA-2015-127509"/>
    <x v="307"/>
    <d v="2015-11-13T00:00:00"/>
    <s v="Standard Class"/>
    <x v="288"/>
    <x v="288"/>
    <x v="0"/>
    <s v="United States"/>
    <s v="Springfield"/>
    <x v="23"/>
    <n v="65807"/>
    <x v="3"/>
    <s v="FUR-TA-10002855"/>
    <s v="Furniture"/>
    <x v="2"/>
    <s v="Bevis Round Conference Table Top &amp; Single Column Base"/>
    <x v="384"/>
    <n v="7"/>
    <n v="0"/>
    <n v="215.1198"/>
    <n v="809.26020000000017"/>
  </r>
  <r>
    <n v="1997"/>
    <s v="US-2017-147221"/>
    <x v="308"/>
    <d v="2017-12-04T00:00:00"/>
    <s v="Second Class"/>
    <x v="289"/>
    <x v="289"/>
    <x v="0"/>
    <s v="United States"/>
    <s v="Houston"/>
    <x v="5"/>
    <n v="77036"/>
    <x v="3"/>
    <s v="FUR-FU-10004020"/>
    <s v="Furniture"/>
    <x v="3"/>
    <s v="Advantus Panel Wall Acrylic Frame"/>
    <x v="385"/>
    <n v="4"/>
    <n v="0.6"/>
    <n v="-3.7195999999999998"/>
    <n v="12.4716"/>
  </r>
  <r>
    <n v="2004"/>
    <s v="CA-2017-163510"/>
    <x v="19"/>
    <d v="2017-12-28T00:00:00"/>
    <s v="Second Class"/>
    <x v="260"/>
    <x v="260"/>
    <x v="0"/>
    <s v="United States"/>
    <s v="Louisville"/>
    <x v="0"/>
    <n v="40214"/>
    <x v="0"/>
    <s v="FUR-CH-10001146"/>
    <s v="Furniture"/>
    <x v="1"/>
    <s v="Global Value Mid-Back Manager's Chair, Gray"/>
    <x v="386"/>
    <n v="5"/>
    <n v="0"/>
    <n v="76.112499999999997"/>
    <n v="228.33749999999998"/>
  </r>
  <r>
    <n v="2008"/>
    <s v="CA-2017-165386"/>
    <x v="309"/>
    <d v="2017-08-04T00:00:00"/>
    <s v="First Class"/>
    <x v="290"/>
    <x v="290"/>
    <x v="0"/>
    <s v="United States"/>
    <s v="Chicago"/>
    <x v="8"/>
    <n v="60623"/>
    <x v="3"/>
    <s v="FUR-BO-10003034"/>
    <s v="Furniture"/>
    <x v="0"/>
    <s v="O'Sullivan Elevations Bookcase, Cherry Finish"/>
    <x v="387"/>
    <n v="2"/>
    <n v="0.3"/>
    <n v="-36.674399999999999"/>
    <n v="220.04640000000001"/>
  </r>
  <r>
    <n v="2014"/>
    <s v="CA-2016-145905"/>
    <x v="126"/>
    <d v="2016-09-23T00:00:00"/>
    <s v="Standard Class"/>
    <x v="291"/>
    <x v="291"/>
    <x v="0"/>
    <s v="United States"/>
    <s v="Auburn"/>
    <x v="33"/>
    <n v="36830"/>
    <x v="0"/>
    <s v="FUR-CH-10001854"/>
    <s v="Furniture"/>
    <x v="1"/>
    <s v="Office Star - Professional Matrix Back Chair with 2-to-1 Synchro Tilt and Mesh Fabric Seat"/>
    <x v="388"/>
    <n v="1"/>
    <n v="0"/>
    <n v="84.235200000000006"/>
    <n v="266.7448"/>
  </r>
  <r>
    <n v="2024"/>
    <s v="CA-2016-168354"/>
    <x v="107"/>
    <d v="2016-09-21T00:00:00"/>
    <s v="First Class"/>
    <x v="292"/>
    <x v="292"/>
    <x v="2"/>
    <s v="United States"/>
    <s v="Providence"/>
    <x v="38"/>
    <n v="2908"/>
    <x v="2"/>
    <s v="FUR-CH-10004675"/>
    <s v="Furniture"/>
    <x v="1"/>
    <s v="Lifetime Advantage Folding Chairs, 4/Carton"/>
    <x v="389"/>
    <n v="4"/>
    <n v="0"/>
    <n v="244.24959999999999"/>
    <n v="628.07040000000006"/>
  </r>
  <r>
    <n v="2026"/>
    <s v="CA-2015-114237"/>
    <x v="310"/>
    <d v="2015-03-15T00:00:00"/>
    <s v="First Class"/>
    <x v="246"/>
    <x v="246"/>
    <x v="0"/>
    <s v="United States"/>
    <s v="Seattle"/>
    <x v="13"/>
    <n v="98103"/>
    <x v="1"/>
    <s v="FUR-BO-10004409"/>
    <s v="Furniture"/>
    <x v="0"/>
    <s v="Safco Value Mate Series Steel Bookcases, Baked Enamel Finish on Steel, Gray"/>
    <x v="390"/>
    <n v="2"/>
    <n v="0"/>
    <n v="39.748800000000003"/>
    <n v="102.21120000000001"/>
  </r>
  <r>
    <n v="2036"/>
    <s v="CA-2017-162481"/>
    <x v="58"/>
    <d v="2017-09-29T00:00:00"/>
    <s v="Standard Class"/>
    <x v="293"/>
    <x v="293"/>
    <x v="0"/>
    <s v="United States"/>
    <s v="Rochester"/>
    <x v="11"/>
    <n v="55901"/>
    <x v="3"/>
    <s v="FUR-CH-10003061"/>
    <s v="Furniture"/>
    <x v="1"/>
    <s v="Global Leather Task Chair, Black"/>
    <x v="391"/>
    <n v="3"/>
    <n v="0"/>
    <n v="51.2943"/>
    <n v="218.67570000000003"/>
  </r>
  <r>
    <n v="2042"/>
    <s v="CA-2015-122287"/>
    <x v="311"/>
    <d v="2015-06-23T00:00:00"/>
    <s v="Standard Class"/>
    <x v="294"/>
    <x v="294"/>
    <x v="2"/>
    <s v="United States"/>
    <s v="Peoria"/>
    <x v="22"/>
    <n v="85345"/>
    <x v="1"/>
    <s v="FUR-FU-10004973"/>
    <s v="Furniture"/>
    <x v="3"/>
    <s v="Flat Face Poster Frame"/>
    <x v="392"/>
    <n v="5"/>
    <n v="0.2"/>
    <n v="20.724"/>
    <n v="54.635999999999996"/>
  </r>
  <r>
    <n v="2049"/>
    <s v="CA-2015-142237"/>
    <x v="312"/>
    <d v="2015-07-13T00:00:00"/>
    <s v="First Class"/>
    <x v="295"/>
    <x v="295"/>
    <x v="0"/>
    <s v="United States"/>
    <s v="Philadelphia"/>
    <x v="3"/>
    <n v="19134"/>
    <x v="2"/>
    <s v="FUR-FU-10004848"/>
    <s v="Furniture"/>
    <x v="3"/>
    <s v="Howard Miller 13-3/4&quot; Diameter Brushed Chrome Round Wall Clock"/>
    <x v="393"/>
    <n v="7"/>
    <n v="0.2"/>
    <n v="36.225000000000001"/>
    <n v="253.57500000000002"/>
  </r>
  <r>
    <n v="2052"/>
    <s v="CA-2015-142237"/>
    <x v="312"/>
    <d v="2015-07-13T00:00:00"/>
    <s v="First Class"/>
    <x v="295"/>
    <x v="295"/>
    <x v="0"/>
    <s v="United States"/>
    <s v="Philadelphia"/>
    <x v="3"/>
    <n v="19134"/>
    <x v="2"/>
    <s v="FUR-CH-10003833"/>
    <s v="Furniture"/>
    <x v="1"/>
    <s v="Novimex Fabric Task Chair"/>
    <x v="394"/>
    <n v="8"/>
    <n v="0.3"/>
    <n v="-73.176000000000002"/>
    <n v="414.66399999999999"/>
  </r>
  <r>
    <n v="2054"/>
    <s v="CA-2015-142237"/>
    <x v="312"/>
    <d v="2015-07-13T00:00:00"/>
    <s v="First Class"/>
    <x v="295"/>
    <x v="295"/>
    <x v="0"/>
    <s v="United States"/>
    <s v="Philadelphia"/>
    <x v="3"/>
    <n v="19134"/>
    <x v="2"/>
    <s v="FUR-FU-10003142"/>
    <s v="Furniture"/>
    <x v="3"/>
    <s v="Master Big Foot Doorstop, Beige"/>
    <x v="395"/>
    <n v="6"/>
    <n v="0.2"/>
    <n v="3.4847999999999999"/>
    <n v="21.859200000000001"/>
  </r>
  <r>
    <n v="2055"/>
    <s v="CA-2016-136434"/>
    <x v="193"/>
    <d v="2016-12-07T00:00:00"/>
    <s v="Standard Class"/>
    <x v="296"/>
    <x v="296"/>
    <x v="0"/>
    <s v="United States"/>
    <s v="Richmond"/>
    <x v="6"/>
    <n v="47374"/>
    <x v="3"/>
    <s v="FUR-FU-10001196"/>
    <s v="Furniture"/>
    <x v="3"/>
    <s v="DAX Cubicle Frames - 8x10"/>
    <x v="396"/>
    <n v="3"/>
    <n v="0"/>
    <n v="5.1929999999999996"/>
    <n v="12.116999999999999"/>
  </r>
  <r>
    <n v="2057"/>
    <s v="CA-2017-120376"/>
    <x v="313"/>
    <d v="2017-12-25T00:00:00"/>
    <s v="First Class"/>
    <x v="297"/>
    <x v="297"/>
    <x v="0"/>
    <s v="United States"/>
    <s v="Detroit"/>
    <x v="17"/>
    <n v="48227"/>
    <x v="3"/>
    <s v="FUR-CH-10002335"/>
    <s v="Furniture"/>
    <x v="1"/>
    <s v="Hon GuestStacker Chair"/>
    <x v="397"/>
    <n v="7"/>
    <n v="0"/>
    <n v="412.5394"/>
    <n v="1174.1505999999999"/>
  </r>
  <r>
    <n v="2059"/>
    <s v="CA-2017-120376"/>
    <x v="313"/>
    <d v="2017-12-25T00:00:00"/>
    <s v="First Class"/>
    <x v="297"/>
    <x v="297"/>
    <x v="0"/>
    <s v="United States"/>
    <s v="Detroit"/>
    <x v="17"/>
    <n v="48227"/>
    <x v="3"/>
    <s v="FUR-TA-10004534"/>
    <s v="Furniture"/>
    <x v="2"/>
    <s v="Bevis 44 x 96 Conference Tables"/>
    <x v="398"/>
    <n v="2"/>
    <n v="0"/>
    <n v="70.006"/>
    <n v="341.79399999999998"/>
  </r>
  <r>
    <n v="2066"/>
    <s v="CA-2014-106439"/>
    <x v="314"/>
    <d v="2014-11-04T00:00:00"/>
    <s v="Standard Class"/>
    <x v="298"/>
    <x v="298"/>
    <x v="1"/>
    <s v="United States"/>
    <s v="Los Angeles"/>
    <x v="2"/>
    <n v="90049"/>
    <x v="1"/>
    <s v="FUR-CH-10003833"/>
    <s v="Furniture"/>
    <x v="1"/>
    <s v="Novimex Fabric Task Chair"/>
    <x v="399"/>
    <n v="3"/>
    <n v="0.2"/>
    <n v="-9.1470000000000002"/>
    <n v="155.499"/>
  </r>
  <r>
    <n v="2070"/>
    <s v="CA-2015-133452"/>
    <x v="315"/>
    <d v="2015-04-19T00:00:00"/>
    <s v="Standard Class"/>
    <x v="133"/>
    <x v="133"/>
    <x v="0"/>
    <s v="United States"/>
    <s v="Pomona"/>
    <x v="2"/>
    <n v="91767"/>
    <x v="1"/>
    <s v="FUR-TA-10003954"/>
    <s v="Furniture"/>
    <x v="2"/>
    <s v="Hon 94000 Series Round Tables"/>
    <x v="400"/>
    <n v="3"/>
    <n v="0.2"/>
    <n v="-97.739400000000003"/>
    <n v="808.57140000000004"/>
  </r>
  <r>
    <n v="2072"/>
    <s v="US-2017-110996"/>
    <x v="93"/>
    <d v="2017-11-25T00:00:00"/>
    <s v="Standard Class"/>
    <x v="299"/>
    <x v="299"/>
    <x v="0"/>
    <s v="United States"/>
    <s v="Ontario"/>
    <x v="2"/>
    <n v="91761"/>
    <x v="1"/>
    <s v="FUR-CH-10003956"/>
    <s v="Furniture"/>
    <x v="1"/>
    <s v="Novimex High-Tech Fabric Mesh Task Chair"/>
    <x v="117"/>
    <n v="5"/>
    <n v="0.2"/>
    <n v="-46.137"/>
    <n v="330.05700000000002"/>
  </r>
  <r>
    <n v="2076"/>
    <s v="CA-2014-131051"/>
    <x v="280"/>
    <d v="2014-12-05T00:00:00"/>
    <s v="Standard Class"/>
    <x v="300"/>
    <x v="300"/>
    <x v="0"/>
    <s v="United States"/>
    <s v="San Francisco"/>
    <x v="2"/>
    <n v="94122"/>
    <x v="1"/>
    <s v="FUR-FU-10001861"/>
    <s v="Furniture"/>
    <x v="3"/>
    <s v="Floodlight Indoor Halogen Bulbs, 1 Bulb per Pack, 60 Watts"/>
    <x v="401"/>
    <n v="3"/>
    <n v="0"/>
    <n v="28.518000000000001"/>
    <n v="29.682000000000002"/>
  </r>
  <r>
    <n v="2082"/>
    <s v="CA-2015-120103"/>
    <x v="37"/>
    <d v="2015-12-29T00:00:00"/>
    <s v="Standard Class"/>
    <x v="301"/>
    <x v="301"/>
    <x v="0"/>
    <s v="United States"/>
    <s v="Phoenix"/>
    <x v="22"/>
    <n v="85023"/>
    <x v="1"/>
    <s v="FUR-FU-10002885"/>
    <s v="Furniture"/>
    <x v="3"/>
    <s v="Magna Visual Magnetic Picture Hangers"/>
    <x v="402"/>
    <n v="2"/>
    <n v="0.2"/>
    <n v="1.7352000000000001"/>
    <n v="5.9767999999999999"/>
  </r>
  <r>
    <n v="2092"/>
    <s v="CA-2017-166142"/>
    <x v="316"/>
    <d v="2017-07-19T00:00:00"/>
    <s v="Standard Class"/>
    <x v="302"/>
    <x v="302"/>
    <x v="0"/>
    <s v="United States"/>
    <s v="Wilmington"/>
    <x v="14"/>
    <n v="19805"/>
    <x v="2"/>
    <s v="FUR-TA-10004607"/>
    <s v="Furniture"/>
    <x v="2"/>
    <s v="Hon 2111 Invitation Series Straight Table"/>
    <x v="403"/>
    <n v="3"/>
    <n v="0.3"/>
    <n v="-48.783900000000003"/>
    <n v="359.2269"/>
  </r>
  <r>
    <n v="2093"/>
    <s v="CA-2014-145926"/>
    <x v="317"/>
    <d v="2014-11-21T00:00:00"/>
    <s v="Standard Class"/>
    <x v="31"/>
    <x v="31"/>
    <x v="2"/>
    <s v="United States"/>
    <s v="Moorhead"/>
    <x v="11"/>
    <n v="56560"/>
    <x v="3"/>
    <s v="FUR-CH-10004289"/>
    <s v="Furniture"/>
    <x v="1"/>
    <s v="Global Super Steno Chair"/>
    <x v="404"/>
    <n v="5"/>
    <n v="0"/>
    <n v="81.582999999999998"/>
    <n v="398.31700000000001"/>
  </r>
  <r>
    <n v="2103"/>
    <s v="CA-2014-123295"/>
    <x v="318"/>
    <d v="2014-07-18T00:00:00"/>
    <s v="Same Day"/>
    <x v="303"/>
    <x v="303"/>
    <x v="2"/>
    <s v="United States"/>
    <s v="Tucson"/>
    <x v="22"/>
    <n v="85705"/>
    <x v="1"/>
    <s v="FUR-CH-10002372"/>
    <s v="Furniture"/>
    <x v="1"/>
    <s v="Office Star - Ergonomically Designed Knee Chair"/>
    <x v="405"/>
    <n v="4"/>
    <n v="0.2"/>
    <n v="-25.913599999999999"/>
    <n v="285.0496"/>
  </r>
  <r>
    <n v="2112"/>
    <s v="CA-2015-164882"/>
    <x v="319"/>
    <d v="2015-10-31T00:00:00"/>
    <s v="Same Day"/>
    <x v="304"/>
    <x v="304"/>
    <x v="0"/>
    <s v="United States"/>
    <s v="Redlands"/>
    <x v="2"/>
    <n v="92374"/>
    <x v="1"/>
    <s v="FUR-CH-10004218"/>
    <s v="Furniture"/>
    <x v="1"/>
    <s v="Global Fabric Manager's Chair, Dark Gray"/>
    <x v="179"/>
    <n v="4"/>
    <n v="0.2"/>
    <n v="20.196000000000002"/>
    <n v="302.94"/>
  </r>
  <r>
    <n v="2116"/>
    <s v="CA-2015-164882"/>
    <x v="319"/>
    <d v="2015-10-31T00:00:00"/>
    <s v="Same Day"/>
    <x v="304"/>
    <x v="304"/>
    <x v="0"/>
    <s v="United States"/>
    <s v="Redlands"/>
    <x v="2"/>
    <n v="92374"/>
    <x v="1"/>
    <s v="FUR-BO-10002213"/>
    <s v="Furniture"/>
    <x v="0"/>
    <s v="DMI Eclipse Executive Suite Bookcases"/>
    <x v="406"/>
    <n v="1"/>
    <n v="0.15"/>
    <n v="20.039200000000001"/>
    <n v="405.79380000000003"/>
  </r>
  <r>
    <n v="2117"/>
    <s v="CA-2015-159786"/>
    <x v="33"/>
    <d v="2015-10-17T00:00:00"/>
    <s v="Second Class"/>
    <x v="305"/>
    <x v="305"/>
    <x v="0"/>
    <s v="United States"/>
    <s v="Rochester"/>
    <x v="7"/>
    <n v="14609"/>
    <x v="2"/>
    <s v="FUR-TA-10001307"/>
    <s v="Furniture"/>
    <x v="2"/>
    <s v="SAFCO PlanMaster Heigh-Adjustable Drafting Table Base, 43w x 30d x 30-37h, Black"/>
    <x v="407"/>
    <n v="1"/>
    <n v="0.4"/>
    <n v="-13.978"/>
    <n v="223.648"/>
  </r>
  <r>
    <n v="2122"/>
    <s v="CA-2017-158246"/>
    <x v="17"/>
    <d v="2017-11-11T00:00:00"/>
    <s v="First Class"/>
    <x v="306"/>
    <x v="306"/>
    <x v="1"/>
    <s v="United States"/>
    <s v="Sunnyvale"/>
    <x v="2"/>
    <n v="94086"/>
    <x v="1"/>
    <s v="FUR-CH-10003061"/>
    <s v="Furniture"/>
    <x v="1"/>
    <s v="Global Leather Task Chair, Black"/>
    <x v="408"/>
    <n v="3"/>
    <n v="0.2"/>
    <n v="-2.6997"/>
    <n v="218.67570000000001"/>
  </r>
  <r>
    <n v="2123"/>
    <s v="CA-2017-167381"/>
    <x v="320"/>
    <d v="2017-09-24T00:00:00"/>
    <s v="Second Class"/>
    <x v="307"/>
    <x v="307"/>
    <x v="2"/>
    <s v="United States"/>
    <s v="Lansing"/>
    <x v="17"/>
    <n v="48911"/>
    <x v="3"/>
    <s v="FUR-BO-10001972"/>
    <s v="Furniture"/>
    <x v="0"/>
    <s v="O'Sullivan 4-Shelf Bookcase in Odessa Pine"/>
    <x v="409"/>
    <n v="2"/>
    <n v="0"/>
    <n v="41.133200000000002"/>
    <n v="200.82679999999999"/>
  </r>
  <r>
    <n v="2128"/>
    <s v="CA-2015-134859"/>
    <x v="103"/>
    <d v="2015-10-09T00:00:00"/>
    <s v="Standard Class"/>
    <x v="209"/>
    <x v="209"/>
    <x v="2"/>
    <s v="United States"/>
    <s v="Philadelphia"/>
    <x v="3"/>
    <n v="19134"/>
    <x v="2"/>
    <s v="FUR-FU-10003623"/>
    <s v="Furniture"/>
    <x v="3"/>
    <s v="DataProducts Ampli Magnifier Task Lamp, Black,"/>
    <x v="410"/>
    <n v="3"/>
    <n v="0.2"/>
    <n v="6.4943999999999997"/>
    <n v="58.449600000000004"/>
  </r>
  <r>
    <n v="2132"/>
    <s v="US-2014-114188"/>
    <x v="321"/>
    <d v="2014-05-22T00:00:00"/>
    <s v="Second Class"/>
    <x v="308"/>
    <x v="308"/>
    <x v="1"/>
    <s v="United States"/>
    <s v="Dover"/>
    <x v="28"/>
    <n v="3820"/>
    <x v="2"/>
    <s v="FUR-FU-10000076"/>
    <s v="Furniture"/>
    <x v="3"/>
    <s v="24-Hour Round Wall Clock"/>
    <x v="411"/>
    <n v="7"/>
    <n v="0"/>
    <n v="60.139800000000001"/>
    <n v="79.720200000000006"/>
  </r>
  <r>
    <n v="2137"/>
    <s v="CA-2015-156377"/>
    <x v="322"/>
    <d v="2016-01-05T00:00:00"/>
    <s v="Standard Class"/>
    <x v="309"/>
    <x v="309"/>
    <x v="0"/>
    <s v="United States"/>
    <s v="Grand Prairie"/>
    <x v="5"/>
    <n v="75051"/>
    <x v="3"/>
    <s v="FUR-FU-10002364"/>
    <s v="Furniture"/>
    <x v="3"/>
    <s v="Eldon Expressions Wood Desk Accessories, Oak"/>
    <x v="412"/>
    <n v="5"/>
    <n v="0.6"/>
    <n v="-11.439"/>
    <n v="26.198999999999998"/>
  </r>
  <r>
    <n v="2142"/>
    <s v="CA-2014-159520"/>
    <x v="323"/>
    <d v="2014-06-11T00:00:00"/>
    <s v="Standard Class"/>
    <x v="310"/>
    <x v="310"/>
    <x v="1"/>
    <s v="United States"/>
    <s v="Long Beach"/>
    <x v="7"/>
    <n v="11561"/>
    <x v="2"/>
    <s v="FUR-TA-10003238"/>
    <s v="Furniture"/>
    <x v="2"/>
    <s v="Chromcraft Bull-Nose Wood 48&quot; x 96&quot; Rectangular Conference Tables"/>
    <x v="413"/>
    <n v="3"/>
    <n v="0.4"/>
    <n v="-347.11739999999998"/>
    <n v="1338.8814"/>
  </r>
  <r>
    <n v="2146"/>
    <s v="US-2016-152051"/>
    <x v="324"/>
    <d v="2016-06-29T00:00:00"/>
    <s v="Standard Class"/>
    <x v="311"/>
    <x v="311"/>
    <x v="1"/>
    <s v="United States"/>
    <s v="York"/>
    <x v="3"/>
    <n v="17403"/>
    <x v="2"/>
    <s v="FUR-CH-10002965"/>
    <s v="Furniture"/>
    <x v="1"/>
    <s v="Global Leather Highback Executive Chair with Pneumatic Height Adjustment, Black"/>
    <x v="414"/>
    <n v="3"/>
    <n v="0.3"/>
    <n v="-18.088200000000001"/>
    <n v="440.14620000000002"/>
  </r>
  <r>
    <n v="2149"/>
    <s v="CA-2014-141607"/>
    <x v="202"/>
    <d v="2014-12-17T00:00:00"/>
    <s v="Standard Class"/>
    <x v="312"/>
    <x v="312"/>
    <x v="0"/>
    <s v="United States"/>
    <s v="Concord"/>
    <x v="2"/>
    <n v="94521"/>
    <x v="1"/>
    <s v="FUR-FU-10003975"/>
    <s v="Furniture"/>
    <x v="3"/>
    <s v="Eldon Advantage Chair Mats for Low to Medium Pile Carpets"/>
    <x v="415"/>
    <n v="1"/>
    <n v="0"/>
    <n v="4.3310000000000004"/>
    <n v="38.978999999999999"/>
  </r>
  <r>
    <n v="2151"/>
    <s v="US-2017-139969"/>
    <x v="49"/>
    <d v="2017-11-26T00:00:00"/>
    <s v="Standard Class"/>
    <x v="313"/>
    <x v="313"/>
    <x v="0"/>
    <s v="United States"/>
    <s v="College Station"/>
    <x v="5"/>
    <n v="77840"/>
    <x v="3"/>
    <s v="FUR-CH-10001973"/>
    <s v="Furniture"/>
    <x v="1"/>
    <s v="Office Star Flex Back Scooter Chair with White Frame"/>
    <x v="416"/>
    <n v="3"/>
    <n v="0.3"/>
    <n v="-53.270400000000002"/>
    <n v="286.32839999999999"/>
  </r>
  <r>
    <n v="2155"/>
    <s v="US-2016-120460"/>
    <x v="325"/>
    <d v="2016-05-05T00:00:00"/>
    <s v="Standard Class"/>
    <x v="314"/>
    <x v="314"/>
    <x v="2"/>
    <s v="United States"/>
    <s v="Dallas"/>
    <x v="5"/>
    <n v="75081"/>
    <x v="3"/>
    <s v="FUR-FU-10004973"/>
    <s v="Furniture"/>
    <x v="3"/>
    <s v="Flat Face Poster Frame"/>
    <x v="417"/>
    <n v="3"/>
    <n v="0.6"/>
    <n v="-10.1736"/>
    <n v="32.781599999999997"/>
  </r>
  <r>
    <n v="2161"/>
    <s v="CA-2016-141019"/>
    <x v="326"/>
    <d v="2016-05-14T00:00:00"/>
    <s v="Same Day"/>
    <x v="41"/>
    <x v="41"/>
    <x v="0"/>
    <s v="United States"/>
    <s v="Cincinnati"/>
    <x v="15"/>
    <n v="45231"/>
    <x v="2"/>
    <s v="FUR-FU-10002937"/>
    <s v="Furniture"/>
    <x v="3"/>
    <s v="GE 48&quot; Fluorescent Tube, Cool White Energy Saver, 34 Watts, 30/Box"/>
    <x v="418"/>
    <n v="1"/>
    <n v="0.2"/>
    <n v="29.768999999999998"/>
    <n v="49.615000000000002"/>
  </r>
  <r>
    <n v="2166"/>
    <s v="CA-2016-154018"/>
    <x v="25"/>
    <d v="2016-10-19T00:00:00"/>
    <s v="Standard Class"/>
    <x v="43"/>
    <x v="43"/>
    <x v="0"/>
    <s v="United States"/>
    <s v="Laredo"/>
    <x v="5"/>
    <n v="78041"/>
    <x v="3"/>
    <s v="FUR-FU-10003394"/>
    <s v="Furniture"/>
    <x v="3"/>
    <s v="Tenex &quot;The Solids&quot; Textured Chair Mats"/>
    <x v="419"/>
    <n v="5"/>
    <n v="0.6"/>
    <n v="-150.41399999999999"/>
    <n v="290.33399999999995"/>
  </r>
  <r>
    <n v="2172"/>
    <s v="US-2017-137491"/>
    <x v="49"/>
    <d v="2017-11-25T00:00:00"/>
    <s v="Standard Class"/>
    <x v="221"/>
    <x v="221"/>
    <x v="1"/>
    <s v="United States"/>
    <s v="San Angelo"/>
    <x v="5"/>
    <n v="76903"/>
    <x v="3"/>
    <s v="FUR-CH-10004675"/>
    <s v="Furniture"/>
    <x v="1"/>
    <s v="Lifetime Advantage Folding Chairs, 4/Carton"/>
    <x v="420"/>
    <n v="2"/>
    <n v="0.3"/>
    <n v="-8.7232000000000003"/>
    <n v="314.03520000000003"/>
  </r>
  <r>
    <n v="2182"/>
    <s v="CA-2016-128818"/>
    <x v="327"/>
    <d v="2016-05-11T00:00:00"/>
    <s v="Standard Class"/>
    <x v="234"/>
    <x v="234"/>
    <x v="0"/>
    <s v="United States"/>
    <s v="New York City"/>
    <x v="7"/>
    <n v="10009"/>
    <x v="2"/>
    <s v="FUR-CH-10002084"/>
    <s v="Furniture"/>
    <x v="1"/>
    <s v="Hon Mobius Operator's Chair"/>
    <x v="421"/>
    <n v="4"/>
    <n v="0.1"/>
    <n v="59.035200000000003"/>
    <n v="383.72879999999998"/>
  </r>
  <r>
    <n v="2185"/>
    <s v="CA-2016-128818"/>
    <x v="327"/>
    <d v="2016-05-11T00:00:00"/>
    <s v="Standard Class"/>
    <x v="234"/>
    <x v="234"/>
    <x v="0"/>
    <s v="United States"/>
    <s v="New York City"/>
    <x v="7"/>
    <n v="10009"/>
    <x v="2"/>
    <s v="FUR-FU-10001940"/>
    <s v="Furniture"/>
    <x v="3"/>
    <s v="Staple-based wall hangings"/>
    <x v="422"/>
    <n v="8"/>
    <n v="0"/>
    <n v="28.019200000000001"/>
    <n v="35.660799999999995"/>
  </r>
  <r>
    <n v="2189"/>
    <s v="CA-2017-143063"/>
    <x v="328"/>
    <d v="2017-08-15T00:00:00"/>
    <s v="Standard Class"/>
    <x v="315"/>
    <x v="315"/>
    <x v="0"/>
    <s v="United States"/>
    <s v="Columbus"/>
    <x v="6"/>
    <n v="47201"/>
    <x v="3"/>
    <s v="FUR-FU-10003708"/>
    <s v="Furniture"/>
    <x v="3"/>
    <s v="Tenex Traditional Chairmats for Medium Pile Carpet, Standard Lip, 36&quot; x 48&quot;"/>
    <x v="423"/>
    <n v="2"/>
    <n v="0"/>
    <n v="25.472999999999999"/>
    <n v="95.826999999999998"/>
  </r>
  <r>
    <n v="2201"/>
    <s v="US-2014-165659"/>
    <x v="42"/>
    <d v="2014-06-06T00:00:00"/>
    <s v="Standard Class"/>
    <x v="127"/>
    <x v="127"/>
    <x v="0"/>
    <s v="United States"/>
    <s v="Little Rock"/>
    <x v="31"/>
    <n v="72209"/>
    <x v="0"/>
    <s v="FUR-FU-10001935"/>
    <s v="Furniture"/>
    <x v="3"/>
    <s v="3M Hangers With Command Adhesive"/>
    <x v="180"/>
    <n v="6"/>
    <n v="0"/>
    <n v="9.1020000000000003"/>
    <n v="13.097999999999999"/>
  </r>
  <r>
    <n v="2204"/>
    <s v="CA-2015-138002"/>
    <x v="329"/>
    <d v="2015-09-12T00:00:00"/>
    <s v="Standard Class"/>
    <x v="215"/>
    <x v="215"/>
    <x v="2"/>
    <s v="United States"/>
    <s v="Seattle"/>
    <x v="13"/>
    <n v="98103"/>
    <x v="1"/>
    <s v="FUR-FU-10004748"/>
    <s v="Furniture"/>
    <x v="3"/>
    <s v="Howard Miller 16&quot; Diameter Gallery Wall Clock"/>
    <x v="424"/>
    <n v="3"/>
    <n v="0"/>
    <n v="74.809799999999996"/>
    <n v="117.0102"/>
  </r>
  <r>
    <n v="2205"/>
    <s v="CA-2015-128860"/>
    <x v="330"/>
    <d v="2015-07-05T00:00:00"/>
    <s v="Standard Class"/>
    <x v="20"/>
    <x v="20"/>
    <x v="0"/>
    <s v="United States"/>
    <s v="Lancaster"/>
    <x v="3"/>
    <n v="17602"/>
    <x v="2"/>
    <s v="FUR-FU-10001473"/>
    <s v="Furniture"/>
    <x v="3"/>
    <s v="Eldon Executive Woodline II Desk Accessories, Mahogany"/>
    <x v="425"/>
    <n v="1"/>
    <n v="0.2"/>
    <n v="1.7591000000000001"/>
    <n v="18.344899999999999"/>
  </r>
  <r>
    <n v="2213"/>
    <s v="CA-2017-107874"/>
    <x v="295"/>
    <d v="2017-11-25T00:00:00"/>
    <s v="Standard Class"/>
    <x v="316"/>
    <x v="316"/>
    <x v="0"/>
    <s v="United States"/>
    <s v="New York City"/>
    <x v="7"/>
    <n v="10035"/>
    <x v="2"/>
    <s v="FUR-FU-10003535"/>
    <s v="Furniture"/>
    <x v="3"/>
    <s v="Howard Miller Distant Time Traveler Alarm Clock"/>
    <x v="426"/>
    <n v="1"/>
    <n v="0"/>
    <n v="11.2422"/>
    <n v="16.177800000000001"/>
  </r>
  <r>
    <n v="2217"/>
    <s v="CA-2017-129378"/>
    <x v="95"/>
    <d v="2017-10-02T00:00:00"/>
    <s v="First Class"/>
    <x v="317"/>
    <x v="317"/>
    <x v="0"/>
    <s v="United States"/>
    <s v="San Jose"/>
    <x v="2"/>
    <n v="95123"/>
    <x v="1"/>
    <s v="FUR-CH-10000553"/>
    <s v="Furniture"/>
    <x v="1"/>
    <s v="Metal Folding Chairs, Beige, 4/Carton"/>
    <x v="427"/>
    <n v="4"/>
    <n v="0.2"/>
    <n v="9.5031999999999996"/>
    <n v="99.104800000000012"/>
  </r>
  <r>
    <n v="2224"/>
    <s v="CA-2015-131884"/>
    <x v="248"/>
    <d v="2015-12-06T00:00:00"/>
    <s v="Same Day"/>
    <x v="318"/>
    <x v="318"/>
    <x v="0"/>
    <s v="United States"/>
    <s v="Marion"/>
    <x v="15"/>
    <n v="43302"/>
    <x v="2"/>
    <s v="FUR-CH-10004860"/>
    <s v="Furniture"/>
    <x v="1"/>
    <s v="Global Low Back Tilter Chair"/>
    <x v="428"/>
    <n v="1"/>
    <n v="0.3"/>
    <n v="-24.235199999999999"/>
    <n v="94.921199999999999"/>
  </r>
  <r>
    <n v="2226"/>
    <s v="CA-2016-106383"/>
    <x v="331"/>
    <d v="2016-03-21T00:00:00"/>
    <s v="Second Class"/>
    <x v="319"/>
    <x v="319"/>
    <x v="0"/>
    <s v="United States"/>
    <s v="Littleton"/>
    <x v="12"/>
    <n v="80122"/>
    <x v="1"/>
    <s v="FUR-BO-10002202"/>
    <s v="Furniture"/>
    <x v="0"/>
    <s v="Atlantic Metals Mobile 2-Shelf Bookcases, Custom Colors"/>
    <x v="429"/>
    <n v="1"/>
    <n v="0.7"/>
    <n v="-98.8018"/>
    <n v="171.0958"/>
  </r>
  <r>
    <n v="2229"/>
    <s v="CA-2016-139157"/>
    <x v="180"/>
    <d v="2016-10-05T00:00:00"/>
    <s v="Standard Class"/>
    <x v="185"/>
    <x v="185"/>
    <x v="0"/>
    <s v="United States"/>
    <s v="New York City"/>
    <x v="7"/>
    <n v="10024"/>
    <x v="2"/>
    <s v="FUR-TA-10003238"/>
    <s v="Furniture"/>
    <x v="2"/>
    <s v="Chromcraft Bull-Nose Wood 48&quot; x 96&quot; Rectangular Conference Tables"/>
    <x v="430"/>
    <n v="1"/>
    <n v="0.4"/>
    <n v="-115.7058"/>
    <n v="446.29380000000003"/>
  </r>
  <r>
    <n v="2232"/>
    <s v="CA-2017-157091"/>
    <x v="332"/>
    <d v="2017-07-01T00:00:00"/>
    <s v="Standard Class"/>
    <x v="320"/>
    <x v="320"/>
    <x v="0"/>
    <s v="United States"/>
    <s v="La Porte"/>
    <x v="6"/>
    <n v="46350"/>
    <x v="3"/>
    <s v="FUR-FU-10000293"/>
    <s v="Furniture"/>
    <x v="3"/>
    <s v="Eldon Antistatic Chair Mats for Low to Medium Pile Carpets"/>
    <x v="431"/>
    <n v="5"/>
    <n v="0"/>
    <n v="31.587"/>
    <n v="494.86300000000006"/>
  </r>
  <r>
    <n v="2239"/>
    <s v="CA-2017-166849"/>
    <x v="333"/>
    <d v="2017-04-26T00:00:00"/>
    <s v="Standard Class"/>
    <x v="321"/>
    <x v="321"/>
    <x v="2"/>
    <s v="United States"/>
    <s v="Chicago"/>
    <x v="8"/>
    <n v="60610"/>
    <x v="3"/>
    <s v="FUR-FU-10004597"/>
    <s v="Furniture"/>
    <x v="3"/>
    <s v="Eldon Cleatmat Chair Mats for Medium Pile Carpets"/>
    <x v="432"/>
    <n v="2"/>
    <n v="0.6"/>
    <n v="-52.17"/>
    <n v="96.57"/>
  </r>
  <r>
    <n v="2257"/>
    <s v="CA-2016-164091"/>
    <x v="334"/>
    <d v="2016-09-22T00:00:00"/>
    <s v="Standard Class"/>
    <x v="160"/>
    <x v="160"/>
    <x v="1"/>
    <s v="United States"/>
    <s v="Bangor"/>
    <x v="39"/>
    <n v="4401"/>
    <x v="2"/>
    <s v="FUR-FU-10004952"/>
    <s v="Furniture"/>
    <x v="3"/>
    <s v="C-Line Cubicle Keepers Polyproplyene Holder w/Velcro Back, 8-1/2x11, 25/Bx"/>
    <x v="231"/>
    <n v="2"/>
    <n v="0"/>
    <n v="33.938800000000001"/>
    <n v="75.541200000000003"/>
  </r>
  <r>
    <n v="2258"/>
    <s v="CA-2017-105214"/>
    <x v="140"/>
    <d v="2017-06-19T00:00:00"/>
    <s v="First Class"/>
    <x v="251"/>
    <x v="251"/>
    <x v="0"/>
    <s v="United States"/>
    <s v="San Francisco"/>
    <x v="2"/>
    <n v="94122"/>
    <x v="1"/>
    <s v="FUR-CH-10000015"/>
    <s v="Furniture"/>
    <x v="1"/>
    <s v="Hon Multipurpose Stacking Arm Chairs"/>
    <x v="433"/>
    <n v="7"/>
    <n v="0.2"/>
    <n v="90.971999999999994"/>
    <n v="1121.9880000000001"/>
  </r>
  <r>
    <n v="2263"/>
    <s v="CA-2017-122994"/>
    <x v="335"/>
    <d v="2017-02-09T00:00:00"/>
    <s v="First Class"/>
    <x v="322"/>
    <x v="322"/>
    <x v="0"/>
    <s v="United States"/>
    <s v="Arlington"/>
    <x v="25"/>
    <n v="22204"/>
    <x v="0"/>
    <s v="FUR-BO-10004015"/>
    <s v="Furniture"/>
    <x v="0"/>
    <s v="Bush Andora Bookcase, Maple/Graphite Gray Finish"/>
    <x v="434"/>
    <n v="3"/>
    <n v="0"/>
    <n v="79.193399999999997"/>
    <n v="280.77660000000003"/>
  </r>
  <r>
    <n v="2273"/>
    <s v="CA-2015-142944"/>
    <x v="336"/>
    <d v="2015-03-11T00:00:00"/>
    <s v="Standard Class"/>
    <x v="323"/>
    <x v="323"/>
    <x v="0"/>
    <s v="United States"/>
    <s v="San Francisco"/>
    <x v="2"/>
    <n v="94122"/>
    <x v="1"/>
    <s v="FUR-FU-10000308"/>
    <s v="Furniture"/>
    <x v="3"/>
    <s v="Deflect-o Glass Clear Studded Chair Mats"/>
    <x v="435"/>
    <n v="7"/>
    <n v="0"/>
    <n v="95.757199999999997"/>
    <n v="339.50279999999998"/>
  </r>
  <r>
    <n v="2275"/>
    <s v="CA-2014-157882"/>
    <x v="215"/>
    <d v="2014-10-08T00:00:00"/>
    <s v="Second Class"/>
    <x v="58"/>
    <x v="58"/>
    <x v="1"/>
    <s v="United States"/>
    <s v="Los Angeles"/>
    <x v="2"/>
    <n v="90036"/>
    <x v="1"/>
    <s v="FUR-TA-10001866"/>
    <s v="Furniture"/>
    <x v="2"/>
    <s v="Bevis Round Conference Room Tables and Bases"/>
    <x v="436"/>
    <n v="1"/>
    <n v="0.2"/>
    <n v="3.5857999999999999"/>
    <n v="139.84619999999998"/>
  </r>
  <r>
    <n v="2276"/>
    <s v="CA-2014-157882"/>
    <x v="215"/>
    <d v="2014-10-08T00:00:00"/>
    <s v="Second Class"/>
    <x v="58"/>
    <x v="58"/>
    <x v="1"/>
    <s v="United States"/>
    <s v="Los Angeles"/>
    <x v="2"/>
    <n v="90036"/>
    <x v="1"/>
    <s v="FUR-CH-10002774"/>
    <s v="Furniture"/>
    <x v="1"/>
    <s v="Global Deluxe Stacking Chair, Gray"/>
    <x v="437"/>
    <n v="3"/>
    <n v="0.2"/>
    <n v="13.7646"/>
    <n v="108.5874"/>
  </r>
  <r>
    <n v="2278"/>
    <s v="CA-2014-104283"/>
    <x v="337"/>
    <d v="2014-07-01T00:00:00"/>
    <s v="Standard Class"/>
    <x v="324"/>
    <x v="324"/>
    <x v="0"/>
    <s v="United States"/>
    <s v="Southaven"/>
    <x v="21"/>
    <n v="38671"/>
    <x v="0"/>
    <s v="FUR-TA-10001039"/>
    <s v="Furniture"/>
    <x v="2"/>
    <s v="KI Adjustable-Height Table"/>
    <x v="438"/>
    <n v="1"/>
    <n v="0"/>
    <n v="22.354800000000001"/>
    <n v="63.625200000000007"/>
  </r>
  <r>
    <n v="2280"/>
    <s v="CA-2017-142622"/>
    <x v="242"/>
    <d v="2017-11-02T00:00:00"/>
    <s v="First Class"/>
    <x v="325"/>
    <x v="325"/>
    <x v="0"/>
    <s v="United States"/>
    <s v="Seattle"/>
    <x v="13"/>
    <n v="98115"/>
    <x v="1"/>
    <s v="FUR-CH-10003833"/>
    <s v="Furniture"/>
    <x v="1"/>
    <s v="Novimex Fabric Task Chair"/>
    <x v="439"/>
    <n v="2"/>
    <n v="0.2"/>
    <n v="-6.0979999999999999"/>
    <n v="103.666"/>
  </r>
  <r>
    <n v="2281"/>
    <s v="CA-2017-142622"/>
    <x v="242"/>
    <d v="2017-11-02T00:00:00"/>
    <s v="First Class"/>
    <x v="325"/>
    <x v="325"/>
    <x v="0"/>
    <s v="United States"/>
    <s v="Seattle"/>
    <x v="13"/>
    <n v="98115"/>
    <x v="1"/>
    <s v="FUR-CH-10004289"/>
    <s v="Furniture"/>
    <x v="1"/>
    <s v="Global Super Steno Chair"/>
    <x v="440"/>
    <n v="8"/>
    <n v="0.2"/>
    <n v="-23.0352"/>
    <n v="637.30720000000008"/>
  </r>
  <r>
    <n v="2282"/>
    <s v="CA-2017-142622"/>
    <x v="242"/>
    <d v="2017-11-02T00:00:00"/>
    <s v="First Class"/>
    <x v="325"/>
    <x v="325"/>
    <x v="0"/>
    <s v="United States"/>
    <s v="Seattle"/>
    <x v="13"/>
    <n v="98115"/>
    <x v="1"/>
    <s v="FUR-BO-10004467"/>
    <s v="Furniture"/>
    <x v="0"/>
    <s v="Bestar Classic Bookcase"/>
    <x v="441"/>
    <n v="2"/>
    <n v="0"/>
    <n v="37.996200000000002"/>
    <n v="161.98379999999997"/>
  </r>
  <r>
    <n v="2290"/>
    <s v="CA-2017-115154"/>
    <x v="338"/>
    <d v="2017-01-11T00:00:00"/>
    <s v="First Class"/>
    <x v="326"/>
    <x v="326"/>
    <x v="1"/>
    <s v="United States"/>
    <s v="Seattle"/>
    <x v="13"/>
    <n v="98115"/>
    <x v="1"/>
    <s v="FUR-TA-10001950"/>
    <s v="Furniture"/>
    <x v="2"/>
    <s v="Balt Solid Wood Round Tables"/>
    <x v="442"/>
    <n v="2"/>
    <n v="0"/>
    <n v="80.368200000000002"/>
    <n v="812.61180000000002"/>
  </r>
  <r>
    <n v="2292"/>
    <s v="CA-2015-149342"/>
    <x v="339"/>
    <d v="2015-04-25T00:00:00"/>
    <s v="Standard Class"/>
    <x v="311"/>
    <x v="311"/>
    <x v="1"/>
    <s v="United States"/>
    <s v="Columbus"/>
    <x v="24"/>
    <n v="31907"/>
    <x v="0"/>
    <s v="FUR-FU-10002937"/>
    <s v="Furniture"/>
    <x v="3"/>
    <s v="GE 48&quot; Fluorescent Tube, Cool White Energy Saver, 34 Watts, 30/Box"/>
    <x v="443"/>
    <n v="6"/>
    <n v="0"/>
    <n v="297.69"/>
    <n v="297.69"/>
  </r>
  <r>
    <n v="2295"/>
    <s v="CA-2017-127929"/>
    <x v="340"/>
    <d v="2017-12-27T00:00:00"/>
    <s v="Standard Class"/>
    <x v="259"/>
    <x v="259"/>
    <x v="1"/>
    <s v="United States"/>
    <s v="Middletown"/>
    <x v="19"/>
    <n v="6457"/>
    <x v="2"/>
    <s v="FUR-FU-10003708"/>
    <s v="Furniture"/>
    <x v="3"/>
    <s v="Tenex Traditional Chairmats for Medium Pile Carpet, Standard Lip, 36&quot; x 48&quot;"/>
    <x v="444"/>
    <n v="3"/>
    <n v="0"/>
    <n v="38.209499999999998"/>
    <n v="143.7405"/>
  </r>
  <r>
    <n v="2297"/>
    <s v="CA-2015-113145"/>
    <x v="341"/>
    <d v="2015-11-05T00:00:00"/>
    <s v="Standard Class"/>
    <x v="37"/>
    <x v="37"/>
    <x v="0"/>
    <s v="United States"/>
    <s v="New York City"/>
    <x v="7"/>
    <n v="10011"/>
    <x v="2"/>
    <s v="FUR-FU-10000965"/>
    <s v="Furniture"/>
    <x v="3"/>
    <s v="Howard Miller 11-1/2&quot; Diameter Ridgewood Wall Clock"/>
    <x v="445"/>
    <n v="5"/>
    <n v="0"/>
    <n v="106.477"/>
    <n v="153.22299999999998"/>
  </r>
  <r>
    <n v="2304"/>
    <s v="CA-2017-157931"/>
    <x v="342"/>
    <d v="2017-09-22T00:00:00"/>
    <s v="Second Class"/>
    <x v="98"/>
    <x v="98"/>
    <x v="2"/>
    <s v="United States"/>
    <s v="Roswell"/>
    <x v="24"/>
    <n v="30076"/>
    <x v="0"/>
    <s v="FUR-CH-10000785"/>
    <s v="Furniture"/>
    <x v="1"/>
    <s v="Global Ergonomic Managers Chair"/>
    <x v="446"/>
    <n v="4"/>
    <n v="0"/>
    <n v="188.2192"/>
    <n v="535.70079999999996"/>
  </r>
  <r>
    <n v="2306"/>
    <s v="CA-2016-115574"/>
    <x v="207"/>
    <d v="2016-12-24T00:00:00"/>
    <s v="First Class"/>
    <x v="49"/>
    <x v="49"/>
    <x v="1"/>
    <s v="United States"/>
    <s v="Chicago"/>
    <x v="8"/>
    <n v="60623"/>
    <x v="3"/>
    <s v="FUR-BO-10003441"/>
    <s v="Furniture"/>
    <x v="0"/>
    <s v="Bush Westfield Collection Bookcases, Fully Assembled"/>
    <x v="239"/>
    <n v="2"/>
    <n v="0.3"/>
    <n v="-14.1372"/>
    <n v="155.50920000000002"/>
  </r>
  <r>
    <n v="2309"/>
    <s v="US-2017-120418"/>
    <x v="343"/>
    <d v="2017-06-12T00:00:00"/>
    <s v="First Class"/>
    <x v="327"/>
    <x v="327"/>
    <x v="2"/>
    <s v="United States"/>
    <s v="Peoria"/>
    <x v="22"/>
    <n v="85345"/>
    <x v="1"/>
    <s v="FUR-CH-10001394"/>
    <s v="Furniture"/>
    <x v="1"/>
    <s v="Global Leather Executive Chair"/>
    <x v="447"/>
    <n v="1"/>
    <n v="0.2"/>
    <n v="35.098999999999997"/>
    <n v="245.69299999999998"/>
  </r>
  <r>
    <n v="2317"/>
    <s v="CA-2017-122035"/>
    <x v="96"/>
    <d v="2017-07-25T00:00:00"/>
    <s v="Standard Class"/>
    <x v="328"/>
    <x v="328"/>
    <x v="1"/>
    <s v="United States"/>
    <s v="Sioux Falls"/>
    <x v="40"/>
    <n v="57103"/>
    <x v="3"/>
    <s v="FUR-CH-10003833"/>
    <s v="Furniture"/>
    <x v="1"/>
    <s v="Novimex Fabric Task Chair"/>
    <x v="448"/>
    <n v="3"/>
    <n v="0"/>
    <n v="27.440999999999999"/>
    <n v="155.499"/>
  </r>
  <r>
    <n v="2327"/>
    <s v="CA-2015-105102"/>
    <x v="195"/>
    <d v="2015-09-19T00:00:00"/>
    <s v="Second Class"/>
    <x v="329"/>
    <x v="329"/>
    <x v="1"/>
    <s v="United States"/>
    <s v="New York City"/>
    <x v="7"/>
    <n v="10035"/>
    <x v="2"/>
    <s v="FUR-BO-10004709"/>
    <s v="Furniture"/>
    <x v="0"/>
    <s v="Bush Westfield Collection Bookcases, Medium Cherry Finish"/>
    <x v="449"/>
    <n v="1"/>
    <n v="0.2"/>
    <n v="1.1596"/>
    <n v="45.224400000000003"/>
  </r>
  <r>
    <n v="2330"/>
    <s v="US-2015-147739"/>
    <x v="344"/>
    <d v="2015-12-29T00:00:00"/>
    <s v="Standard Class"/>
    <x v="101"/>
    <x v="101"/>
    <x v="1"/>
    <s v="United States"/>
    <s v="Philadelphia"/>
    <x v="3"/>
    <n v="19140"/>
    <x v="2"/>
    <s v="FUR-FU-10001468"/>
    <s v="Furniture"/>
    <x v="3"/>
    <s v="Tenex Antistatic Computer Chair Mats"/>
    <x v="450"/>
    <n v="4"/>
    <n v="0.2"/>
    <n v="-68.391999999999996"/>
    <n v="615.52800000000002"/>
  </r>
  <r>
    <n v="2342"/>
    <s v="US-2014-143231"/>
    <x v="252"/>
    <d v="2015-01-03T00:00:00"/>
    <s v="First Class"/>
    <x v="212"/>
    <x v="212"/>
    <x v="2"/>
    <s v="United States"/>
    <s v="Franklin"/>
    <x v="20"/>
    <n v="2038"/>
    <x v="2"/>
    <s v="FUR-FU-10002501"/>
    <s v="Furniture"/>
    <x v="3"/>
    <s v="Nu-Dell Executive Frame"/>
    <x v="451"/>
    <n v="5"/>
    <n v="0"/>
    <n v="23.384"/>
    <n v="39.816000000000003"/>
  </r>
  <r>
    <n v="2348"/>
    <s v="CA-2016-159373"/>
    <x v="345"/>
    <d v="2016-03-18T00:00:00"/>
    <s v="Standard Class"/>
    <x v="127"/>
    <x v="127"/>
    <x v="0"/>
    <s v="United States"/>
    <s v="San Antonio"/>
    <x v="5"/>
    <n v="78207"/>
    <x v="3"/>
    <s v="FUR-TA-10004619"/>
    <s v="Furniture"/>
    <x v="2"/>
    <s v="Hon Non-Folding Utility Tables"/>
    <x v="452"/>
    <n v="5"/>
    <n v="0.3"/>
    <n v="0"/>
    <n v="557.58500000000004"/>
  </r>
  <r>
    <n v="2354"/>
    <s v="CA-2015-111514"/>
    <x v="346"/>
    <d v="2015-09-02T00:00:00"/>
    <s v="First Class"/>
    <x v="330"/>
    <x v="330"/>
    <x v="1"/>
    <s v="United States"/>
    <s v="San Francisco"/>
    <x v="2"/>
    <n v="94122"/>
    <x v="1"/>
    <s v="FUR-BO-10002545"/>
    <s v="Furniture"/>
    <x v="0"/>
    <s v="Atlantic Metals Mobile 3-Shelf Bookcases, Custom Colors"/>
    <x v="453"/>
    <n v="7"/>
    <n v="0.15"/>
    <n v="200.9546"/>
    <n v="1351.8763999999999"/>
  </r>
  <r>
    <n v="2358"/>
    <s v="US-2014-148838"/>
    <x v="347"/>
    <d v="2014-03-21T00:00:00"/>
    <s v="Standard Class"/>
    <x v="331"/>
    <x v="331"/>
    <x v="1"/>
    <s v="United States"/>
    <s v="New York City"/>
    <x v="7"/>
    <n v="10024"/>
    <x v="2"/>
    <s v="FUR-TA-10003473"/>
    <s v="Furniture"/>
    <x v="2"/>
    <s v="Bretford Rectangular Conference Table Tops"/>
    <x v="454"/>
    <n v="7"/>
    <n v="0.4"/>
    <n v="-447.59469999999999"/>
    <n v="2027.3407000000002"/>
  </r>
  <r>
    <n v="2359"/>
    <s v="US-2014-148838"/>
    <x v="347"/>
    <d v="2014-03-21T00:00:00"/>
    <s v="Standard Class"/>
    <x v="331"/>
    <x v="331"/>
    <x v="1"/>
    <s v="United States"/>
    <s v="New York City"/>
    <x v="7"/>
    <n v="10024"/>
    <x v="2"/>
    <s v="FUR-TA-10001950"/>
    <s v="Furniture"/>
    <x v="2"/>
    <s v="Balt Solid Wood Round Tables"/>
    <x v="455"/>
    <n v="4"/>
    <n v="0.4"/>
    <n v="-553.64760000000001"/>
    <n v="1625.2236"/>
  </r>
  <r>
    <n v="2360"/>
    <s v="US-2014-148838"/>
    <x v="347"/>
    <d v="2014-03-21T00:00:00"/>
    <s v="Standard Class"/>
    <x v="331"/>
    <x v="331"/>
    <x v="1"/>
    <s v="United States"/>
    <s v="New York City"/>
    <x v="7"/>
    <n v="10024"/>
    <x v="2"/>
    <s v="FUR-TA-10004175"/>
    <s v="Furniture"/>
    <x v="2"/>
    <s v="Hon 30&quot; x 60&quot; Table with Locking Drawer"/>
    <x v="456"/>
    <n v="3"/>
    <n v="0.4"/>
    <n v="-122.7816"/>
    <n v="736.68960000000004"/>
  </r>
  <r>
    <n v="2364"/>
    <s v="US-2016-108637"/>
    <x v="345"/>
    <d v="2016-03-18T00:00:00"/>
    <s v="Standard Class"/>
    <x v="332"/>
    <x v="332"/>
    <x v="2"/>
    <s v="United States"/>
    <s v="Waynesboro"/>
    <x v="25"/>
    <n v="22980"/>
    <x v="0"/>
    <s v="FUR-FU-10004864"/>
    <s v="Furniture"/>
    <x v="3"/>
    <s v="Howard Miller 14-1/2&quot; Diameter Chrome Round Wall Clock"/>
    <x v="457"/>
    <n v="2"/>
    <n v="0"/>
    <n v="40.921599999999998"/>
    <n v="86.958399999999997"/>
  </r>
  <r>
    <n v="2367"/>
    <s v="CA-2014-102295"/>
    <x v="168"/>
    <d v="2014-11-26T00:00:00"/>
    <s v="Second Class"/>
    <x v="333"/>
    <x v="333"/>
    <x v="0"/>
    <s v="United States"/>
    <s v="Sacramento"/>
    <x v="2"/>
    <n v="95823"/>
    <x v="1"/>
    <s v="FUR-CH-10001714"/>
    <s v="Furniture"/>
    <x v="1"/>
    <s v="Global Leather &amp; Oak Executive Chair, Burgundy"/>
    <x v="458"/>
    <n v="1"/>
    <n v="0.2"/>
    <n v="-18.1068"/>
    <n v="138.81880000000001"/>
  </r>
  <r>
    <n v="2369"/>
    <s v="US-2016-129469"/>
    <x v="348"/>
    <d v="2016-09-27T00:00:00"/>
    <s v="Standard Class"/>
    <x v="46"/>
    <x v="46"/>
    <x v="1"/>
    <s v="United States"/>
    <s v="Fairfield"/>
    <x v="15"/>
    <n v="45014"/>
    <x v="2"/>
    <s v="FUR-FU-10002298"/>
    <s v="Furniture"/>
    <x v="3"/>
    <s v="Rubbermaid ClusterMat Chairmats, Mat Size- 66&quot; x 60&quot;, Lip 20&quot; x 11&quot; -90 Degree Angle"/>
    <x v="459"/>
    <n v="6"/>
    <n v="0.2"/>
    <n v="-26.635200000000001"/>
    <n v="559.33920000000001"/>
  </r>
  <r>
    <n v="2372"/>
    <s v="CA-2016-159940"/>
    <x v="281"/>
    <d v="2016-07-11T00:00:00"/>
    <s v="Second Class"/>
    <x v="334"/>
    <x v="334"/>
    <x v="1"/>
    <s v="United States"/>
    <s v="Aurora"/>
    <x v="8"/>
    <n v="60505"/>
    <x v="3"/>
    <s v="FUR-FU-10004973"/>
    <s v="Furniture"/>
    <x v="3"/>
    <s v="Flat Face Poster Frame"/>
    <x v="460"/>
    <n v="8"/>
    <n v="0.6"/>
    <n v="-27.1296"/>
    <n v="87.417599999999993"/>
  </r>
  <r>
    <n v="2375"/>
    <s v="CA-2016-159940"/>
    <x v="281"/>
    <d v="2016-07-11T00:00:00"/>
    <s v="Second Class"/>
    <x v="334"/>
    <x v="334"/>
    <x v="1"/>
    <s v="United States"/>
    <s v="Aurora"/>
    <x v="8"/>
    <n v="60505"/>
    <x v="3"/>
    <s v="FUR-CH-10000785"/>
    <s v="Furniture"/>
    <x v="1"/>
    <s v="Global Ergonomic Managers Chair"/>
    <x v="461"/>
    <n v="2"/>
    <n v="0.3"/>
    <n v="-14.478400000000001"/>
    <n v="267.85040000000004"/>
  </r>
  <r>
    <n v="2382"/>
    <s v="CA-2016-118052"/>
    <x v="349"/>
    <d v="2016-05-10T00:00:00"/>
    <s v="Standard Class"/>
    <x v="335"/>
    <x v="335"/>
    <x v="2"/>
    <s v="United States"/>
    <s v="Lorain"/>
    <x v="15"/>
    <n v="44052"/>
    <x v="2"/>
    <s v="FUR-FU-10004848"/>
    <s v="Furniture"/>
    <x v="3"/>
    <s v="DAX Solid Wood Frames"/>
    <x v="462"/>
    <n v="7"/>
    <n v="0.2"/>
    <n v="11.626300000000001"/>
    <n v="43.085700000000003"/>
  </r>
  <r>
    <n v="2393"/>
    <s v="US-2015-127040"/>
    <x v="248"/>
    <d v="2015-12-10T00:00:00"/>
    <s v="Standard Class"/>
    <x v="336"/>
    <x v="336"/>
    <x v="0"/>
    <s v="United States"/>
    <s v="New York City"/>
    <x v="7"/>
    <n v="10009"/>
    <x v="2"/>
    <s v="FUR-FU-10002878"/>
    <s v="Furniture"/>
    <x v="3"/>
    <s v="Seth Thomas 14&quot; Day/Date Wall Clock"/>
    <x v="463"/>
    <n v="4"/>
    <n v="0"/>
    <n v="42.150399999999998"/>
    <n v="71.769599999999997"/>
  </r>
  <r>
    <n v="2404"/>
    <s v="US-2016-110170"/>
    <x v="350"/>
    <d v="2016-10-03T00:00:00"/>
    <s v="Standard Class"/>
    <x v="337"/>
    <x v="337"/>
    <x v="1"/>
    <s v="United States"/>
    <s v="Huntsville"/>
    <x v="5"/>
    <n v="77340"/>
    <x v="3"/>
    <s v="FUR-BO-10000780"/>
    <s v="Furniture"/>
    <x v="0"/>
    <s v="O'Sullivan Plantations 2-Door Library in Landvery Oak"/>
    <x v="464"/>
    <n v="7"/>
    <n v="0.32"/>
    <n v="-225.0976"/>
    <n v="1181.7624000000001"/>
  </r>
  <r>
    <n v="2410"/>
    <s v="CA-2017-155985"/>
    <x v="351"/>
    <d v="2017-03-25T00:00:00"/>
    <s v="First Class"/>
    <x v="338"/>
    <x v="338"/>
    <x v="2"/>
    <s v="United States"/>
    <s v="San Francisco"/>
    <x v="2"/>
    <n v="94122"/>
    <x v="1"/>
    <s v="FUR-FU-10000758"/>
    <s v="Furniture"/>
    <x v="3"/>
    <s v="DAX Natural Wood-Tone Poster Frame"/>
    <x v="465"/>
    <n v="8"/>
    <n v="0"/>
    <n v="76.2624"/>
    <n v="135.57760000000002"/>
  </r>
  <r>
    <n v="2414"/>
    <s v="CA-2014-151295"/>
    <x v="352"/>
    <d v="2014-11-16T00:00:00"/>
    <s v="Standard Class"/>
    <x v="339"/>
    <x v="339"/>
    <x v="0"/>
    <s v="United States"/>
    <s v="Los Angeles"/>
    <x v="2"/>
    <n v="90045"/>
    <x v="1"/>
    <s v="FUR-TA-10002356"/>
    <s v="Furniture"/>
    <x v="2"/>
    <s v="Bevis Boat-Shaped Conference Table"/>
    <x v="466"/>
    <n v="3"/>
    <n v="0.2"/>
    <n v="31.453199999999999"/>
    <n v="597.61079999999993"/>
  </r>
  <r>
    <n v="2415"/>
    <s v="CA-2016-156300"/>
    <x v="353"/>
    <d v="2017-01-02T00:00:00"/>
    <s v="Standard Class"/>
    <x v="69"/>
    <x v="69"/>
    <x v="0"/>
    <s v="United States"/>
    <s v="Milwaukee"/>
    <x v="16"/>
    <n v="53209"/>
    <x v="3"/>
    <s v="FUR-CH-10001714"/>
    <s v="Furniture"/>
    <x v="1"/>
    <s v="Global Leather &amp; Oak Executive Chair, Burgundy"/>
    <x v="467"/>
    <n v="5"/>
    <n v="0"/>
    <n v="60.356000000000002"/>
    <n v="694.09400000000005"/>
  </r>
  <r>
    <n v="2416"/>
    <s v="CA-2015-146087"/>
    <x v="171"/>
    <d v="2015-07-11T00:00:00"/>
    <s v="Standard Class"/>
    <x v="210"/>
    <x v="210"/>
    <x v="2"/>
    <s v="United States"/>
    <s v="Holyoke"/>
    <x v="20"/>
    <n v="1040"/>
    <x v="2"/>
    <s v="FUR-BO-10002824"/>
    <s v="Furniture"/>
    <x v="0"/>
    <s v="Bush Mission Pointe Library"/>
    <x v="21"/>
    <n v="2"/>
    <n v="0"/>
    <n v="60.392000000000003"/>
    <n v="241.56799999999998"/>
  </r>
  <r>
    <n v="2426"/>
    <s v="US-2017-147669"/>
    <x v="19"/>
    <d v="2017-12-30T00:00:00"/>
    <s v="Standard Class"/>
    <x v="340"/>
    <x v="340"/>
    <x v="0"/>
    <s v="United States"/>
    <s v="Fairfield"/>
    <x v="15"/>
    <n v="45014"/>
    <x v="2"/>
    <s v="FUR-TA-10002645"/>
    <s v="Furniture"/>
    <x v="2"/>
    <s v="Hon Rectangular Conference Tables"/>
    <x v="468"/>
    <n v="2"/>
    <n v="0.4"/>
    <n v="-104.673"/>
    <n v="377.733"/>
  </r>
  <r>
    <n v="2430"/>
    <s v="CA-2016-169922"/>
    <x v="354"/>
    <d v="2016-06-17T00:00:00"/>
    <s v="Standard Class"/>
    <x v="341"/>
    <x v="341"/>
    <x v="1"/>
    <s v="United States"/>
    <s v="Arlington"/>
    <x v="5"/>
    <n v="76017"/>
    <x v="3"/>
    <s v="FUR-FU-10004415"/>
    <s v="Furniture"/>
    <x v="3"/>
    <s v="Stacking Tray, Side-Loading, Legal, Smoke"/>
    <x v="469"/>
    <n v="7"/>
    <n v="0.6"/>
    <n v="-9.0944000000000003"/>
    <n v="21.638400000000001"/>
  </r>
  <r>
    <n v="2432"/>
    <s v="CA-2017-129805"/>
    <x v="158"/>
    <d v="2018-01-02T00:00:00"/>
    <s v="Standard Class"/>
    <x v="337"/>
    <x v="337"/>
    <x v="1"/>
    <s v="United States"/>
    <s v="Seattle"/>
    <x v="13"/>
    <n v="98103"/>
    <x v="1"/>
    <s v="FUR-FU-10001935"/>
    <s v="Furniture"/>
    <x v="3"/>
    <s v="3M Hangers With Command Adhesive"/>
    <x v="470"/>
    <n v="2"/>
    <n v="0"/>
    <n v="3.0339999999999998"/>
    <n v="4.3660000000000005"/>
  </r>
  <r>
    <n v="2433"/>
    <s v="CA-2014-148586"/>
    <x v="355"/>
    <d v="2014-04-01T00:00:00"/>
    <s v="Standard Class"/>
    <x v="342"/>
    <x v="342"/>
    <x v="0"/>
    <s v="United States"/>
    <s v="New York City"/>
    <x v="7"/>
    <n v="10009"/>
    <x v="2"/>
    <s v="FUR-CH-10002439"/>
    <s v="Furniture"/>
    <x v="1"/>
    <s v="Iceberg Nesting Folding Chair, 19w x 6d x 43h"/>
    <x v="471"/>
    <n v="7"/>
    <n v="0.1"/>
    <n v="65.206400000000002"/>
    <n v="301.57960000000003"/>
  </r>
  <r>
    <n v="2437"/>
    <s v="CA-2017-140053"/>
    <x v="209"/>
    <d v="2017-07-10T00:00:00"/>
    <s v="Standard Class"/>
    <x v="208"/>
    <x v="208"/>
    <x v="0"/>
    <s v="United States"/>
    <s v="Farmington"/>
    <x v="41"/>
    <n v="87401"/>
    <x v="1"/>
    <s v="FUR-FU-10003708"/>
    <s v="Furniture"/>
    <x v="3"/>
    <s v="Tenex Traditional Chairmats for Medium Pile Carpet, Standard Lip, 36&quot; x 48&quot;"/>
    <x v="472"/>
    <n v="9"/>
    <n v="0"/>
    <n v="114.6285"/>
    <n v="431.22149999999999"/>
  </r>
  <r>
    <n v="2438"/>
    <s v="CA-2014-164210"/>
    <x v="356"/>
    <d v="2014-11-20T00:00:00"/>
    <s v="Second Class"/>
    <x v="343"/>
    <x v="343"/>
    <x v="0"/>
    <s v="United States"/>
    <s v="Louisville"/>
    <x v="12"/>
    <n v="80027"/>
    <x v="1"/>
    <s v="FUR-TA-10000849"/>
    <s v="Furniture"/>
    <x v="2"/>
    <s v="Bevis Rectangular Conference Tables"/>
    <x v="473"/>
    <n v="2"/>
    <n v="0.5"/>
    <n v="-99.266400000000004"/>
    <n v="245.24639999999999"/>
  </r>
  <r>
    <n v="2440"/>
    <s v="CA-2017-139948"/>
    <x v="357"/>
    <d v="2017-07-22T00:00:00"/>
    <s v="Standard Class"/>
    <x v="344"/>
    <x v="344"/>
    <x v="0"/>
    <s v="United States"/>
    <s v="Tampa"/>
    <x v="1"/>
    <n v="33614"/>
    <x v="0"/>
    <s v="FUR-FU-10002597"/>
    <s v="Furniture"/>
    <x v="3"/>
    <s v="C-Line Magnetic Cubicle Keepers, Clear Polypropylene"/>
    <x v="474"/>
    <n v="2"/>
    <n v="0.2"/>
    <n v="2.1736"/>
    <n v="5.7303999999999995"/>
  </r>
  <r>
    <n v="2442"/>
    <s v="CA-2016-146934"/>
    <x v="358"/>
    <d v="2016-05-27T00:00:00"/>
    <s v="Standard Class"/>
    <x v="313"/>
    <x v="313"/>
    <x v="0"/>
    <s v="United States"/>
    <s v="Passaic"/>
    <x v="18"/>
    <n v="7055"/>
    <x v="2"/>
    <s v="FUR-TA-10003748"/>
    <s v="Furniture"/>
    <x v="2"/>
    <s v="Bevis 36 x 72 Conference Tables"/>
    <x v="475"/>
    <n v="2"/>
    <n v="0.3"/>
    <n v="-19.918399999999998"/>
    <n v="194.20439999999999"/>
  </r>
  <r>
    <n v="2448"/>
    <s v="CA-2016-119165"/>
    <x v="359"/>
    <d v="2016-11-06T00:00:00"/>
    <s v="Standard Class"/>
    <x v="86"/>
    <x v="86"/>
    <x v="0"/>
    <s v="United States"/>
    <s v="Philadelphia"/>
    <x v="3"/>
    <n v="19143"/>
    <x v="2"/>
    <s v="FUR-CH-10000988"/>
    <s v="Furniture"/>
    <x v="1"/>
    <s v="Hon Olson Stacker Stools"/>
    <x v="476"/>
    <n v="5"/>
    <n v="0.3"/>
    <n v="-14.081"/>
    <n v="506.916"/>
  </r>
  <r>
    <n v="2471"/>
    <s v="US-2016-135923"/>
    <x v="360"/>
    <d v="2016-01-28T00:00:00"/>
    <s v="Standard Class"/>
    <x v="345"/>
    <x v="345"/>
    <x v="0"/>
    <s v="United States"/>
    <s v="Fayetteville"/>
    <x v="30"/>
    <n v="28314"/>
    <x v="0"/>
    <s v="FUR-FU-10002107"/>
    <s v="Furniture"/>
    <x v="3"/>
    <s v="Eldon Pizzaz Desk Accessories"/>
    <x v="477"/>
    <n v="8"/>
    <n v="0.2"/>
    <n v="4.2816000000000001"/>
    <n v="9.9904000000000011"/>
  </r>
  <r>
    <n v="2472"/>
    <s v="US-2016-135923"/>
    <x v="360"/>
    <d v="2016-01-28T00:00:00"/>
    <s v="Standard Class"/>
    <x v="345"/>
    <x v="345"/>
    <x v="0"/>
    <s v="United States"/>
    <s v="Fayetteville"/>
    <x v="30"/>
    <n v="28314"/>
    <x v="0"/>
    <s v="FUR-BO-10002213"/>
    <s v="Furniture"/>
    <x v="0"/>
    <s v="Sauder Forest Hills Library, Woodland Oak Finish"/>
    <x v="478"/>
    <n v="4"/>
    <n v="0.2"/>
    <n v="-67.670400000000001"/>
    <n v="518.80640000000005"/>
  </r>
  <r>
    <n v="2474"/>
    <s v="CA-2016-114972"/>
    <x v="361"/>
    <d v="2016-11-06T00:00:00"/>
    <s v="First Class"/>
    <x v="346"/>
    <x v="346"/>
    <x v="0"/>
    <s v="United States"/>
    <s v="Los Angeles"/>
    <x v="2"/>
    <n v="90032"/>
    <x v="1"/>
    <s v="FUR-CH-10001190"/>
    <s v="Furniture"/>
    <x v="1"/>
    <s v="Global Deluxe High-Back Office Chair in Storm"/>
    <x v="479"/>
    <n v="2"/>
    <n v="0.2"/>
    <n v="-29.9178"/>
    <n v="247.5018"/>
  </r>
  <r>
    <n v="2478"/>
    <s v="CA-2017-102750"/>
    <x v="362"/>
    <d v="2017-09-08T00:00:00"/>
    <s v="Second Class"/>
    <x v="347"/>
    <x v="347"/>
    <x v="1"/>
    <s v="United States"/>
    <s v="Los Angeles"/>
    <x v="2"/>
    <n v="90036"/>
    <x v="1"/>
    <s v="FUR-TA-10000198"/>
    <s v="Furniture"/>
    <x v="2"/>
    <s v="Chromcraft Bull-Nose Wood Oval Conference Tables &amp; Bases"/>
    <x v="480"/>
    <n v="3"/>
    <n v="0.2"/>
    <n v="-99.176400000000001"/>
    <n v="1421.5284000000001"/>
  </r>
  <r>
    <n v="2484"/>
    <s v="CA-2017-126067"/>
    <x v="363"/>
    <d v="2017-09-03T00:00:00"/>
    <s v="Standard Class"/>
    <x v="348"/>
    <x v="348"/>
    <x v="2"/>
    <s v="United States"/>
    <s v="Seattle"/>
    <x v="13"/>
    <n v="98105"/>
    <x v="1"/>
    <s v="FUR-TA-10000617"/>
    <s v="Furniture"/>
    <x v="2"/>
    <s v="Hon Practical Foundations 30 x 60 Training Table, Light Gray/Charcoal"/>
    <x v="481"/>
    <n v="5"/>
    <n v="0"/>
    <n v="250.30500000000001"/>
    <n v="887.44499999999994"/>
  </r>
  <r>
    <n v="2494"/>
    <s v="CA-2016-146206"/>
    <x v="364"/>
    <d v="2016-09-14T00:00:00"/>
    <s v="Second Class"/>
    <x v="349"/>
    <x v="349"/>
    <x v="0"/>
    <s v="United States"/>
    <s v="Houston"/>
    <x v="5"/>
    <n v="77095"/>
    <x v="3"/>
    <s v="FUR-TA-10004086"/>
    <s v="Furniture"/>
    <x v="2"/>
    <s v="KI Adjustable-Height Table"/>
    <x v="482"/>
    <n v="5"/>
    <n v="0.3"/>
    <n v="-34.392000000000003"/>
    <n v="335.322"/>
  </r>
  <r>
    <n v="2496"/>
    <s v="CA-2014-136644"/>
    <x v="365"/>
    <d v="2014-06-22T00:00:00"/>
    <s v="Standard Class"/>
    <x v="350"/>
    <x v="350"/>
    <x v="0"/>
    <s v="United States"/>
    <s v="Mishawaka"/>
    <x v="6"/>
    <n v="46544"/>
    <x v="3"/>
    <s v="FUR-CH-10000225"/>
    <s v="Furniture"/>
    <x v="1"/>
    <s v="Global Geo Office Task Chair, Gray"/>
    <x v="483"/>
    <n v="8"/>
    <n v="0"/>
    <n v="32.392000000000003"/>
    <n v="615.44799999999998"/>
  </r>
  <r>
    <n v="2507"/>
    <s v="CA-2014-143917"/>
    <x v="366"/>
    <d v="2014-07-27T00:00:00"/>
    <s v="Second Class"/>
    <x v="39"/>
    <x v="39"/>
    <x v="0"/>
    <s v="United States"/>
    <s v="San Francisco"/>
    <x v="2"/>
    <n v="94122"/>
    <x v="1"/>
    <s v="FUR-FU-10004351"/>
    <s v="Furniture"/>
    <x v="3"/>
    <s v="Staple-based wall hangings"/>
    <x v="484"/>
    <n v="8"/>
    <n v="0"/>
    <n v="34.284799999999997"/>
    <n v="43.635200000000005"/>
  </r>
  <r>
    <n v="2515"/>
    <s v="CA-2016-124506"/>
    <x v="367"/>
    <d v="2016-11-17T00:00:00"/>
    <s v="Standard Class"/>
    <x v="351"/>
    <x v="351"/>
    <x v="1"/>
    <s v="United States"/>
    <s v="Chicago"/>
    <x v="8"/>
    <n v="60623"/>
    <x v="3"/>
    <s v="FUR-CH-10004540"/>
    <s v="Furniture"/>
    <x v="1"/>
    <s v="Global Chrome Stack Chair"/>
    <x v="312"/>
    <n v="2"/>
    <n v="0.3"/>
    <n v="-2.0568"/>
    <n v="50.0488"/>
  </r>
  <r>
    <n v="2518"/>
    <s v="CA-2017-123134"/>
    <x v="368"/>
    <d v="2017-05-07T00:00:00"/>
    <s v="Standard Class"/>
    <x v="352"/>
    <x v="352"/>
    <x v="1"/>
    <s v="United States"/>
    <s v="Westfield"/>
    <x v="18"/>
    <n v="7090"/>
    <x v="2"/>
    <s v="FUR-FU-10003975"/>
    <s v="Furniture"/>
    <x v="3"/>
    <s v="Eldon Advantage Chair Mats for Low to Medium Pile Carpets"/>
    <x v="485"/>
    <n v="3"/>
    <n v="0"/>
    <n v="12.993"/>
    <n v="116.93700000000001"/>
  </r>
  <r>
    <n v="2537"/>
    <s v="CA-2015-168746"/>
    <x v="369"/>
    <d v="2015-01-29T00:00:00"/>
    <s v="Second Class"/>
    <x v="113"/>
    <x v="113"/>
    <x v="0"/>
    <s v="United States"/>
    <s v="Cleveland"/>
    <x v="15"/>
    <n v="44105"/>
    <x v="2"/>
    <s v="FUR-CH-10000513"/>
    <s v="Furniture"/>
    <x v="1"/>
    <s v="High-Back Leather Manager's Chair"/>
    <x v="486"/>
    <n v="2"/>
    <n v="0.3"/>
    <n v="-54.595799999999997"/>
    <n v="236.58179999999999"/>
  </r>
  <r>
    <n v="2540"/>
    <s v="CA-2015-113404"/>
    <x v="370"/>
    <d v="2015-07-16T00:00:00"/>
    <s v="Same Day"/>
    <x v="353"/>
    <x v="353"/>
    <x v="1"/>
    <s v="United States"/>
    <s v="San Francisco"/>
    <x v="2"/>
    <n v="94122"/>
    <x v="1"/>
    <s v="FUR-CH-10003312"/>
    <s v="Furniture"/>
    <x v="1"/>
    <s v="Hon 2090 “Pillow Soft” Series Mid Back Swivel/Tilt Chairs"/>
    <x v="487"/>
    <n v="6"/>
    <n v="0.2"/>
    <n v="-219.1644"/>
    <n v="1567.8683999999998"/>
  </r>
  <r>
    <n v="2541"/>
    <s v="CA-2015-113404"/>
    <x v="370"/>
    <d v="2015-07-16T00:00:00"/>
    <s v="Same Day"/>
    <x v="353"/>
    <x v="353"/>
    <x v="1"/>
    <s v="United States"/>
    <s v="San Francisco"/>
    <x v="2"/>
    <n v="94122"/>
    <x v="1"/>
    <s v="FUR-CH-10004086"/>
    <s v="Furniture"/>
    <x v="1"/>
    <s v="Hon 4070 Series Pagoda Armless Upholstered Stacking Chairs"/>
    <x v="488"/>
    <n v="3"/>
    <n v="0.2"/>
    <n v="78.767099999999999"/>
    <n v="621.38490000000002"/>
  </r>
  <r>
    <n v="2542"/>
    <s v="CA-2016-144792"/>
    <x v="325"/>
    <d v="2016-05-04T00:00:00"/>
    <s v="Standard Class"/>
    <x v="354"/>
    <x v="354"/>
    <x v="1"/>
    <s v="United States"/>
    <s v="Scottsdale"/>
    <x v="22"/>
    <n v="85254"/>
    <x v="1"/>
    <s v="FUR-FU-10002759"/>
    <s v="Furniture"/>
    <x v="3"/>
    <s v="12-1/2 Diameter Round Wall Clock"/>
    <x v="489"/>
    <n v="7"/>
    <n v="0.2"/>
    <n v="22.377600000000001"/>
    <n v="89.510400000000004"/>
  </r>
  <r>
    <n v="2544"/>
    <s v="US-2016-114174"/>
    <x v="63"/>
    <d v="2016-09-14T00:00:00"/>
    <s v="Standard Class"/>
    <x v="355"/>
    <x v="355"/>
    <x v="2"/>
    <s v="United States"/>
    <s v="Malden"/>
    <x v="20"/>
    <n v="2148"/>
    <x v="2"/>
    <s v="FUR-BO-10003450"/>
    <s v="Furniture"/>
    <x v="0"/>
    <s v="Bush Westfield Collection Bookcases, Dark Cherry Finish"/>
    <x v="490"/>
    <n v="3"/>
    <n v="0"/>
    <n v="13.9152"/>
    <n v="160.0248"/>
  </r>
  <r>
    <n v="2547"/>
    <s v="CA-2017-108070"/>
    <x v="371"/>
    <d v="2017-04-20T00:00:00"/>
    <s v="Standard Class"/>
    <x v="12"/>
    <x v="12"/>
    <x v="0"/>
    <s v="United States"/>
    <s v="San Jose"/>
    <x v="2"/>
    <n v="95123"/>
    <x v="1"/>
    <s v="FUR-BO-10001337"/>
    <s v="Furniture"/>
    <x v="0"/>
    <s v="O'Sullivan Living Dimensions 2-Shelf Bookcases"/>
    <x v="491"/>
    <n v="1"/>
    <n v="0.15"/>
    <n v="-6.0490000000000004"/>
    <n v="108.88200000000001"/>
  </r>
  <r>
    <n v="2552"/>
    <s v="CA-2017-101042"/>
    <x v="49"/>
    <d v="2017-11-23T00:00:00"/>
    <s v="Standard Class"/>
    <x v="214"/>
    <x v="214"/>
    <x v="0"/>
    <s v="United States"/>
    <s v="Henderson"/>
    <x v="0"/>
    <n v="42420"/>
    <x v="0"/>
    <s v="FUR-FU-10004665"/>
    <s v="Furniture"/>
    <x v="3"/>
    <s v="3M Polarizing Task Lamp with Clamp Arm, Light Gray"/>
    <x v="492"/>
    <n v="6"/>
    <n v="0"/>
    <n v="213.68879999999999"/>
    <n v="608.19119999999998"/>
  </r>
  <r>
    <n v="2557"/>
    <s v="US-2016-126844"/>
    <x v="372"/>
    <d v="2016-10-14T00:00:00"/>
    <s v="Standard Class"/>
    <x v="356"/>
    <x v="356"/>
    <x v="1"/>
    <s v="United States"/>
    <s v="Houston"/>
    <x v="5"/>
    <n v="77070"/>
    <x v="3"/>
    <s v="FUR-FU-10004909"/>
    <s v="Furniture"/>
    <x v="3"/>
    <s v="Contemporary Wood/Metal Frame"/>
    <x v="493"/>
    <n v="8"/>
    <n v="0.6"/>
    <n v="-32.32"/>
    <n v="84.032000000000011"/>
  </r>
  <r>
    <n v="2559"/>
    <s v="CA-2015-147788"/>
    <x v="151"/>
    <d v="2015-06-04T00:00:00"/>
    <s v="Standard Class"/>
    <x v="357"/>
    <x v="357"/>
    <x v="0"/>
    <s v="United States"/>
    <s v="Orem"/>
    <x v="4"/>
    <n v="84057"/>
    <x v="1"/>
    <s v="FUR-BO-10004357"/>
    <s v="Furniture"/>
    <x v="0"/>
    <s v="O'Sullivan Living Dimensions 3-Shelf Bookcases"/>
    <x v="494"/>
    <n v="7"/>
    <n v="0"/>
    <n v="140.68600000000001"/>
    <n v="1266.174"/>
  </r>
  <r>
    <n v="2568"/>
    <s v="CA-2017-123967"/>
    <x v="373"/>
    <d v="2017-11-03T00:00:00"/>
    <s v="Second Class"/>
    <x v="358"/>
    <x v="358"/>
    <x v="0"/>
    <s v="United States"/>
    <s v="Bellingham"/>
    <x v="13"/>
    <n v="98226"/>
    <x v="1"/>
    <s v="FUR-TA-10003954"/>
    <s v="Furniture"/>
    <x v="2"/>
    <s v="Hon 94000 Series Round Tables"/>
    <x v="495"/>
    <n v="9"/>
    <n v="0"/>
    <n v="239.9058"/>
    <n v="2425.7141999999999"/>
  </r>
  <r>
    <n v="2574"/>
    <s v="CA-2017-145128"/>
    <x v="374"/>
    <d v="2017-07-14T00:00:00"/>
    <s v="Standard Class"/>
    <x v="359"/>
    <x v="359"/>
    <x v="2"/>
    <s v="United States"/>
    <s v="Lafayette"/>
    <x v="6"/>
    <n v="47905"/>
    <x v="3"/>
    <s v="FUR-FU-10000293"/>
    <s v="Furniture"/>
    <x v="3"/>
    <s v="Eldon Antistatic Chair Mats for Low to Medium Pile Carpets"/>
    <x v="431"/>
    <n v="5"/>
    <n v="0"/>
    <n v="31.587"/>
    <n v="494.86300000000006"/>
  </r>
  <r>
    <n v="2579"/>
    <s v="US-2014-155502"/>
    <x v="375"/>
    <d v="2014-01-31T00:00:00"/>
    <s v="Standard Class"/>
    <x v="213"/>
    <x v="213"/>
    <x v="2"/>
    <s v="United States"/>
    <s v="Alexandria"/>
    <x v="25"/>
    <n v="22304"/>
    <x v="0"/>
    <s v="FUR-FU-10004587"/>
    <s v="Furniture"/>
    <x v="3"/>
    <s v="GE General Use Halogen Bulbs, 100 Watts, 1 Bulb per Pack"/>
    <x v="496"/>
    <n v="3"/>
    <n v="0"/>
    <n v="30.7818"/>
    <n v="32.038200000000003"/>
  </r>
  <r>
    <n v="2584"/>
    <s v="US-2014-155502"/>
    <x v="375"/>
    <d v="2014-01-31T00:00:00"/>
    <s v="Standard Class"/>
    <x v="213"/>
    <x v="213"/>
    <x v="2"/>
    <s v="United States"/>
    <s v="Alexandria"/>
    <x v="25"/>
    <n v="22304"/>
    <x v="0"/>
    <s v="FUR-FU-10001847"/>
    <s v="Furniture"/>
    <x v="3"/>
    <s v="Eldon Image Series Black Desk Accessories"/>
    <x v="497"/>
    <n v="3"/>
    <n v="0"/>
    <n v="4.4711999999999996"/>
    <n v="7.9488000000000003"/>
  </r>
  <r>
    <n v="2588"/>
    <s v="CA-2017-131695"/>
    <x v="254"/>
    <d v="2017-07-06T00:00:00"/>
    <s v="Standard Class"/>
    <x v="107"/>
    <x v="107"/>
    <x v="0"/>
    <s v="United States"/>
    <s v="New York City"/>
    <x v="7"/>
    <n v="10024"/>
    <x v="2"/>
    <s v="FUR-FU-10002045"/>
    <s v="Furniture"/>
    <x v="3"/>
    <s v="Executive Impressions 14&quot;"/>
    <x v="166"/>
    <n v="1"/>
    <n v="0"/>
    <n v="9.7812000000000001"/>
    <n v="12.4488"/>
  </r>
  <r>
    <n v="2591"/>
    <s v="US-2016-115455"/>
    <x v="63"/>
    <d v="2016-09-14T00:00:00"/>
    <s v="Standard Class"/>
    <x v="360"/>
    <x v="360"/>
    <x v="0"/>
    <s v="United States"/>
    <s v="Wheeling"/>
    <x v="8"/>
    <n v="60090"/>
    <x v="3"/>
    <s v="FUR-FU-10004671"/>
    <s v="Furniture"/>
    <x v="3"/>
    <s v="Executive Impressions 12&quot; Wall Clock"/>
    <x v="498"/>
    <n v="2"/>
    <n v="0.6"/>
    <n v="-7.7747999999999999"/>
    <n v="21.910799999999998"/>
  </r>
  <r>
    <n v="2592"/>
    <s v="US-2016-115455"/>
    <x v="63"/>
    <d v="2016-09-14T00:00:00"/>
    <s v="Standard Class"/>
    <x v="360"/>
    <x v="360"/>
    <x v="0"/>
    <s v="United States"/>
    <s v="Wheeling"/>
    <x v="8"/>
    <n v="60090"/>
    <x v="3"/>
    <s v="FUR-TA-10003569"/>
    <s v="Furniture"/>
    <x v="2"/>
    <s v="Bretford CR8500 Series Meeting Room Furniture"/>
    <x v="499"/>
    <n v="3"/>
    <n v="0.5"/>
    <n v="-300.73500000000001"/>
    <n v="902.20500000000004"/>
  </r>
  <r>
    <n v="2604"/>
    <s v="CA-2016-165848"/>
    <x v="41"/>
    <d v="2016-06-04T00:00:00"/>
    <s v="Same Day"/>
    <x v="361"/>
    <x v="361"/>
    <x v="0"/>
    <s v="United States"/>
    <s v="New York City"/>
    <x v="7"/>
    <n v="10035"/>
    <x v="2"/>
    <s v="FUR-BO-10000362"/>
    <s v="Furniture"/>
    <x v="0"/>
    <s v="Sauder Inglewood Library Bookcases"/>
    <x v="500"/>
    <n v="1"/>
    <n v="0.2"/>
    <n v="5.1294000000000004"/>
    <n v="131.65459999999999"/>
  </r>
  <r>
    <n v="2605"/>
    <s v="CA-2016-165848"/>
    <x v="41"/>
    <d v="2016-06-04T00:00:00"/>
    <s v="Same Day"/>
    <x v="361"/>
    <x v="361"/>
    <x v="0"/>
    <s v="United States"/>
    <s v="New York City"/>
    <x v="7"/>
    <n v="10035"/>
    <x v="2"/>
    <s v="FUR-FU-10003878"/>
    <s v="Furniture"/>
    <x v="3"/>
    <s v="Linden 10&quot; Round Wall Clock, Black"/>
    <x v="501"/>
    <n v="4"/>
    <n v="0"/>
    <n v="20.780799999999999"/>
    <n v="40.339199999999998"/>
  </r>
  <r>
    <n v="2610"/>
    <s v="CA-2014-127446"/>
    <x v="306"/>
    <d v="2014-11-30T00:00:00"/>
    <s v="Standard Class"/>
    <x v="362"/>
    <x v="362"/>
    <x v="1"/>
    <s v="United States"/>
    <s v="Arlington"/>
    <x v="5"/>
    <n v="76017"/>
    <x v="3"/>
    <s v="FUR-TA-10000577"/>
    <s v="Furniture"/>
    <x v="2"/>
    <s v="Bretford CR4500 Series Slim Rectangular Table"/>
    <x v="502"/>
    <n v="5"/>
    <n v="0.3"/>
    <n v="-121.87350000000001"/>
    <n v="1340.6084999999998"/>
  </r>
  <r>
    <n v="2613"/>
    <s v="CA-2014-127446"/>
    <x v="306"/>
    <d v="2014-11-30T00:00:00"/>
    <s v="Standard Class"/>
    <x v="362"/>
    <x v="362"/>
    <x v="1"/>
    <s v="United States"/>
    <s v="Arlington"/>
    <x v="5"/>
    <n v="76017"/>
    <x v="3"/>
    <s v="FUR-FU-10000221"/>
    <s v="Furniture"/>
    <x v="3"/>
    <s v="Master Caster Door Stop, Brown"/>
    <x v="503"/>
    <n v="3"/>
    <n v="0.6"/>
    <n v="-3.9624000000000001"/>
    <n v="10.058400000000001"/>
  </r>
  <r>
    <n v="2614"/>
    <s v="CA-2016-137204"/>
    <x v="376"/>
    <d v="2016-05-05T00:00:00"/>
    <s v="Standard Class"/>
    <x v="363"/>
    <x v="363"/>
    <x v="1"/>
    <s v="United States"/>
    <s v="Los Angeles"/>
    <x v="2"/>
    <n v="90045"/>
    <x v="1"/>
    <s v="FUR-CH-10002304"/>
    <s v="Furniture"/>
    <x v="1"/>
    <s v="Global Stack Chair without Arms, Black"/>
    <x v="504"/>
    <n v="2"/>
    <n v="0.2"/>
    <n v="2.5979999999999999"/>
    <n v="38.97"/>
  </r>
  <r>
    <n v="2615"/>
    <s v="CA-2014-147298"/>
    <x v="377"/>
    <d v="2014-05-03T00:00:00"/>
    <s v="Standard Class"/>
    <x v="364"/>
    <x v="364"/>
    <x v="1"/>
    <s v="United States"/>
    <s v="Los Angeles"/>
    <x v="2"/>
    <n v="90049"/>
    <x v="1"/>
    <s v="FUR-CH-10004886"/>
    <s v="Furniture"/>
    <x v="1"/>
    <s v="Bevis Steel Folding Chairs"/>
    <x v="505"/>
    <n v="3"/>
    <n v="0.2"/>
    <n v="23.027999999999999"/>
    <n v="207.25200000000001"/>
  </r>
  <r>
    <n v="2632"/>
    <s v="US-2017-110604"/>
    <x v="378"/>
    <d v="2017-05-20T00:00:00"/>
    <s v="Standard Class"/>
    <x v="365"/>
    <x v="365"/>
    <x v="0"/>
    <s v="United States"/>
    <s v="Seattle"/>
    <x v="13"/>
    <n v="98103"/>
    <x v="1"/>
    <s v="FUR-FU-10000076"/>
    <s v="Furniture"/>
    <x v="3"/>
    <s v="24-Hour Round Wall Clock"/>
    <x v="506"/>
    <n v="2"/>
    <n v="0"/>
    <n v="17.1828"/>
    <n v="22.777200000000001"/>
  </r>
  <r>
    <n v="2633"/>
    <s v="US-2017-110604"/>
    <x v="378"/>
    <d v="2017-05-20T00:00:00"/>
    <s v="Standard Class"/>
    <x v="365"/>
    <x v="365"/>
    <x v="0"/>
    <s v="United States"/>
    <s v="Seattle"/>
    <x v="13"/>
    <n v="98103"/>
    <x v="1"/>
    <s v="FUR-CH-10002017"/>
    <s v="Furniture"/>
    <x v="1"/>
    <s v="SAFCO Optional Arm Kit for Workspace Cribbage Stacking Chair"/>
    <x v="507"/>
    <n v="2"/>
    <n v="0.2"/>
    <n v="4.2624000000000004"/>
    <n v="38.361600000000003"/>
  </r>
  <r>
    <n v="2634"/>
    <s v="US-2017-110604"/>
    <x v="378"/>
    <d v="2017-05-20T00:00:00"/>
    <s v="Standard Class"/>
    <x v="365"/>
    <x v="365"/>
    <x v="0"/>
    <s v="United States"/>
    <s v="Seattle"/>
    <x v="13"/>
    <n v="98103"/>
    <x v="1"/>
    <s v="FUR-CH-10004287"/>
    <s v="Furniture"/>
    <x v="1"/>
    <s v="SAFCO Arco Folding Chair"/>
    <x v="508"/>
    <n v="1"/>
    <n v="0.2"/>
    <n v="24.858000000000001"/>
    <n v="196.102"/>
  </r>
  <r>
    <n v="2635"/>
    <s v="CA-2015-116750"/>
    <x v="379"/>
    <d v="2015-07-10T00:00:00"/>
    <s v="Second Class"/>
    <x v="269"/>
    <x v="269"/>
    <x v="1"/>
    <s v="United States"/>
    <s v="Fayetteville"/>
    <x v="30"/>
    <n v="28314"/>
    <x v="0"/>
    <s v="FUR-FU-10003829"/>
    <s v="Furniture"/>
    <x v="3"/>
    <s v="Stackable Trays"/>
    <x v="284"/>
    <n v="2"/>
    <n v="0.2"/>
    <n v="0.73919999999999997"/>
    <n v="4.1887999999999996"/>
  </r>
  <r>
    <n v="2641"/>
    <s v="CA-2017-108441"/>
    <x v="235"/>
    <d v="2017-06-18T00:00:00"/>
    <s v="Standard Class"/>
    <x v="366"/>
    <x v="366"/>
    <x v="0"/>
    <s v="United States"/>
    <s v="New York City"/>
    <x v="7"/>
    <n v="10035"/>
    <x v="2"/>
    <s v="FUR-CH-10000595"/>
    <s v="Furniture"/>
    <x v="1"/>
    <s v="Safco Contoured Stacking Chairs"/>
    <x v="509"/>
    <n v="4"/>
    <n v="0.1"/>
    <n v="143.04"/>
    <n v="715.2"/>
  </r>
  <r>
    <n v="2645"/>
    <s v="CA-2016-149111"/>
    <x v="380"/>
    <d v="2016-04-21T00:00:00"/>
    <s v="Second Class"/>
    <x v="314"/>
    <x v="314"/>
    <x v="2"/>
    <s v="United States"/>
    <s v="Raleigh"/>
    <x v="30"/>
    <n v="27604"/>
    <x v="0"/>
    <s v="FUR-FU-10000206"/>
    <s v="Furniture"/>
    <x v="3"/>
    <s v="GE General Purpose, Extra Long Life, Showcase &amp; Floodlight Incandescent Bulbs"/>
    <x v="510"/>
    <n v="8"/>
    <n v="0.2"/>
    <n v="6.2855999999999996"/>
    <n v="12.3384"/>
  </r>
  <r>
    <n v="2646"/>
    <s v="CA-2014-131002"/>
    <x v="266"/>
    <d v="2014-09-12T00:00:00"/>
    <s v="Second Class"/>
    <x v="367"/>
    <x v="367"/>
    <x v="0"/>
    <s v="United States"/>
    <s v="Tulsa"/>
    <x v="37"/>
    <n v="74133"/>
    <x v="3"/>
    <s v="FUR-FU-10004270"/>
    <s v="Furniture"/>
    <x v="3"/>
    <s v="Executive Impressions 13&quot; Clairmont Wall Clock"/>
    <x v="511"/>
    <n v="3"/>
    <n v="0"/>
    <n v="23.652899999999999"/>
    <n v="34.037099999999995"/>
  </r>
  <r>
    <n v="2649"/>
    <s v="CA-2014-131002"/>
    <x v="266"/>
    <d v="2014-09-12T00:00:00"/>
    <s v="Second Class"/>
    <x v="367"/>
    <x v="367"/>
    <x v="0"/>
    <s v="United States"/>
    <s v="Tulsa"/>
    <x v="37"/>
    <n v="74133"/>
    <x v="3"/>
    <s v="FUR-FU-10004665"/>
    <s v="Furniture"/>
    <x v="3"/>
    <s v="3M Polarizing Task Lamp with Clamp Arm, Light Gray"/>
    <x v="492"/>
    <n v="6"/>
    <n v="0"/>
    <n v="213.68879999999999"/>
    <n v="608.19119999999998"/>
  </r>
  <r>
    <n v="2651"/>
    <s v="US-2016-146794"/>
    <x v="73"/>
    <d v="2016-10-01T00:00:00"/>
    <s v="Standard Class"/>
    <x v="368"/>
    <x v="368"/>
    <x v="1"/>
    <s v="United States"/>
    <s v="Hesperia"/>
    <x v="2"/>
    <n v="92345"/>
    <x v="1"/>
    <s v="FUR-BO-10004467"/>
    <s v="Furniture"/>
    <x v="0"/>
    <s v="Bestar Classic Bookcase"/>
    <x v="512"/>
    <n v="5"/>
    <n v="0.15"/>
    <n v="19.998000000000001"/>
    <n v="404.95949999999999"/>
  </r>
  <r>
    <n v="2655"/>
    <s v="CA-2017-112515"/>
    <x v="342"/>
    <d v="2017-09-21T00:00:00"/>
    <s v="Second Class"/>
    <x v="48"/>
    <x v="48"/>
    <x v="1"/>
    <s v="United States"/>
    <s v="Provo"/>
    <x v="4"/>
    <n v="84604"/>
    <x v="1"/>
    <s v="FUR-BO-10003404"/>
    <s v="Furniture"/>
    <x v="0"/>
    <s v="Global Adaptabilites Bookcase, Cherry/Storm Gray Finish"/>
    <x v="513"/>
    <n v="3"/>
    <n v="0"/>
    <n v="77.576400000000007"/>
    <n v="1215.3636000000001"/>
  </r>
  <r>
    <n v="2660"/>
    <s v="CA-2015-135538"/>
    <x v="37"/>
    <d v="2015-12-28T00:00:00"/>
    <s v="Standard Class"/>
    <x v="369"/>
    <x v="369"/>
    <x v="1"/>
    <s v="United States"/>
    <s v="Gilbert"/>
    <x v="22"/>
    <n v="85234"/>
    <x v="1"/>
    <s v="FUR-CH-10004287"/>
    <s v="Furniture"/>
    <x v="1"/>
    <s v="SAFCO Arco Folding Chair"/>
    <x v="514"/>
    <n v="4"/>
    <n v="0.2"/>
    <n v="99.432000000000002"/>
    <n v="784.40800000000002"/>
  </r>
  <r>
    <n v="2665"/>
    <s v="CA-2016-164784"/>
    <x v="381"/>
    <d v="2016-05-04T00:00:00"/>
    <s v="First Class"/>
    <x v="370"/>
    <x v="370"/>
    <x v="0"/>
    <s v="United States"/>
    <s v="Memphis"/>
    <x v="9"/>
    <n v="38109"/>
    <x v="0"/>
    <s v="FUR-TA-10004534"/>
    <s v="Furniture"/>
    <x v="2"/>
    <s v="Bevis 44 x 96 Conference Tables"/>
    <x v="515"/>
    <n v="3"/>
    <n v="0.4"/>
    <n v="-142.071"/>
    <n v="512.69100000000003"/>
  </r>
  <r>
    <n v="2669"/>
    <s v="US-2015-139759"/>
    <x v="382"/>
    <d v="2015-08-30T00:00:00"/>
    <s v="Standard Class"/>
    <x v="371"/>
    <x v="371"/>
    <x v="2"/>
    <s v="United States"/>
    <s v="Los Angeles"/>
    <x v="2"/>
    <n v="90045"/>
    <x v="1"/>
    <s v="FUR-CH-10002774"/>
    <s v="Furniture"/>
    <x v="1"/>
    <s v="Global Deluxe Stacking Chair, Gray"/>
    <x v="356"/>
    <n v="1"/>
    <n v="0.2"/>
    <n v="4.5881999999999996"/>
    <n v="36.195799999999998"/>
  </r>
  <r>
    <n v="2672"/>
    <s v="CA-2014-126403"/>
    <x v="383"/>
    <d v="2014-09-12T00:00:00"/>
    <s v="Second Class"/>
    <x v="372"/>
    <x v="372"/>
    <x v="1"/>
    <s v="United States"/>
    <s v="Lowell"/>
    <x v="20"/>
    <n v="1852"/>
    <x v="2"/>
    <s v="FUR-CH-10003761"/>
    <s v="Furniture"/>
    <x v="1"/>
    <s v="Global Italian Leather Office Chair"/>
    <x v="516"/>
    <n v="6"/>
    <n v="0"/>
    <n v="212.1876"/>
    <n v="573.69240000000002"/>
  </r>
  <r>
    <n v="2694"/>
    <s v="CA-2016-138079"/>
    <x v="360"/>
    <d v="2016-01-28T00:00:00"/>
    <s v="Standard Class"/>
    <x v="123"/>
    <x v="123"/>
    <x v="1"/>
    <s v="United States"/>
    <s v="Seattle"/>
    <x v="13"/>
    <n v="98115"/>
    <x v="1"/>
    <s v="FUR-FU-10001475"/>
    <s v="Furniture"/>
    <x v="3"/>
    <s v="Contract Clock, 14&quot;, Brown"/>
    <x v="517"/>
    <n v="5"/>
    <n v="0"/>
    <n v="37.366"/>
    <n v="72.534000000000006"/>
  </r>
  <r>
    <n v="2695"/>
    <s v="CA-2014-143182"/>
    <x v="384"/>
    <d v="2014-10-20T00:00:00"/>
    <s v="Standard Class"/>
    <x v="373"/>
    <x v="373"/>
    <x v="0"/>
    <s v="United States"/>
    <s v="Hialeah"/>
    <x v="1"/>
    <n v="33012"/>
    <x v="0"/>
    <s v="FUR-FU-10004270"/>
    <s v="Furniture"/>
    <x v="3"/>
    <s v="Executive Impressions 13&quot; Clairmont Wall Clock"/>
    <x v="518"/>
    <n v="1"/>
    <n v="0.2"/>
    <n v="4.0382999999999996"/>
    <n v="11.345700000000001"/>
  </r>
  <r>
    <n v="2701"/>
    <s v="CA-2014-145317"/>
    <x v="385"/>
    <d v="2014-03-23T00:00:00"/>
    <s v="Standard Class"/>
    <x v="359"/>
    <x v="359"/>
    <x v="2"/>
    <s v="United States"/>
    <s v="Jacksonville"/>
    <x v="1"/>
    <n v="32216"/>
    <x v="0"/>
    <s v="FUR-FU-10004270"/>
    <s v="Furniture"/>
    <x v="3"/>
    <s v="Executive Impressions 13&quot; Clairmont Wall Clock"/>
    <x v="519"/>
    <n v="2"/>
    <n v="0.2"/>
    <n v="8.0765999999999991"/>
    <n v="22.691400000000002"/>
  </r>
  <r>
    <n v="2703"/>
    <s v="CA-2014-145317"/>
    <x v="385"/>
    <d v="2014-03-23T00:00:00"/>
    <s v="Standard Class"/>
    <x v="359"/>
    <x v="359"/>
    <x v="2"/>
    <s v="United States"/>
    <s v="Jacksonville"/>
    <x v="1"/>
    <n v="32216"/>
    <x v="0"/>
    <s v="FUR-FU-10001986"/>
    <s v="Furniture"/>
    <x v="3"/>
    <s v="Dana Fluorescent Magnifying Lamp, White, 36&quot;"/>
    <x v="437"/>
    <n v="3"/>
    <n v="0.2"/>
    <n v="15.294"/>
    <n v="107.05800000000001"/>
  </r>
  <r>
    <n v="2709"/>
    <s v="CA-2015-121797"/>
    <x v="386"/>
    <d v="2015-02-06T00:00:00"/>
    <s v="Standard Class"/>
    <x v="374"/>
    <x v="374"/>
    <x v="0"/>
    <s v="United States"/>
    <s v="Los Angeles"/>
    <x v="2"/>
    <n v="90049"/>
    <x v="1"/>
    <s v="FUR-FU-10001876"/>
    <s v="Furniture"/>
    <x v="3"/>
    <s v="Computer Room Manger, 14&quot;"/>
    <x v="520"/>
    <n v="7"/>
    <n v="0"/>
    <n v="81.849599999999995"/>
    <n v="145.5104"/>
  </r>
  <r>
    <n v="2712"/>
    <s v="CA-2017-132430"/>
    <x v="224"/>
    <d v="2017-10-11T00:00:00"/>
    <s v="First Class"/>
    <x v="375"/>
    <x v="375"/>
    <x v="1"/>
    <s v="United States"/>
    <s v="Lakewood"/>
    <x v="15"/>
    <n v="44107"/>
    <x v="2"/>
    <s v="FUR-FU-10003577"/>
    <s v="Furniture"/>
    <x v="3"/>
    <s v="Nu-Dell Leatherette Frames"/>
    <x v="521"/>
    <n v="4"/>
    <n v="0.2"/>
    <n v="9.1776"/>
    <n v="36.7104"/>
  </r>
  <r>
    <n v="2720"/>
    <s v="CA-2014-110030"/>
    <x v="387"/>
    <d v="2014-12-08T00:00:00"/>
    <s v="Second Class"/>
    <x v="279"/>
    <x v="279"/>
    <x v="0"/>
    <s v="United States"/>
    <s v="Houston"/>
    <x v="5"/>
    <n v="77095"/>
    <x v="3"/>
    <s v="FUR-FU-10002759"/>
    <s v="Furniture"/>
    <x v="3"/>
    <s v="12-1/2 Diameter Round Wall Clock"/>
    <x v="139"/>
    <n v="3"/>
    <n v="0.6"/>
    <n v="-14.3856"/>
    <n v="38.361599999999996"/>
  </r>
  <r>
    <n v="2727"/>
    <s v="CA-2017-149888"/>
    <x v="388"/>
    <d v="2017-11-13T00:00:00"/>
    <s v="Standard Class"/>
    <x v="376"/>
    <x v="376"/>
    <x v="0"/>
    <s v="United States"/>
    <s v="Philadelphia"/>
    <x v="3"/>
    <n v="19120"/>
    <x v="2"/>
    <s v="FUR-TA-10000849"/>
    <s v="Furniture"/>
    <x v="2"/>
    <s v="Bevis Rectangular Conference Tables"/>
    <x v="522"/>
    <n v="4"/>
    <n v="0.4"/>
    <n v="-140.14080000000001"/>
    <n v="490.49279999999999"/>
  </r>
  <r>
    <n v="2732"/>
    <s v="CA-2017-104801"/>
    <x v="389"/>
    <d v="2017-02-19T00:00:00"/>
    <s v="Standard Class"/>
    <x v="377"/>
    <x v="377"/>
    <x v="0"/>
    <s v="United States"/>
    <s v="Seattle"/>
    <x v="13"/>
    <n v="98105"/>
    <x v="1"/>
    <s v="FUR-FU-10004017"/>
    <s v="Furniture"/>
    <x v="3"/>
    <s v="Tenex Contemporary Contur Chairmats for Low and Medium Pile Carpet, Computer, 39&quot; x 49&quot;"/>
    <x v="523"/>
    <n v="1"/>
    <n v="0"/>
    <n v="21.506"/>
    <n v="86.024000000000001"/>
  </r>
  <r>
    <n v="2738"/>
    <s v="CA-2015-115798"/>
    <x v="18"/>
    <d v="2015-11-19T00:00:00"/>
    <s v="Standard Class"/>
    <x v="39"/>
    <x v="39"/>
    <x v="0"/>
    <s v="United States"/>
    <s v="Newark"/>
    <x v="14"/>
    <n v="19711"/>
    <x v="2"/>
    <s v="FUR-BO-10004467"/>
    <s v="Furniture"/>
    <x v="0"/>
    <s v="Bestar Classic Bookcase"/>
    <x v="524"/>
    <n v="3"/>
    <n v="0"/>
    <n v="56.994300000000003"/>
    <n v="242.97570000000002"/>
  </r>
  <r>
    <n v="2743"/>
    <s v="CA-2014-149244"/>
    <x v="53"/>
    <d v="2014-11-08T00:00:00"/>
    <s v="Standard Class"/>
    <x v="378"/>
    <x v="378"/>
    <x v="0"/>
    <s v="United States"/>
    <s v="San Diego"/>
    <x v="2"/>
    <n v="92037"/>
    <x v="1"/>
    <s v="FUR-FU-10004671"/>
    <s v="Furniture"/>
    <x v="3"/>
    <s v="Executive Impressions 12&quot; Wall Clock"/>
    <x v="525"/>
    <n v="2"/>
    <n v="0"/>
    <n v="13.4292"/>
    <n v="21.910800000000002"/>
  </r>
  <r>
    <n v="2744"/>
    <s v="CA-2015-140144"/>
    <x v="390"/>
    <d v="2015-06-25T00:00:00"/>
    <s v="Second Class"/>
    <x v="379"/>
    <x v="379"/>
    <x v="1"/>
    <s v="United States"/>
    <s v="San Francisco"/>
    <x v="2"/>
    <n v="94122"/>
    <x v="1"/>
    <s v="FUR-FU-10002253"/>
    <s v="Furniture"/>
    <x v="3"/>
    <s v="Howard Miller 13&quot; Diameter Pewter Finish Round Wall Clock"/>
    <x v="526"/>
    <n v="6"/>
    <n v="0"/>
    <n v="100.4796"/>
    <n v="157.16039999999998"/>
  </r>
  <r>
    <n v="2747"/>
    <s v="CA-2014-155887"/>
    <x v="264"/>
    <d v="2014-05-17T00:00:00"/>
    <s v="Standard Class"/>
    <x v="349"/>
    <x v="349"/>
    <x v="0"/>
    <s v="United States"/>
    <s v="Franklin"/>
    <x v="20"/>
    <n v="2038"/>
    <x v="2"/>
    <s v="FUR-TA-10002228"/>
    <s v="Furniture"/>
    <x v="2"/>
    <s v="Bevis Traditional Conference Table Top, Plinth Base"/>
    <x v="527"/>
    <n v="3"/>
    <n v="0.3"/>
    <n v="-130.0104"/>
    <n v="830.06640000000004"/>
  </r>
  <r>
    <n v="2750"/>
    <s v="US-2014-141257"/>
    <x v="391"/>
    <d v="2014-06-14T00:00:00"/>
    <s v="Standard Class"/>
    <x v="92"/>
    <x v="92"/>
    <x v="0"/>
    <s v="United States"/>
    <s v="Seattle"/>
    <x v="13"/>
    <n v="98115"/>
    <x v="1"/>
    <s v="FUR-CH-10002758"/>
    <s v="Furniture"/>
    <x v="1"/>
    <s v="Hon Deluxe Fabric Upholstered Stacking Chairs, Squared Back"/>
    <x v="528"/>
    <n v="3"/>
    <n v="0.2"/>
    <n v="73.194000000000003"/>
    <n v="512.35800000000006"/>
  </r>
  <r>
    <n v="2752"/>
    <s v="CA-2014-158029"/>
    <x v="261"/>
    <d v="2014-05-30T00:00:00"/>
    <s v="Standard Class"/>
    <x v="370"/>
    <x v="370"/>
    <x v="0"/>
    <s v="United States"/>
    <s v="Los Angeles"/>
    <x v="2"/>
    <n v="90008"/>
    <x v="1"/>
    <s v="FUR-CH-10000988"/>
    <s v="Furniture"/>
    <x v="1"/>
    <s v="Hon Olson Stacker Stools"/>
    <x v="529"/>
    <n v="2"/>
    <n v="0.2"/>
    <n v="22.529599999999999"/>
    <n v="202.7664"/>
  </r>
  <r>
    <n v="2759"/>
    <s v="CA-2016-146171"/>
    <x v="237"/>
    <d v="2016-03-15T00:00:00"/>
    <s v="Standard Class"/>
    <x v="380"/>
    <x v="380"/>
    <x v="2"/>
    <s v="United States"/>
    <s v="Columbus"/>
    <x v="24"/>
    <n v="31907"/>
    <x v="0"/>
    <s v="FUR-FU-10004270"/>
    <s v="Furniture"/>
    <x v="3"/>
    <s v="Executive Impressions 13&quot; Clairmont Wall Clock"/>
    <x v="530"/>
    <n v="4"/>
    <n v="0"/>
    <n v="31.537199999999999"/>
    <n v="45.382800000000003"/>
  </r>
  <r>
    <n v="2773"/>
    <s v="CA-2017-158967"/>
    <x v="247"/>
    <d v="2017-12-12T00:00:00"/>
    <s v="First Class"/>
    <x v="266"/>
    <x v="266"/>
    <x v="0"/>
    <s v="United States"/>
    <s v="Fort Lauderdale"/>
    <x v="1"/>
    <n v="33311"/>
    <x v="0"/>
    <s v="FUR-FU-10001940"/>
    <s v="Furniture"/>
    <x v="3"/>
    <s v="Staple-based wall hangings"/>
    <x v="531"/>
    <n v="3"/>
    <n v="0.2"/>
    <n v="5.7312000000000003"/>
    <n v="13.372799999999998"/>
  </r>
  <r>
    <n v="2778"/>
    <s v="CA-2015-138534"/>
    <x v="392"/>
    <d v="2015-07-19T00:00:00"/>
    <s v="Second Class"/>
    <x v="230"/>
    <x v="230"/>
    <x v="0"/>
    <s v="United States"/>
    <s v="Bakersfield"/>
    <x v="2"/>
    <n v="93309"/>
    <x v="1"/>
    <s v="FUR-BO-10003159"/>
    <s v="Furniture"/>
    <x v="0"/>
    <s v="Sauder Camden County Collection Libraries, Planked Cherry Finish"/>
    <x v="532"/>
    <n v="2"/>
    <n v="0.15"/>
    <n v="-13.797599999999999"/>
    <n v="209.2636"/>
  </r>
  <r>
    <n v="2779"/>
    <s v="CA-2017-108322"/>
    <x v="393"/>
    <d v="2017-05-05T00:00:00"/>
    <s v="Standard Class"/>
    <x v="381"/>
    <x v="381"/>
    <x v="1"/>
    <s v="United States"/>
    <s v="Pompano Beach"/>
    <x v="1"/>
    <n v="33068"/>
    <x v="0"/>
    <s v="FUR-FU-10001935"/>
    <s v="Furniture"/>
    <x v="3"/>
    <s v="3M Hangers With Command Adhesive"/>
    <x v="533"/>
    <n v="8"/>
    <n v="0.2"/>
    <n v="6.2160000000000002"/>
    <n v="17.463999999999999"/>
  </r>
  <r>
    <n v="2786"/>
    <s v="CA-2015-149972"/>
    <x v="231"/>
    <d v="2015-09-23T00:00:00"/>
    <s v="First Class"/>
    <x v="382"/>
    <x v="382"/>
    <x v="2"/>
    <s v="United States"/>
    <s v="Los Angeles"/>
    <x v="2"/>
    <n v="90036"/>
    <x v="1"/>
    <s v="FUR-CH-10004997"/>
    <s v="Furniture"/>
    <x v="1"/>
    <s v="Hon Every-Day Series Multi-Task Chairs"/>
    <x v="534"/>
    <n v="4"/>
    <n v="0.2"/>
    <n v="0"/>
    <n v="601.53599999999994"/>
  </r>
  <r>
    <n v="2788"/>
    <s v="US-2014-117744"/>
    <x v="116"/>
    <d v="2014-12-06T00:00:00"/>
    <s v="Standard Class"/>
    <x v="383"/>
    <x v="383"/>
    <x v="1"/>
    <s v="United States"/>
    <s v="Corpus Christi"/>
    <x v="5"/>
    <n v="78415"/>
    <x v="3"/>
    <s v="FUR-FU-10001588"/>
    <s v="Furniture"/>
    <x v="3"/>
    <s v="Deflect-o SuperTray Unbreakable Stackable Tray, Letter, Black"/>
    <x v="535"/>
    <n v="5"/>
    <n v="0.6"/>
    <n v="-24.803000000000001"/>
    <n v="83.162999999999997"/>
  </r>
  <r>
    <n v="2790"/>
    <s v="US-2014-117744"/>
    <x v="116"/>
    <d v="2014-12-06T00:00:00"/>
    <s v="Standard Class"/>
    <x v="383"/>
    <x v="383"/>
    <x v="1"/>
    <s v="United States"/>
    <s v="Corpus Christi"/>
    <x v="5"/>
    <n v="78415"/>
    <x v="3"/>
    <s v="FUR-FU-10002759"/>
    <s v="Furniture"/>
    <x v="3"/>
    <s v="12-1/2 Diameter Round Wall Clock"/>
    <x v="506"/>
    <n v="5"/>
    <n v="0.6"/>
    <n v="-23.975999999999999"/>
    <n v="63.936"/>
  </r>
  <r>
    <n v="2797"/>
    <s v="CA-2014-154599"/>
    <x v="394"/>
    <d v="2014-04-17T00:00:00"/>
    <s v="Standard Class"/>
    <x v="384"/>
    <x v="384"/>
    <x v="1"/>
    <s v="United States"/>
    <s v="Redondo Beach"/>
    <x v="2"/>
    <n v="90278"/>
    <x v="1"/>
    <s v="FUR-BO-10001337"/>
    <s v="Furniture"/>
    <x v="0"/>
    <s v="O'Sullivan Living Dimensions 2-Shelf Bookcases"/>
    <x v="536"/>
    <n v="3"/>
    <n v="0.15"/>
    <n v="-18.146999999999998"/>
    <n v="326.64600000000002"/>
  </r>
  <r>
    <n v="2803"/>
    <s v="CA-2017-143329"/>
    <x v="54"/>
    <d v="2017-11-08T00:00:00"/>
    <s v="Standard Class"/>
    <x v="385"/>
    <x v="385"/>
    <x v="0"/>
    <s v="United States"/>
    <s v="Las Cruces"/>
    <x v="41"/>
    <n v="88001"/>
    <x v="1"/>
    <s v="FUR-FU-10000629"/>
    <s v="Furniture"/>
    <x v="3"/>
    <s v="9-3/4 Diameter Round Wall Clock"/>
    <x v="319"/>
    <n v="3"/>
    <n v="0"/>
    <n v="17.375399999999999"/>
    <n v="23.994599999999998"/>
  </r>
  <r>
    <n v="2806"/>
    <s v="CA-2015-122623"/>
    <x v="395"/>
    <d v="2015-09-11T00:00:00"/>
    <s v="Standard Class"/>
    <x v="374"/>
    <x v="374"/>
    <x v="0"/>
    <s v="United States"/>
    <s v="El Paso"/>
    <x v="5"/>
    <n v="79907"/>
    <x v="3"/>
    <s v="FUR-CH-10000553"/>
    <s v="Furniture"/>
    <x v="1"/>
    <s v="Metal Folding Chairs, Beige, 4/Carton"/>
    <x v="537"/>
    <n v="2"/>
    <n v="0.3"/>
    <n v="-2.0364"/>
    <n v="49.552399999999999"/>
  </r>
  <r>
    <n v="2809"/>
    <s v="CA-2015-148635"/>
    <x v="396"/>
    <d v="2015-07-27T00:00:00"/>
    <s v="Second Class"/>
    <x v="386"/>
    <x v="386"/>
    <x v="0"/>
    <s v="United States"/>
    <s v="Seattle"/>
    <x v="13"/>
    <n v="98115"/>
    <x v="1"/>
    <s v="FUR-BO-10002213"/>
    <s v="Furniture"/>
    <x v="0"/>
    <s v="Sauder Forest Hills Library, Woodland Oak Finish"/>
    <x v="538"/>
    <n v="5"/>
    <n v="0"/>
    <n v="56.392000000000003"/>
    <n v="648.50799999999992"/>
  </r>
  <r>
    <n v="2810"/>
    <s v="CA-2015-148635"/>
    <x v="396"/>
    <d v="2015-07-27T00:00:00"/>
    <s v="Second Class"/>
    <x v="386"/>
    <x v="386"/>
    <x v="0"/>
    <s v="United States"/>
    <s v="Seattle"/>
    <x v="13"/>
    <n v="98115"/>
    <x v="1"/>
    <s v="FUR-CH-10001854"/>
    <s v="Furniture"/>
    <x v="1"/>
    <s v="Office Star - Professional Matrix Back Chair with 2-to-1 Synchro Tilt and Mesh Fabric Seat"/>
    <x v="539"/>
    <n v="2"/>
    <n v="0.2"/>
    <n v="28.078399999999998"/>
    <n v="533.4896"/>
  </r>
  <r>
    <n v="2812"/>
    <s v="CA-2015-135685"/>
    <x v="397"/>
    <d v="2015-11-18T00:00:00"/>
    <s v="Second Class"/>
    <x v="235"/>
    <x v="235"/>
    <x v="2"/>
    <s v="United States"/>
    <s v="Milwaukee"/>
    <x v="16"/>
    <n v="53209"/>
    <x v="3"/>
    <s v="FUR-FU-10001185"/>
    <s v="Furniture"/>
    <x v="3"/>
    <s v="Advantus Employee of the Month Certificate Frame, 11 x 13-1/2"/>
    <x v="540"/>
    <n v="6"/>
    <n v="0"/>
    <n v="76.087800000000001"/>
    <n v="109.49220000000001"/>
  </r>
  <r>
    <n v="2813"/>
    <s v="CA-2015-135685"/>
    <x v="397"/>
    <d v="2015-11-18T00:00:00"/>
    <s v="Second Class"/>
    <x v="235"/>
    <x v="235"/>
    <x v="2"/>
    <s v="United States"/>
    <s v="Milwaukee"/>
    <x v="16"/>
    <n v="53209"/>
    <x v="3"/>
    <s v="FUR-TA-10001520"/>
    <s v="Furniture"/>
    <x v="2"/>
    <s v="Lesro Sheffield Collection Coffee Table, End Table, Center Table, Corner Table"/>
    <x v="541"/>
    <n v="3"/>
    <n v="0"/>
    <n v="36.398699999999998"/>
    <n v="177.71130000000002"/>
  </r>
  <r>
    <n v="2815"/>
    <s v="CA-2015-135685"/>
    <x v="397"/>
    <d v="2015-11-18T00:00:00"/>
    <s v="Second Class"/>
    <x v="235"/>
    <x v="235"/>
    <x v="2"/>
    <s v="United States"/>
    <s v="Milwaukee"/>
    <x v="16"/>
    <n v="53209"/>
    <x v="3"/>
    <s v="FUR-TA-10000688"/>
    <s v="Furniture"/>
    <x v="2"/>
    <s v="Chromcraft Bull-Nose Wood Round Conference Table Top, Wood Base"/>
    <x v="542"/>
    <n v="3"/>
    <n v="0"/>
    <n v="111.1035"/>
    <n v="542.44650000000001"/>
  </r>
  <r>
    <n v="2817"/>
    <s v="CA-2015-104626"/>
    <x v="398"/>
    <d v="2015-09-08T00:00:00"/>
    <s v="Standard Class"/>
    <x v="387"/>
    <x v="387"/>
    <x v="2"/>
    <s v="United States"/>
    <s v="Franklin"/>
    <x v="20"/>
    <n v="2038"/>
    <x v="2"/>
    <s v="FUR-CH-10003817"/>
    <s v="Furniture"/>
    <x v="1"/>
    <s v="Global Value Steno Chair, Gray"/>
    <x v="543"/>
    <n v="1"/>
    <n v="0"/>
    <n v="15.185"/>
    <n v="45.555"/>
  </r>
  <r>
    <n v="2818"/>
    <s v="CA-2015-104626"/>
    <x v="398"/>
    <d v="2015-09-08T00:00:00"/>
    <s v="Standard Class"/>
    <x v="387"/>
    <x v="387"/>
    <x v="2"/>
    <s v="United States"/>
    <s v="Franklin"/>
    <x v="20"/>
    <n v="2038"/>
    <x v="2"/>
    <s v="FUR-FU-10000308"/>
    <s v="Furniture"/>
    <x v="3"/>
    <s v="Deflect-o Glass Clear Studded Chair Mats"/>
    <x v="544"/>
    <n v="2"/>
    <n v="0"/>
    <n v="27.359200000000001"/>
    <n v="97.000799999999998"/>
  </r>
  <r>
    <n v="2821"/>
    <s v="CA-2016-160500"/>
    <x v="399"/>
    <d v="2016-05-08T00:00:00"/>
    <s v="First Class"/>
    <x v="388"/>
    <x v="388"/>
    <x v="0"/>
    <s v="United States"/>
    <s v="Encinitas"/>
    <x v="2"/>
    <n v="92024"/>
    <x v="1"/>
    <s v="FUR-TA-10003748"/>
    <s v="Furniture"/>
    <x v="2"/>
    <s v="Bevis 36 x 72 Conference Tables"/>
    <x v="545"/>
    <n v="3"/>
    <n v="0.2"/>
    <n v="7.4694000000000003"/>
    <n v="291.3066"/>
  </r>
  <r>
    <n v="2826"/>
    <s v="US-2014-112914"/>
    <x v="400"/>
    <d v="2014-09-30T00:00:00"/>
    <s v="Standard Class"/>
    <x v="76"/>
    <x v="76"/>
    <x v="2"/>
    <s v="United States"/>
    <s v="Houston"/>
    <x v="5"/>
    <n v="77041"/>
    <x v="3"/>
    <s v="FUR-BO-10003272"/>
    <s v="Furniture"/>
    <x v="0"/>
    <s v="O'Sullivan Living Dimensions 5-Shelf Bookcases"/>
    <x v="546"/>
    <n v="2"/>
    <n v="0.32"/>
    <n v="-97.231200000000001"/>
    <n v="397.76400000000001"/>
  </r>
  <r>
    <n v="2841"/>
    <s v="US-2014-125521"/>
    <x v="401"/>
    <d v="2014-03-19T00:00:00"/>
    <s v="Standard Class"/>
    <x v="115"/>
    <x v="115"/>
    <x v="2"/>
    <s v="United States"/>
    <s v="Chesapeake"/>
    <x v="25"/>
    <n v="23320"/>
    <x v="0"/>
    <s v="FUR-CH-10003379"/>
    <s v="Furniture"/>
    <x v="1"/>
    <s v="Global Commerce Series High-Back Swivel/Tilt Chairs"/>
    <x v="547"/>
    <n v="4"/>
    <n v="0"/>
    <n v="284.98"/>
    <n v="854.94"/>
  </r>
  <r>
    <n v="2845"/>
    <s v="US-2016-162852"/>
    <x v="402"/>
    <d v="2016-12-31T00:00:00"/>
    <s v="Standard Class"/>
    <x v="191"/>
    <x v="191"/>
    <x v="1"/>
    <s v="United States"/>
    <s v="Woodstock"/>
    <x v="8"/>
    <n v="60098"/>
    <x v="3"/>
    <s v="FUR-CH-10004853"/>
    <s v="Furniture"/>
    <x v="1"/>
    <s v="Global Manager's Adjustable Task Chair, Storm"/>
    <x v="548"/>
    <n v="8"/>
    <n v="0.3"/>
    <n v="-12.0784"/>
    <n v="857.56640000000004"/>
  </r>
  <r>
    <n v="2848"/>
    <s v="CA-2017-157854"/>
    <x v="403"/>
    <d v="2017-04-15T00:00:00"/>
    <s v="Standard Class"/>
    <x v="389"/>
    <x v="389"/>
    <x v="1"/>
    <s v="United States"/>
    <s v="Roswell"/>
    <x v="24"/>
    <n v="30076"/>
    <x v="0"/>
    <s v="FUR-FU-10003832"/>
    <s v="Furniture"/>
    <x v="3"/>
    <s v="Eldon Expressions Punched Metal &amp; Wood Desk Accessories, Black &amp; Cherry"/>
    <x v="549"/>
    <n v="6"/>
    <n v="0"/>
    <n v="15.7584"/>
    <n v="40.521599999999999"/>
  </r>
  <r>
    <n v="2853"/>
    <s v="CA-2016-136371"/>
    <x v="331"/>
    <d v="2016-03-21T00:00:00"/>
    <s v="Second Class"/>
    <x v="340"/>
    <x v="340"/>
    <x v="0"/>
    <s v="United States"/>
    <s v="Oceanside"/>
    <x v="7"/>
    <n v="11572"/>
    <x v="2"/>
    <s v="FUR-FU-10000409"/>
    <s v="Furniture"/>
    <x v="3"/>
    <s v="GE 4 Foot Flourescent Tube, 40 Watt"/>
    <x v="550"/>
    <n v="1"/>
    <n v="0"/>
    <n v="6.8907999999999996"/>
    <n v="8.0892000000000017"/>
  </r>
  <r>
    <n v="2854"/>
    <s v="CA-2016-136371"/>
    <x v="331"/>
    <d v="2016-03-21T00:00:00"/>
    <s v="Second Class"/>
    <x v="340"/>
    <x v="340"/>
    <x v="0"/>
    <s v="United States"/>
    <s v="Oceanside"/>
    <x v="7"/>
    <n v="11572"/>
    <x v="2"/>
    <s v="FUR-FU-10000221"/>
    <s v="Furniture"/>
    <x v="3"/>
    <s v="Master Caster Door Stop, Brown"/>
    <x v="551"/>
    <n v="4"/>
    <n v="0"/>
    <n v="6.9088000000000003"/>
    <n v="13.411200000000001"/>
  </r>
  <r>
    <n v="2857"/>
    <s v="CA-2016-128594"/>
    <x v="238"/>
    <d v="2016-08-29T00:00:00"/>
    <s v="First Class"/>
    <x v="52"/>
    <x v="52"/>
    <x v="1"/>
    <s v="United States"/>
    <s v="San Diego"/>
    <x v="2"/>
    <n v="92037"/>
    <x v="1"/>
    <s v="FUR-CH-10001215"/>
    <s v="Furniture"/>
    <x v="1"/>
    <s v="Global Troy Executive Leather Low-Back Tilter"/>
    <x v="552"/>
    <n v="4"/>
    <n v="0.2"/>
    <n v="100.196"/>
    <n v="1502.94"/>
  </r>
  <r>
    <n v="2858"/>
    <s v="CA-2016-154690"/>
    <x v="404"/>
    <d v="2016-08-17T00:00:00"/>
    <s v="Second Class"/>
    <x v="390"/>
    <x v="390"/>
    <x v="0"/>
    <s v="United States"/>
    <s v="Fayetteville"/>
    <x v="30"/>
    <n v="28314"/>
    <x v="0"/>
    <s v="FUR-CH-10000988"/>
    <s v="Furniture"/>
    <x v="1"/>
    <s v="Hon Olson Stacker Stools"/>
    <x v="529"/>
    <n v="2"/>
    <n v="0.2"/>
    <n v="22.529599999999999"/>
    <n v="202.7664"/>
  </r>
  <r>
    <n v="2861"/>
    <s v="CA-2017-138975"/>
    <x v="405"/>
    <d v="2017-05-23T00:00:00"/>
    <s v="Standard Class"/>
    <x v="391"/>
    <x v="391"/>
    <x v="0"/>
    <s v="United States"/>
    <s v="Atlanta"/>
    <x v="24"/>
    <n v="30318"/>
    <x v="0"/>
    <s v="FUR-BO-10004695"/>
    <s v="Furniture"/>
    <x v="0"/>
    <s v="O'Sullivan 2-Door Barrister Bookcase in Odessa Pine"/>
    <x v="553"/>
    <n v="9"/>
    <n v="0"/>
    <n v="374.62860000000001"/>
    <n v="1254.1913999999999"/>
  </r>
  <r>
    <n v="2870"/>
    <s v="CA-2017-143861"/>
    <x v="235"/>
    <d v="2017-06-19T00:00:00"/>
    <s v="Standard Class"/>
    <x v="24"/>
    <x v="24"/>
    <x v="0"/>
    <s v="United States"/>
    <s v="Saint Petersburg"/>
    <x v="1"/>
    <n v="33710"/>
    <x v="0"/>
    <s v="FUR-FU-10001546"/>
    <s v="Furniture"/>
    <x v="3"/>
    <s v="Dana Swing-Arm Lamps"/>
    <x v="554"/>
    <n v="2"/>
    <n v="0.2"/>
    <n v="1.0680000000000001"/>
    <n v="16.02"/>
  </r>
  <r>
    <n v="2872"/>
    <s v="CA-2014-148040"/>
    <x v="406"/>
    <d v="2014-03-26T00:00:00"/>
    <s v="Standard Class"/>
    <x v="392"/>
    <x v="392"/>
    <x v="1"/>
    <s v="United States"/>
    <s v="Tucson"/>
    <x v="22"/>
    <n v="85705"/>
    <x v="1"/>
    <s v="FUR-CH-10001482"/>
    <s v="Furniture"/>
    <x v="1"/>
    <s v="Office Star - Mesh Screen back chair with Vinyl seat"/>
    <x v="555"/>
    <n v="3"/>
    <n v="0.2"/>
    <n v="-35.364600000000003"/>
    <n v="349.71659999999997"/>
  </r>
  <r>
    <n v="2876"/>
    <s v="US-2016-167339"/>
    <x v="407"/>
    <d v="2016-01-23T00:00:00"/>
    <s v="Second Class"/>
    <x v="393"/>
    <x v="393"/>
    <x v="0"/>
    <s v="United States"/>
    <s v="San Diego"/>
    <x v="2"/>
    <n v="92037"/>
    <x v="1"/>
    <s v="FUR-CH-10004289"/>
    <s v="Furniture"/>
    <x v="1"/>
    <s v="Global Super Steno Chair"/>
    <x v="556"/>
    <n v="2"/>
    <n v="0.2"/>
    <n v="-5.7587999999999999"/>
    <n v="159.32680000000002"/>
  </r>
  <r>
    <n v="2877"/>
    <s v="US-2016-167339"/>
    <x v="407"/>
    <d v="2016-01-23T00:00:00"/>
    <s v="Second Class"/>
    <x v="393"/>
    <x v="393"/>
    <x v="0"/>
    <s v="United States"/>
    <s v="San Diego"/>
    <x v="2"/>
    <n v="92037"/>
    <x v="1"/>
    <s v="FUR-CH-10000785"/>
    <s v="Furniture"/>
    <x v="1"/>
    <s v="Global Ergonomic Managers Chair"/>
    <x v="557"/>
    <n v="7"/>
    <n v="0.2"/>
    <n v="76.011600000000001"/>
    <n v="937.47640000000001"/>
  </r>
  <r>
    <n v="2884"/>
    <s v="CA-2016-130799"/>
    <x v="367"/>
    <d v="2016-11-16T00:00:00"/>
    <s v="Second Class"/>
    <x v="394"/>
    <x v="394"/>
    <x v="0"/>
    <s v="United States"/>
    <s v="San Francisco"/>
    <x v="2"/>
    <n v="94110"/>
    <x v="1"/>
    <s v="FUR-FU-10001852"/>
    <s v="Furniture"/>
    <x v="3"/>
    <s v="Eldon Regeneration Recycled Desk Accessories, Smoke"/>
    <x v="558"/>
    <n v="4"/>
    <n v="0"/>
    <n v="2.2271999999999998"/>
    <n v="4.7328000000000001"/>
  </r>
  <r>
    <n v="2886"/>
    <s v="US-2016-159856"/>
    <x v="408"/>
    <d v="2016-10-22T00:00:00"/>
    <s v="Standard Class"/>
    <x v="376"/>
    <x v="376"/>
    <x v="0"/>
    <s v="United States"/>
    <s v="Tempe"/>
    <x v="22"/>
    <n v="85281"/>
    <x v="1"/>
    <s v="FUR-CH-10003396"/>
    <s v="Furniture"/>
    <x v="1"/>
    <s v="Global Deluxe Steno Chair"/>
    <x v="559"/>
    <n v="5"/>
    <n v="0.2"/>
    <n v="-34.640999999999998"/>
    <n v="342.56100000000004"/>
  </r>
  <r>
    <n v="2891"/>
    <s v="CA-2014-142727"/>
    <x v="149"/>
    <d v="2014-05-01T00:00:00"/>
    <s v="Second Class"/>
    <x v="395"/>
    <x v="395"/>
    <x v="0"/>
    <s v="United States"/>
    <s v="Lake Charles"/>
    <x v="35"/>
    <n v="70601"/>
    <x v="0"/>
    <s v="FUR-CH-10002304"/>
    <s v="Furniture"/>
    <x v="1"/>
    <s v="Global Stack Chair without Arms, Black"/>
    <x v="560"/>
    <n v="2"/>
    <n v="0"/>
    <n v="12.99"/>
    <n v="38.97"/>
  </r>
  <r>
    <n v="2895"/>
    <s v="CA-2017-139913"/>
    <x v="409"/>
    <d v="2017-10-29T00:00:00"/>
    <s v="Standard Class"/>
    <x v="190"/>
    <x v="190"/>
    <x v="1"/>
    <s v="United States"/>
    <s v="Rochester"/>
    <x v="7"/>
    <n v="14609"/>
    <x v="2"/>
    <s v="FUR-FU-10000771"/>
    <s v="Furniture"/>
    <x v="3"/>
    <s v="Eldon 200 Class Desk Accessories, Smoke"/>
    <x v="561"/>
    <n v="11"/>
    <n v="0"/>
    <n v="29.0136"/>
    <n v="40.066400000000002"/>
  </r>
  <r>
    <n v="2899"/>
    <s v="US-2015-114839"/>
    <x v="12"/>
    <d v="2015-04-30T00:00:00"/>
    <s v="Standard Class"/>
    <x v="343"/>
    <x v="343"/>
    <x v="0"/>
    <s v="United States"/>
    <s v="Houston"/>
    <x v="5"/>
    <n v="77036"/>
    <x v="3"/>
    <s v="FUR-CH-10004086"/>
    <s v="Furniture"/>
    <x v="1"/>
    <s v="Hon 4070 Series Pagoda Armless Upholstered Stacking Chairs"/>
    <x v="562"/>
    <n v="2"/>
    <n v="0.3"/>
    <n v="-5.8346"/>
    <n v="414.25660000000005"/>
  </r>
  <r>
    <n v="2905"/>
    <s v="CA-2016-153577"/>
    <x v="410"/>
    <d v="2016-07-01T00:00:00"/>
    <s v="Standard Class"/>
    <x v="270"/>
    <x v="270"/>
    <x v="1"/>
    <s v="United States"/>
    <s v="Highland Park"/>
    <x v="8"/>
    <n v="60035"/>
    <x v="3"/>
    <s v="FUR-CH-10003981"/>
    <s v="Furniture"/>
    <x v="1"/>
    <s v="Global Commerce Series Low-Back Swivel/Tilt Chairs"/>
    <x v="563"/>
    <n v="3"/>
    <n v="0.3"/>
    <n v="-7.7093999999999996"/>
    <n v="547.36739999999998"/>
  </r>
  <r>
    <n v="2920"/>
    <s v="CA-2016-160129"/>
    <x v="411"/>
    <d v="2016-11-23T00:00:00"/>
    <s v="Same Day"/>
    <x v="396"/>
    <x v="396"/>
    <x v="1"/>
    <s v="United States"/>
    <s v="Philadelphia"/>
    <x v="3"/>
    <n v="19140"/>
    <x v="2"/>
    <s v="FUR-FU-10002088"/>
    <s v="Furniture"/>
    <x v="3"/>
    <s v="Nu-Dell Float Frame 11 x 14 1/2"/>
    <x v="564"/>
    <n v="2"/>
    <n v="0.2"/>
    <n v="3.9512"/>
    <n v="10.4168"/>
  </r>
  <r>
    <n v="2921"/>
    <s v="CA-2016-160129"/>
    <x v="411"/>
    <d v="2016-11-23T00:00:00"/>
    <s v="Same Day"/>
    <x v="396"/>
    <x v="396"/>
    <x v="1"/>
    <s v="United States"/>
    <s v="Philadelphia"/>
    <x v="3"/>
    <n v="19140"/>
    <x v="2"/>
    <s v="FUR-FU-10003976"/>
    <s v="Furniture"/>
    <x v="3"/>
    <s v="DAX Executive Solid Wood Document Frame, Desktop or Hang, Mahogany, 5 x 7"/>
    <x v="565"/>
    <n v="7"/>
    <n v="0.2"/>
    <n v="12.3284"/>
    <n v="58.119599999999991"/>
  </r>
  <r>
    <n v="2926"/>
    <s v="CA-2014-157721"/>
    <x v="412"/>
    <d v="2014-09-05T00:00:00"/>
    <s v="First Class"/>
    <x v="397"/>
    <x v="397"/>
    <x v="0"/>
    <s v="United States"/>
    <s v="Watertown"/>
    <x v="7"/>
    <n v="13601"/>
    <x v="2"/>
    <s v="FUR-FU-10002116"/>
    <s v="Furniture"/>
    <x v="3"/>
    <s v="Tenex Carpeted, Granite-Look or Clear Contemporary Contour Shape Chair Mats"/>
    <x v="566"/>
    <n v="1"/>
    <n v="0"/>
    <n v="4.9497"/>
    <n v="65.760300000000001"/>
  </r>
  <r>
    <n v="2927"/>
    <s v="CA-2017-128629"/>
    <x v="413"/>
    <d v="2017-07-14T00:00:00"/>
    <s v="Second Class"/>
    <x v="398"/>
    <x v="398"/>
    <x v="0"/>
    <s v="United States"/>
    <s v="Columbus"/>
    <x v="24"/>
    <n v="31907"/>
    <x v="0"/>
    <s v="FUR-FU-10000771"/>
    <s v="Furniture"/>
    <x v="3"/>
    <s v="Eldon 200 Class Desk Accessories, Smoke"/>
    <x v="134"/>
    <n v="3"/>
    <n v="0"/>
    <n v="7.9127999999999998"/>
    <n v="10.927199999999999"/>
  </r>
  <r>
    <n v="2930"/>
    <s v="CA-2017-143434"/>
    <x v="414"/>
    <d v="2017-11-24T00:00:00"/>
    <s v="Standard Class"/>
    <x v="218"/>
    <x v="218"/>
    <x v="2"/>
    <s v="United States"/>
    <s v="Saginaw"/>
    <x v="17"/>
    <n v="48601"/>
    <x v="3"/>
    <s v="FUR-FU-10002597"/>
    <s v="Furniture"/>
    <x v="3"/>
    <s v="C-Line Magnetic Cubicle Keepers, Clear Polypropylene"/>
    <x v="567"/>
    <n v="4"/>
    <n v="0"/>
    <n v="8.2992000000000008"/>
    <n v="11.460800000000001"/>
  </r>
  <r>
    <n v="2933"/>
    <s v="CA-2015-168564"/>
    <x v="415"/>
    <d v="2015-08-08T00:00:00"/>
    <s v="Same Day"/>
    <x v="399"/>
    <x v="399"/>
    <x v="0"/>
    <s v="United States"/>
    <s v="San Francisco"/>
    <x v="2"/>
    <n v="94109"/>
    <x v="1"/>
    <s v="FUR-CH-10000785"/>
    <s v="Furniture"/>
    <x v="1"/>
    <s v="Global Ergonomic Managers Chair"/>
    <x v="568"/>
    <n v="1"/>
    <n v="0.2"/>
    <n v="10.8588"/>
    <n v="133.92519999999999"/>
  </r>
  <r>
    <n v="2941"/>
    <s v="CA-2017-155880"/>
    <x v="416"/>
    <d v="2017-03-31T00:00:00"/>
    <s v="Standard Class"/>
    <x v="101"/>
    <x v="101"/>
    <x v="1"/>
    <s v="United States"/>
    <s v="Milwaukee"/>
    <x v="16"/>
    <n v="53209"/>
    <x v="3"/>
    <s v="FUR-CH-10000422"/>
    <s v="Furniture"/>
    <x v="1"/>
    <s v="Global Highback Leather Tilter in Burgundy"/>
    <x v="569"/>
    <n v="1"/>
    <n v="0"/>
    <n v="14.558400000000001"/>
    <n v="76.431599999999989"/>
  </r>
  <r>
    <n v="2942"/>
    <s v="CA-2017-155880"/>
    <x v="416"/>
    <d v="2017-03-31T00:00:00"/>
    <s v="Standard Class"/>
    <x v="101"/>
    <x v="101"/>
    <x v="1"/>
    <s v="United States"/>
    <s v="Milwaukee"/>
    <x v="16"/>
    <n v="53209"/>
    <x v="3"/>
    <s v="FUR-CH-10004675"/>
    <s v="Furniture"/>
    <x v="1"/>
    <s v="Lifetime Advantage Folding Chairs, 4/Carton"/>
    <x v="570"/>
    <n v="7"/>
    <n v="0"/>
    <n v="427.43680000000001"/>
    <n v="1099.1232"/>
  </r>
  <r>
    <n v="2943"/>
    <s v="CA-2017-155880"/>
    <x v="416"/>
    <d v="2017-03-31T00:00:00"/>
    <s v="Standard Class"/>
    <x v="101"/>
    <x v="101"/>
    <x v="1"/>
    <s v="United States"/>
    <s v="Milwaukee"/>
    <x v="16"/>
    <n v="53209"/>
    <x v="3"/>
    <s v="FUR-CH-10002880"/>
    <s v="Furniture"/>
    <x v="1"/>
    <s v="Global High-Back Leather Tilter, Burgundy"/>
    <x v="571"/>
    <n v="3"/>
    <n v="0"/>
    <n v="40.5867"/>
    <n v="328.38330000000002"/>
  </r>
  <r>
    <n v="2945"/>
    <s v="CA-2017-126242"/>
    <x v="49"/>
    <d v="2017-11-24T00:00:00"/>
    <s v="Standard Class"/>
    <x v="240"/>
    <x v="240"/>
    <x v="0"/>
    <s v="United States"/>
    <s v="Los Angeles"/>
    <x v="2"/>
    <n v="90049"/>
    <x v="1"/>
    <s v="FUR-FU-10002685"/>
    <s v="Furniture"/>
    <x v="3"/>
    <s v="Executive Impressions 13-1/2&quot; Indoor/Outdoor Wall Clock"/>
    <x v="572"/>
    <n v="1"/>
    <n v="0"/>
    <n v="7.1059999999999999"/>
    <n v="11.593999999999999"/>
  </r>
  <r>
    <n v="2946"/>
    <s v="CA-2016-166443"/>
    <x v="114"/>
    <d v="2016-11-05T00:00:00"/>
    <s v="First Class"/>
    <x v="400"/>
    <x v="400"/>
    <x v="0"/>
    <s v="United States"/>
    <s v="San Francisco"/>
    <x v="2"/>
    <n v="94122"/>
    <x v="1"/>
    <s v="FUR-FU-10004020"/>
    <s v="Furniture"/>
    <x v="3"/>
    <s v="Advantus Panel Wall Acrylic Frame"/>
    <x v="573"/>
    <n v="7"/>
    <n v="0"/>
    <n v="16.464700000000001"/>
    <n v="21.825299999999999"/>
  </r>
  <r>
    <n v="2947"/>
    <s v="CA-2017-169859"/>
    <x v="417"/>
    <d v="2017-12-18T00:00:00"/>
    <s v="Standard Class"/>
    <x v="235"/>
    <x v="235"/>
    <x v="2"/>
    <s v="United States"/>
    <s v="San Diego"/>
    <x v="2"/>
    <n v="92024"/>
    <x v="1"/>
    <s v="FUR-FU-10004963"/>
    <s v="Furniture"/>
    <x v="3"/>
    <s v="Eldon 400 Class Desk Accessories, Black Carbon"/>
    <x v="574"/>
    <n v="3"/>
    <n v="0"/>
    <n v="11.025"/>
    <n v="15.225"/>
  </r>
  <r>
    <n v="2952"/>
    <s v="CA-2017-134915"/>
    <x v="418"/>
    <d v="2017-11-12T00:00:00"/>
    <s v="Same Day"/>
    <x v="401"/>
    <x v="401"/>
    <x v="2"/>
    <s v="United States"/>
    <s v="Glendale"/>
    <x v="22"/>
    <n v="85301"/>
    <x v="1"/>
    <s v="FUR-CH-10004875"/>
    <s v="Furniture"/>
    <x v="1"/>
    <s v="Harbour Creations 67200 Series Stacking Chairs"/>
    <x v="575"/>
    <n v="2"/>
    <n v="0.2"/>
    <n v="9.9651999999999994"/>
    <n v="103.92280000000001"/>
  </r>
  <r>
    <n v="2953"/>
    <s v="CA-2017-134915"/>
    <x v="418"/>
    <d v="2017-11-12T00:00:00"/>
    <s v="Same Day"/>
    <x v="401"/>
    <x v="401"/>
    <x v="2"/>
    <s v="United States"/>
    <s v="Glendale"/>
    <x v="22"/>
    <n v="85301"/>
    <x v="1"/>
    <s v="FUR-FU-10000305"/>
    <s v="Furniture"/>
    <x v="3"/>
    <s v="Tenex V2T-RE Standard Weight Series Chair Mat, 45&quot; x 53&quot;, Lip 25&quot; x 12&quot;"/>
    <x v="86"/>
    <n v="2"/>
    <n v="0.2"/>
    <n v="-5.6783999999999999"/>
    <n v="119.24639999999999"/>
  </r>
  <r>
    <n v="2957"/>
    <s v="CA-2017-123638"/>
    <x v="419"/>
    <d v="2017-07-04T00:00:00"/>
    <s v="Standard Class"/>
    <x v="402"/>
    <x v="402"/>
    <x v="2"/>
    <s v="United States"/>
    <s v="Watertown"/>
    <x v="7"/>
    <n v="13601"/>
    <x v="2"/>
    <s v="FUR-CH-10002647"/>
    <s v="Furniture"/>
    <x v="1"/>
    <s v="Situations Contoured Folding Chairs, 4/Set"/>
    <x v="576"/>
    <n v="3"/>
    <n v="0.1"/>
    <n v="31.940999999999999"/>
    <n v="159.70499999999998"/>
  </r>
  <r>
    <n v="2963"/>
    <s v="CA-2017-137428"/>
    <x v="420"/>
    <d v="2017-12-21T00:00:00"/>
    <s v="Second Class"/>
    <x v="403"/>
    <x v="403"/>
    <x v="1"/>
    <s v="United States"/>
    <s v="Oceanside"/>
    <x v="2"/>
    <n v="92054"/>
    <x v="1"/>
    <s v="FUR-CH-10002774"/>
    <s v="Furniture"/>
    <x v="1"/>
    <s v="Global Deluxe Stacking Chair, Gray"/>
    <x v="577"/>
    <n v="2"/>
    <n v="0.2"/>
    <n v="9.1763999999999992"/>
    <n v="72.391599999999997"/>
  </r>
  <r>
    <n v="2964"/>
    <s v="CA-2017-137428"/>
    <x v="420"/>
    <d v="2017-12-21T00:00:00"/>
    <s v="Second Class"/>
    <x v="403"/>
    <x v="403"/>
    <x v="1"/>
    <s v="United States"/>
    <s v="Oceanside"/>
    <x v="2"/>
    <n v="92054"/>
    <x v="1"/>
    <s v="FUR-CH-10003817"/>
    <s v="Furniture"/>
    <x v="1"/>
    <s v="Global Value Steno Chair, Gray"/>
    <x v="578"/>
    <n v="2"/>
    <n v="0.2"/>
    <n v="6.0739999999999998"/>
    <n v="91.11"/>
  </r>
  <r>
    <n v="2966"/>
    <s v="CA-2017-137428"/>
    <x v="420"/>
    <d v="2017-12-21T00:00:00"/>
    <s v="Second Class"/>
    <x v="403"/>
    <x v="403"/>
    <x v="1"/>
    <s v="United States"/>
    <s v="Oceanside"/>
    <x v="2"/>
    <n v="92054"/>
    <x v="1"/>
    <s v="FUR-FU-10002445"/>
    <s v="Furniture"/>
    <x v="3"/>
    <s v="DAX Two-Tone Rosewood/Black Document Frame, Desktop, 5 x 7"/>
    <x v="372"/>
    <n v="2"/>
    <n v="0"/>
    <n v="7.5839999999999996"/>
    <n v="11.376000000000001"/>
  </r>
  <r>
    <n v="2967"/>
    <s v="CA-2014-162866"/>
    <x v="421"/>
    <d v="2014-12-31T00:00:00"/>
    <s v="Standard Class"/>
    <x v="404"/>
    <x v="404"/>
    <x v="0"/>
    <s v="United States"/>
    <s v="Skokie"/>
    <x v="8"/>
    <n v="60076"/>
    <x v="3"/>
    <s v="FUR-FU-10001473"/>
    <s v="Furniture"/>
    <x v="3"/>
    <s v="DAX Wood Document Frame"/>
    <x v="579"/>
    <n v="6"/>
    <n v="0.6"/>
    <n v="-19.7712"/>
    <n v="52.723199999999999"/>
  </r>
  <r>
    <n v="2972"/>
    <s v="CA-2017-167941"/>
    <x v="200"/>
    <d v="2017-11-09T00:00:00"/>
    <s v="Second Class"/>
    <x v="405"/>
    <x v="405"/>
    <x v="0"/>
    <s v="United States"/>
    <s v="Fayetteville"/>
    <x v="30"/>
    <n v="28314"/>
    <x v="0"/>
    <s v="FUR-FU-10004671"/>
    <s v="Furniture"/>
    <x v="3"/>
    <s v="Executive Impressions 12&quot; Wall Clock"/>
    <x v="580"/>
    <n v="2"/>
    <n v="0.2"/>
    <n v="6.3612000000000002"/>
    <n v="21.910799999999998"/>
  </r>
  <r>
    <n v="2975"/>
    <s v="CA-2015-137512"/>
    <x v="422"/>
    <d v="2015-05-12T00:00:00"/>
    <s v="Standard Class"/>
    <x v="61"/>
    <x v="61"/>
    <x v="0"/>
    <s v="United States"/>
    <s v="Allen"/>
    <x v="5"/>
    <n v="75002"/>
    <x v="3"/>
    <s v="FUR-TA-10001095"/>
    <s v="Furniture"/>
    <x v="2"/>
    <s v="Chromcraft Round Conference Tables"/>
    <x v="290"/>
    <n v="2"/>
    <n v="0.3"/>
    <n v="-31.372199999999999"/>
    <n v="275.37819999999999"/>
  </r>
  <r>
    <n v="2977"/>
    <s v="CA-2017-139773"/>
    <x v="423"/>
    <d v="2017-12-04T00:00:00"/>
    <s v="Same Day"/>
    <x v="406"/>
    <x v="406"/>
    <x v="1"/>
    <s v="United States"/>
    <s v="Philadelphia"/>
    <x v="3"/>
    <n v="19143"/>
    <x v="2"/>
    <s v="FUR-CH-10001797"/>
    <s v="Furniture"/>
    <x v="1"/>
    <s v="Safco Chair Connectors, 6/Carton"/>
    <x v="581"/>
    <n v="7"/>
    <n v="0.3"/>
    <n v="-2.6936"/>
    <n v="191.2456"/>
  </r>
  <r>
    <n v="2979"/>
    <s v="CA-2014-109232"/>
    <x v="424"/>
    <d v="2014-01-16T00:00:00"/>
    <s v="Second Class"/>
    <x v="253"/>
    <x v="253"/>
    <x v="0"/>
    <s v="United States"/>
    <s v="Mount Pleasant"/>
    <x v="10"/>
    <n v="29464"/>
    <x v="0"/>
    <s v="FUR-CH-10000422"/>
    <s v="Furniture"/>
    <x v="1"/>
    <s v="Global Highback Leather Tilter in Burgundy"/>
    <x v="582"/>
    <n v="6"/>
    <n v="0"/>
    <n v="87.350399999999993"/>
    <n v="458.58960000000008"/>
  </r>
  <r>
    <n v="2981"/>
    <s v="CA-2015-139850"/>
    <x v="425"/>
    <d v="2015-06-17T00:00:00"/>
    <s v="Standard Class"/>
    <x v="407"/>
    <x v="407"/>
    <x v="0"/>
    <s v="United States"/>
    <s v="Philadelphia"/>
    <x v="3"/>
    <n v="19134"/>
    <x v="2"/>
    <s v="FUR-FU-10003623"/>
    <s v="Furniture"/>
    <x v="3"/>
    <s v="DataProducts Ampli Magnifier Task Lamp, Black,"/>
    <x v="583"/>
    <n v="2"/>
    <n v="0.2"/>
    <n v="4.3296000000000001"/>
    <n v="38.9664"/>
  </r>
  <r>
    <n v="2982"/>
    <s v="CA-2014-131310"/>
    <x v="56"/>
    <d v="2014-07-18T00:00:00"/>
    <s v="Standard Class"/>
    <x v="408"/>
    <x v="408"/>
    <x v="0"/>
    <s v="United States"/>
    <s v="Seattle"/>
    <x v="13"/>
    <n v="98115"/>
    <x v="1"/>
    <s v="FUR-CH-10001797"/>
    <s v="Furniture"/>
    <x v="1"/>
    <s v="Safco Chair Connectors, 6/Carton"/>
    <x v="584"/>
    <n v="4"/>
    <n v="0.2"/>
    <n v="13.8528"/>
    <n v="109.28319999999999"/>
  </r>
  <r>
    <n v="2985"/>
    <s v="US-2014-112872"/>
    <x v="387"/>
    <d v="2014-12-11T00:00:00"/>
    <s v="Second Class"/>
    <x v="87"/>
    <x v="87"/>
    <x v="0"/>
    <s v="United States"/>
    <s v="Springfield"/>
    <x v="36"/>
    <n v="97477"/>
    <x v="1"/>
    <s v="FUR-TA-10003238"/>
    <s v="Furniture"/>
    <x v="2"/>
    <s v="Chromcraft Bull-Nose Wood 48&quot; x 96&quot; Rectangular Conference Tables"/>
    <x v="585"/>
    <n v="1"/>
    <n v="0.5"/>
    <n v="-170.8038"/>
    <n v="446.29380000000003"/>
  </r>
  <r>
    <n v="2986"/>
    <s v="CA-2016-139269"/>
    <x v="426"/>
    <d v="2016-05-30T00:00:00"/>
    <s v="Standard Class"/>
    <x v="409"/>
    <x v="409"/>
    <x v="2"/>
    <s v="United States"/>
    <s v="Columbus"/>
    <x v="24"/>
    <n v="31907"/>
    <x v="0"/>
    <s v="FUR-FU-10000755"/>
    <s v="Furniture"/>
    <x v="3"/>
    <s v="Eldon Expressions Mahogany Wood Desk Collection"/>
    <x v="361"/>
    <n v="4"/>
    <n v="0"/>
    <n v="6.24"/>
    <n v="18.72"/>
  </r>
  <r>
    <n v="2998"/>
    <s v="CA-2014-138317"/>
    <x v="112"/>
    <d v="2014-06-25T00:00:00"/>
    <s v="Standard Class"/>
    <x v="410"/>
    <x v="410"/>
    <x v="0"/>
    <s v="United States"/>
    <s v="Philadelphia"/>
    <x v="3"/>
    <n v="19120"/>
    <x v="2"/>
    <s v="FUR-FU-10000550"/>
    <s v="Furniture"/>
    <x v="3"/>
    <s v="Stacking Trays by OIC"/>
    <x v="586"/>
    <n v="1"/>
    <n v="0.2"/>
    <n v="0.64739999999999998"/>
    <n v="3.3365999999999998"/>
  </r>
  <r>
    <n v="3009"/>
    <s v="CA-2016-124772"/>
    <x v="28"/>
    <d v="2016-12-06T00:00:00"/>
    <s v="First Class"/>
    <x v="278"/>
    <x v="278"/>
    <x v="0"/>
    <s v="United States"/>
    <s v="Murray"/>
    <x v="0"/>
    <n v="42071"/>
    <x v="0"/>
    <s v="FUR-FU-10004748"/>
    <s v="Furniture"/>
    <x v="3"/>
    <s v="Howard Miller 16&quot; Diameter Gallery Wall Clock"/>
    <x v="424"/>
    <n v="3"/>
    <n v="0"/>
    <n v="74.809799999999996"/>
    <n v="117.0102"/>
  </r>
  <r>
    <n v="3016"/>
    <s v="US-2015-138919"/>
    <x v="5"/>
    <d v="2015-09-21T00:00:00"/>
    <s v="Standard Class"/>
    <x v="23"/>
    <x v="23"/>
    <x v="2"/>
    <s v="United States"/>
    <s v="New York City"/>
    <x v="7"/>
    <n v="10035"/>
    <x v="2"/>
    <s v="FUR-TA-10004154"/>
    <s v="Furniture"/>
    <x v="2"/>
    <s v="Riverside Furniture Oval Coffee Table, Oval End Table, End Table with Drawer"/>
    <x v="587"/>
    <n v="2"/>
    <n v="0.4"/>
    <n v="-103.26600000000001"/>
    <n v="447.48600000000005"/>
  </r>
  <r>
    <n v="3018"/>
    <s v="US-2016-160528"/>
    <x v="427"/>
    <d v="2016-08-30T00:00:00"/>
    <s v="Standard Class"/>
    <x v="188"/>
    <x v="188"/>
    <x v="2"/>
    <s v="United States"/>
    <s v="Pharr"/>
    <x v="5"/>
    <n v="78577"/>
    <x v="3"/>
    <s v="FUR-FU-10004973"/>
    <s v="Furniture"/>
    <x v="3"/>
    <s v="Flat Face Poster Frame"/>
    <x v="417"/>
    <n v="3"/>
    <n v="0.6"/>
    <n v="-10.1736"/>
    <n v="32.781599999999997"/>
  </r>
  <r>
    <n v="3022"/>
    <s v="CA-2015-123568"/>
    <x v="428"/>
    <d v="2015-11-14T00:00:00"/>
    <s v="Standard Class"/>
    <x v="71"/>
    <x v="71"/>
    <x v="0"/>
    <s v="United States"/>
    <s v="West Jordan"/>
    <x v="4"/>
    <n v="84084"/>
    <x v="1"/>
    <s v="FUR-FU-10004090"/>
    <s v="Furniture"/>
    <x v="3"/>
    <s v="Executive Impressions 14&quot; Contract Wall Clock"/>
    <x v="588"/>
    <n v="3"/>
    <n v="0"/>
    <n v="22.0077"/>
    <n v="44.682299999999998"/>
  </r>
  <r>
    <n v="3024"/>
    <s v="CA-2017-124674"/>
    <x v="429"/>
    <d v="2017-11-23T00:00:00"/>
    <s v="Standard Class"/>
    <x v="411"/>
    <x v="411"/>
    <x v="0"/>
    <s v="United States"/>
    <s v="Brownsville"/>
    <x v="5"/>
    <n v="78521"/>
    <x v="3"/>
    <s v="FUR-BO-10002202"/>
    <s v="Furniture"/>
    <x v="0"/>
    <s v="Atlantic Metals Mobile 2-Shelf Bookcases, Custom Colors"/>
    <x v="589"/>
    <n v="2"/>
    <n v="0.32"/>
    <n v="-14.4588"/>
    <n v="342.19159999999999"/>
  </r>
  <r>
    <n v="3027"/>
    <s v="CA-2017-169054"/>
    <x v="135"/>
    <d v="2017-04-26T00:00:00"/>
    <s v="Standard Class"/>
    <x v="98"/>
    <x v="98"/>
    <x v="2"/>
    <s v="United States"/>
    <s v="Philadelphia"/>
    <x v="3"/>
    <n v="19140"/>
    <x v="2"/>
    <s v="FUR-FU-10001488"/>
    <s v="Furniture"/>
    <x v="3"/>
    <s v="Tenex 46&quot; x 60&quot; Computer Anti-Static Chairmat, Rectangular Shaped"/>
    <x v="590"/>
    <n v="3"/>
    <n v="0.2"/>
    <n v="0"/>
    <n v="254.352"/>
  </r>
  <r>
    <n v="3029"/>
    <s v="CA-2017-116855"/>
    <x v="430"/>
    <d v="2017-12-21T00:00:00"/>
    <s v="Standard Class"/>
    <x v="231"/>
    <x v="231"/>
    <x v="0"/>
    <s v="United States"/>
    <s v="Chesapeake"/>
    <x v="25"/>
    <n v="23320"/>
    <x v="0"/>
    <s v="FUR-CH-10003846"/>
    <s v="Furniture"/>
    <x v="1"/>
    <s v="Hon Valutask Swivel Chairs"/>
    <x v="591"/>
    <n v="5"/>
    <n v="0"/>
    <n v="80.784000000000006"/>
    <n v="424.11599999999999"/>
  </r>
  <r>
    <n v="3031"/>
    <s v="CA-2015-168480"/>
    <x v="231"/>
    <d v="2015-09-27T00:00:00"/>
    <s v="Standard Class"/>
    <x v="412"/>
    <x v="412"/>
    <x v="1"/>
    <s v="United States"/>
    <s v="Lincoln Park"/>
    <x v="17"/>
    <n v="48146"/>
    <x v="3"/>
    <s v="FUR-BO-10000468"/>
    <s v="Furniture"/>
    <x v="0"/>
    <s v="O'Sullivan 2-Shelf Heavy-Duty Bookcases"/>
    <x v="592"/>
    <n v="4"/>
    <n v="0"/>
    <n v="31.091200000000001"/>
    <n v="163.22879999999998"/>
  </r>
  <r>
    <n v="3033"/>
    <s v="US-2016-114293"/>
    <x v="431"/>
    <d v="2016-11-26T00:00:00"/>
    <s v="Standard Class"/>
    <x v="413"/>
    <x v="413"/>
    <x v="0"/>
    <s v="United States"/>
    <s v="Gresham"/>
    <x v="36"/>
    <n v="97030"/>
    <x v="1"/>
    <s v="FUR-CH-10003833"/>
    <s v="Furniture"/>
    <x v="1"/>
    <s v="Novimex Fabric Task Chair"/>
    <x v="593"/>
    <n v="4"/>
    <n v="0.2"/>
    <n v="-12.196"/>
    <n v="207.33199999999999"/>
  </r>
  <r>
    <n v="3039"/>
    <s v="US-2015-123960"/>
    <x v="432"/>
    <d v="2015-06-16T00:00:00"/>
    <s v="Standard Class"/>
    <x v="175"/>
    <x v="175"/>
    <x v="0"/>
    <s v="United States"/>
    <s v="Monroe"/>
    <x v="35"/>
    <n v="71203"/>
    <x v="0"/>
    <s v="FUR-FU-10004666"/>
    <s v="Furniture"/>
    <x v="3"/>
    <s v="DAX Clear Channel Poster Frame"/>
    <x v="594"/>
    <n v="2"/>
    <n v="0"/>
    <n v="10.789199999999999"/>
    <n v="18.370800000000003"/>
  </r>
  <r>
    <n v="3040"/>
    <s v="CA-2017-101749"/>
    <x v="433"/>
    <d v="2017-10-08T00:00:00"/>
    <s v="Standard Class"/>
    <x v="414"/>
    <x v="414"/>
    <x v="1"/>
    <s v="United States"/>
    <s v="Pasadena"/>
    <x v="2"/>
    <n v="91104"/>
    <x v="1"/>
    <s v="FUR-TA-10001520"/>
    <s v="Furniture"/>
    <x v="2"/>
    <s v="Lesro Sheffield Collection Coffee Table, End Table, Center Table, Corner Table"/>
    <x v="595"/>
    <n v="3"/>
    <n v="0.2"/>
    <n v="-6.4233000000000002"/>
    <n v="177.71130000000002"/>
  </r>
  <r>
    <n v="3041"/>
    <s v="US-2016-147991"/>
    <x v="399"/>
    <d v="2016-05-09T00:00:00"/>
    <s v="Standard Class"/>
    <x v="415"/>
    <x v="415"/>
    <x v="0"/>
    <s v="United States"/>
    <s v="Chattanooga"/>
    <x v="9"/>
    <n v="37421"/>
    <x v="0"/>
    <s v="FUR-FU-10004270"/>
    <s v="Furniture"/>
    <x v="3"/>
    <s v="Eldon Image Series Desk Accessories, Burgundy"/>
    <x v="596"/>
    <n v="5"/>
    <n v="0.2"/>
    <n v="3.3439999999999999"/>
    <n v="13.375999999999999"/>
  </r>
  <r>
    <n v="3044"/>
    <s v="CA-2017-149559"/>
    <x v="91"/>
    <d v="2017-09-12T00:00:00"/>
    <s v="Same Day"/>
    <x v="416"/>
    <x v="416"/>
    <x v="2"/>
    <s v="United States"/>
    <s v="Long Beach"/>
    <x v="2"/>
    <n v="90805"/>
    <x v="1"/>
    <s v="FUR-CH-10002320"/>
    <s v="Furniture"/>
    <x v="1"/>
    <s v="Hon Pagoda Stacking Chairs"/>
    <x v="597"/>
    <n v="8"/>
    <n v="0.2"/>
    <n v="256.78399999999999"/>
    <n v="1797.4879999999998"/>
  </r>
  <r>
    <n v="3049"/>
    <s v="CA-2017-121419"/>
    <x v="214"/>
    <d v="2017-04-04T00:00:00"/>
    <s v="First Class"/>
    <x v="417"/>
    <x v="417"/>
    <x v="2"/>
    <s v="United States"/>
    <s v="Columbus"/>
    <x v="24"/>
    <n v="31907"/>
    <x v="0"/>
    <s v="FUR-TA-10004534"/>
    <s v="Furniture"/>
    <x v="2"/>
    <s v="Bevis 44 x 96 Conference Tables"/>
    <x v="398"/>
    <n v="2"/>
    <n v="0"/>
    <n v="70.006"/>
    <n v="341.79399999999998"/>
  </r>
  <r>
    <n v="3051"/>
    <s v="US-2017-148054"/>
    <x v="434"/>
    <d v="2017-10-11T00:00:00"/>
    <s v="Standard Class"/>
    <x v="45"/>
    <x v="45"/>
    <x v="2"/>
    <s v="United States"/>
    <s v="Meridian"/>
    <x v="42"/>
    <n v="83642"/>
    <x v="1"/>
    <s v="FUR-FU-10003247"/>
    <s v="Furniture"/>
    <x v="3"/>
    <s v="36X48 HARDFLOOR CHAIRMAT"/>
    <x v="25"/>
    <n v="2"/>
    <n v="0"/>
    <n v="2.9371999999999998"/>
    <n v="39.022800000000004"/>
  </r>
  <r>
    <n v="3059"/>
    <s v="CA-2017-131492"/>
    <x v="66"/>
    <d v="2017-10-24T00:00:00"/>
    <s v="Second Class"/>
    <x v="418"/>
    <x v="418"/>
    <x v="1"/>
    <s v="United States"/>
    <s v="San Francisco"/>
    <x v="2"/>
    <n v="94110"/>
    <x v="1"/>
    <s v="FUR-FU-10003878"/>
    <s v="Furniture"/>
    <x v="3"/>
    <s v="Linden 10&quot; Round Wall Clock, Black"/>
    <x v="598"/>
    <n v="2"/>
    <n v="0"/>
    <n v="10.3904"/>
    <n v="20.169599999999999"/>
  </r>
  <r>
    <n v="3060"/>
    <s v="CA-2017-131492"/>
    <x v="66"/>
    <d v="2017-10-24T00:00:00"/>
    <s v="Second Class"/>
    <x v="418"/>
    <x v="418"/>
    <x v="1"/>
    <s v="United States"/>
    <s v="San Francisco"/>
    <x v="2"/>
    <n v="94110"/>
    <x v="1"/>
    <s v="FUR-TA-10003837"/>
    <s v="Furniture"/>
    <x v="2"/>
    <s v="Anderson Hickey Conga Table Tops &amp; Accessories"/>
    <x v="599"/>
    <n v="2"/>
    <n v="0.2"/>
    <n v="-3.3506"/>
    <n v="27.718599999999999"/>
  </r>
  <r>
    <n v="3072"/>
    <s v="CA-2014-119375"/>
    <x v="317"/>
    <d v="2014-11-22T00:00:00"/>
    <s v="Standard Class"/>
    <x v="419"/>
    <x v="419"/>
    <x v="1"/>
    <s v="United States"/>
    <s v="Newark"/>
    <x v="14"/>
    <n v="19711"/>
    <x v="2"/>
    <s v="FUR-FU-10002379"/>
    <s v="Furniture"/>
    <x v="3"/>
    <s v="Eldon Econocleat Chair Mats for Low Pile Carpets"/>
    <x v="600"/>
    <n v="3"/>
    <n v="0"/>
    <n v="14.9292"/>
    <n v="109.4808"/>
  </r>
  <r>
    <n v="3075"/>
    <s v="CA-2015-126137"/>
    <x v="131"/>
    <d v="2015-10-08T00:00:00"/>
    <s v="Standard Class"/>
    <x v="32"/>
    <x v="32"/>
    <x v="0"/>
    <s v="United States"/>
    <s v="Los Angeles"/>
    <x v="2"/>
    <n v="90032"/>
    <x v="1"/>
    <s v="FUR-BO-10004409"/>
    <s v="Furniture"/>
    <x v="0"/>
    <s v="Safco Value Mate Series Steel Bookcases, Baked Enamel Finish on Steel, Gray"/>
    <x v="601"/>
    <n v="2"/>
    <n v="0.15"/>
    <n v="18.454799999999999"/>
    <n v="102.21119999999999"/>
  </r>
  <r>
    <n v="3077"/>
    <s v="CA-2014-143903"/>
    <x v="435"/>
    <d v="2014-07-24T00:00:00"/>
    <s v="Standard Class"/>
    <x v="420"/>
    <x v="420"/>
    <x v="2"/>
    <s v="United States"/>
    <s v="Dallas"/>
    <x v="5"/>
    <n v="75217"/>
    <x v="3"/>
    <s v="FUR-FU-10003724"/>
    <s v="Furniture"/>
    <x v="3"/>
    <s v="Westinghouse Clip-On Gooseneck Lamps"/>
    <x v="602"/>
    <n v="5"/>
    <n v="0.6"/>
    <n v="-14.228999999999999"/>
    <n v="30.968999999999998"/>
  </r>
  <r>
    <n v="3078"/>
    <s v="CA-2014-143903"/>
    <x v="435"/>
    <d v="2014-07-24T00:00:00"/>
    <s v="Standard Class"/>
    <x v="420"/>
    <x v="420"/>
    <x v="2"/>
    <s v="United States"/>
    <s v="Dallas"/>
    <x v="5"/>
    <n v="75217"/>
    <x v="3"/>
    <s v="FUR-CH-10002024"/>
    <s v="Furniture"/>
    <x v="1"/>
    <s v="HON 5400 Series Task Chairs for Big and Tall"/>
    <x v="603"/>
    <n v="2"/>
    <n v="0.3"/>
    <n v="-140.196"/>
    <n v="1121.568"/>
  </r>
  <r>
    <n v="3087"/>
    <s v="CA-2017-118773"/>
    <x v="436"/>
    <d v="2017-02-14T00:00:00"/>
    <s v="Standard Class"/>
    <x v="421"/>
    <x v="421"/>
    <x v="0"/>
    <s v="United States"/>
    <s v="Houston"/>
    <x v="5"/>
    <n v="77070"/>
    <x v="3"/>
    <s v="FUR-FU-10000550"/>
    <s v="Furniture"/>
    <x v="3"/>
    <s v="Stacking Trays by OIC"/>
    <x v="586"/>
    <n v="2"/>
    <n v="0.6"/>
    <n v="-2.6892"/>
    <n v="6.6731999999999996"/>
  </r>
  <r>
    <n v="3089"/>
    <s v="US-2017-159205"/>
    <x v="76"/>
    <d v="2017-04-02T00:00:00"/>
    <s v="Second Class"/>
    <x v="422"/>
    <x v="422"/>
    <x v="2"/>
    <s v="United States"/>
    <s v="Henderson"/>
    <x v="0"/>
    <n v="42420"/>
    <x v="0"/>
    <s v="FUR-FU-10001591"/>
    <s v="Furniture"/>
    <x v="3"/>
    <s v="Advantus Panel Wall Certificate Holder - 8.5x11"/>
    <x v="604"/>
    <n v="5"/>
    <n v="0"/>
    <n v="25.62"/>
    <n v="35.379999999999995"/>
  </r>
  <r>
    <n v="3099"/>
    <s v="CA-2017-135692"/>
    <x v="437"/>
    <d v="2017-05-01T00:00:00"/>
    <s v="Standard Class"/>
    <x v="18"/>
    <x v="18"/>
    <x v="1"/>
    <s v="United States"/>
    <s v="Fort Worth"/>
    <x v="5"/>
    <n v="76106"/>
    <x v="3"/>
    <s v="FUR-BO-10002268"/>
    <s v="Furniture"/>
    <x v="0"/>
    <s v="Sauder Barrister Bookcases"/>
    <x v="605"/>
    <n v="4"/>
    <n v="0.32"/>
    <n v="-42.1096"/>
    <n v="262.37520000000001"/>
  </r>
  <r>
    <n v="3101"/>
    <s v="CA-2017-131233"/>
    <x v="438"/>
    <d v="2017-04-19T00:00:00"/>
    <s v="Standard Class"/>
    <x v="423"/>
    <x v="423"/>
    <x v="0"/>
    <s v="United States"/>
    <s v="New York City"/>
    <x v="7"/>
    <n v="10024"/>
    <x v="2"/>
    <s v="FUR-BO-10003441"/>
    <s v="Furniture"/>
    <x v="0"/>
    <s v="Bush Westfield Collection Bookcases, Fully Assembled"/>
    <x v="606"/>
    <n v="3"/>
    <n v="0.2"/>
    <n v="9.0882000000000005"/>
    <n v="233.2638"/>
  </r>
  <r>
    <n v="3103"/>
    <s v="CA-2017-119578"/>
    <x v="313"/>
    <d v="2017-12-27T00:00:00"/>
    <s v="Second Class"/>
    <x v="424"/>
    <x v="424"/>
    <x v="1"/>
    <s v="United States"/>
    <s v="Providence"/>
    <x v="38"/>
    <n v="2908"/>
    <x v="2"/>
    <s v="FUR-BO-10003660"/>
    <s v="Furniture"/>
    <x v="0"/>
    <s v="Bush Cubix Collection Bookcases, Fully Assembled"/>
    <x v="607"/>
    <n v="1"/>
    <n v="0"/>
    <n v="50.825400000000002"/>
    <n v="170.15459999999999"/>
  </r>
  <r>
    <n v="3116"/>
    <s v="CA-2016-150350"/>
    <x v="427"/>
    <d v="2016-08-30T00:00:00"/>
    <s v="Standard Class"/>
    <x v="425"/>
    <x v="425"/>
    <x v="0"/>
    <s v="United States"/>
    <s v="Seattle"/>
    <x v="13"/>
    <n v="98105"/>
    <x v="1"/>
    <s v="FUR-CH-10001973"/>
    <s v="Furniture"/>
    <x v="1"/>
    <s v="Office Star Flex Back Scooter Chair with White Frame"/>
    <x v="459"/>
    <n v="6"/>
    <n v="0.2"/>
    <n v="-39.952800000000003"/>
    <n v="572.65679999999998"/>
  </r>
  <r>
    <n v="3119"/>
    <s v="CA-2015-121720"/>
    <x v="432"/>
    <d v="2015-06-12T00:00:00"/>
    <s v="First Class"/>
    <x v="426"/>
    <x v="426"/>
    <x v="1"/>
    <s v="United States"/>
    <s v="Lakeland"/>
    <x v="1"/>
    <n v="33801"/>
    <x v="0"/>
    <s v="FUR-CH-10003312"/>
    <s v="Furniture"/>
    <x v="1"/>
    <s v="Hon 2090 “Pillow Soft” Series Mid Back Swivel/Tilt Chairs"/>
    <x v="608"/>
    <n v="5"/>
    <n v="0.2"/>
    <n v="-182.637"/>
    <n v="1306.557"/>
  </r>
  <r>
    <n v="3121"/>
    <s v="CA-2015-121720"/>
    <x v="432"/>
    <d v="2015-06-12T00:00:00"/>
    <s v="First Class"/>
    <x v="426"/>
    <x v="426"/>
    <x v="1"/>
    <s v="United States"/>
    <s v="Lakeland"/>
    <x v="1"/>
    <n v="33801"/>
    <x v="0"/>
    <s v="FUR-FU-10003464"/>
    <s v="Furniture"/>
    <x v="3"/>
    <s v="Seth Thomas 8 1/2&quot; Cubicle Clock"/>
    <x v="609"/>
    <n v="3"/>
    <n v="0.2"/>
    <n v="7.3007999999999997"/>
    <n v="41.371199999999995"/>
  </r>
  <r>
    <n v="3129"/>
    <s v="CA-2014-136399"/>
    <x v="439"/>
    <d v="2014-12-17T00:00:00"/>
    <s v="First Class"/>
    <x v="427"/>
    <x v="427"/>
    <x v="2"/>
    <s v="United States"/>
    <s v="Los Angeles"/>
    <x v="2"/>
    <n v="90049"/>
    <x v="1"/>
    <s v="FUR-FU-10004090"/>
    <s v="Furniture"/>
    <x v="3"/>
    <s v="Executive Impressions 14&quot; Contract Wall Clock"/>
    <x v="173"/>
    <n v="2"/>
    <n v="0"/>
    <n v="14.671799999999999"/>
    <n v="29.788200000000003"/>
  </r>
  <r>
    <n v="3130"/>
    <s v="CA-2014-136399"/>
    <x v="439"/>
    <d v="2014-12-17T00:00:00"/>
    <s v="First Class"/>
    <x v="427"/>
    <x v="427"/>
    <x v="2"/>
    <s v="United States"/>
    <s v="Los Angeles"/>
    <x v="2"/>
    <n v="90049"/>
    <x v="1"/>
    <s v="FUR-CH-10002602"/>
    <s v="Furniture"/>
    <x v="1"/>
    <s v="DMI Arturo Collection Mission-style Design Wood Chair"/>
    <x v="108"/>
    <n v="2"/>
    <n v="0.2"/>
    <n v="18.117599999999999"/>
    <n v="223.4504"/>
  </r>
  <r>
    <n v="3133"/>
    <s v="CA-2014-107916"/>
    <x v="440"/>
    <d v="2014-08-26T00:00:00"/>
    <s v="First Class"/>
    <x v="428"/>
    <x v="428"/>
    <x v="1"/>
    <s v="United States"/>
    <s v="Oceanside"/>
    <x v="7"/>
    <n v="11572"/>
    <x v="2"/>
    <s v="FUR-FU-10004586"/>
    <s v="Furniture"/>
    <x v="3"/>
    <s v="G.E. Longer-Life Indoor Recessed Floodlight Bulbs"/>
    <x v="610"/>
    <n v="2"/>
    <n v="0"/>
    <n v="6.3743999999999996"/>
    <n v="6.9055999999999997"/>
  </r>
  <r>
    <n v="3140"/>
    <s v="CA-2017-164168"/>
    <x v="418"/>
    <d v="2017-11-18T00:00:00"/>
    <s v="Standard Class"/>
    <x v="23"/>
    <x v="23"/>
    <x v="2"/>
    <s v="United States"/>
    <s v="Dallas"/>
    <x v="5"/>
    <n v="75081"/>
    <x v="3"/>
    <s v="FUR-FU-10001756"/>
    <s v="Furniture"/>
    <x v="3"/>
    <s v="Eldon Expressions Desk Accessory, Wood Photo Frame, Mahogany"/>
    <x v="611"/>
    <n v="3"/>
    <n v="0.6"/>
    <n v="-17.7072"/>
    <n v="40.555199999999999"/>
  </r>
  <r>
    <n v="3145"/>
    <s v="US-2016-148110"/>
    <x v="26"/>
    <d v="2016-09-11T00:00:00"/>
    <s v="Standard Class"/>
    <x v="102"/>
    <x v="102"/>
    <x v="1"/>
    <s v="United States"/>
    <s v="Austin"/>
    <x v="5"/>
    <n v="78745"/>
    <x v="3"/>
    <s v="FUR-CH-10002647"/>
    <s v="Furniture"/>
    <x v="1"/>
    <s v="Situations Contoured Folding Chairs, 4/Set"/>
    <x v="612"/>
    <n v="7"/>
    <n v="0.3"/>
    <n v="-24.843"/>
    <n v="372.64500000000004"/>
  </r>
  <r>
    <n v="3146"/>
    <s v="CA-2017-131828"/>
    <x v="441"/>
    <d v="2017-02-13T00:00:00"/>
    <s v="Second Class"/>
    <x v="429"/>
    <x v="429"/>
    <x v="1"/>
    <s v="United States"/>
    <s v="Seattle"/>
    <x v="13"/>
    <n v="98105"/>
    <x v="1"/>
    <s v="FUR-CH-10004495"/>
    <s v="Furniture"/>
    <x v="1"/>
    <s v="Global Leather and Oak Executive Chair, Black"/>
    <x v="613"/>
    <n v="4"/>
    <n v="0.2"/>
    <n v="108.3528"/>
    <n v="854.78319999999997"/>
  </r>
  <r>
    <n v="3154"/>
    <s v="CA-2015-147830"/>
    <x v="442"/>
    <d v="2015-12-18T00:00:00"/>
    <s v="First Class"/>
    <x v="66"/>
    <x v="66"/>
    <x v="0"/>
    <s v="United States"/>
    <s v="Newark"/>
    <x v="15"/>
    <n v="43055"/>
    <x v="2"/>
    <s v="FUR-FU-10004091"/>
    <s v="Furniture"/>
    <x v="3"/>
    <s v="Howard Miller 13&quot; Diameter Goldtone Round Wall Clock"/>
    <x v="614"/>
    <n v="7"/>
    <n v="0.2"/>
    <n v="69.001800000000003"/>
    <n v="193.86219999999997"/>
  </r>
  <r>
    <n v="3157"/>
    <s v="CA-2015-139584"/>
    <x v="108"/>
    <d v="2015-08-28T00:00:00"/>
    <s v="Standard Class"/>
    <x v="353"/>
    <x v="353"/>
    <x v="1"/>
    <s v="United States"/>
    <s v="New York City"/>
    <x v="7"/>
    <n v="10009"/>
    <x v="2"/>
    <s v="FUR-TA-10001539"/>
    <s v="Furniture"/>
    <x v="2"/>
    <s v="Chromcraft Rectangular Conference Tables"/>
    <x v="96"/>
    <n v="2"/>
    <n v="0.4"/>
    <n v="-75.830399999999997"/>
    <n v="360.19439999999997"/>
  </r>
  <r>
    <n v="3168"/>
    <s v="CA-2016-146682"/>
    <x v="443"/>
    <d v="2016-10-31T00:00:00"/>
    <s v="First Class"/>
    <x v="56"/>
    <x v="56"/>
    <x v="0"/>
    <s v="United States"/>
    <s v="Lansing"/>
    <x v="17"/>
    <n v="48911"/>
    <x v="3"/>
    <s v="FUR-FU-10002671"/>
    <s v="Furniture"/>
    <x v="3"/>
    <s v="Electrix 20W Halogen Replacement Bulb for Zoom-In Desk Lamp"/>
    <x v="615"/>
    <n v="5"/>
    <n v="0"/>
    <n v="32.159999999999997"/>
    <n v="34.840000000000003"/>
  </r>
  <r>
    <n v="3169"/>
    <s v="CA-2016-138695"/>
    <x v="444"/>
    <d v="2016-06-03T00:00:00"/>
    <s v="Standard Class"/>
    <x v="63"/>
    <x v="63"/>
    <x v="1"/>
    <s v="United States"/>
    <s v="Tallahassee"/>
    <x v="1"/>
    <n v="32303"/>
    <x v="0"/>
    <s v="FUR-CH-10003833"/>
    <s v="Furniture"/>
    <x v="1"/>
    <s v="Novimex Fabric Task Chair"/>
    <x v="616"/>
    <n v="8"/>
    <n v="0.2"/>
    <n v="-24.391999999999999"/>
    <n v="414.66399999999999"/>
  </r>
  <r>
    <n v="3173"/>
    <s v="US-2016-133879"/>
    <x v="445"/>
    <d v="2016-03-28T00:00:00"/>
    <s v="Standard Class"/>
    <x v="204"/>
    <x v="204"/>
    <x v="0"/>
    <s v="United States"/>
    <s v="Chicago"/>
    <x v="8"/>
    <n v="60623"/>
    <x v="3"/>
    <s v="FUR-CH-10000665"/>
    <s v="Furniture"/>
    <x v="1"/>
    <s v="Global Airflow Leather Mesh Back Chair, Black"/>
    <x v="617"/>
    <n v="5"/>
    <n v="0.3"/>
    <n v="0"/>
    <n v="528.42999999999995"/>
  </r>
  <r>
    <n v="3176"/>
    <s v="US-2017-132059"/>
    <x v="204"/>
    <d v="2017-09-29T00:00:00"/>
    <s v="Standard Class"/>
    <x v="176"/>
    <x v="176"/>
    <x v="0"/>
    <s v="United States"/>
    <s v="Fort Collins"/>
    <x v="12"/>
    <n v="80525"/>
    <x v="1"/>
    <s v="FUR-BO-10001811"/>
    <s v="Furniture"/>
    <x v="0"/>
    <s v="Atlantic Metals Mobile 5-Shelf Bookcases, Custom Colors"/>
    <x v="618"/>
    <n v="2"/>
    <n v="0.7"/>
    <n v="-240.78399999999999"/>
    <n v="421.37199999999996"/>
  </r>
  <r>
    <n v="3179"/>
    <s v="CA-2017-105235"/>
    <x v="446"/>
    <d v="2017-12-11T00:00:00"/>
    <s v="Standard Class"/>
    <x v="430"/>
    <x v="430"/>
    <x v="1"/>
    <s v="United States"/>
    <s v="New York City"/>
    <x v="7"/>
    <n v="10011"/>
    <x v="2"/>
    <s v="FUR-FU-10001487"/>
    <s v="Furniture"/>
    <x v="3"/>
    <s v="Eldon Expressions Wood and Plastic Desk Accessories, Cherry Wood"/>
    <x v="619"/>
    <n v="3"/>
    <n v="0"/>
    <n v="6.0726000000000004"/>
    <n v="14.8674"/>
  </r>
  <r>
    <n v="3180"/>
    <s v="CA-2017-105235"/>
    <x v="446"/>
    <d v="2017-12-11T00:00:00"/>
    <s v="Standard Class"/>
    <x v="430"/>
    <x v="430"/>
    <x v="1"/>
    <s v="United States"/>
    <s v="New York City"/>
    <x v="7"/>
    <n v="10011"/>
    <x v="2"/>
    <s v="FUR-FU-10000521"/>
    <s v="Furniture"/>
    <x v="3"/>
    <s v="Seth Thomas 14&quot; Putty-Colored Wall Clock"/>
    <x v="620"/>
    <n v="2"/>
    <n v="0"/>
    <n v="18.190799999999999"/>
    <n v="40.489199999999997"/>
  </r>
  <r>
    <n v="3201"/>
    <s v="CA-2014-164224"/>
    <x v="447"/>
    <d v="2014-05-20T00:00:00"/>
    <s v="Second Class"/>
    <x v="431"/>
    <x v="431"/>
    <x v="0"/>
    <s v="United States"/>
    <s v="Akron"/>
    <x v="15"/>
    <n v="44312"/>
    <x v="2"/>
    <s v="FUR-FU-10000308"/>
    <s v="Furniture"/>
    <x v="3"/>
    <s v="Deflect-o Glass Clear Studded Chair Mats"/>
    <x v="621"/>
    <n v="3"/>
    <n v="0.2"/>
    <n v="3.7307999999999999"/>
    <n v="145.50120000000001"/>
  </r>
  <r>
    <n v="3205"/>
    <s v="CA-2014-158372"/>
    <x v="448"/>
    <d v="2014-11-16T00:00:00"/>
    <s v="Standard Class"/>
    <x v="432"/>
    <x v="432"/>
    <x v="0"/>
    <s v="United States"/>
    <s v="San Diego"/>
    <x v="2"/>
    <n v="92037"/>
    <x v="1"/>
    <s v="FUR-FU-10000397"/>
    <s v="Furniture"/>
    <x v="3"/>
    <s v="Luxo Economy Swing Arm Lamp"/>
    <x v="256"/>
    <n v="2"/>
    <n v="0"/>
    <n v="11.166399999999999"/>
    <n v="28.713600000000003"/>
  </r>
  <r>
    <n v="3207"/>
    <s v="CA-2014-158372"/>
    <x v="448"/>
    <d v="2014-11-16T00:00:00"/>
    <s v="Standard Class"/>
    <x v="432"/>
    <x v="432"/>
    <x v="0"/>
    <s v="United States"/>
    <s v="San Diego"/>
    <x v="2"/>
    <n v="92037"/>
    <x v="1"/>
    <s v="FUR-FU-10001867"/>
    <s v="Furniture"/>
    <x v="3"/>
    <s v="Eldon Expressions Punched Metal &amp; Wood Desk Accessories, Pewter &amp; Cherry"/>
    <x v="622"/>
    <n v="5"/>
    <n v="0"/>
    <n v="14.896000000000001"/>
    <n v="38.304000000000002"/>
  </r>
  <r>
    <n v="3231"/>
    <s v="CA-2017-131625"/>
    <x v="449"/>
    <d v="2017-09-05T00:00:00"/>
    <s v="Second Class"/>
    <x v="257"/>
    <x v="257"/>
    <x v="0"/>
    <s v="United States"/>
    <s v="New York City"/>
    <x v="7"/>
    <n v="10009"/>
    <x v="2"/>
    <s v="FUR-FU-10004960"/>
    <s v="Furniture"/>
    <x v="3"/>
    <s v="Seth Thomas 12&quot; Clock w/ Goldtone Case"/>
    <x v="623"/>
    <n v="5"/>
    <n v="0"/>
    <n v="39.066000000000003"/>
    <n v="75.834000000000003"/>
  </r>
  <r>
    <n v="3236"/>
    <s v="CA-2016-140746"/>
    <x v="450"/>
    <d v="2016-01-15T00:00:00"/>
    <s v="Same Day"/>
    <x v="197"/>
    <x v="197"/>
    <x v="0"/>
    <s v="United States"/>
    <s v="Fairfield"/>
    <x v="19"/>
    <n v="6824"/>
    <x v="2"/>
    <s v="FUR-TA-10002903"/>
    <s v="Furniture"/>
    <x v="2"/>
    <s v="Bevis Round Bullnose 29&quot; High Table Top"/>
    <x v="624"/>
    <n v="1"/>
    <n v="0.3"/>
    <n v="-15.582599999999999"/>
    <n v="197.37959999999998"/>
  </r>
  <r>
    <n v="3239"/>
    <s v="US-2016-127971"/>
    <x v="47"/>
    <d v="2016-11-27T00:00:00"/>
    <s v="Standard Class"/>
    <x v="433"/>
    <x v="433"/>
    <x v="1"/>
    <s v="United States"/>
    <s v="Houston"/>
    <x v="5"/>
    <n v="77095"/>
    <x v="3"/>
    <s v="FUR-CH-10003774"/>
    <s v="Furniture"/>
    <x v="1"/>
    <s v="Global Wood Trimmed Manager's Task Chair, Khaki"/>
    <x v="625"/>
    <n v="5"/>
    <n v="0.3"/>
    <n v="-77.332999999999998"/>
    <n v="395.76300000000003"/>
  </r>
  <r>
    <n v="3241"/>
    <s v="US-2016-127971"/>
    <x v="47"/>
    <d v="2016-11-27T00:00:00"/>
    <s v="Standard Class"/>
    <x v="433"/>
    <x v="433"/>
    <x v="1"/>
    <s v="United States"/>
    <s v="Houston"/>
    <x v="5"/>
    <n v="77095"/>
    <x v="3"/>
    <s v="FUR-FU-10000023"/>
    <s v="Furniture"/>
    <x v="3"/>
    <s v="Eldon Wave Desk Accessories"/>
    <x v="626"/>
    <n v="3"/>
    <n v="0.6"/>
    <n v="-2.8271999999999999"/>
    <n v="9.8951999999999991"/>
  </r>
  <r>
    <n v="3245"/>
    <s v="CA-2017-113355"/>
    <x v="451"/>
    <d v="2017-12-05T00:00:00"/>
    <s v="Standard Class"/>
    <x v="434"/>
    <x v="434"/>
    <x v="0"/>
    <s v="United States"/>
    <s v="Grand Prairie"/>
    <x v="5"/>
    <n v="75051"/>
    <x v="3"/>
    <s v="FUR-CH-10002602"/>
    <s v="Furniture"/>
    <x v="1"/>
    <s v="DMI Arturo Collection Mission-style Design Wood Chair"/>
    <x v="627"/>
    <n v="3"/>
    <n v="0.3"/>
    <n v="-18.117599999999999"/>
    <n v="335.17559999999997"/>
  </r>
  <r>
    <n v="3249"/>
    <s v="CA-2016-159730"/>
    <x v="334"/>
    <d v="2016-09-21T00:00:00"/>
    <s v="Standard Class"/>
    <x v="321"/>
    <x v="321"/>
    <x v="2"/>
    <s v="United States"/>
    <s v="Seattle"/>
    <x v="13"/>
    <n v="98103"/>
    <x v="1"/>
    <s v="FUR-CH-10004875"/>
    <s v="Furniture"/>
    <x v="1"/>
    <s v="Harbour Creations 67200 Series Stacking Chairs"/>
    <x v="575"/>
    <n v="2"/>
    <n v="0.2"/>
    <n v="9.9651999999999994"/>
    <n v="103.92280000000001"/>
  </r>
  <r>
    <n v="3252"/>
    <s v="CA-2017-119389"/>
    <x v="452"/>
    <d v="2017-04-19T00:00:00"/>
    <s v="First Class"/>
    <x v="435"/>
    <x v="435"/>
    <x v="0"/>
    <s v="United States"/>
    <s v="Philadelphia"/>
    <x v="3"/>
    <n v="19120"/>
    <x v="2"/>
    <s v="FUR-FU-10001473"/>
    <s v="Furniture"/>
    <x v="3"/>
    <s v="Eldon Executive Woodline II Desk Accessories, Mahogany"/>
    <x v="628"/>
    <n v="3"/>
    <n v="0.2"/>
    <n v="5.2773000000000003"/>
    <n v="55.034700000000001"/>
  </r>
  <r>
    <n v="3258"/>
    <s v="US-2016-161844"/>
    <x v="453"/>
    <d v="2016-12-14T00:00:00"/>
    <s v="Second Class"/>
    <x v="223"/>
    <x v="223"/>
    <x v="1"/>
    <s v="United States"/>
    <s v="Franklin"/>
    <x v="9"/>
    <n v="37064"/>
    <x v="0"/>
    <s v="FUR-TA-10001676"/>
    <s v="Furniture"/>
    <x v="2"/>
    <s v="Hon 61000 Series Interactive Training Tables"/>
    <x v="629"/>
    <n v="3"/>
    <n v="0.4"/>
    <n v="-29.323799999999999"/>
    <n v="109.2978"/>
  </r>
  <r>
    <n v="3273"/>
    <s v="CA-2015-146038"/>
    <x v="289"/>
    <d v="2015-02-16T00:00:00"/>
    <s v="Standard Class"/>
    <x v="434"/>
    <x v="434"/>
    <x v="0"/>
    <s v="United States"/>
    <s v="Los Angeles"/>
    <x v="2"/>
    <n v="90049"/>
    <x v="1"/>
    <s v="FUR-CH-10002774"/>
    <s v="Furniture"/>
    <x v="1"/>
    <s v="Global Deluxe Stacking Chair, Gray"/>
    <x v="630"/>
    <n v="5"/>
    <n v="0.2"/>
    <n v="22.940999999999999"/>
    <n v="180.97899999999998"/>
  </r>
  <r>
    <n v="3284"/>
    <s v="CA-2014-159478"/>
    <x v="454"/>
    <d v="2014-10-06T00:00:00"/>
    <s v="Standard Class"/>
    <x v="119"/>
    <x v="119"/>
    <x v="1"/>
    <s v="United States"/>
    <s v="New York City"/>
    <x v="7"/>
    <n v="10035"/>
    <x v="2"/>
    <s v="FUR-FU-10000221"/>
    <s v="Furniture"/>
    <x v="3"/>
    <s v="Master Caster Door Stop, Brown"/>
    <x v="631"/>
    <n v="3"/>
    <n v="0"/>
    <n v="5.1816000000000004"/>
    <n v="10.058399999999999"/>
  </r>
  <r>
    <n v="3294"/>
    <s v="CA-2014-106264"/>
    <x v="22"/>
    <d v="2014-12-30T00:00:00"/>
    <s v="Standard Class"/>
    <x v="295"/>
    <x v="295"/>
    <x v="0"/>
    <s v="United States"/>
    <s v="San Diego"/>
    <x v="2"/>
    <n v="92024"/>
    <x v="1"/>
    <s v="FUR-FU-10001852"/>
    <s v="Furniture"/>
    <x v="3"/>
    <s v="Eldon Regeneration Recycled Desk Accessories, Smoke"/>
    <x v="632"/>
    <n v="2"/>
    <n v="0"/>
    <n v="1.1135999999999999"/>
    <n v="2.3664000000000001"/>
  </r>
  <r>
    <n v="3303"/>
    <s v="US-2014-159926"/>
    <x v="356"/>
    <d v="2014-11-22T00:00:00"/>
    <s v="Standard Class"/>
    <x v="92"/>
    <x v="92"/>
    <x v="0"/>
    <s v="United States"/>
    <s v="Philadelphia"/>
    <x v="3"/>
    <n v="19140"/>
    <x v="2"/>
    <s v="FUR-FU-10001473"/>
    <s v="Furniture"/>
    <x v="3"/>
    <s v="Eldon Executive Woodline II Desk Accessories, Mahogany"/>
    <x v="628"/>
    <n v="3"/>
    <n v="0.2"/>
    <n v="5.2773000000000003"/>
    <n v="55.034700000000001"/>
  </r>
  <r>
    <n v="3312"/>
    <s v="CA-2016-162747"/>
    <x v="174"/>
    <d v="2016-03-25T00:00:00"/>
    <s v="Second Class"/>
    <x v="436"/>
    <x v="436"/>
    <x v="1"/>
    <s v="United States"/>
    <s v="Gulfport"/>
    <x v="21"/>
    <n v="39503"/>
    <x v="0"/>
    <s v="FUR-FU-10003691"/>
    <s v="Furniture"/>
    <x v="3"/>
    <s v="Eldon Image Series Desk Accessories, Ebony"/>
    <x v="633"/>
    <n v="7"/>
    <n v="0"/>
    <n v="38.037999999999997"/>
    <n v="48.412000000000006"/>
  </r>
  <r>
    <n v="3313"/>
    <s v="US-2014-133130"/>
    <x v="52"/>
    <d v="2014-10-01T00:00:00"/>
    <s v="Standard Class"/>
    <x v="437"/>
    <x v="437"/>
    <x v="0"/>
    <s v="United States"/>
    <s v="San Diego"/>
    <x v="2"/>
    <n v="92037"/>
    <x v="1"/>
    <s v="FUR-CH-10002602"/>
    <s v="Furniture"/>
    <x v="1"/>
    <s v="DMI Arturo Collection Mission-style Design Wood Chair"/>
    <x v="194"/>
    <n v="5"/>
    <n v="0.2"/>
    <n v="45.293999999999997"/>
    <n v="558.62599999999998"/>
  </r>
  <r>
    <n v="3315"/>
    <s v="CA-2017-169978"/>
    <x v="455"/>
    <d v="2017-12-28T00:00:00"/>
    <s v="Standard Class"/>
    <x v="438"/>
    <x v="438"/>
    <x v="0"/>
    <s v="United States"/>
    <s v="Oceanside"/>
    <x v="7"/>
    <n v="11572"/>
    <x v="2"/>
    <s v="FUR-CH-10002602"/>
    <s v="Furniture"/>
    <x v="1"/>
    <s v="DMI Arturo Collection Mission-style Design Wood Chair"/>
    <x v="634"/>
    <n v="2"/>
    <n v="0.1"/>
    <n v="48.313600000000001"/>
    <n v="223.4504"/>
  </r>
  <r>
    <n v="3317"/>
    <s v="CA-2017-161739"/>
    <x v="219"/>
    <d v="2017-11-15T00:00:00"/>
    <s v="Second Class"/>
    <x v="439"/>
    <x v="439"/>
    <x v="1"/>
    <s v="United States"/>
    <s v="Round Rock"/>
    <x v="5"/>
    <n v="78664"/>
    <x v="3"/>
    <s v="FUR-FU-10001468"/>
    <s v="Furniture"/>
    <x v="3"/>
    <s v="Tenex Antistatic Computer Chair Mats"/>
    <x v="635"/>
    <n v="5"/>
    <n v="0.6"/>
    <n v="-427.45"/>
    <n v="769.41"/>
  </r>
  <r>
    <n v="3321"/>
    <s v="CA-2014-134551"/>
    <x v="191"/>
    <d v="2014-12-25T00:00:00"/>
    <s v="Standard Class"/>
    <x v="440"/>
    <x v="440"/>
    <x v="0"/>
    <s v="United States"/>
    <s v="Columbia"/>
    <x v="9"/>
    <n v="38401"/>
    <x v="0"/>
    <s v="FUR-CH-10004287"/>
    <s v="Furniture"/>
    <x v="1"/>
    <s v="SAFCO Arco Folding Chair"/>
    <x v="377"/>
    <n v="3"/>
    <n v="0.2"/>
    <n v="74.573999999999998"/>
    <n v="588.30600000000004"/>
  </r>
  <r>
    <n v="3324"/>
    <s v="CA-2015-120810"/>
    <x v="456"/>
    <d v="2015-07-27T00:00:00"/>
    <s v="Standard Class"/>
    <x v="441"/>
    <x v="441"/>
    <x v="2"/>
    <s v="United States"/>
    <s v="New York City"/>
    <x v="7"/>
    <n v="10009"/>
    <x v="2"/>
    <s v="FUR-FU-10002253"/>
    <s v="Furniture"/>
    <x v="3"/>
    <s v="Howard Miller 13&quot; Diameter Pewter Finish Round Wall Clock"/>
    <x v="636"/>
    <n v="3"/>
    <n v="0"/>
    <n v="50.239800000000002"/>
    <n v="78.580199999999991"/>
  </r>
  <r>
    <n v="3334"/>
    <s v="CA-2017-122595"/>
    <x v="417"/>
    <d v="2017-12-20T00:00:00"/>
    <s v="Standard Class"/>
    <x v="212"/>
    <x v="212"/>
    <x v="2"/>
    <s v="United States"/>
    <s v="Chicago"/>
    <x v="8"/>
    <n v="60653"/>
    <x v="3"/>
    <s v="FUR-FU-10002963"/>
    <s v="Furniture"/>
    <x v="3"/>
    <s v="Master Caster Door Stop, Gray"/>
    <x v="637"/>
    <n v="1"/>
    <n v="0.6"/>
    <n v="-1.3208"/>
    <n v="3.3528000000000002"/>
  </r>
  <r>
    <n v="3337"/>
    <s v="US-2017-109253"/>
    <x v="67"/>
    <d v="2017-08-22T00:00:00"/>
    <s v="First Class"/>
    <x v="442"/>
    <x v="442"/>
    <x v="0"/>
    <s v="United States"/>
    <s v="Oakland"/>
    <x v="2"/>
    <n v="94601"/>
    <x v="1"/>
    <s v="FUR-FU-10000193"/>
    <s v="Furniture"/>
    <x v="3"/>
    <s v="Tenex Chairmats For Use with Hard Floors"/>
    <x v="151"/>
    <n v="4"/>
    <n v="0"/>
    <n v="10.393599999999999"/>
    <n v="119.5264"/>
  </r>
  <r>
    <n v="3338"/>
    <s v="US-2017-109253"/>
    <x v="67"/>
    <d v="2017-08-22T00:00:00"/>
    <s v="First Class"/>
    <x v="442"/>
    <x v="442"/>
    <x v="0"/>
    <s v="United States"/>
    <s v="Oakland"/>
    <x v="2"/>
    <n v="94601"/>
    <x v="1"/>
    <s v="FUR-TA-10001539"/>
    <s v="Furniture"/>
    <x v="2"/>
    <s v="Chromcraft Rectangular Conference Tables"/>
    <x v="638"/>
    <n v="3"/>
    <n v="0.2"/>
    <n v="28.436399999999999"/>
    <n v="540.2915999999999"/>
  </r>
  <r>
    <n v="3343"/>
    <s v="CA-2016-145982"/>
    <x v="457"/>
    <d v="2016-09-01T00:00:00"/>
    <s v="Second Class"/>
    <x v="9"/>
    <x v="9"/>
    <x v="0"/>
    <s v="United States"/>
    <s v="Quincy"/>
    <x v="20"/>
    <n v="2169"/>
    <x v="2"/>
    <s v="FUR-TA-10001307"/>
    <s v="Furniture"/>
    <x v="2"/>
    <s v="SAFCO PlanMaster Heigh-Adjustable Drafting Table Base, 43w x 30d x 30-37h, Black"/>
    <x v="639"/>
    <n v="1"/>
    <n v="0.3"/>
    <n v="20.966999999999999"/>
    <n v="223.64800000000002"/>
  </r>
  <r>
    <n v="3352"/>
    <s v="US-2014-134733"/>
    <x v="458"/>
    <d v="2014-09-28T00:00:00"/>
    <s v="Standard Class"/>
    <x v="135"/>
    <x v="135"/>
    <x v="1"/>
    <s v="United States"/>
    <s v="San Diego"/>
    <x v="2"/>
    <n v="92037"/>
    <x v="1"/>
    <s v="FUR-BO-10002916"/>
    <s v="Furniture"/>
    <x v="0"/>
    <s v="Rush Hierlooms Collection 1&quot; Thick Stackable Bookcases"/>
    <x v="640"/>
    <n v="3"/>
    <n v="0.15"/>
    <n v="20.517600000000002"/>
    <n v="415.48140000000001"/>
  </r>
  <r>
    <n v="3355"/>
    <s v="US-2014-150434"/>
    <x v="459"/>
    <d v="2014-07-24T00:00:00"/>
    <s v="Standard Class"/>
    <x v="443"/>
    <x v="443"/>
    <x v="1"/>
    <s v="United States"/>
    <s v="Bristol"/>
    <x v="19"/>
    <n v="6010"/>
    <x v="2"/>
    <s v="FUR-TA-10004152"/>
    <s v="Furniture"/>
    <x v="2"/>
    <s v="Barricks 18&quot; x 48&quot; Non-Folding Utility Table with Bottom Storage Shelf"/>
    <x v="641"/>
    <n v="1"/>
    <n v="0.3"/>
    <n v="-4.032"/>
    <n v="74.591999999999999"/>
  </r>
  <r>
    <n v="3362"/>
    <s v="US-2015-142020"/>
    <x v="460"/>
    <d v="2015-06-08T00:00:00"/>
    <s v="Second Class"/>
    <x v="195"/>
    <x v="195"/>
    <x v="2"/>
    <s v="United States"/>
    <s v="New York City"/>
    <x v="7"/>
    <n v="10024"/>
    <x v="2"/>
    <s v="FUR-FU-10000672"/>
    <s v="Furniture"/>
    <x v="3"/>
    <s v="Executive Impressions 10&quot; Spectator Wall Clock"/>
    <x v="642"/>
    <n v="3"/>
    <n v="0"/>
    <n v="11.995200000000001"/>
    <n v="23.284800000000001"/>
  </r>
  <r>
    <n v="3365"/>
    <s v="CA-2016-130050"/>
    <x v="461"/>
    <d v="2016-07-18T00:00:00"/>
    <s v="Second Class"/>
    <x v="444"/>
    <x v="444"/>
    <x v="1"/>
    <s v="United States"/>
    <s v="Houston"/>
    <x v="5"/>
    <n v="77036"/>
    <x v="3"/>
    <s v="FUR-FU-10001940"/>
    <s v="Furniture"/>
    <x v="3"/>
    <s v="Staple-based wall hangings"/>
    <x v="643"/>
    <n v="3"/>
    <n v="0.6"/>
    <n v="-3.8208000000000002"/>
    <n v="13.3728"/>
  </r>
  <r>
    <n v="3366"/>
    <s v="CA-2014-115161"/>
    <x v="462"/>
    <d v="2014-02-02T00:00:00"/>
    <s v="First Class"/>
    <x v="445"/>
    <x v="445"/>
    <x v="0"/>
    <s v="United States"/>
    <s v="Mission Viejo"/>
    <x v="2"/>
    <n v="92691"/>
    <x v="1"/>
    <s v="FUR-BO-10003966"/>
    <s v="Furniture"/>
    <x v="0"/>
    <s v="Sauder Facets Collection Library, Sky Alder Finish"/>
    <x v="315"/>
    <n v="2"/>
    <n v="0.15"/>
    <n v="3.4196"/>
    <n v="287.24639999999999"/>
  </r>
  <r>
    <n v="3369"/>
    <s v="CA-2015-115511"/>
    <x v="32"/>
    <d v="2015-11-25T00:00:00"/>
    <s v="Standard Class"/>
    <x v="410"/>
    <x v="410"/>
    <x v="0"/>
    <s v="United States"/>
    <s v="Las Vegas"/>
    <x v="34"/>
    <n v="89115"/>
    <x v="1"/>
    <s v="FUR-BO-10002598"/>
    <s v="Furniture"/>
    <x v="0"/>
    <s v="Hon Metal Bookcases, Putty"/>
    <x v="390"/>
    <n v="2"/>
    <n v="0"/>
    <n v="41.168399999999998"/>
    <n v="100.79160000000002"/>
  </r>
  <r>
    <n v="3374"/>
    <s v="CA-2015-161718"/>
    <x v="463"/>
    <d v="2015-12-10T00:00:00"/>
    <s v="Standard Class"/>
    <x v="1"/>
    <x v="1"/>
    <x v="0"/>
    <s v="United States"/>
    <s v="Hempstead"/>
    <x v="7"/>
    <n v="11550"/>
    <x v="2"/>
    <s v="FUR-FU-10002445"/>
    <s v="Furniture"/>
    <x v="3"/>
    <s v="DAX Two-Tone Rosewood/Black Document Frame, Desktop, 5 x 7"/>
    <x v="644"/>
    <n v="3"/>
    <n v="0"/>
    <n v="11.375999999999999"/>
    <n v="17.064"/>
  </r>
  <r>
    <n v="3375"/>
    <s v="CA-2015-161718"/>
    <x v="463"/>
    <d v="2015-12-10T00:00:00"/>
    <s v="Standard Class"/>
    <x v="1"/>
    <x v="1"/>
    <x v="0"/>
    <s v="United States"/>
    <s v="Hempstead"/>
    <x v="7"/>
    <n v="11550"/>
    <x v="2"/>
    <s v="FUR-CH-10002372"/>
    <s v="Furniture"/>
    <x v="1"/>
    <s v="Office Star - Ergonomically Designed Knee Chair"/>
    <x v="645"/>
    <n v="5"/>
    <n v="0.1"/>
    <n v="8.0980000000000008"/>
    <n v="356.31200000000001"/>
  </r>
  <r>
    <n v="3377"/>
    <s v="CA-2015-161718"/>
    <x v="463"/>
    <d v="2015-12-10T00:00:00"/>
    <s v="Standard Class"/>
    <x v="1"/>
    <x v="1"/>
    <x v="0"/>
    <s v="United States"/>
    <s v="Hempstead"/>
    <x v="7"/>
    <n v="11550"/>
    <x v="2"/>
    <s v="FUR-CH-10002965"/>
    <s v="Furniture"/>
    <x v="1"/>
    <s v="Global Leather Highback Executive Chair with Pneumatic Height Adjustment, Black"/>
    <x v="646"/>
    <n v="2"/>
    <n v="0.1"/>
    <n v="68.333200000000005"/>
    <n v="293.43079999999998"/>
  </r>
  <r>
    <n v="3381"/>
    <s v="CA-2017-103156"/>
    <x v="68"/>
    <d v="2017-11-24T00:00:00"/>
    <s v="First Class"/>
    <x v="393"/>
    <x v="393"/>
    <x v="0"/>
    <s v="United States"/>
    <s v="Philadelphia"/>
    <x v="3"/>
    <n v="19120"/>
    <x v="2"/>
    <s v="FUR-FU-10000320"/>
    <s v="Furniture"/>
    <x v="3"/>
    <s v="OIC Stacking Trays"/>
    <x v="647"/>
    <n v="9"/>
    <n v="0.2"/>
    <n v="7.2144000000000004"/>
    <n v="16.833599999999997"/>
  </r>
  <r>
    <n v="3384"/>
    <s v="CA-2015-130659"/>
    <x v="463"/>
    <d v="2015-12-09T00:00:00"/>
    <s v="Second Class"/>
    <x v="301"/>
    <x v="301"/>
    <x v="0"/>
    <s v="United States"/>
    <s v="New York City"/>
    <x v="7"/>
    <n v="10035"/>
    <x v="2"/>
    <s v="FUR-CH-10003535"/>
    <s v="Furniture"/>
    <x v="1"/>
    <s v="Global Armless Task Chair, Royal Blue"/>
    <x v="648"/>
    <n v="7"/>
    <n v="0.1"/>
    <n v="29.880199999999999"/>
    <n v="354.29379999999998"/>
  </r>
  <r>
    <n v="3390"/>
    <s v="CA-2017-148404"/>
    <x v="273"/>
    <d v="2017-10-11T00:00:00"/>
    <s v="Standard Class"/>
    <x v="446"/>
    <x v="446"/>
    <x v="2"/>
    <s v="United States"/>
    <s v="Charlotte"/>
    <x v="30"/>
    <n v="28205"/>
    <x v="0"/>
    <s v="FUR-TA-10001039"/>
    <s v="Furniture"/>
    <x v="2"/>
    <s v="KI Adjustable-Height Table"/>
    <x v="279"/>
    <n v="3"/>
    <n v="0.4"/>
    <n v="-36.111600000000003"/>
    <n v="190.87560000000002"/>
  </r>
  <r>
    <n v="3403"/>
    <s v="CA-2015-129700"/>
    <x v="50"/>
    <d v="2015-05-05T00:00:00"/>
    <s v="First Class"/>
    <x v="160"/>
    <x v="160"/>
    <x v="1"/>
    <s v="United States"/>
    <s v="Tinley Park"/>
    <x v="8"/>
    <n v="60477"/>
    <x v="3"/>
    <s v="FUR-FU-10001940"/>
    <s v="Furniture"/>
    <x v="3"/>
    <s v="Staple-based wall hangings"/>
    <x v="649"/>
    <n v="7"/>
    <n v="0.6"/>
    <n v="-8.9152000000000005"/>
    <n v="31.203200000000002"/>
  </r>
  <r>
    <n v="3404"/>
    <s v="CA-2017-168739"/>
    <x v="464"/>
    <d v="2017-06-05T00:00:00"/>
    <s v="Standard Class"/>
    <x v="252"/>
    <x v="252"/>
    <x v="0"/>
    <s v="United States"/>
    <s v="Houston"/>
    <x v="5"/>
    <n v="77095"/>
    <x v="3"/>
    <s v="FUR-FU-10003919"/>
    <s v="Furniture"/>
    <x v="3"/>
    <s v="Eldon Executive Woodline II Cherry Finish Desk Accessories"/>
    <x v="650"/>
    <n v="4"/>
    <n v="0.6"/>
    <n v="-52.339199999999998"/>
    <n v="117.76320000000001"/>
  </r>
  <r>
    <n v="3406"/>
    <s v="US-2014-150119"/>
    <x v="465"/>
    <d v="2014-04-27T00:00:00"/>
    <s v="Standard Class"/>
    <x v="447"/>
    <x v="447"/>
    <x v="2"/>
    <s v="United States"/>
    <s v="Columbus"/>
    <x v="15"/>
    <n v="43229"/>
    <x v="2"/>
    <s v="FUR-CH-10002965"/>
    <s v="Furniture"/>
    <x v="1"/>
    <s v="Global Leather Highback Executive Chair with Pneumatic Height Adjustment, Black"/>
    <x v="651"/>
    <n v="2"/>
    <n v="0.3"/>
    <n v="-12.0588"/>
    <n v="293.43080000000003"/>
  </r>
  <r>
    <n v="3407"/>
    <s v="US-2014-150119"/>
    <x v="465"/>
    <d v="2014-04-27T00:00:00"/>
    <s v="Standard Class"/>
    <x v="447"/>
    <x v="447"/>
    <x v="2"/>
    <s v="United States"/>
    <s v="Columbus"/>
    <x v="15"/>
    <n v="43229"/>
    <x v="2"/>
    <s v="FUR-CH-10002965"/>
    <s v="Furniture"/>
    <x v="1"/>
    <s v="Global Leather Highback Executive Chair with Pneumatic Height Adjustment, Black"/>
    <x v="651"/>
    <n v="2"/>
    <n v="0.3"/>
    <n v="-12.0588"/>
    <n v="293.43080000000003"/>
  </r>
  <r>
    <n v="3409"/>
    <s v="US-2014-150119"/>
    <x v="465"/>
    <d v="2014-04-27T00:00:00"/>
    <s v="Standard Class"/>
    <x v="447"/>
    <x v="447"/>
    <x v="2"/>
    <s v="United States"/>
    <s v="Columbus"/>
    <x v="15"/>
    <n v="43229"/>
    <x v="2"/>
    <s v="FUR-FU-10002191"/>
    <s v="Furniture"/>
    <x v="3"/>
    <s v="G.E. Halogen Desk Lamp Bulbs"/>
    <x v="652"/>
    <n v="4"/>
    <n v="0.2"/>
    <n v="7.8175999999999997"/>
    <n v="14.5184"/>
  </r>
  <r>
    <n v="3420"/>
    <s v="CA-2015-150791"/>
    <x v="329"/>
    <d v="2015-09-13T00:00:00"/>
    <s v="Standard Class"/>
    <x v="140"/>
    <x v="140"/>
    <x v="2"/>
    <s v="United States"/>
    <s v="New York City"/>
    <x v="7"/>
    <n v="10024"/>
    <x v="2"/>
    <s v="FUR-CH-10000665"/>
    <s v="Furniture"/>
    <x v="1"/>
    <s v="Global Airflow Leather Mesh Back Chair, Black"/>
    <x v="634"/>
    <n v="2"/>
    <n v="0.1"/>
    <n v="60.392000000000003"/>
    <n v="211.37200000000001"/>
  </r>
  <r>
    <n v="3427"/>
    <s v="CA-2015-153381"/>
    <x v="262"/>
    <d v="2015-09-28T00:00:00"/>
    <s v="Standard Class"/>
    <x v="448"/>
    <x v="448"/>
    <x v="2"/>
    <s v="United States"/>
    <s v="Dubuque"/>
    <x v="26"/>
    <n v="52001"/>
    <x v="3"/>
    <s v="FUR-CH-10000988"/>
    <s v="Furniture"/>
    <x v="1"/>
    <s v="Hon Olson Stacker Stools"/>
    <x v="653"/>
    <n v="10"/>
    <n v="0"/>
    <n v="394.26799999999997"/>
    <n v="1013.8319999999999"/>
  </r>
  <r>
    <n v="3429"/>
    <s v="US-2017-111024"/>
    <x v="209"/>
    <d v="2017-07-06T00:00:00"/>
    <s v="Second Class"/>
    <x v="206"/>
    <x v="206"/>
    <x v="2"/>
    <s v="United States"/>
    <s v="Lancaster"/>
    <x v="15"/>
    <n v="43130"/>
    <x v="2"/>
    <s v="FUR-TA-10002041"/>
    <s v="Furniture"/>
    <x v="2"/>
    <s v="Bevis Round Conference Table Top, X-Base"/>
    <x v="654"/>
    <n v="2"/>
    <n v="0.4"/>
    <n v="-103.98820000000001"/>
    <n v="319.13620000000003"/>
  </r>
  <r>
    <n v="3432"/>
    <s v="CA-2017-148264"/>
    <x v="64"/>
    <d v="2017-12-09T00:00:00"/>
    <s v="First Class"/>
    <x v="279"/>
    <x v="279"/>
    <x v="0"/>
    <s v="United States"/>
    <s v="Inglewood"/>
    <x v="2"/>
    <n v="90301"/>
    <x v="1"/>
    <s v="FUR-FU-10002703"/>
    <s v="Furniture"/>
    <x v="3"/>
    <s v="Tenex Traditional Chairmats for Hard Floors, Average Lip, 36&quot; x 48&quot;"/>
    <x v="655"/>
    <n v="2"/>
    <n v="0"/>
    <n v="15.468"/>
    <n v="113.432"/>
  </r>
  <r>
    <n v="3437"/>
    <s v="US-2015-100531"/>
    <x v="466"/>
    <d v="2015-09-29T00:00:00"/>
    <s v="First Class"/>
    <x v="224"/>
    <x v="224"/>
    <x v="0"/>
    <s v="United States"/>
    <s v="Chicago"/>
    <x v="8"/>
    <n v="60610"/>
    <x v="3"/>
    <s v="FUR-FU-10003849"/>
    <s v="Furniture"/>
    <x v="3"/>
    <s v="DAX Metal Frame, Desktop, Stepped-Edge"/>
    <x v="656"/>
    <n v="3"/>
    <n v="0.6"/>
    <n v="-12.751200000000001"/>
    <n v="37.039200000000001"/>
  </r>
  <r>
    <n v="3438"/>
    <s v="CA-2017-152583"/>
    <x v="242"/>
    <d v="2017-10-30T00:00:00"/>
    <s v="Same Day"/>
    <x v="280"/>
    <x v="280"/>
    <x v="0"/>
    <s v="United States"/>
    <s v="Dallas"/>
    <x v="5"/>
    <n v="75217"/>
    <x v="3"/>
    <s v="FUR-FU-10003849"/>
    <s v="Furniture"/>
    <x v="3"/>
    <s v="DAX Metal Frame, Desktop, Stepped-Edge"/>
    <x v="657"/>
    <n v="2"/>
    <n v="0.6"/>
    <n v="-8.5007999999999999"/>
    <n v="24.692799999999998"/>
  </r>
  <r>
    <n v="3439"/>
    <s v="CA-2017-152583"/>
    <x v="242"/>
    <d v="2017-10-30T00:00:00"/>
    <s v="Same Day"/>
    <x v="280"/>
    <x v="280"/>
    <x v="0"/>
    <s v="United States"/>
    <s v="Dallas"/>
    <x v="5"/>
    <n v="75217"/>
    <x v="3"/>
    <s v="FUR-TA-10002041"/>
    <s v="Furniture"/>
    <x v="2"/>
    <s v="Bevis Round Conference Table Top, X-Base"/>
    <x v="658"/>
    <n v="2"/>
    <n v="0.3"/>
    <n v="-68.130200000000002"/>
    <n v="319.13620000000003"/>
  </r>
  <r>
    <n v="3458"/>
    <s v="CA-2017-136448"/>
    <x v="467"/>
    <d v="2017-09-18T00:00:00"/>
    <s v="First Class"/>
    <x v="288"/>
    <x v="288"/>
    <x v="0"/>
    <s v="United States"/>
    <s v="Philadelphia"/>
    <x v="3"/>
    <n v="19143"/>
    <x v="2"/>
    <s v="FUR-FU-10003832"/>
    <s v="Furniture"/>
    <x v="3"/>
    <s v="Eldon Expressions Punched Metal &amp; Wood Desk Accessories, Black &amp; Cherry"/>
    <x v="659"/>
    <n v="3"/>
    <n v="0.2"/>
    <n v="2.2511999999999999"/>
    <n v="20.2608"/>
  </r>
  <r>
    <n v="3467"/>
    <s v="US-2015-147242"/>
    <x v="468"/>
    <d v="2015-09-14T00:00:00"/>
    <s v="Standard Class"/>
    <x v="283"/>
    <x v="283"/>
    <x v="1"/>
    <s v="United States"/>
    <s v="Revere"/>
    <x v="20"/>
    <n v="2151"/>
    <x v="2"/>
    <s v="FUR-BO-10004695"/>
    <s v="Furniture"/>
    <x v="0"/>
    <s v="O'Sullivan 2-Door Barrister Bookcase in Odessa Pine"/>
    <x v="660"/>
    <n v="2"/>
    <n v="0"/>
    <n v="83.250799999999998"/>
    <n v="278.70920000000001"/>
  </r>
  <r>
    <n v="3469"/>
    <s v="CA-2016-146143"/>
    <x v="469"/>
    <d v="2016-12-19T00:00:00"/>
    <s v="Standard Class"/>
    <x v="232"/>
    <x v="232"/>
    <x v="0"/>
    <s v="United States"/>
    <s v="Jackson"/>
    <x v="21"/>
    <n v="39212"/>
    <x v="0"/>
    <s v="FUR-FU-10002045"/>
    <s v="Furniture"/>
    <x v="3"/>
    <s v="Executive Impressions 14&quot;"/>
    <x v="661"/>
    <n v="6"/>
    <n v="0"/>
    <n v="58.687199999999997"/>
    <n v="74.692800000000005"/>
  </r>
  <r>
    <n v="3471"/>
    <s v="US-2016-150035"/>
    <x v="193"/>
    <d v="2016-12-05T00:00:00"/>
    <s v="Standard Class"/>
    <x v="236"/>
    <x v="236"/>
    <x v="0"/>
    <s v="United States"/>
    <s v="San Francisco"/>
    <x v="2"/>
    <n v="94122"/>
    <x v="1"/>
    <s v="FUR-FU-10003724"/>
    <s v="Furniture"/>
    <x v="3"/>
    <s v="Westinghouse Clip-On Gooseneck Lamps"/>
    <x v="602"/>
    <n v="2"/>
    <n v="0"/>
    <n v="4.3524000000000003"/>
    <n v="12.387599999999999"/>
  </r>
  <r>
    <n v="3474"/>
    <s v="CA-2017-111815"/>
    <x v="470"/>
    <d v="2017-03-10T00:00:00"/>
    <s v="Standard Class"/>
    <x v="376"/>
    <x v="376"/>
    <x v="0"/>
    <s v="United States"/>
    <s v="Dearborn Heights"/>
    <x v="17"/>
    <n v="48127"/>
    <x v="3"/>
    <s v="FUR-CH-10000785"/>
    <s v="Furniture"/>
    <x v="1"/>
    <s v="Global Ergonomic Managers Chair"/>
    <x v="662"/>
    <n v="1"/>
    <n v="0"/>
    <n v="47.0548"/>
    <n v="133.92519999999999"/>
  </r>
  <r>
    <n v="3481"/>
    <s v="CA-2016-131289"/>
    <x v="6"/>
    <d v="2016-12-14T00:00:00"/>
    <s v="Standard Class"/>
    <x v="183"/>
    <x v="183"/>
    <x v="1"/>
    <s v="United States"/>
    <s v="San Francisco"/>
    <x v="2"/>
    <n v="94110"/>
    <x v="1"/>
    <s v="FUR-TA-10003954"/>
    <s v="Furniture"/>
    <x v="2"/>
    <s v="Hon 94000 Series Round Tables"/>
    <x v="663"/>
    <n v="6"/>
    <n v="0.2"/>
    <n v="-195.47880000000001"/>
    <n v="1617.1428000000001"/>
  </r>
  <r>
    <n v="3482"/>
    <s v="CA-2014-124023"/>
    <x v="471"/>
    <d v="2014-04-10T00:00:00"/>
    <s v="First Class"/>
    <x v="134"/>
    <x v="134"/>
    <x v="0"/>
    <s v="United States"/>
    <s v="Mobile"/>
    <x v="33"/>
    <n v="36608"/>
    <x v="0"/>
    <s v="FUR-FU-10004415"/>
    <s v="Furniture"/>
    <x v="3"/>
    <s v="Stacking Tray, Side-Loading, Legal, Smoke"/>
    <x v="664"/>
    <n v="2"/>
    <n v="0"/>
    <n v="2.7776000000000001"/>
    <n v="6.1824000000000012"/>
  </r>
  <r>
    <n v="3484"/>
    <s v="CA-2014-124688"/>
    <x v="472"/>
    <d v="2014-08-29T00:00:00"/>
    <s v="First Class"/>
    <x v="449"/>
    <x v="449"/>
    <x v="1"/>
    <s v="United States"/>
    <s v="Springfield"/>
    <x v="25"/>
    <n v="22153"/>
    <x v="0"/>
    <s v="FUR-FU-10002456"/>
    <s v="Furniture"/>
    <x v="3"/>
    <s v="Master Caster Door Stop, Large Neon Orange"/>
    <x v="665"/>
    <n v="4"/>
    <n v="0"/>
    <n v="12.521599999999999"/>
    <n v="16.598400000000002"/>
  </r>
  <r>
    <n v="3485"/>
    <s v="CA-2014-124688"/>
    <x v="472"/>
    <d v="2014-08-29T00:00:00"/>
    <s v="First Class"/>
    <x v="449"/>
    <x v="449"/>
    <x v="1"/>
    <s v="United States"/>
    <s v="Springfield"/>
    <x v="25"/>
    <n v="22153"/>
    <x v="0"/>
    <s v="FUR-TA-10003569"/>
    <s v="Furniture"/>
    <x v="2"/>
    <s v="Bretford CR8500 Series Meeting Room Furniture"/>
    <x v="666"/>
    <n v="3"/>
    <n v="0"/>
    <n v="300.73500000000001"/>
    <n v="902.20500000000004"/>
  </r>
  <r>
    <n v="3489"/>
    <s v="CA-2015-157322"/>
    <x v="473"/>
    <d v="2015-07-06T00:00:00"/>
    <s v="Standard Class"/>
    <x v="450"/>
    <x v="450"/>
    <x v="0"/>
    <s v="United States"/>
    <s v="Carol Stream"/>
    <x v="8"/>
    <n v="60188"/>
    <x v="3"/>
    <s v="FUR-CH-10004086"/>
    <s v="Furniture"/>
    <x v="1"/>
    <s v="Hon 4070 Series Pagoda Armless Upholstered Stacking Chairs"/>
    <x v="562"/>
    <n v="2"/>
    <n v="0.3"/>
    <n v="-5.8346"/>
    <n v="414.25660000000005"/>
  </r>
  <r>
    <n v="3490"/>
    <s v="CA-2015-157322"/>
    <x v="473"/>
    <d v="2015-07-06T00:00:00"/>
    <s v="Standard Class"/>
    <x v="450"/>
    <x v="450"/>
    <x v="0"/>
    <s v="United States"/>
    <s v="Carol Stream"/>
    <x v="8"/>
    <n v="60188"/>
    <x v="3"/>
    <s v="FUR-CH-10003774"/>
    <s v="Furniture"/>
    <x v="1"/>
    <s v="Global Wood Trimmed Manager's Task Chair, Khaki"/>
    <x v="667"/>
    <n v="6"/>
    <n v="0.3"/>
    <n v="-92.799599999999998"/>
    <n v="474.91559999999998"/>
  </r>
  <r>
    <n v="3496"/>
    <s v="CA-2017-142034"/>
    <x v="118"/>
    <d v="2017-09-28T00:00:00"/>
    <s v="Standard Class"/>
    <x v="82"/>
    <x v="82"/>
    <x v="1"/>
    <s v="United States"/>
    <s v="Saint Cloud"/>
    <x v="11"/>
    <n v="56301"/>
    <x v="3"/>
    <s v="FUR-CH-10000665"/>
    <s v="Furniture"/>
    <x v="1"/>
    <s v="Global Airflow Leather Mesh Back Chair, Black"/>
    <x v="194"/>
    <n v="4"/>
    <n v="0"/>
    <n v="181.17599999999999"/>
    <n v="422.74399999999997"/>
  </r>
  <r>
    <n v="3497"/>
    <s v="CA-2016-107328"/>
    <x v="474"/>
    <d v="2016-08-15T00:00:00"/>
    <s v="Standard Class"/>
    <x v="451"/>
    <x v="451"/>
    <x v="2"/>
    <s v="United States"/>
    <s v="Los Angeles"/>
    <x v="2"/>
    <n v="90036"/>
    <x v="1"/>
    <s v="FUR-TA-10001932"/>
    <s v="Furniture"/>
    <x v="2"/>
    <s v="Chromcraft 48&quot; x 96&quot; Racetrack Double Pedestal Table"/>
    <x v="668"/>
    <n v="2"/>
    <n v="0.2"/>
    <n v="12.8256"/>
    <n v="500.19839999999999"/>
  </r>
  <r>
    <n v="3508"/>
    <s v="CA-2014-166863"/>
    <x v="475"/>
    <d v="2014-06-24T00:00:00"/>
    <s v="Standard Class"/>
    <x v="452"/>
    <x v="452"/>
    <x v="0"/>
    <s v="United States"/>
    <s v="Plano"/>
    <x v="5"/>
    <n v="75023"/>
    <x v="3"/>
    <s v="FUR-BO-10001608"/>
    <s v="Furniture"/>
    <x v="0"/>
    <s v="Hon Metal Bookcases, Black"/>
    <x v="669"/>
    <n v="4"/>
    <n v="0.32"/>
    <n v="-19.874400000000001"/>
    <n v="212.94"/>
  </r>
  <r>
    <n v="3513"/>
    <s v="CA-2017-140326"/>
    <x v="362"/>
    <d v="2017-09-06T00:00:00"/>
    <s v="First Class"/>
    <x v="130"/>
    <x v="130"/>
    <x v="1"/>
    <s v="United States"/>
    <s v="Chicago"/>
    <x v="8"/>
    <n v="60653"/>
    <x v="3"/>
    <s v="FUR-BO-10000112"/>
    <s v="Furniture"/>
    <x v="0"/>
    <s v="Bush Birmingham Collection Bookcase, Dark Cherry"/>
    <x v="670"/>
    <n v="9"/>
    <n v="0.3"/>
    <n v="-117.88200000000001"/>
    <n v="943.05600000000004"/>
  </r>
  <r>
    <n v="3520"/>
    <s v="CA-2015-124975"/>
    <x v="476"/>
    <d v="2015-06-25T00:00:00"/>
    <s v="First Class"/>
    <x v="453"/>
    <x v="453"/>
    <x v="2"/>
    <s v="United States"/>
    <s v="Aurora"/>
    <x v="8"/>
    <n v="60505"/>
    <x v="3"/>
    <s v="FUR-TA-10002645"/>
    <s v="Furniture"/>
    <x v="2"/>
    <s v="Hon Rectangular Conference Tables"/>
    <x v="671"/>
    <n v="7"/>
    <n v="0.5"/>
    <n v="-525.64049999999997"/>
    <n v="1322.0654999999999"/>
  </r>
  <r>
    <n v="3542"/>
    <s v="CA-2016-157511"/>
    <x v="126"/>
    <d v="2016-09-20T00:00:00"/>
    <s v="First Class"/>
    <x v="113"/>
    <x v="113"/>
    <x v="0"/>
    <s v="United States"/>
    <s v="Columbus"/>
    <x v="15"/>
    <n v="43229"/>
    <x v="2"/>
    <s v="FUR-FU-10002107"/>
    <s v="Furniture"/>
    <x v="3"/>
    <s v="Eldon Pizzaz Desk Accessories"/>
    <x v="672"/>
    <n v="3"/>
    <n v="0.2"/>
    <n v="1.6055999999999999"/>
    <n v="3.7464000000000004"/>
  </r>
  <r>
    <n v="3543"/>
    <s v="CA-2016-157511"/>
    <x v="126"/>
    <d v="2016-09-20T00:00:00"/>
    <s v="First Class"/>
    <x v="113"/>
    <x v="113"/>
    <x v="0"/>
    <s v="United States"/>
    <s v="Columbus"/>
    <x v="15"/>
    <n v="43229"/>
    <x v="2"/>
    <s v="FUR-CH-10002647"/>
    <s v="Furniture"/>
    <x v="1"/>
    <s v="Situations Contoured Folding Chairs, 4/Set"/>
    <x v="673"/>
    <n v="2"/>
    <n v="0.3"/>
    <n v="-7.0979999999999999"/>
    <n v="106.47"/>
  </r>
  <r>
    <n v="3549"/>
    <s v="CA-2017-155292"/>
    <x v="242"/>
    <d v="2017-11-01T00:00:00"/>
    <s v="First Class"/>
    <x v="454"/>
    <x v="454"/>
    <x v="2"/>
    <s v="United States"/>
    <s v="Richmond"/>
    <x v="0"/>
    <n v="40475"/>
    <x v="0"/>
    <s v="FUR-CH-10000553"/>
    <s v="Furniture"/>
    <x v="1"/>
    <s v="Metal Folding Chairs, Beige, 4/Carton"/>
    <x v="674"/>
    <n v="1"/>
    <n v="0"/>
    <n v="9.1638000000000002"/>
    <n v="24.776199999999996"/>
  </r>
  <r>
    <n v="3552"/>
    <s v="CA-2016-152555"/>
    <x v="477"/>
    <d v="2016-04-02T00:00:00"/>
    <s v="Second Class"/>
    <x v="218"/>
    <x v="218"/>
    <x v="2"/>
    <s v="United States"/>
    <s v="Chicago"/>
    <x v="8"/>
    <n v="60653"/>
    <x v="3"/>
    <s v="FUR-CH-10002965"/>
    <s v="Furniture"/>
    <x v="1"/>
    <s v="Global Leather Highback Executive Chair with Pneumatic Height Adjustment, Black"/>
    <x v="675"/>
    <n v="6"/>
    <n v="0.3"/>
    <n v="-36.176400000000001"/>
    <n v="880.29240000000004"/>
  </r>
  <r>
    <n v="3568"/>
    <s v="CA-2016-137176"/>
    <x v="478"/>
    <d v="2016-09-14T00:00:00"/>
    <s v="Second Class"/>
    <x v="422"/>
    <x v="422"/>
    <x v="2"/>
    <s v="United States"/>
    <s v="Dallas"/>
    <x v="5"/>
    <n v="75220"/>
    <x v="3"/>
    <s v="FUR-FU-10003832"/>
    <s v="Furniture"/>
    <x v="3"/>
    <s v="Eldon Expressions Punched Metal &amp; Wood Desk Accessories, Black &amp; Cherry"/>
    <x v="676"/>
    <n v="4"/>
    <n v="0.6"/>
    <n v="-12.006399999999999"/>
    <n v="27.014399999999998"/>
  </r>
  <r>
    <n v="3581"/>
    <s v="CA-2016-104157"/>
    <x v="81"/>
    <d v="2016-07-29T00:00:00"/>
    <s v="Standard Class"/>
    <x v="455"/>
    <x v="455"/>
    <x v="0"/>
    <s v="United States"/>
    <s v="Jackson"/>
    <x v="21"/>
    <n v="39212"/>
    <x v="0"/>
    <s v="FUR-TA-10004915"/>
    <s v="Furniture"/>
    <x v="2"/>
    <s v="Office Impressions End Table, 20-1/2&quot;H x 24&quot;W x 20&quot;D"/>
    <x v="677"/>
    <n v="8"/>
    <n v="0"/>
    <n v="388.81279999999998"/>
    <n v="2041.2672"/>
  </r>
  <r>
    <n v="3584"/>
    <s v="CA-2015-121650"/>
    <x v="479"/>
    <d v="2015-12-16T00:00:00"/>
    <s v="Standard Class"/>
    <x v="456"/>
    <x v="456"/>
    <x v="1"/>
    <s v="United States"/>
    <s v="Jackson"/>
    <x v="17"/>
    <n v="49201"/>
    <x v="3"/>
    <s v="FUR-TA-10003569"/>
    <s v="Furniture"/>
    <x v="2"/>
    <s v="Bretford CR8500 Series Meeting Room Furniture"/>
    <x v="678"/>
    <n v="2"/>
    <n v="0"/>
    <n v="200.49"/>
    <n v="601.47"/>
  </r>
  <r>
    <n v="3585"/>
    <s v="CA-2015-121650"/>
    <x v="479"/>
    <d v="2015-12-16T00:00:00"/>
    <s v="Standard Class"/>
    <x v="456"/>
    <x v="456"/>
    <x v="1"/>
    <s v="United States"/>
    <s v="Jackson"/>
    <x v="17"/>
    <n v="49201"/>
    <x v="3"/>
    <s v="FUR-CH-10004289"/>
    <s v="Furniture"/>
    <x v="1"/>
    <s v="Global Super Steno Chair"/>
    <x v="679"/>
    <n v="2"/>
    <n v="0"/>
    <n v="32.633200000000002"/>
    <n v="159.32679999999999"/>
  </r>
  <r>
    <n v="3599"/>
    <s v="CA-2014-102869"/>
    <x v="383"/>
    <d v="2014-09-14T00:00:00"/>
    <s v="Second Class"/>
    <x v="194"/>
    <x v="194"/>
    <x v="0"/>
    <s v="United States"/>
    <s v="Philadelphia"/>
    <x v="3"/>
    <n v="19140"/>
    <x v="2"/>
    <s v="FUR-FU-10002456"/>
    <s v="Furniture"/>
    <x v="3"/>
    <s v="Master Caster Door Stop, Large Neon Orange"/>
    <x v="680"/>
    <n v="3"/>
    <n v="0.2"/>
    <n v="5.0232000000000001"/>
    <n v="12.448800000000002"/>
  </r>
  <r>
    <n v="3603"/>
    <s v="CA-2014-159835"/>
    <x v="317"/>
    <d v="2014-11-24T00:00:00"/>
    <s v="Standard Class"/>
    <x v="457"/>
    <x v="457"/>
    <x v="0"/>
    <s v="United States"/>
    <s v="Philadelphia"/>
    <x v="3"/>
    <n v="19143"/>
    <x v="2"/>
    <s v="FUR-CH-10004997"/>
    <s v="Furniture"/>
    <x v="1"/>
    <s v="Hon Every-Day Series Multi-Task Chairs"/>
    <x v="681"/>
    <n v="5"/>
    <n v="0.3"/>
    <n v="-93.99"/>
    <n v="751.92"/>
  </r>
  <r>
    <n v="3605"/>
    <s v="CA-2017-112956"/>
    <x v="67"/>
    <d v="2017-08-27T00:00:00"/>
    <s v="Standard Class"/>
    <x v="441"/>
    <x v="441"/>
    <x v="2"/>
    <s v="United States"/>
    <s v="Columbia"/>
    <x v="32"/>
    <n v="21044"/>
    <x v="2"/>
    <s v="FUR-FU-10003976"/>
    <s v="Furniture"/>
    <x v="3"/>
    <s v="DAX Executive Solid Wood Document Frame, Desktop or Hang, Mahogany, 5 x 7"/>
    <x v="682"/>
    <n v="2"/>
    <n v="0"/>
    <n v="8.5543999999999993"/>
    <n v="16.605600000000003"/>
  </r>
  <r>
    <n v="3606"/>
    <s v="CA-2017-112956"/>
    <x v="67"/>
    <d v="2017-08-27T00:00:00"/>
    <s v="Standard Class"/>
    <x v="441"/>
    <x v="441"/>
    <x v="2"/>
    <s v="United States"/>
    <s v="Columbia"/>
    <x v="32"/>
    <n v="21044"/>
    <x v="2"/>
    <s v="FUR-FU-10004960"/>
    <s v="Furniture"/>
    <x v="3"/>
    <s v="Seth Thomas 12&quot; Clock w/ Goldtone Case"/>
    <x v="683"/>
    <n v="4"/>
    <n v="0"/>
    <n v="31.252800000000001"/>
    <n v="60.667200000000001"/>
  </r>
  <r>
    <n v="3615"/>
    <s v="CA-2017-112529"/>
    <x v="49"/>
    <d v="2017-11-21T00:00:00"/>
    <s v="First Class"/>
    <x v="379"/>
    <x v="379"/>
    <x v="1"/>
    <s v="United States"/>
    <s v="San Antonio"/>
    <x v="5"/>
    <n v="78207"/>
    <x v="3"/>
    <s v="FUR-TA-10002622"/>
    <s v="Furniture"/>
    <x v="2"/>
    <s v="Bush Andora Conference Table, Maple/Graphite Gray Finish"/>
    <x v="684"/>
    <n v="6"/>
    <n v="0.3"/>
    <n v="-71.811599999999999"/>
    <n v="789.92759999999998"/>
  </r>
  <r>
    <n v="3623"/>
    <s v="CA-2014-159184"/>
    <x v="94"/>
    <d v="2014-09-19T00:00:00"/>
    <s v="Standard Class"/>
    <x v="458"/>
    <x v="458"/>
    <x v="0"/>
    <s v="United States"/>
    <s v="Macon"/>
    <x v="24"/>
    <n v="31204"/>
    <x v="0"/>
    <s v="FUR-FU-10002878"/>
    <s v="Furniture"/>
    <x v="3"/>
    <s v="Seth Thomas 14&quot; Day/Date Wall Clock"/>
    <x v="685"/>
    <n v="5"/>
    <n v="0"/>
    <n v="52.688000000000002"/>
    <n v="89.712000000000003"/>
  </r>
  <r>
    <n v="3625"/>
    <s v="CA-2017-113530"/>
    <x v="405"/>
    <d v="2017-05-21T00:00:00"/>
    <s v="Second Class"/>
    <x v="327"/>
    <x v="327"/>
    <x v="2"/>
    <s v="United States"/>
    <s v="San Francisco"/>
    <x v="2"/>
    <n v="94109"/>
    <x v="1"/>
    <s v="FUR-CH-10002647"/>
    <s v="Furniture"/>
    <x v="1"/>
    <s v="Situations Contoured Folding Chairs, 4/Set"/>
    <x v="686"/>
    <n v="12"/>
    <n v="0.2"/>
    <n v="42.588000000000001"/>
    <n v="638.82000000000005"/>
  </r>
  <r>
    <n v="3639"/>
    <s v="CA-2016-145177"/>
    <x v="480"/>
    <d v="2016-11-14T00:00:00"/>
    <s v="Standard Class"/>
    <x v="210"/>
    <x v="210"/>
    <x v="2"/>
    <s v="United States"/>
    <s v="Springfield"/>
    <x v="15"/>
    <n v="45503"/>
    <x v="2"/>
    <s v="FUR-FU-10000758"/>
    <s v="Furniture"/>
    <x v="3"/>
    <s v="DAX Natural Wood-Tone Poster Frame"/>
    <x v="687"/>
    <n v="7"/>
    <n v="0.2"/>
    <n v="29.657599999999999"/>
    <n v="118.63040000000001"/>
  </r>
  <r>
    <n v="3659"/>
    <s v="CA-2015-128083"/>
    <x v="481"/>
    <d v="2015-03-17T00:00:00"/>
    <s v="Standard Class"/>
    <x v="439"/>
    <x v="439"/>
    <x v="1"/>
    <s v="United States"/>
    <s v="Plantation"/>
    <x v="1"/>
    <n v="33317"/>
    <x v="0"/>
    <s v="FUR-FU-10003194"/>
    <s v="Furniture"/>
    <x v="3"/>
    <s v="Eldon Expressions Desk Accessory, Wood Pencil Holder, Oak"/>
    <x v="688"/>
    <n v="4"/>
    <n v="0.2"/>
    <n v="3.86"/>
    <n v="27.02"/>
  </r>
  <r>
    <n v="3660"/>
    <s v="CA-2015-128083"/>
    <x v="481"/>
    <d v="2015-03-17T00:00:00"/>
    <s v="Standard Class"/>
    <x v="439"/>
    <x v="439"/>
    <x v="1"/>
    <s v="United States"/>
    <s v="Plantation"/>
    <x v="1"/>
    <n v="33317"/>
    <x v="0"/>
    <s v="FUR-FU-10001731"/>
    <s v="Furniture"/>
    <x v="3"/>
    <s v="Acrylic Self-Standing Desk Frames"/>
    <x v="689"/>
    <n v="3"/>
    <n v="0.2"/>
    <n v="1.4418"/>
    <n v="4.9662000000000006"/>
  </r>
  <r>
    <n v="3675"/>
    <s v="CA-2017-154109"/>
    <x v="200"/>
    <d v="2017-11-11T00:00:00"/>
    <s v="Standard Class"/>
    <x v="459"/>
    <x v="459"/>
    <x v="0"/>
    <s v="United States"/>
    <s v="Philadelphia"/>
    <x v="3"/>
    <n v="19143"/>
    <x v="2"/>
    <s v="FUR-CH-10003774"/>
    <s v="Furniture"/>
    <x v="1"/>
    <s v="Global Wood Trimmed Manager's Task Chair, Khaki"/>
    <x v="690"/>
    <n v="2"/>
    <n v="0.3"/>
    <n v="-30.933199999999999"/>
    <n v="158.30520000000001"/>
  </r>
  <r>
    <n v="3677"/>
    <s v="CA-2015-156440"/>
    <x v="482"/>
    <d v="2015-12-09T00:00:00"/>
    <s v="Standard Class"/>
    <x v="460"/>
    <x v="460"/>
    <x v="1"/>
    <s v="United States"/>
    <s v="San Diego"/>
    <x v="2"/>
    <n v="92105"/>
    <x v="1"/>
    <s v="FUR-FU-10004090"/>
    <s v="Furniture"/>
    <x v="3"/>
    <s v="Executive Impressions 14&quot; Contract Wall Clock"/>
    <x v="173"/>
    <n v="2"/>
    <n v="0"/>
    <n v="14.671799999999999"/>
    <n v="29.788200000000003"/>
  </r>
  <r>
    <n v="3680"/>
    <s v="CA-2015-132626"/>
    <x v="483"/>
    <d v="2015-07-14T00:00:00"/>
    <s v="Standard Class"/>
    <x v="266"/>
    <x v="266"/>
    <x v="0"/>
    <s v="United States"/>
    <s v="Clinton"/>
    <x v="32"/>
    <n v="20735"/>
    <x v="2"/>
    <s v="FUR-FU-10002918"/>
    <s v="Furniture"/>
    <x v="3"/>
    <s v="Eldon ClusterMat Chair Mat with Cordless Antistatic Protection"/>
    <x v="691"/>
    <n v="2"/>
    <n v="0"/>
    <n v="20.015599999999999"/>
    <n v="161.9444"/>
  </r>
  <r>
    <n v="3694"/>
    <s v="US-2015-131359"/>
    <x v="484"/>
    <d v="2015-11-02T00:00:00"/>
    <s v="Second Class"/>
    <x v="271"/>
    <x v="271"/>
    <x v="1"/>
    <s v="United States"/>
    <s v="Denver"/>
    <x v="12"/>
    <n v="80219"/>
    <x v="1"/>
    <s v="FUR-FU-10003026"/>
    <s v="Furniture"/>
    <x v="3"/>
    <s v="Eldon Regeneration Recycled Desk Accessories, Black"/>
    <x v="692"/>
    <n v="4"/>
    <n v="0.2"/>
    <n v="3.6783999999999999"/>
    <n v="11.8096"/>
  </r>
  <r>
    <n v="3698"/>
    <s v="CA-2015-151680"/>
    <x v="485"/>
    <d v="2015-11-21T00:00:00"/>
    <s v="Second Class"/>
    <x v="417"/>
    <x v="417"/>
    <x v="2"/>
    <s v="United States"/>
    <s v="Seattle"/>
    <x v="13"/>
    <n v="98115"/>
    <x v="1"/>
    <s v="FUR-FU-10000305"/>
    <s v="Furniture"/>
    <x v="3"/>
    <s v="Tenex V2T-RE Standard Weight Series Chair Mat, 45&quot; x 53&quot;, Lip 25&quot; x 12&quot;"/>
    <x v="390"/>
    <n v="2"/>
    <n v="0"/>
    <n v="22.7136"/>
    <n v="119.24640000000001"/>
  </r>
  <r>
    <n v="3701"/>
    <s v="CA-2017-169411"/>
    <x v="455"/>
    <d v="2017-12-29T00:00:00"/>
    <s v="Standard Class"/>
    <x v="286"/>
    <x v="286"/>
    <x v="1"/>
    <s v="United States"/>
    <s v="Rochester"/>
    <x v="7"/>
    <n v="14609"/>
    <x v="2"/>
    <s v="FUR-FU-10001602"/>
    <s v="Furniture"/>
    <x v="3"/>
    <s v="Eldon Delta Triangular Chair Mat, 52&quot; x 58&quot;, Clear"/>
    <x v="693"/>
    <n v="1"/>
    <n v="0"/>
    <n v="6.8273999999999999"/>
    <n v="31.102599999999999"/>
  </r>
  <r>
    <n v="3702"/>
    <s v="CA-2016-126543"/>
    <x v="486"/>
    <d v="2016-01-13T00:00:00"/>
    <s v="Second Class"/>
    <x v="461"/>
    <x v="461"/>
    <x v="1"/>
    <s v="United States"/>
    <s v="Toledo"/>
    <x v="15"/>
    <n v="43615"/>
    <x v="2"/>
    <s v="FUR-FU-10002445"/>
    <s v="Furniture"/>
    <x v="3"/>
    <s v="DAX Two-Tone Rosewood/Black Document Frame, Desktop, 5 x 7"/>
    <x v="694"/>
    <n v="2"/>
    <n v="0.2"/>
    <n v="3.7919999999999998"/>
    <n v="11.375999999999999"/>
  </r>
  <r>
    <n v="3708"/>
    <s v="CA-2014-120544"/>
    <x v="255"/>
    <d v="2014-11-27T00:00:00"/>
    <s v="Standard Class"/>
    <x v="381"/>
    <x v="381"/>
    <x v="1"/>
    <s v="United States"/>
    <s v="Mesquite"/>
    <x v="5"/>
    <n v="75150"/>
    <x v="3"/>
    <s v="FUR-FU-10001940"/>
    <s v="Furniture"/>
    <x v="3"/>
    <s v="Staple-based wall hangings"/>
    <x v="695"/>
    <n v="2"/>
    <n v="0.6"/>
    <n v="-2.5472000000000001"/>
    <n v="8.9152000000000005"/>
  </r>
  <r>
    <n v="3711"/>
    <s v="CA-2017-113670"/>
    <x v="487"/>
    <d v="2017-10-17T00:00:00"/>
    <s v="First Class"/>
    <x v="462"/>
    <x v="462"/>
    <x v="1"/>
    <s v="United States"/>
    <s v="Los Angeles"/>
    <x v="2"/>
    <n v="90045"/>
    <x v="1"/>
    <s v="FUR-TA-10001705"/>
    <s v="Furniture"/>
    <x v="2"/>
    <s v="Bush Advantage Collection Round Conference Table"/>
    <x v="696"/>
    <n v="3"/>
    <n v="0.2"/>
    <n v="6.3780000000000001"/>
    <n v="503.86200000000002"/>
  </r>
  <r>
    <n v="3714"/>
    <s v="CA-2017-166198"/>
    <x v="488"/>
    <d v="2017-04-24T00:00:00"/>
    <s v="First Class"/>
    <x v="260"/>
    <x v="260"/>
    <x v="0"/>
    <s v="United States"/>
    <s v="Seattle"/>
    <x v="13"/>
    <n v="98103"/>
    <x v="1"/>
    <s v="FUR-FU-10004622"/>
    <s v="Furniture"/>
    <x v="3"/>
    <s v="Eldon Advantage Foldable Chair Mats for Low Pile Carpets"/>
    <x v="697"/>
    <n v="3"/>
    <n v="0"/>
    <n v="34.146000000000001"/>
    <n v="128.45400000000001"/>
  </r>
  <r>
    <n v="3716"/>
    <s v="CA-2014-135608"/>
    <x v="489"/>
    <d v="2014-12-10T00:00:00"/>
    <s v="Second Class"/>
    <x v="325"/>
    <x v="325"/>
    <x v="0"/>
    <s v="United States"/>
    <s v="Olympia"/>
    <x v="13"/>
    <n v="98502"/>
    <x v="1"/>
    <s v="FUR-CH-10002602"/>
    <s v="Furniture"/>
    <x v="1"/>
    <s v="DMI Arturo Collection Mission-style Design Wood Chair"/>
    <x v="194"/>
    <n v="5"/>
    <n v="0.2"/>
    <n v="45.293999999999997"/>
    <n v="558.62599999999998"/>
  </r>
  <r>
    <n v="3721"/>
    <s v="CA-2016-151155"/>
    <x v="490"/>
    <d v="2016-12-24T00:00:00"/>
    <s v="Standard Class"/>
    <x v="463"/>
    <x v="463"/>
    <x v="2"/>
    <s v="United States"/>
    <s v="Jackson"/>
    <x v="21"/>
    <n v="39212"/>
    <x v="0"/>
    <s v="FUR-FU-10001918"/>
    <s v="Furniture"/>
    <x v="3"/>
    <s v="C-Line Cubicle Keepers Polyproplyene Holder With Velcro Backings"/>
    <x v="698"/>
    <n v="4"/>
    <n v="0"/>
    <n v="7.3788"/>
    <n v="11.541200000000002"/>
  </r>
  <r>
    <n v="3736"/>
    <s v="CA-2017-168193"/>
    <x v="491"/>
    <d v="2017-03-11T00:00:00"/>
    <s v="Second Class"/>
    <x v="464"/>
    <x v="464"/>
    <x v="0"/>
    <s v="United States"/>
    <s v="New York City"/>
    <x v="7"/>
    <n v="10011"/>
    <x v="2"/>
    <s v="FUR-FU-10002554"/>
    <s v="Furniture"/>
    <x v="3"/>
    <s v="Westinghouse Floor Lamp with Metal Mesh Shade, Black"/>
    <x v="699"/>
    <n v="3"/>
    <n v="0"/>
    <n v="16.553100000000001"/>
    <n v="55.416899999999998"/>
  </r>
  <r>
    <n v="3747"/>
    <s v="CA-2016-149979"/>
    <x v="348"/>
    <d v="2016-09-28T00:00:00"/>
    <s v="Second Class"/>
    <x v="173"/>
    <x v="173"/>
    <x v="0"/>
    <s v="United States"/>
    <s v="Columbus"/>
    <x v="24"/>
    <n v="31907"/>
    <x v="0"/>
    <s v="FUR-CH-10002084"/>
    <s v="Furniture"/>
    <x v="1"/>
    <s v="Hon Mobius Operator's Chair"/>
    <x v="571"/>
    <n v="3"/>
    <n v="0"/>
    <n v="81.173400000000001"/>
    <n v="287.79660000000001"/>
  </r>
  <r>
    <n v="3748"/>
    <s v="CA-2017-161956"/>
    <x v="60"/>
    <d v="2017-08-29T00:00:00"/>
    <s v="Second Class"/>
    <x v="42"/>
    <x v="42"/>
    <x v="1"/>
    <s v="United States"/>
    <s v="Inglewood"/>
    <x v="2"/>
    <n v="90301"/>
    <x v="1"/>
    <s v="FUR-FU-10002937"/>
    <s v="Furniture"/>
    <x v="3"/>
    <s v="GE 48&quot; Fluorescent Tube, Cool White Energy Saver, 34 Watts, 30/Box"/>
    <x v="316"/>
    <n v="2"/>
    <n v="0"/>
    <n v="99.23"/>
    <n v="99.23"/>
  </r>
  <r>
    <n v="3752"/>
    <s v="CA-2017-161956"/>
    <x v="60"/>
    <d v="2017-08-29T00:00:00"/>
    <s v="Second Class"/>
    <x v="42"/>
    <x v="42"/>
    <x v="1"/>
    <s v="United States"/>
    <s v="Inglewood"/>
    <x v="2"/>
    <n v="90301"/>
    <x v="1"/>
    <s v="FUR-CH-10004886"/>
    <s v="Furniture"/>
    <x v="1"/>
    <s v="Bevis Steel Folding Chairs"/>
    <x v="505"/>
    <n v="3"/>
    <n v="0.2"/>
    <n v="23.027999999999999"/>
    <n v="207.25200000000001"/>
  </r>
  <r>
    <n v="3757"/>
    <s v="CA-2016-116799"/>
    <x v="492"/>
    <d v="2016-03-06T00:00:00"/>
    <s v="First Class"/>
    <x v="424"/>
    <x v="424"/>
    <x v="1"/>
    <s v="United States"/>
    <s v="Odessa"/>
    <x v="5"/>
    <n v="79762"/>
    <x v="3"/>
    <s v="FUR-CH-10004983"/>
    <s v="Furniture"/>
    <x v="1"/>
    <s v="Office Star - Mid Back Dual function Ergonomic High Back Chair with 2-Way Adjustable Arms"/>
    <x v="700"/>
    <n v="5"/>
    <n v="0.3"/>
    <n v="-56.343000000000004"/>
    <n v="619.77299999999991"/>
  </r>
  <r>
    <n v="3761"/>
    <s v="CA-2015-167745"/>
    <x v="493"/>
    <d v="2015-09-23T00:00:00"/>
    <s v="Standard Class"/>
    <x v="179"/>
    <x v="179"/>
    <x v="1"/>
    <s v="United States"/>
    <s v="Los Angeles"/>
    <x v="2"/>
    <n v="90049"/>
    <x v="1"/>
    <s v="FUR-FU-10001591"/>
    <s v="Furniture"/>
    <x v="3"/>
    <s v="Advantus Panel Wall Certificate Holder - 8.5x11"/>
    <x v="701"/>
    <n v="2"/>
    <n v="0"/>
    <n v="10.247999999999999"/>
    <n v="14.151999999999999"/>
  </r>
  <r>
    <n v="3763"/>
    <s v="CA-2016-156251"/>
    <x v="494"/>
    <d v="2016-08-18T00:00:00"/>
    <s v="Second Class"/>
    <x v="311"/>
    <x v="311"/>
    <x v="1"/>
    <s v="United States"/>
    <s v="West Allis"/>
    <x v="16"/>
    <n v="53214"/>
    <x v="3"/>
    <s v="FUR-BO-10001337"/>
    <s v="Furniture"/>
    <x v="0"/>
    <s v="O'Sullivan Living Dimensions 2-Shelf Bookcases"/>
    <x v="409"/>
    <n v="2"/>
    <n v="0"/>
    <n v="24.196000000000002"/>
    <n v="217.76400000000001"/>
  </r>
  <r>
    <n v="3766"/>
    <s v="CA-2016-163153"/>
    <x v="445"/>
    <d v="2016-03-25T00:00:00"/>
    <s v="Standard Class"/>
    <x v="412"/>
    <x v="412"/>
    <x v="1"/>
    <s v="United States"/>
    <s v="Houston"/>
    <x v="5"/>
    <n v="77036"/>
    <x v="3"/>
    <s v="FUR-TA-10004767"/>
    <s v="Furniture"/>
    <x v="2"/>
    <s v="Safco Drafting Table"/>
    <x v="673"/>
    <n v="2"/>
    <n v="0.3"/>
    <n v="-1.4196"/>
    <n v="100.7916"/>
  </r>
  <r>
    <n v="3769"/>
    <s v="CA-2014-153913"/>
    <x v="439"/>
    <d v="2014-12-20T00:00:00"/>
    <s v="Second Class"/>
    <x v="465"/>
    <x v="465"/>
    <x v="1"/>
    <s v="United States"/>
    <s v="Hialeah"/>
    <x v="1"/>
    <n v="33012"/>
    <x v="0"/>
    <s v="FUR-CH-10000988"/>
    <s v="Furniture"/>
    <x v="1"/>
    <s v="Hon Olson Stacker Stools"/>
    <x v="702"/>
    <n v="9"/>
    <n v="0.2"/>
    <n v="101.3832"/>
    <n v="912.44880000000001"/>
  </r>
  <r>
    <n v="3771"/>
    <s v="CA-2016-155530"/>
    <x v="495"/>
    <d v="2016-12-21T00:00:00"/>
    <s v="Standard Class"/>
    <x v="466"/>
    <x v="466"/>
    <x v="0"/>
    <s v="United States"/>
    <s v="San Francisco"/>
    <x v="2"/>
    <n v="94122"/>
    <x v="1"/>
    <s v="FUR-TA-10004256"/>
    <s v="Furniture"/>
    <x v="2"/>
    <s v="Bretford “Just In Time” Height-Adjustable Multi-Task Work Tables"/>
    <x v="703"/>
    <n v="6"/>
    <n v="0.2"/>
    <n v="-325.572"/>
    <n v="2329.0920000000001"/>
  </r>
  <r>
    <n v="3778"/>
    <s v="CA-2015-107937"/>
    <x v="496"/>
    <d v="2015-05-08T00:00:00"/>
    <s v="Standard Class"/>
    <x v="409"/>
    <x v="409"/>
    <x v="2"/>
    <s v="United States"/>
    <s v="Chula Vista"/>
    <x v="2"/>
    <n v="91911"/>
    <x v="1"/>
    <s v="FUR-FU-10002298"/>
    <s v="Furniture"/>
    <x v="3"/>
    <s v="Rubbermaid ClusterMat Chairmats, Mat Size- 66&quot; x 60&quot;, Lip 20&quot; x 11&quot; -90 Degree Angle"/>
    <x v="704"/>
    <n v="6"/>
    <n v="0"/>
    <n v="106.5408"/>
    <n v="559.33920000000001"/>
  </r>
  <r>
    <n v="3796"/>
    <s v="US-2014-117163"/>
    <x v="497"/>
    <d v="2014-02-02T00:00:00"/>
    <s v="Standard Class"/>
    <x v="467"/>
    <x v="467"/>
    <x v="0"/>
    <s v="United States"/>
    <s v="San Diego"/>
    <x v="2"/>
    <n v="92037"/>
    <x v="1"/>
    <s v="FUR-TA-10003469"/>
    <s v="Furniture"/>
    <x v="2"/>
    <s v="Balt Split Level Computer Training Table"/>
    <x v="705"/>
    <n v="3"/>
    <n v="0.2"/>
    <n v="-16.649999999999999"/>
    <n v="349.65"/>
  </r>
  <r>
    <n v="3799"/>
    <s v="CA-2017-147760"/>
    <x v="498"/>
    <d v="2017-11-05T00:00:00"/>
    <s v="First Class"/>
    <x v="46"/>
    <x v="46"/>
    <x v="1"/>
    <s v="United States"/>
    <s v="Greensboro"/>
    <x v="30"/>
    <n v="27405"/>
    <x v="0"/>
    <s v="FUR-TA-10004575"/>
    <s v="Furniture"/>
    <x v="2"/>
    <s v="Hon 5100 Series Wood Tables"/>
    <x v="706"/>
    <n v="3"/>
    <n v="0.4"/>
    <n v="-192.04679999999999"/>
    <n v="715.81079999999997"/>
  </r>
  <r>
    <n v="3801"/>
    <s v="CA-2016-156503"/>
    <x v="499"/>
    <d v="2016-10-20T00:00:00"/>
    <s v="Standard Class"/>
    <x v="468"/>
    <x v="468"/>
    <x v="0"/>
    <s v="United States"/>
    <s v="Jacksonville"/>
    <x v="30"/>
    <n v="28540"/>
    <x v="0"/>
    <s v="FUR-CH-10003606"/>
    <s v="Furniture"/>
    <x v="1"/>
    <s v="SAFCO Folding Chair Trolley"/>
    <x v="707"/>
    <n v="1"/>
    <n v="0.2"/>
    <n v="10.2592"/>
    <n v="92.332799999999992"/>
  </r>
  <r>
    <n v="3810"/>
    <s v="CA-2015-113628"/>
    <x v="500"/>
    <d v="2015-11-19T00:00:00"/>
    <s v="Standard Class"/>
    <x v="469"/>
    <x v="469"/>
    <x v="1"/>
    <s v="United States"/>
    <s v="Plantation"/>
    <x v="1"/>
    <n v="33317"/>
    <x v="0"/>
    <s v="FUR-CH-10003298"/>
    <s v="Furniture"/>
    <x v="1"/>
    <s v="Office Star - Contemporary Task Swivel chair with Loop Arms, Charcoal"/>
    <x v="708"/>
    <n v="5"/>
    <n v="0.2"/>
    <n v="-72.039000000000001"/>
    <n v="595.95899999999995"/>
  </r>
  <r>
    <n v="3812"/>
    <s v="CA-2015-113628"/>
    <x v="500"/>
    <d v="2015-11-19T00:00:00"/>
    <s v="Standard Class"/>
    <x v="469"/>
    <x v="469"/>
    <x v="1"/>
    <s v="United States"/>
    <s v="Plantation"/>
    <x v="1"/>
    <n v="33317"/>
    <x v="0"/>
    <s v="FUR-CH-10004477"/>
    <s v="Furniture"/>
    <x v="1"/>
    <s v="Global Push Button Manager's Chair, Indigo"/>
    <x v="709"/>
    <n v="3"/>
    <n v="0.2"/>
    <n v="16.440300000000001"/>
    <n v="129.69569999999999"/>
  </r>
  <r>
    <n v="3817"/>
    <s v="CA-2015-102582"/>
    <x v="195"/>
    <d v="2015-09-19T00:00:00"/>
    <s v="Standard Class"/>
    <x v="410"/>
    <x v="410"/>
    <x v="0"/>
    <s v="United States"/>
    <s v="Mobile"/>
    <x v="33"/>
    <n v="36608"/>
    <x v="0"/>
    <s v="FUR-TA-10003569"/>
    <s v="Furniture"/>
    <x v="2"/>
    <s v="Bretford CR8500 Series Meeting Room Furniture"/>
    <x v="678"/>
    <n v="2"/>
    <n v="0"/>
    <n v="200.49"/>
    <n v="601.47"/>
  </r>
  <r>
    <n v="3819"/>
    <s v="CA-2015-102582"/>
    <x v="195"/>
    <d v="2015-09-19T00:00:00"/>
    <s v="Standard Class"/>
    <x v="410"/>
    <x v="410"/>
    <x v="0"/>
    <s v="United States"/>
    <s v="Mobile"/>
    <x v="33"/>
    <n v="36608"/>
    <x v="0"/>
    <s v="FUR-CH-10004853"/>
    <s v="Furniture"/>
    <x v="1"/>
    <s v="Global Manager's Adjustable Task Chair, Storm"/>
    <x v="710"/>
    <n v="7"/>
    <n v="0"/>
    <n v="306.48939999999999"/>
    <n v="750.37059999999997"/>
  </r>
  <r>
    <n v="3821"/>
    <s v="CA-2017-141873"/>
    <x v="224"/>
    <d v="2017-10-14T00:00:00"/>
    <s v="Standard Class"/>
    <x v="395"/>
    <x v="395"/>
    <x v="0"/>
    <s v="United States"/>
    <s v="New York City"/>
    <x v="7"/>
    <n v="10024"/>
    <x v="2"/>
    <s v="FUR-BO-10003034"/>
    <s v="Furniture"/>
    <x v="0"/>
    <s v="O'Sullivan Elevations Bookcase, Cherry Finish"/>
    <x v="555"/>
    <n v="3"/>
    <n v="0.2"/>
    <n v="-15.717599999999999"/>
    <n v="330.06959999999998"/>
  </r>
  <r>
    <n v="3828"/>
    <s v="CA-2017-141733"/>
    <x v="501"/>
    <d v="2017-05-11T00:00:00"/>
    <s v="Standard Class"/>
    <x v="281"/>
    <x v="281"/>
    <x v="1"/>
    <s v="United States"/>
    <s v="Detroit"/>
    <x v="17"/>
    <n v="48234"/>
    <x v="3"/>
    <s v="FUR-CH-10004086"/>
    <s v="Furniture"/>
    <x v="1"/>
    <s v="Hon 4070 Series Pagoda Armless Upholstered Stacking Chairs"/>
    <x v="711"/>
    <n v="5"/>
    <n v="0"/>
    <n v="423.00850000000003"/>
    <n v="1035.6415000000002"/>
  </r>
  <r>
    <n v="3829"/>
    <s v="CA-2017-141733"/>
    <x v="501"/>
    <d v="2017-05-11T00:00:00"/>
    <s v="Standard Class"/>
    <x v="281"/>
    <x v="281"/>
    <x v="1"/>
    <s v="United States"/>
    <s v="Detroit"/>
    <x v="17"/>
    <n v="48234"/>
    <x v="3"/>
    <s v="FUR-CH-10002017"/>
    <s v="Furniture"/>
    <x v="1"/>
    <s v="SAFCO Optional Arm Kit for Workspace Cribbage Stacking Chair"/>
    <x v="712"/>
    <n v="1"/>
    <n v="0"/>
    <n v="7.4592000000000001"/>
    <n v="19.180800000000001"/>
  </r>
  <r>
    <n v="3830"/>
    <s v="CA-2017-141733"/>
    <x v="501"/>
    <d v="2017-05-11T00:00:00"/>
    <s v="Standard Class"/>
    <x v="281"/>
    <x v="281"/>
    <x v="1"/>
    <s v="United States"/>
    <s v="Detroit"/>
    <x v="17"/>
    <n v="48234"/>
    <x v="3"/>
    <s v="FUR-CH-10000595"/>
    <s v="Furniture"/>
    <x v="1"/>
    <s v="Safco Contoured Stacking Chairs"/>
    <x v="713"/>
    <n v="2"/>
    <n v="0"/>
    <n v="119.2"/>
    <n v="357.6"/>
  </r>
  <r>
    <n v="3832"/>
    <s v="US-2015-111927"/>
    <x v="502"/>
    <d v="2015-11-19T00:00:00"/>
    <s v="Standard Class"/>
    <x v="470"/>
    <x v="470"/>
    <x v="0"/>
    <s v="United States"/>
    <s v="Dover"/>
    <x v="14"/>
    <n v="19901"/>
    <x v="2"/>
    <s v="FUR-FU-10004017"/>
    <s v="Furniture"/>
    <x v="3"/>
    <s v="Executive Impressions 13&quot; Chairman Wall Clock"/>
    <x v="714"/>
    <n v="3"/>
    <n v="0"/>
    <n v="26.649000000000001"/>
    <n v="49.491"/>
  </r>
  <r>
    <n v="3835"/>
    <s v="CA-2014-105984"/>
    <x v="168"/>
    <d v="2014-11-24T00:00:00"/>
    <s v="Same Day"/>
    <x v="471"/>
    <x v="471"/>
    <x v="1"/>
    <s v="United States"/>
    <s v="Columbus"/>
    <x v="15"/>
    <n v="43229"/>
    <x v="2"/>
    <s v="FUR-CH-10000847"/>
    <s v="Furniture"/>
    <x v="1"/>
    <s v="Global Executive Mid-Back Manager's Chair"/>
    <x v="715"/>
    <n v="3"/>
    <n v="0.3"/>
    <n v="-34.9176"/>
    <n v="645.97559999999999"/>
  </r>
  <r>
    <n v="3839"/>
    <s v="CA-2014-126760"/>
    <x v="503"/>
    <d v="2014-08-02T00:00:00"/>
    <s v="Standard Class"/>
    <x v="10"/>
    <x v="10"/>
    <x v="0"/>
    <s v="United States"/>
    <s v="North Las Vegas"/>
    <x v="34"/>
    <n v="89031"/>
    <x v="1"/>
    <s v="FUR-CH-10003312"/>
    <s v="Furniture"/>
    <x v="1"/>
    <s v="Hon 2090 “Pillow Soft” Series Mid Back Swivel/Tilt Chairs"/>
    <x v="716"/>
    <n v="3"/>
    <n v="0.2"/>
    <n v="-109.5822"/>
    <n v="783.93419999999992"/>
  </r>
  <r>
    <n v="3840"/>
    <s v="CA-2014-126760"/>
    <x v="503"/>
    <d v="2014-08-02T00:00:00"/>
    <s v="Standard Class"/>
    <x v="10"/>
    <x v="10"/>
    <x v="0"/>
    <s v="United States"/>
    <s v="North Las Vegas"/>
    <x v="34"/>
    <n v="89031"/>
    <x v="1"/>
    <s v="FUR-FU-10004018"/>
    <s v="Furniture"/>
    <x v="3"/>
    <s v="Tensor Computer Mounted Lamp"/>
    <x v="717"/>
    <n v="9"/>
    <n v="0"/>
    <n v="36.182699999999997"/>
    <n v="97.827299999999994"/>
  </r>
  <r>
    <n v="3842"/>
    <s v="US-2014-109162"/>
    <x v="391"/>
    <d v="2014-06-12T00:00:00"/>
    <s v="Standard Class"/>
    <x v="472"/>
    <x v="472"/>
    <x v="1"/>
    <s v="United States"/>
    <s v="Bristol"/>
    <x v="9"/>
    <n v="37620"/>
    <x v="0"/>
    <s v="FUR-CH-10002647"/>
    <s v="Furniture"/>
    <x v="1"/>
    <s v="Situations Contoured Folding Chairs, 4/Set"/>
    <x v="718"/>
    <n v="3"/>
    <n v="0.2"/>
    <n v="10.647"/>
    <n v="159.70500000000001"/>
  </r>
  <r>
    <n v="3846"/>
    <s v="CA-2014-101931"/>
    <x v="504"/>
    <d v="2014-10-31T00:00:00"/>
    <s v="First Class"/>
    <x v="226"/>
    <x v="226"/>
    <x v="1"/>
    <s v="United States"/>
    <s v="Los Angeles"/>
    <x v="2"/>
    <n v="90049"/>
    <x v="1"/>
    <s v="FUR-BO-10001337"/>
    <s v="Furniture"/>
    <x v="0"/>
    <s v="O'Sullivan Living Dimensions 2-Shelf Bookcases"/>
    <x v="719"/>
    <n v="6"/>
    <n v="0.15"/>
    <n v="-36.293999999999997"/>
    <n v="653.29200000000003"/>
  </r>
  <r>
    <n v="3852"/>
    <s v="CA-2015-127593"/>
    <x v="231"/>
    <d v="2015-09-21T00:00:00"/>
    <s v="Same Day"/>
    <x v="473"/>
    <x v="473"/>
    <x v="2"/>
    <s v="United States"/>
    <s v="Quincy"/>
    <x v="20"/>
    <n v="2169"/>
    <x v="2"/>
    <s v="FUR-FU-10004006"/>
    <s v="Furniture"/>
    <x v="3"/>
    <s v="Deflect-o DuraMat Lighweight, Studded, Beveled Mat for Low Pile Carpeting"/>
    <x v="720"/>
    <n v="2"/>
    <n v="0"/>
    <n v="14.500999999999999"/>
    <n v="70.798999999999992"/>
  </r>
  <r>
    <n v="3854"/>
    <s v="US-2017-131849"/>
    <x v="505"/>
    <d v="2017-06-10T00:00:00"/>
    <s v="Standard Class"/>
    <x v="474"/>
    <x v="474"/>
    <x v="2"/>
    <s v="United States"/>
    <s v="San Francisco"/>
    <x v="2"/>
    <n v="94122"/>
    <x v="1"/>
    <s v="FUR-FU-10004164"/>
    <s v="Furniture"/>
    <x v="3"/>
    <s v="Eldon 300 Class Desk Accessories, Black"/>
    <x v="721"/>
    <n v="1"/>
    <n v="0"/>
    <n v="2.1779999999999999"/>
    <n v="2.7720000000000002"/>
  </r>
  <r>
    <n v="3860"/>
    <s v="CA-2017-154039"/>
    <x v="506"/>
    <d v="2017-02-22T00:00:00"/>
    <s v="Standard Class"/>
    <x v="209"/>
    <x v="209"/>
    <x v="2"/>
    <s v="United States"/>
    <s v="Chicago"/>
    <x v="8"/>
    <n v="60653"/>
    <x v="3"/>
    <s v="FUR-TA-10001932"/>
    <s v="Furniture"/>
    <x v="2"/>
    <s v="Chromcraft 48&quot; x 96&quot; Racetrack Double Pedestal Table"/>
    <x v="722"/>
    <n v="3"/>
    <n v="0.5"/>
    <n v="-269.33760000000001"/>
    <n v="750.29759999999999"/>
  </r>
  <r>
    <n v="3865"/>
    <s v="CA-2015-157133"/>
    <x v="44"/>
    <d v="2015-12-03T00:00:00"/>
    <s v="Standard Class"/>
    <x v="24"/>
    <x v="24"/>
    <x v="0"/>
    <s v="United States"/>
    <s v="Champaign"/>
    <x v="8"/>
    <n v="61821"/>
    <x v="3"/>
    <s v="FUR-FU-10004904"/>
    <s v="Furniture"/>
    <x v="3"/>
    <s v="Eldon &quot;L&quot; Workstation Diamond Chairmat"/>
    <x v="723"/>
    <n v="5"/>
    <n v="0.6"/>
    <n v="-182.352"/>
    <n v="334.31200000000001"/>
  </r>
  <r>
    <n v="3869"/>
    <s v="CA-2015-132486"/>
    <x v="507"/>
    <d v="2015-10-27T00:00:00"/>
    <s v="Second Class"/>
    <x v="475"/>
    <x v="475"/>
    <x v="0"/>
    <s v="United States"/>
    <s v="San Diego"/>
    <x v="2"/>
    <n v="92105"/>
    <x v="1"/>
    <s v="FUR-CH-10004495"/>
    <s v="Furniture"/>
    <x v="1"/>
    <s v="Global Leather and Oak Executive Chair, Black"/>
    <x v="724"/>
    <n v="1"/>
    <n v="0.2"/>
    <n v="27.088200000000001"/>
    <n v="213.69579999999999"/>
  </r>
  <r>
    <n v="3870"/>
    <s v="CA-2015-132486"/>
    <x v="507"/>
    <d v="2015-10-27T00:00:00"/>
    <s v="Second Class"/>
    <x v="475"/>
    <x v="475"/>
    <x v="0"/>
    <s v="United States"/>
    <s v="San Diego"/>
    <x v="2"/>
    <n v="92105"/>
    <x v="1"/>
    <s v="FUR-CH-10004540"/>
    <s v="Furniture"/>
    <x v="1"/>
    <s v="Global Chrome Stack Chair"/>
    <x v="725"/>
    <n v="7"/>
    <n v="0.2"/>
    <n v="16.7972"/>
    <n v="175.17079999999999"/>
  </r>
  <r>
    <n v="3873"/>
    <s v="CA-2015-132486"/>
    <x v="507"/>
    <d v="2015-10-27T00:00:00"/>
    <s v="Second Class"/>
    <x v="475"/>
    <x v="475"/>
    <x v="0"/>
    <s v="United States"/>
    <s v="San Diego"/>
    <x v="2"/>
    <n v="92105"/>
    <x v="1"/>
    <s v="FUR-CH-10001854"/>
    <s v="Furniture"/>
    <x v="1"/>
    <s v="Office Star - Professional Matrix Back Chair with 2-to-1 Synchro Tilt and Mesh Fabric Seat"/>
    <x v="726"/>
    <n v="3"/>
    <n v="0.2"/>
    <n v="42.117600000000003"/>
    <n v="800.23439999999994"/>
  </r>
  <r>
    <n v="3883"/>
    <s v="CA-2015-129896"/>
    <x v="508"/>
    <d v="2015-06-20T00:00:00"/>
    <s v="Standard Class"/>
    <x v="476"/>
    <x v="476"/>
    <x v="0"/>
    <s v="United States"/>
    <s v="Gilbert"/>
    <x v="22"/>
    <n v="85234"/>
    <x v="1"/>
    <s v="FUR-FU-10004904"/>
    <s v="Furniture"/>
    <x v="3"/>
    <s v="Eldon &quot;L&quot; Workstation Diamond Chairmat"/>
    <x v="727"/>
    <n v="6"/>
    <n v="0.2"/>
    <n v="-36.470399999999998"/>
    <n v="401.17439999999999"/>
  </r>
  <r>
    <n v="3884"/>
    <s v="CA-2015-129896"/>
    <x v="508"/>
    <d v="2015-06-20T00:00:00"/>
    <s v="Standard Class"/>
    <x v="476"/>
    <x v="476"/>
    <x v="0"/>
    <s v="United States"/>
    <s v="Gilbert"/>
    <x v="22"/>
    <n v="85234"/>
    <x v="1"/>
    <s v="FUR-FU-10002396"/>
    <s v="Furniture"/>
    <x v="3"/>
    <s v="DAX Copper Panel Document Frame, 5 x 7 Size"/>
    <x v="728"/>
    <n v="4"/>
    <n v="0.2"/>
    <n v="11.070399999999999"/>
    <n v="29.185600000000001"/>
  </r>
  <r>
    <n v="3892"/>
    <s v="US-2016-163881"/>
    <x v="243"/>
    <d v="2016-11-30T00:00:00"/>
    <s v="Standard Class"/>
    <x v="477"/>
    <x v="477"/>
    <x v="1"/>
    <s v="United States"/>
    <s v="Los Angeles"/>
    <x v="2"/>
    <n v="90036"/>
    <x v="1"/>
    <s v="FUR-CH-10001394"/>
    <s v="Furniture"/>
    <x v="1"/>
    <s v="Global Leather Executive Chair"/>
    <x v="729"/>
    <n v="6"/>
    <n v="0.2"/>
    <n v="210.59399999999999"/>
    <n v="1474.1579999999999"/>
  </r>
  <r>
    <n v="3907"/>
    <s v="CA-2015-167010"/>
    <x v="509"/>
    <d v="2015-04-10T00:00:00"/>
    <s v="Standard Class"/>
    <x v="478"/>
    <x v="478"/>
    <x v="2"/>
    <s v="United States"/>
    <s v="Philadelphia"/>
    <x v="3"/>
    <n v="19143"/>
    <x v="2"/>
    <s v="FUR-FU-10001468"/>
    <s v="Furniture"/>
    <x v="3"/>
    <s v="Tenex Antistatic Computer Chair Mats"/>
    <x v="450"/>
    <n v="4"/>
    <n v="0.2"/>
    <n v="-68.391999999999996"/>
    <n v="615.52800000000002"/>
  </r>
  <r>
    <n v="3910"/>
    <s v="CA-2015-167010"/>
    <x v="509"/>
    <d v="2015-04-10T00:00:00"/>
    <s v="Standard Class"/>
    <x v="478"/>
    <x v="478"/>
    <x v="2"/>
    <s v="United States"/>
    <s v="Philadelphia"/>
    <x v="3"/>
    <n v="19143"/>
    <x v="2"/>
    <s v="FUR-FU-10001037"/>
    <s v="Furniture"/>
    <x v="3"/>
    <s v="DAX Charcoal/Nickel-Tone Document Frame, 5 x 7"/>
    <x v="730"/>
    <n v="1"/>
    <n v="0.2"/>
    <n v="2.37"/>
    <n v="5.2139999999999995"/>
  </r>
  <r>
    <n v="3911"/>
    <s v="CA-2015-167010"/>
    <x v="509"/>
    <d v="2015-04-10T00:00:00"/>
    <s v="Standard Class"/>
    <x v="478"/>
    <x v="478"/>
    <x v="2"/>
    <s v="United States"/>
    <s v="Philadelphia"/>
    <x v="3"/>
    <n v="19143"/>
    <x v="2"/>
    <s v="FUR-BO-10004218"/>
    <s v="Furniture"/>
    <x v="0"/>
    <s v="Bush Heritage Pine Collection 5-Shelf Bookcase, Albany Pine Finish, *Special Order"/>
    <x v="731"/>
    <n v="5"/>
    <n v="0.5"/>
    <n v="-211.47"/>
    <n v="563.91999999999996"/>
  </r>
  <r>
    <n v="3914"/>
    <s v="CA-2017-148068"/>
    <x v="510"/>
    <d v="2017-09-25T00:00:00"/>
    <s v="Standard Class"/>
    <x v="479"/>
    <x v="479"/>
    <x v="1"/>
    <s v="United States"/>
    <s v="New York City"/>
    <x v="7"/>
    <n v="10035"/>
    <x v="2"/>
    <s v="FUR-FU-10002268"/>
    <s v="Furniture"/>
    <x v="3"/>
    <s v="Ultra Door Push Plate"/>
    <x v="732"/>
    <n v="2"/>
    <n v="0"/>
    <n v="3.2406000000000001"/>
    <n v="6.5793999999999997"/>
  </r>
  <r>
    <n v="3915"/>
    <s v="US-2017-142573"/>
    <x v="511"/>
    <d v="2017-07-23T00:00:00"/>
    <s v="Standard Class"/>
    <x v="459"/>
    <x v="459"/>
    <x v="0"/>
    <s v="United States"/>
    <s v="Phoenix"/>
    <x v="22"/>
    <n v="85023"/>
    <x v="1"/>
    <s v="FUR-TA-10001932"/>
    <s v="Furniture"/>
    <x v="2"/>
    <s v="Chromcraft 48&quot; x 96&quot; Racetrack Double Pedestal Table"/>
    <x v="733"/>
    <n v="5"/>
    <n v="0.5"/>
    <n v="-448.89600000000002"/>
    <n v="1250.4960000000001"/>
  </r>
  <r>
    <n v="3916"/>
    <s v="US-2017-142573"/>
    <x v="511"/>
    <d v="2017-07-23T00:00:00"/>
    <s v="Standard Class"/>
    <x v="459"/>
    <x v="459"/>
    <x v="0"/>
    <s v="United States"/>
    <s v="Phoenix"/>
    <x v="22"/>
    <n v="85023"/>
    <x v="1"/>
    <s v="FUR-CH-10004218"/>
    <s v="Furniture"/>
    <x v="1"/>
    <s v="Global Fabric Manager's Chair, Dark Gray"/>
    <x v="47"/>
    <n v="2"/>
    <n v="0.2"/>
    <n v="10.098000000000001"/>
    <n v="151.47"/>
  </r>
  <r>
    <n v="3919"/>
    <s v="US-2017-142573"/>
    <x v="511"/>
    <d v="2017-07-23T00:00:00"/>
    <s v="Standard Class"/>
    <x v="459"/>
    <x v="459"/>
    <x v="0"/>
    <s v="United States"/>
    <s v="Phoenix"/>
    <x v="22"/>
    <n v="85023"/>
    <x v="1"/>
    <s v="FUR-CH-10000513"/>
    <s v="Furniture"/>
    <x v="1"/>
    <s v="High-Back Leather Manager's Chair"/>
    <x v="734"/>
    <n v="3"/>
    <n v="0.2"/>
    <n v="-42.896700000000003"/>
    <n v="354.87270000000001"/>
  </r>
  <r>
    <n v="3927"/>
    <s v="CA-2014-103940"/>
    <x v="512"/>
    <d v="2014-09-21T00:00:00"/>
    <s v="Standard Class"/>
    <x v="257"/>
    <x v="257"/>
    <x v="0"/>
    <s v="United States"/>
    <s v="Seattle"/>
    <x v="13"/>
    <n v="98103"/>
    <x v="1"/>
    <s v="FUR-FU-10004671"/>
    <s v="Furniture"/>
    <x v="3"/>
    <s v="Executive Impressions 12&quot; Wall Clock"/>
    <x v="525"/>
    <n v="2"/>
    <n v="0"/>
    <n v="13.4292"/>
    <n v="21.910800000000002"/>
  </r>
  <r>
    <n v="3929"/>
    <s v="CA-2016-162082"/>
    <x v="269"/>
    <d v="2016-03-17T00:00:00"/>
    <s v="First Class"/>
    <x v="158"/>
    <x v="158"/>
    <x v="0"/>
    <s v="United States"/>
    <s v="Harlingen"/>
    <x v="5"/>
    <n v="78550"/>
    <x v="3"/>
    <s v="FUR-BO-10004409"/>
    <s v="Furniture"/>
    <x v="0"/>
    <s v="Safco Value Mate Series Steel Bookcases, Baked Enamel Finish on Steel, Gray"/>
    <x v="735"/>
    <n v="5"/>
    <n v="0.32"/>
    <n v="-14.196"/>
    <n v="255.52799999999999"/>
  </r>
  <r>
    <n v="3939"/>
    <s v="CA-2015-118955"/>
    <x v="513"/>
    <d v="2015-06-20T00:00:00"/>
    <s v="Standard Class"/>
    <x v="470"/>
    <x v="470"/>
    <x v="0"/>
    <s v="United States"/>
    <s v="Grand Prairie"/>
    <x v="5"/>
    <n v="75051"/>
    <x v="3"/>
    <s v="FUR-CH-10001708"/>
    <s v="Furniture"/>
    <x v="1"/>
    <s v="Office Star - Contemporary Swivel Chair with Padded Adjustable Arms and Flex Back"/>
    <x v="736"/>
    <n v="2"/>
    <n v="0.3"/>
    <n v="-25.3764"/>
    <n v="222.7484"/>
  </r>
  <r>
    <n v="3940"/>
    <s v="US-2016-143448"/>
    <x v="43"/>
    <d v="2016-12-10T00:00:00"/>
    <s v="Same Day"/>
    <x v="480"/>
    <x v="480"/>
    <x v="0"/>
    <s v="United States"/>
    <s v="Greenwood"/>
    <x v="6"/>
    <n v="46142"/>
    <x v="3"/>
    <s v="FUR-CH-10003379"/>
    <s v="Furniture"/>
    <x v="1"/>
    <s v="Global Commerce Series High-Back Swivel/Tilt Chairs"/>
    <x v="737"/>
    <n v="5"/>
    <n v="0"/>
    <n v="356.22500000000002"/>
    <n v="1068.6750000000002"/>
  </r>
  <r>
    <n v="3941"/>
    <s v="CA-2017-117863"/>
    <x v="514"/>
    <d v="2017-05-23T00:00:00"/>
    <s v="Standard Class"/>
    <x v="481"/>
    <x v="481"/>
    <x v="0"/>
    <s v="United States"/>
    <s v="New York City"/>
    <x v="7"/>
    <n v="10024"/>
    <x v="2"/>
    <s v="FUR-FU-10002456"/>
    <s v="Furniture"/>
    <x v="3"/>
    <s v="Master Caster Door Stop, Large Neon Orange"/>
    <x v="738"/>
    <n v="2"/>
    <n v="0"/>
    <n v="6.2607999999999997"/>
    <n v="8.2992000000000008"/>
  </r>
  <r>
    <n v="3951"/>
    <s v="CA-2016-119963"/>
    <x v="515"/>
    <d v="2016-11-22T00:00:00"/>
    <s v="Standard Class"/>
    <x v="7"/>
    <x v="7"/>
    <x v="2"/>
    <s v="United States"/>
    <s v="Pasadena"/>
    <x v="5"/>
    <n v="77506"/>
    <x v="3"/>
    <s v="FUR-CH-10003817"/>
    <s v="Furniture"/>
    <x v="1"/>
    <s v="Global Value Steno Chair, Gray"/>
    <x v="739"/>
    <n v="6"/>
    <n v="0.3"/>
    <n v="-18.222000000000001"/>
    <n v="273.33"/>
  </r>
  <r>
    <n v="3955"/>
    <s v="CA-2014-133228"/>
    <x v="516"/>
    <d v="2014-04-09T00:00:00"/>
    <s v="Standard Class"/>
    <x v="192"/>
    <x v="192"/>
    <x v="0"/>
    <s v="United States"/>
    <s v="Detroit"/>
    <x v="17"/>
    <n v="48205"/>
    <x v="3"/>
    <s v="FUR-FU-10004020"/>
    <s v="Furniture"/>
    <x v="3"/>
    <s v="Advantus Panel Wall Acrylic Frame"/>
    <x v="740"/>
    <n v="1"/>
    <n v="0"/>
    <n v="2.3521000000000001"/>
    <n v="3.1178999999999997"/>
  </r>
  <r>
    <n v="3957"/>
    <s v="CA-2016-114951"/>
    <x v="517"/>
    <d v="2016-07-03T00:00:00"/>
    <s v="Standard Class"/>
    <x v="482"/>
    <x v="482"/>
    <x v="0"/>
    <s v="United States"/>
    <s v="San Francisco"/>
    <x v="2"/>
    <n v="94109"/>
    <x v="1"/>
    <s v="FUR-FU-10002364"/>
    <s v="Furniture"/>
    <x v="3"/>
    <s v="Eldon Expressions Wood Desk Accessories, Oak"/>
    <x v="741"/>
    <n v="3"/>
    <n v="0"/>
    <n v="6.4206000000000003"/>
    <n v="15.7194"/>
  </r>
  <r>
    <n v="3960"/>
    <s v="CA-2016-156573"/>
    <x v="518"/>
    <d v="2016-06-02T00:00:00"/>
    <s v="Standard Class"/>
    <x v="483"/>
    <x v="483"/>
    <x v="0"/>
    <s v="United States"/>
    <s v="Nashville"/>
    <x v="9"/>
    <n v="37211"/>
    <x v="0"/>
    <s v="FUR-FU-10001085"/>
    <s v="Furniture"/>
    <x v="3"/>
    <s v="3M Polarizing Light Filter Sleeves"/>
    <x v="742"/>
    <n v="3"/>
    <n v="0.2"/>
    <n v="14.547000000000001"/>
    <n v="30.212999999999997"/>
  </r>
  <r>
    <n v="3964"/>
    <s v="CA-2017-134838"/>
    <x v="519"/>
    <d v="2017-02-20T00:00:00"/>
    <s v="First Class"/>
    <x v="484"/>
    <x v="484"/>
    <x v="2"/>
    <s v="United States"/>
    <s v="Los Angeles"/>
    <x v="2"/>
    <n v="90045"/>
    <x v="1"/>
    <s v="FUR-FU-10004018"/>
    <s v="Furniture"/>
    <x v="3"/>
    <s v="Tensor Computer Mounted Lamp"/>
    <x v="743"/>
    <n v="3"/>
    <n v="0"/>
    <n v="12.0609"/>
    <n v="32.609099999999998"/>
  </r>
  <r>
    <n v="3975"/>
    <s v="CA-2016-167556"/>
    <x v="477"/>
    <d v="2016-04-02T00:00:00"/>
    <s v="Standard Class"/>
    <x v="485"/>
    <x v="485"/>
    <x v="0"/>
    <s v="United States"/>
    <s v="New York City"/>
    <x v="7"/>
    <n v="10009"/>
    <x v="2"/>
    <s v="FUR-FU-10004848"/>
    <s v="Furniture"/>
    <x v="3"/>
    <s v="Howard Miller 13-3/4&quot; Diameter Brushed Chrome Round Wall Clock"/>
    <x v="744"/>
    <n v="8"/>
    <n v="0"/>
    <n v="124.2"/>
    <n v="289.8"/>
  </r>
  <r>
    <n v="3977"/>
    <s v="US-2016-116400"/>
    <x v="148"/>
    <d v="2016-10-24T00:00:00"/>
    <s v="First Class"/>
    <x v="486"/>
    <x v="486"/>
    <x v="0"/>
    <s v="United States"/>
    <s v="Richmond"/>
    <x v="25"/>
    <n v="23223"/>
    <x v="0"/>
    <s v="FUR-FU-10003731"/>
    <s v="Furniture"/>
    <x v="3"/>
    <s v="Eldon Expressions Wood and Plastic Desk Accessories, Oak"/>
    <x v="745"/>
    <n v="4"/>
    <n v="0"/>
    <n v="11.1776"/>
    <n v="28.742400000000004"/>
  </r>
  <r>
    <n v="3980"/>
    <s v="CA-2014-114517"/>
    <x v="520"/>
    <d v="2014-12-27T00:00:00"/>
    <s v="Standard Class"/>
    <x v="487"/>
    <x v="487"/>
    <x v="1"/>
    <s v="United States"/>
    <s v="New York City"/>
    <x v="7"/>
    <n v="10024"/>
    <x v="2"/>
    <s v="FUR-TA-10001676"/>
    <s v="Furniture"/>
    <x v="2"/>
    <s v="Hon 61000 Series Interactive Training Tables"/>
    <x v="746"/>
    <n v="2"/>
    <n v="0.4"/>
    <n v="-19.549199999999999"/>
    <n v="72.865200000000002"/>
  </r>
  <r>
    <n v="3982"/>
    <s v="CA-2017-119564"/>
    <x v="521"/>
    <d v="2017-12-20T00:00:00"/>
    <s v="Standard Class"/>
    <x v="488"/>
    <x v="488"/>
    <x v="2"/>
    <s v="United States"/>
    <s v="Seattle"/>
    <x v="13"/>
    <n v="98115"/>
    <x v="1"/>
    <s v="FUR-FU-10003096"/>
    <s v="Furniture"/>
    <x v="3"/>
    <s v="Master Giant Foot Doorstop, Safety Yellow"/>
    <x v="747"/>
    <n v="3"/>
    <n v="0"/>
    <n v="9.7911000000000001"/>
    <n v="12.978899999999999"/>
  </r>
  <r>
    <n v="3983"/>
    <s v="CA-2016-135265"/>
    <x v="281"/>
    <d v="2016-07-09T00:00:00"/>
    <s v="Second Class"/>
    <x v="390"/>
    <x v="390"/>
    <x v="0"/>
    <s v="United States"/>
    <s v="Los Angeles"/>
    <x v="2"/>
    <n v="90045"/>
    <x v="1"/>
    <s v="FUR-CH-10003061"/>
    <s v="Furniture"/>
    <x v="1"/>
    <s v="Global Leather Task Chair, Black"/>
    <x v="748"/>
    <n v="4"/>
    <n v="0.2"/>
    <n v="-3.5996000000000001"/>
    <n v="291.56760000000003"/>
  </r>
  <r>
    <n v="3986"/>
    <s v="CA-2016-108735"/>
    <x v="380"/>
    <d v="2016-04-21T00:00:00"/>
    <s v="Standard Class"/>
    <x v="230"/>
    <x v="230"/>
    <x v="0"/>
    <s v="United States"/>
    <s v="Lakewood"/>
    <x v="2"/>
    <n v="90712"/>
    <x v="1"/>
    <s v="FUR-BO-10003441"/>
    <s v="Furniture"/>
    <x v="0"/>
    <s v="Bush Westfield Collection Bookcases, Fully Assembled"/>
    <x v="749"/>
    <n v="3"/>
    <n v="0.15"/>
    <n v="24.235199999999999"/>
    <n v="233.26380000000003"/>
  </r>
  <r>
    <n v="3989"/>
    <s v="US-2016-159415"/>
    <x v="380"/>
    <d v="2016-04-22T00:00:00"/>
    <s v="Standard Class"/>
    <x v="489"/>
    <x v="489"/>
    <x v="1"/>
    <s v="United States"/>
    <s v="Columbia"/>
    <x v="9"/>
    <n v="38401"/>
    <x v="0"/>
    <s v="FUR-FU-10003798"/>
    <s v="Furniture"/>
    <x v="3"/>
    <s v="Ultra Door Kickplate, 8&quot;H x 34&quot;W"/>
    <x v="750"/>
    <n v="5"/>
    <n v="0.2"/>
    <n v="13.846"/>
    <n v="65.274000000000001"/>
  </r>
  <r>
    <n v="3990"/>
    <s v="CA-2014-122588"/>
    <x v="306"/>
    <d v="2014-11-27T00:00:00"/>
    <s v="Second Class"/>
    <x v="490"/>
    <x v="490"/>
    <x v="0"/>
    <s v="United States"/>
    <s v="Woonsocket"/>
    <x v="38"/>
    <n v="2895"/>
    <x v="2"/>
    <s v="FUR-FU-10001095"/>
    <s v="Furniture"/>
    <x v="3"/>
    <s v="DAX Black Cherry Wood-Tone Poster Frame"/>
    <x v="751"/>
    <n v="2"/>
    <n v="0"/>
    <n v="20.1248"/>
    <n v="32.8352"/>
  </r>
  <r>
    <n v="3992"/>
    <s v="CA-2015-161998"/>
    <x v="522"/>
    <d v="2015-05-05T00:00:00"/>
    <s v="Standard Class"/>
    <x v="491"/>
    <x v="491"/>
    <x v="1"/>
    <s v="United States"/>
    <s v="Tampa"/>
    <x v="1"/>
    <n v="33614"/>
    <x v="0"/>
    <s v="FUR-FU-10001095"/>
    <s v="Furniture"/>
    <x v="3"/>
    <s v="DAX Black Cherry Wood-Tone Poster Frame"/>
    <x v="752"/>
    <n v="3"/>
    <n v="0.2"/>
    <n v="14.299200000000001"/>
    <n v="49.252800000000001"/>
  </r>
  <r>
    <n v="3995"/>
    <s v="CA-2015-105627"/>
    <x v="523"/>
    <d v="2015-03-12T00:00:00"/>
    <s v="Standard Class"/>
    <x v="492"/>
    <x v="492"/>
    <x v="0"/>
    <s v="United States"/>
    <s v="Kenosha"/>
    <x v="16"/>
    <n v="53142"/>
    <x v="3"/>
    <s v="FUR-BO-10002916"/>
    <s v="Furniture"/>
    <x v="0"/>
    <s v="Rush Hierlooms Collection 1&quot; Thick Stackable Bookcases"/>
    <x v="753"/>
    <n v="3"/>
    <n v="0"/>
    <n v="97.458600000000004"/>
    <n v="415.48140000000006"/>
  </r>
  <r>
    <n v="3996"/>
    <s v="CA-2015-105627"/>
    <x v="523"/>
    <d v="2015-03-12T00:00:00"/>
    <s v="Standard Class"/>
    <x v="492"/>
    <x v="492"/>
    <x v="0"/>
    <s v="United States"/>
    <s v="Kenosha"/>
    <x v="16"/>
    <n v="53142"/>
    <x v="3"/>
    <s v="FUR-CH-10002084"/>
    <s v="Furniture"/>
    <x v="1"/>
    <s v="Hon Mobius Operator's Chair"/>
    <x v="754"/>
    <n v="7"/>
    <n v="0"/>
    <n v="189.40459999999999"/>
    <n v="671.52539999999999"/>
  </r>
  <r>
    <n v="3999"/>
    <s v="CA-2015-105627"/>
    <x v="523"/>
    <d v="2015-03-12T00:00:00"/>
    <s v="Standard Class"/>
    <x v="492"/>
    <x v="492"/>
    <x v="0"/>
    <s v="United States"/>
    <s v="Kenosha"/>
    <x v="16"/>
    <n v="53142"/>
    <x v="3"/>
    <s v="FUR-FU-10000308"/>
    <s v="Furniture"/>
    <x v="3"/>
    <s v="Deflect-o Glass Clear Studded Chair Mats"/>
    <x v="755"/>
    <n v="6"/>
    <n v="0"/>
    <n v="82.077600000000004"/>
    <n v="291.00239999999997"/>
  </r>
  <r>
    <n v="4000"/>
    <s v="US-2015-149629"/>
    <x v="392"/>
    <d v="2015-07-20T00:00:00"/>
    <s v="Second Class"/>
    <x v="65"/>
    <x v="65"/>
    <x v="1"/>
    <s v="United States"/>
    <s v="Port Saint Lucie"/>
    <x v="1"/>
    <n v="34952"/>
    <x v="0"/>
    <s v="FUR-BO-10004709"/>
    <s v="Furniture"/>
    <x v="0"/>
    <s v="Bush Westfield Collection Bookcases, Medium Cherry Finish"/>
    <x v="756"/>
    <n v="5"/>
    <n v="0.2"/>
    <n v="5.798"/>
    <n v="226.12199999999999"/>
  </r>
  <r>
    <n v="4001"/>
    <s v="CA-2014-116834"/>
    <x v="524"/>
    <d v="2014-10-16T00:00:00"/>
    <s v="Standard Class"/>
    <x v="446"/>
    <x v="446"/>
    <x v="2"/>
    <s v="United States"/>
    <s v="Seattle"/>
    <x v="13"/>
    <n v="98115"/>
    <x v="1"/>
    <s v="FUR-FU-10001196"/>
    <s v="Furniture"/>
    <x v="3"/>
    <s v="DAX Cubicle Frames - 8x10"/>
    <x v="757"/>
    <n v="11"/>
    <n v="0"/>
    <n v="19.041"/>
    <n v="44.429000000000002"/>
  </r>
  <r>
    <n v="4003"/>
    <s v="CA-2016-145730"/>
    <x v="492"/>
    <d v="2016-03-08T00:00:00"/>
    <s v="Standard Class"/>
    <x v="189"/>
    <x v="189"/>
    <x v="0"/>
    <s v="United States"/>
    <s v="San Antonio"/>
    <x v="5"/>
    <n v="78207"/>
    <x v="3"/>
    <s v="FUR-TA-10004915"/>
    <s v="Furniture"/>
    <x v="2"/>
    <s v="Office Impressions End Table, 20-1/2&quot;H x 24&quot;W x 20&quot;D"/>
    <x v="758"/>
    <n v="3"/>
    <n v="0.3"/>
    <n v="-127.5792"/>
    <n v="765.47519999999997"/>
  </r>
  <r>
    <n v="4010"/>
    <s v="CA-2017-144463"/>
    <x v="143"/>
    <d v="2017-01-05T00:00:00"/>
    <s v="Standard Class"/>
    <x v="20"/>
    <x v="20"/>
    <x v="0"/>
    <s v="United States"/>
    <s v="Los Angeles"/>
    <x v="2"/>
    <n v="90036"/>
    <x v="1"/>
    <s v="FUR-FU-10001215"/>
    <s v="Furniture"/>
    <x v="3"/>
    <s v="Howard Miller 11-1/2&quot; Diameter Brentwood Wall Clock"/>
    <x v="759"/>
    <n v="11"/>
    <n v="0"/>
    <n v="199.26060000000001"/>
    <n v="275.1694"/>
  </r>
  <r>
    <n v="4021"/>
    <s v="CA-2014-154963"/>
    <x v="525"/>
    <d v="2014-06-27T00:00:00"/>
    <s v="Standard Class"/>
    <x v="493"/>
    <x v="493"/>
    <x v="0"/>
    <s v="United States"/>
    <s v="Chester"/>
    <x v="3"/>
    <n v="19013"/>
    <x v="2"/>
    <s v="FUR-CH-10004698"/>
    <s v="Furniture"/>
    <x v="1"/>
    <s v="Padded Folding Chairs, Black, 4/Carton"/>
    <x v="760"/>
    <n v="3"/>
    <n v="0.3"/>
    <n v="-4.8587999999999996"/>
    <n v="174.91679999999999"/>
  </r>
  <r>
    <n v="4023"/>
    <s v="CA-2014-154963"/>
    <x v="525"/>
    <d v="2014-06-27T00:00:00"/>
    <s v="Standard Class"/>
    <x v="493"/>
    <x v="493"/>
    <x v="0"/>
    <s v="United States"/>
    <s v="Chester"/>
    <x v="3"/>
    <n v="19013"/>
    <x v="2"/>
    <s v="FUR-CH-10000454"/>
    <s v="Furniture"/>
    <x v="1"/>
    <s v="Hon Deluxe Fabric Upholstered Stacking Chairs, Rounded Back"/>
    <x v="761"/>
    <n v="5"/>
    <n v="0.3"/>
    <n v="0"/>
    <n v="853.93"/>
  </r>
  <r>
    <n v="4024"/>
    <s v="CA-2017-130764"/>
    <x v="526"/>
    <d v="2017-10-28T00:00:00"/>
    <s v="First Class"/>
    <x v="494"/>
    <x v="494"/>
    <x v="1"/>
    <s v="United States"/>
    <s v="San Francisco"/>
    <x v="2"/>
    <n v="94110"/>
    <x v="1"/>
    <s v="FUR-BO-10003034"/>
    <s v="Furniture"/>
    <x v="0"/>
    <s v="O'Sullivan Elevations Bookcase, Cherry Finish"/>
    <x v="762"/>
    <n v="5"/>
    <n v="0.15"/>
    <n v="6.5490000000000004"/>
    <n v="550.11599999999999"/>
  </r>
  <r>
    <n v="4031"/>
    <s v="CA-2017-124296"/>
    <x v="455"/>
    <d v="2017-12-28T00:00:00"/>
    <s v="Standard Class"/>
    <x v="423"/>
    <x v="423"/>
    <x v="0"/>
    <s v="United States"/>
    <s v="Lafayette"/>
    <x v="35"/>
    <n v="70506"/>
    <x v="0"/>
    <s v="FUR-CH-10002439"/>
    <s v="Furniture"/>
    <x v="1"/>
    <s v="Iceberg Nesting Folding Chair, 19w x 6d x 43h"/>
    <x v="763"/>
    <n v="4"/>
    <n v="0"/>
    <n v="60.5488"/>
    <n v="172.3312"/>
  </r>
  <r>
    <n v="4038"/>
    <s v="CA-2014-110786"/>
    <x v="527"/>
    <d v="2015-01-02T00:00:00"/>
    <s v="Standard Class"/>
    <x v="123"/>
    <x v="123"/>
    <x v="1"/>
    <s v="United States"/>
    <s v="San Francisco"/>
    <x v="2"/>
    <n v="94110"/>
    <x v="1"/>
    <s v="FUR-FU-10000550"/>
    <s v="Furniture"/>
    <x v="3"/>
    <s v="Stacking Trays by OIC"/>
    <x v="764"/>
    <n v="5"/>
    <n v="0"/>
    <n v="8.2170000000000005"/>
    <n v="16.683"/>
  </r>
  <r>
    <n v="4044"/>
    <s v="CA-2014-110786"/>
    <x v="527"/>
    <d v="2015-01-02T00:00:00"/>
    <s v="Standard Class"/>
    <x v="123"/>
    <x v="123"/>
    <x v="1"/>
    <s v="United States"/>
    <s v="San Francisco"/>
    <x v="2"/>
    <n v="94110"/>
    <x v="1"/>
    <s v="FUR-FU-10000672"/>
    <s v="Furniture"/>
    <x v="3"/>
    <s v="Executive Impressions 10&quot; Spectator Wall Clock"/>
    <x v="641"/>
    <n v="6"/>
    <n v="0"/>
    <n v="23.990400000000001"/>
    <n v="46.569600000000001"/>
  </r>
  <r>
    <n v="4045"/>
    <s v="CA-2015-137750"/>
    <x v="528"/>
    <d v="2015-06-30T00:00:00"/>
    <s v="Standard Class"/>
    <x v="405"/>
    <x v="405"/>
    <x v="0"/>
    <s v="United States"/>
    <s v="San Francisco"/>
    <x v="2"/>
    <n v="94110"/>
    <x v="1"/>
    <s v="FUR-FU-10001979"/>
    <s v="Furniture"/>
    <x v="3"/>
    <s v="Dana Halogen Swing-Arm Architect Lamp"/>
    <x v="765"/>
    <n v="5"/>
    <n v="0"/>
    <n v="57.357999999999997"/>
    <n v="147.49199999999999"/>
  </r>
  <r>
    <n v="4050"/>
    <s v="CA-2017-136350"/>
    <x v="529"/>
    <d v="2017-06-26T00:00:00"/>
    <s v="Second Class"/>
    <x v="495"/>
    <x v="495"/>
    <x v="0"/>
    <s v="United States"/>
    <s v="New York City"/>
    <x v="7"/>
    <n v="10011"/>
    <x v="2"/>
    <s v="FUR-FU-10003601"/>
    <s v="Furniture"/>
    <x v="3"/>
    <s v="Deflect-o RollaMat Studded, Beveled Mat for Medium Pile Carpeting"/>
    <x v="766"/>
    <n v="3"/>
    <n v="0"/>
    <n v="49.804200000000002"/>
    <n v="226.88579999999999"/>
  </r>
  <r>
    <n v="4051"/>
    <s v="CA-2017-136350"/>
    <x v="529"/>
    <d v="2017-06-26T00:00:00"/>
    <s v="Second Class"/>
    <x v="495"/>
    <x v="495"/>
    <x v="0"/>
    <s v="United States"/>
    <s v="New York City"/>
    <x v="7"/>
    <n v="10011"/>
    <x v="2"/>
    <s v="FUR-CH-10001891"/>
    <s v="Furniture"/>
    <x v="1"/>
    <s v="Global Deluxe Office Fabric Chairs"/>
    <x v="767"/>
    <n v="2"/>
    <n v="0.1"/>
    <n v="32.633200000000002"/>
    <n v="140.13080000000002"/>
  </r>
  <r>
    <n v="4053"/>
    <s v="CA-2014-122931"/>
    <x v="189"/>
    <d v="2014-10-03T00:00:00"/>
    <s v="Standard Class"/>
    <x v="430"/>
    <x v="430"/>
    <x v="1"/>
    <s v="United States"/>
    <s v="Philadelphia"/>
    <x v="3"/>
    <n v="19134"/>
    <x v="2"/>
    <s v="FUR-TA-10004175"/>
    <s v="Furniture"/>
    <x v="2"/>
    <s v="Hon 30&quot; x 60&quot; Table with Locking Drawer"/>
    <x v="768"/>
    <n v="2"/>
    <n v="0.4"/>
    <n v="-81.854399999999998"/>
    <n v="491.12639999999999"/>
  </r>
  <r>
    <n v="4057"/>
    <s v="CA-2014-122931"/>
    <x v="189"/>
    <d v="2014-10-03T00:00:00"/>
    <s v="Standard Class"/>
    <x v="430"/>
    <x v="430"/>
    <x v="1"/>
    <s v="United States"/>
    <s v="Philadelphia"/>
    <x v="3"/>
    <n v="19134"/>
    <x v="2"/>
    <s v="FUR-TA-10004147"/>
    <s v="Furniture"/>
    <x v="2"/>
    <s v="Hon 4060 Series Tables"/>
    <x v="769"/>
    <n v="1"/>
    <n v="0.4"/>
    <n v="-20.152799999999999"/>
    <n v="87.328800000000001"/>
  </r>
  <r>
    <n v="4060"/>
    <s v="CA-2015-124058"/>
    <x v="141"/>
    <d v="2015-11-24T00:00:00"/>
    <s v="Standard Class"/>
    <x v="24"/>
    <x v="24"/>
    <x v="0"/>
    <s v="United States"/>
    <s v="Oakland"/>
    <x v="2"/>
    <n v="94601"/>
    <x v="1"/>
    <s v="FUR-CH-10000595"/>
    <s v="Furniture"/>
    <x v="1"/>
    <s v="Safco Contoured Stacking Chairs"/>
    <x v="770"/>
    <n v="3"/>
    <n v="0.2"/>
    <n v="35.76"/>
    <n v="536.4"/>
  </r>
  <r>
    <n v="4072"/>
    <s v="CA-2016-145303"/>
    <x v="530"/>
    <d v="2016-08-31T00:00:00"/>
    <s v="First Class"/>
    <x v="421"/>
    <x v="421"/>
    <x v="0"/>
    <s v="United States"/>
    <s v="Dallas"/>
    <x v="5"/>
    <n v="75081"/>
    <x v="3"/>
    <s v="FUR-BO-10003159"/>
    <s v="Furniture"/>
    <x v="0"/>
    <s v="Sauder Camden County Collection Libraries, Planked Cherry Finish"/>
    <x v="771"/>
    <n v="2"/>
    <n v="0.32"/>
    <n v="-52.890799999999999"/>
    <n v="209.2636"/>
  </r>
  <r>
    <n v="4075"/>
    <s v="CA-2017-108112"/>
    <x v="531"/>
    <d v="2017-11-20T00:00:00"/>
    <s v="Standard Class"/>
    <x v="492"/>
    <x v="492"/>
    <x v="0"/>
    <s v="United States"/>
    <s v="Miramar"/>
    <x v="1"/>
    <n v="33023"/>
    <x v="0"/>
    <s v="FUR-FU-10003553"/>
    <s v="Furniture"/>
    <x v="3"/>
    <s v="Howard Miller 13-1/2&quot; Diameter Rosebrook Wall Clock"/>
    <x v="772"/>
    <n v="4"/>
    <n v="0.2"/>
    <n v="55.015999999999998"/>
    <n v="165.048"/>
  </r>
  <r>
    <n v="4076"/>
    <s v="CA-2017-108112"/>
    <x v="531"/>
    <d v="2017-11-20T00:00:00"/>
    <s v="Standard Class"/>
    <x v="492"/>
    <x v="492"/>
    <x v="0"/>
    <s v="United States"/>
    <s v="Miramar"/>
    <x v="1"/>
    <n v="33023"/>
    <x v="0"/>
    <s v="FUR-FU-10001488"/>
    <s v="Furniture"/>
    <x v="3"/>
    <s v="Tenex 46&quot; x 60&quot; Computer Anti-Static Chairmat, Rectangular Shaped"/>
    <x v="773"/>
    <n v="4"/>
    <n v="0.2"/>
    <n v="0"/>
    <n v="339.13600000000002"/>
  </r>
  <r>
    <n v="4089"/>
    <s v="US-2014-156559"/>
    <x v="532"/>
    <d v="2014-08-26T00:00:00"/>
    <s v="Standard Class"/>
    <x v="496"/>
    <x v="496"/>
    <x v="0"/>
    <s v="United States"/>
    <s v="Jonesboro"/>
    <x v="31"/>
    <n v="72401"/>
    <x v="0"/>
    <s v="FUR-BO-10000711"/>
    <s v="Furniture"/>
    <x v="0"/>
    <s v="Hon Metal Bookcases, Gray"/>
    <x v="774"/>
    <n v="9"/>
    <n v="0"/>
    <n v="172.48140000000001"/>
    <n v="466.33860000000004"/>
  </r>
  <r>
    <n v="4104"/>
    <s v="CA-2017-137456"/>
    <x v="533"/>
    <d v="2017-12-21T00:00:00"/>
    <s v="Same Day"/>
    <x v="100"/>
    <x v="100"/>
    <x v="2"/>
    <s v="United States"/>
    <s v="Fremont"/>
    <x v="27"/>
    <n v="68025"/>
    <x v="3"/>
    <s v="FUR-FU-10001940"/>
    <s v="Furniture"/>
    <x v="3"/>
    <s v="Staple-based wall hangings"/>
    <x v="775"/>
    <n v="2"/>
    <n v="0"/>
    <n v="7.0048000000000004"/>
    <n v="8.9151999999999987"/>
  </r>
  <r>
    <n v="4109"/>
    <s v="CA-2015-105599"/>
    <x v="395"/>
    <d v="2015-09-07T00:00:00"/>
    <s v="Same Day"/>
    <x v="246"/>
    <x v="246"/>
    <x v="0"/>
    <s v="United States"/>
    <s v="New York City"/>
    <x v="7"/>
    <n v="10011"/>
    <x v="2"/>
    <s v="FUR-TA-10003837"/>
    <s v="Furniture"/>
    <x v="2"/>
    <s v="Anderson Hickey Conga Table Tops &amp; Accessories"/>
    <x v="776"/>
    <n v="3"/>
    <n v="0.4"/>
    <n v="-14.1639"/>
    <n v="41.5779"/>
  </r>
  <r>
    <n v="4111"/>
    <s v="CA-2015-153717"/>
    <x v="344"/>
    <d v="2016-01-01T00:00:00"/>
    <s v="Standard Class"/>
    <x v="497"/>
    <x v="497"/>
    <x v="1"/>
    <s v="United States"/>
    <s v="Detroit"/>
    <x v="17"/>
    <n v="48227"/>
    <x v="3"/>
    <s v="FUR-BO-10004360"/>
    <s v="Furniture"/>
    <x v="0"/>
    <s v="Rush Hierlooms Collection Rich Wood Bookcases"/>
    <x v="777"/>
    <n v="1"/>
    <n v="0"/>
    <n v="20.927399999999999"/>
    <n v="140.05259999999998"/>
  </r>
  <r>
    <n v="4126"/>
    <s v="CA-2017-123239"/>
    <x v="534"/>
    <d v="2017-07-31T00:00:00"/>
    <s v="Second Class"/>
    <x v="498"/>
    <x v="498"/>
    <x v="0"/>
    <s v="United States"/>
    <s v="Jacksonville"/>
    <x v="1"/>
    <n v="32216"/>
    <x v="0"/>
    <s v="FUR-FU-10001602"/>
    <s v="Furniture"/>
    <x v="3"/>
    <s v="Eldon Delta Triangular Chair Mat, 52&quot; x 58&quot;, Clear"/>
    <x v="778"/>
    <n v="3"/>
    <n v="0.2"/>
    <n v="-2.2757999999999998"/>
    <n v="93.3078"/>
  </r>
  <r>
    <n v="4141"/>
    <s v="CA-2017-127313"/>
    <x v="451"/>
    <d v="2017-12-04T00:00:00"/>
    <s v="First Class"/>
    <x v="107"/>
    <x v="107"/>
    <x v="0"/>
    <s v="United States"/>
    <s v="Philadelphia"/>
    <x v="3"/>
    <n v="19120"/>
    <x v="2"/>
    <s v="FUR-FU-10003798"/>
    <s v="Furniture"/>
    <x v="3"/>
    <s v="Ultra Door Kickplate, 8&quot;H x 34&quot;W"/>
    <x v="750"/>
    <n v="5"/>
    <n v="0.2"/>
    <n v="13.846"/>
    <n v="65.274000000000001"/>
  </r>
  <r>
    <n v="4146"/>
    <s v="CA-2017-112725"/>
    <x v="129"/>
    <d v="2017-02-06T00:00:00"/>
    <s v="Standard Class"/>
    <x v="103"/>
    <x v="103"/>
    <x v="2"/>
    <s v="United States"/>
    <s v="San Francisco"/>
    <x v="2"/>
    <n v="94110"/>
    <x v="1"/>
    <s v="FUR-CH-10000863"/>
    <s v="Furniture"/>
    <x v="1"/>
    <s v="Novimex Swivel Fabric Task Chair"/>
    <x v="779"/>
    <n v="1"/>
    <n v="0.2"/>
    <n v="-13.588200000000001"/>
    <n v="134.37220000000002"/>
  </r>
  <r>
    <n v="4147"/>
    <s v="CA-2015-136196"/>
    <x v="44"/>
    <d v="2015-12-04T00:00:00"/>
    <s v="Standard Class"/>
    <x v="421"/>
    <x v="421"/>
    <x v="0"/>
    <s v="United States"/>
    <s v="Freeport"/>
    <x v="7"/>
    <n v="11520"/>
    <x v="2"/>
    <s v="FUR-FU-10004017"/>
    <s v="Furniture"/>
    <x v="3"/>
    <s v="Tenex Contemporary Contur Chairmats for Low and Medium Pile Carpet, Computer, 39&quot; x 49&quot;"/>
    <x v="175"/>
    <n v="3"/>
    <n v="0"/>
    <n v="64.518000000000001"/>
    <n v="258.072"/>
  </r>
  <r>
    <n v="4169"/>
    <s v="CA-2014-157924"/>
    <x v="524"/>
    <d v="2014-10-13T00:00:00"/>
    <s v="First Class"/>
    <x v="43"/>
    <x v="43"/>
    <x v="0"/>
    <s v="United States"/>
    <s v="Pasadena"/>
    <x v="2"/>
    <n v="91104"/>
    <x v="1"/>
    <s v="FUR-CH-10000229"/>
    <s v="Furniture"/>
    <x v="1"/>
    <s v="Global Enterprise Series Seating High-Back Swivel/Tilt Chairs"/>
    <x v="780"/>
    <n v="2"/>
    <n v="0.2"/>
    <n v="-65.035200000000003"/>
    <n v="498.60320000000002"/>
  </r>
  <r>
    <n v="4185"/>
    <s v="CA-2016-143749"/>
    <x v="28"/>
    <d v="2016-12-07T00:00:00"/>
    <s v="First Class"/>
    <x v="364"/>
    <x v="364"/>
    <x v="1"/>
    <s v="United States"/>
    <s v="Franklin"/>
    <x v="20"/>
    <n v="2038"/>
    <x v="2"/>
    <s v="FUR-BO-10002853"/>
    <s v="Furniture"/>
    <x v="0"/>
    <s v="O'Sullivan 5-Shelf Heavy-Duty Bookcases"/>
    <x v="781"/>
    <n v="1"/>
    <n v="0"/>
    <n v="20.484999999999999"/>
    <n v="61.454999999999998"/>
  </r>
  <r>
    <n v="4193"/>
    <s v="CA-2015-150875"/>
    <x v="397"/>
    <d v="2015-11-20T00:00:00"/>
    <s v="Standard Class"/>
    <x v="33"/>
    <x v="33"/>
    <x v="1"/>
    <s v="United States"/>
    <s v="Boise"/>
    <x v="42"/>
    <n v="83704"/>
    <x v="1"/>
    <s v="FUR-TA-10000577"/>
    <s v="Furniture"/>
    <x v="2"/>
    <s v="Bretford CR4500 Series Slim Rectangular Table"/>
    <x v="782"/>
    <n v="2"/>
    <n v="0"/>
    <n v="160.17660000000001"/>
    <n v="536.24339999999995"/>
  </r>
  <r>
    <n v="4196"/>
    <s v="CA-2016-124233"/>
    <x v="57"/>
    <d v="2016-04-14T00:00:00"/>
    <s v="Standard Class"/>
    <x v="295"/>
    <x v="295"/>
    <x v="0"/>
    <s v="United States"/>
    <s v="Los Angeles"/>
    <x v="2"/>
    <n v="90032"/>
    <x v="1"/>
    <s v="FUR-FU-10002597"/>
    <s v="Furniture"/>
    <x v="3"/>
    <s v="C-Line Magnetic Cubicle Keepers, Clear Polypropylene"/>
    <x v="783"/>
    <n v="5"/>
    <n v="0"/>
    <n v="10.374000000000001"/>
    <n v="14.325999999999999"/>
  </r>
  <r>
    <n v="4206"/>
    <s v="CA-2014-145387"/>
    <x v="314"/>
    <d v="2014-11-02T00:00:00"/>
    <s v="Second Class"/>
    <x v="291"/>
    <x v="291"/>
    <x v="0"/>
    <s v="United States"/>
    <s v="Cranston"/>
    <x v="38"/>
    <n v="2920"/>
    <x v="2"/>
    <s v="FUR-FU-10002364"/>
    <s v="Furniture"/>
    <x v="3"/>
    <s v="Eldon Expressions Wood Desk Accessories, Oak"/>
    <x v="412"/>
    <n v="2"/>
    <n v="0"/>
    <n v="4.2804000000000002"/>
    <n v="10.4796"/>
  </r>
  <r>
    <n v="4208"/>
    <s v="CA-2014-145387"/>
    <x v="314"/>
    <d v="2014-11-02T00:00:00"/>
    <s v="Second Class"/>
    <x v="291"/>
    <x v="291"/>
    <x v="0"/>
    <s v="United States"/>
    <s v="Cranston"/>
    <x v="38"/>
    <n v="2920"/>
    <x v="2"/>
    <s v="FUR-FU-10000023"/>
    <s v="Furniture"/>
    <x v="3"/>
    <s v="Eldon Wave Desk Accessories"/>
    <x v="784"/>
    <n v="3"/>
    <n v="0"/>
    <n v="7.7747999999999999"/>
    <n v="9.8952000000000027"/>
  </r>
  <r>
    <n v="4209"/>
    <s v="CA-2014-145387"/>
    <x v="314"/>
    <d v="2014-11-02T00:00:00"/>
    <s v="Second Class"/>
    <x v="291"/>
    <x v="291"/>
    <x v="0"/>
    <s v="United States"/>
    <s v="Cranston"/>
    <x v="38"/>
    <n v="2920"/>
    <x v="2"/>
    <s v="FUR-CH-10002320"/>
    <s v="Furniture"/>
    <x v="1"/>
    <s v="Hon Pagoda Stacking Chairs"/>
    <x v="785"/>
    <n v="5"/>
    <n v="0"/>
    <n v="481.47"/>
    <n v="1123.43"/>
  </r>
  <r>
    <n v="4210"/>
    <s v="CA-2014-145387"/>
    <x v="314"/>
    <d v="2014-11-02T00:00:00"/>
    <s v="Second Class"/>
    <x v="291"/>
    <x v="291"/>
    <x v="0"/>
    <s v="United States"/>
    <s v="Cranston"/>
    <x v="38"/>
    <n v="2920"/>
    <x v="2"/>
    <s v="FUR-TA-10003238"/>
    <s v="Furniture"/>
    <x v="2"/>
    <s v="Chromcraft Bull-Nose Wood 48&quot; x 96&quot; Rectangular Conference Tables"/>
    <x v="786"/>
    <n v="1"/>
    <n v="0.3"/>
    <n v="-60.607799999999997"/>
    <n v="446.29379999999998"/>
  </r>
  <r>
    <n v="4218"/>
    <s v="CA-2017-149881"/>
    <x v="535"/>
    <d v="2017-04-03T00:00:00"/>
    <s v="First Class"/>
    <x v="499"/>
    <x v="499"/>
    <x v="1"/>
    <s v="United States"/>
    <s v="San Francisco"/>
    <x v="2"/>
    <n v="94110"/>
    <x v="1"/>
    <s v="FUR-BO-10003894"/>
    <s v="Furniture"/>
    <x v="0"/>
    <s v="Safco Value Mate Steel Bookcase, Baked Enamel Finish on Steel, Black"/>
    <x v="787"/>
    <n v="8"/>
    <n v="0.15"/>
    <n v="85.176000000000002"/>
    <n v="397.488"/>
  </r>
  <r>
    <n v="4224"/>
    <s v="CA-2017-134565"/>
    <x v="343"/>
    <d v="2017-06-13T00:00:00"/>
    <s v="Second Class"/>
    <x v="367"/>
    <x v="367"/>
    <x v="0"/>
    <s v="United States"/>
    <s v="Seattle"/>
    <x v="13"/>
    <n v="98103"/>
    <x v="1"/>
    <s v="FUR-BO-10001519"/>
    <s v="Furniture"/>
    <x v="0"/>
    <s v="O'Sullivan 3-Shelf Heavy-Duty Bookcases"/>
    <x v="788"/>
    <n v="3"/>
    <n v="0"/>
    <n v="41.860799999999998"/>
    <n v="132.55919999999998"/>
  </r>
  <r>
    <n v="4226"/>
    <s v="US-2014-102631"/>
    <x v="536"/>
    <d v="2014-12-17T00:00:00"/>
    <s v="Standard Class"/>
    <x v="91"/>
    <x v="91"/>
    <x v="1"/>
    <s v="United States"/>
    <s v="Chicago"/>
    <x v="8"/>
    <n v="60623"/>
    <x v="3"/>
    <s v="FUR-FU-10003930"/>
    <s v="Furniture"/>
    <x v="3"/>
    <s v="Howard Miller 12-3/4 Diameter Accuwave DS  Wall Clock"/>
    <x v="789"/>
    <n v="3"/>
    <n v="0.6"/>
    <n v="-42.492600000000003"/>
    <n v="136.92060000000001"/>
  </r>
  <r>
    <n v="4228"/>
    <s v="CA-2015-154970"/>
    <x v="537"/>
    <d v="2015-01-10T00:00:00"/>
    <s v="Standard Class"/>
    <x v="500"/>
    <x v="500"/>
    <x v="2"/>
    <s v="United States"/>
    <s v="Seattle"/>
    <x v="13"/>
    <n v="98103"/>
    <x v="1"/>
    <s v="FUR-CH-10003396"/>
    <s v="Furniture"/>
    <x v="1"/>
    <s v="Global Deluxe Steno Chair"/>
    <x v="790"/>
    <n v="1"/>
    <n v="0.2"/>
    <n v="-6.9282000000000004"/>
    <n v="68.512200000000007"/>
  </r>
  <r>
    <n v="4230"/>
    <s v="CA-2017-100223"/>
    <x v="538"/>
    <d v="2017-07-10T00:00:00"/>
    <s v="Standard Class"/>
    <x v="181"/>
    <x v="181"/>
    <x v="1"/>
    <s v="United States"/>
    <s v="Dallas"/>
    <x v="5"/>
    <n v="75220"/>
    <x v="3"/>
    <s v="FUR-FU-10003601"/>
    <s v="Furniture"/>
    <x v="3"/>
    <s v="Deflect-o RollaMat Studded, Beveled Mat for Medium Pile Carpeting"/>
    <x v="791"/>
    <n v="9"/>
    <n v="0.6"/>
    <n v="-348.62939999999998"/>
    <n v="680.65740000000005"/>
  </r>
  <r>
    <n v="4247"/>
    <s v="CA-2017-117702"/>
    <x v="156"/>
    <d v="2017-12-04T00:00:00"/>
    <s v="Standard Class"/>
    <x v="23"/>
    <x v="23"/>
    <x v="2"/>
    <s v="United States"/>
    <s v="Baltimore"/>
    <x v="32"/>
    <n v="21215"/>
    <x v="2"/>
    <s v="FUR-FU-10000576"/>
    <s v="Furniture"/>
    <x v="3"/>
    <s v="Luxo Professional Fluorescent Magnifier Lamp with Clamp-Mount Base"/>
    <x v="133"/>
    <n v="5"/>
    <n v="0"/>
    <n v="272.79199999999997"/>
    <n v="776.40800000000013"/>
  </r>
  <r>
    <n v="4248"/>
    <s v="CA-2017-117702"/>
    <x v="156"/>
    <d v="2017-12-04T00:00:00"/>
    <s v="Standard Class"/>
    <x v="23"/>
    <x v="23"/>
    <x v="2"/>
    <s v="United States"/>
    <s v="Baltimore"/>
    <x v="32"/>
    <n v="21215"/>
    <x v="2"/>
    <s v="FUR-FU-10004270"/>
    <s v="Furniture"/>
    <x v="3"/>
    <s v="Eldon Image Series Desk Accessories, Burgundy"/>
    <x v="792"/>
    <n v="5"/>
    <n v="0"/>
    <n v="7.524"/>
    <n v="13.375999999999998"/>
  </r>
  <r>
    <n v="4250"/>
    <s v="CA-2016-157336"/>
    <x v="193"/>
    <d v="2016-12-05T00:00:00"/>
    <s v="Second Class"/>
    <x v="501"/>
    <x v="501"/>
    <x v="0"/>
    <s v="United States"/>
    <s v="Fairfield"/>
    <x v="19"/>
    <n v="6824"/>
    <x v="2"/>
    <s v="FUR-CH-10004997"/>
    <s v="Furniture"/>
    <x v="1"/>
    <s v="Hon Every-Day Series Multi-Task Chairs"/>
    <x v="793"/>
    <n v="4"/>
    <n v="0"/>
    <n v="150.38399999999999"/>
    <n v="601.53599999999994"/>
  </r>
  <r>
    <n v="4251"/>
    <s v="CA-2014-168130"/>
    <x v="539"/>
    <d v="2014-09-19T00:00:00"/>
    <s v="Same Day"/>
    <x v="502"/>
    <x v="502"/>
    <x v="1"/>
    <s v="United States"/>
    <s v="New York City"/>
    <x v="7"/>
    <n v="10011"/>
    <x v="2"/>
    <s v="FUR-CH-10000988"/>
    <s v="Furniture"/>
    <x v="1"/>
    <s v="Hon Olson Stacker Stools"/>
    <x v="794"/>
    <n v="7"/>
    <n v="0.1"/>
    <n v="177.42060000000001"/>
    <n v="709.68239999999992"/>
  </r>
  <r>
    <n v="4257"/>
    <s v="CA-2017-163160"/>
    <x v="540"/>
    <d v="2017-10-16T00:00:00"/>
    <s v="First Class"/>
    <x v="251"/>
    <x v="251"/>
    <x v="0"/>
    <s v="United States"/>
    <s v="Freeport"/>
    <x v="8"/>
    <n v="61032"/>
    <x v="3"/>
    <s v="FUR-FU-10001424"/>
    <s v="Furniture"/>
    <x v="3"/>
    <s v="Dax Clear Box Frame"/>
    <x v="795"/>
    <n v="3"/>
    <n v="0.6"/>
    <n v="-6.8094000000000001"/>
    <n v="17.285400000000003"/>
  </r>
  <r>
    <n v="4259"/>
    <s v="CA-2016-124793"/>
    <x v="269"/>
    <d v="2016-03-16T00:00:00"/>
    <s v="First Class"/>
    <x v="479"/>
    <x v="479"/>
    <x v="1"/>
    <s v="United States"/>
    <s v="Seattle"/>
    <x v="13"/>
    <n v="98103"/>
    <x v="1"/>
    <s v="FUR-CH-10002880"/>
    <s v="Furniture"/>
    <x v="1"/>
    <s v="Global High-Back Leather Tilter, Burgundy"/>
    <x v="796"/>
    <n v="2"/>
    <n v="0.2"/>
    <n v="-22.138200000000001"/>
    <n v="218.9222"/>
  </r>
  <r>
    <n v="4265"/>
    <s v="US-2016-131611"/>
    <x v="541"/>
    <d v="2016-11-09T00:00:00"/>
    <s v="Standard Class"/>
    <x v="376"/>
    <x v="376"/>
    <x v="0"/>
    <s v="United States"/>
    <s v="Houston"/>
    <x v="5"/>
    <n v="77036"/>
    <x v="3"/>
    <s v="FUR-TA-10002774"/>
    <s v="Furniture"/>
    <x v="2"/>
    <s v="Laminate Occasional Tables"/>
    <x v="797"/>
    <n v="8"/>
    <n v="0.3"/>
    <n v="-160.29519999999999"/>
    <n v="1023.4232000000001"/>
  </r>
  <r>
    <n v="4267"/>
    <s v="US-2016-131611"/>
    <x v="541"/>
    <d v="2016-11-09T00:00:00"/>
    <s v="Standard Class"/>
    <x v="376"/>
    <x v="376"/>
    <x v="0"/>
    <s v="United States"/>
    <s v="Houston"/>
    <x v="5"/>
    <n v="77036"/>
    <x v="3"/>
    <s v="FUR-BO-10000780"/>
    <s v="Furniture"/>
    <x v="0"/>
    <s v="O'Sullivan Plantations 2-Door Library in Landvery Oak"/>
    <x v="464"/>
    <n v="7"/>
    <n v="0.32"/>
    <n v="-225.0976"/>
    <n v="1181.7624000000001"/>
  </r>
  <r>
    <n v="4270"/>
    <s v="US-2017-124821"/>
    <x v="542"/>
    <d v="2017-06-29T00:00:00"/>
    <s v="Second Class"/>
    <x v="291"/>
    <x v="291"/>
    <x v="0"/>
    <s v="United States"/>
    <s v="Seattle"/>
    <x v="13"/>
    <n v="98115"/>
    <x v="1"/>
    <s v="FUR-TA-10000688"/>
    <s v="Furniture"/>
    <x v="2"/>
    <s v="Chromcraft Bull-Nose Wood Round Conference Table Top, Wood Base"/>
    <x v="798"/>
    <n v="4"/>
    <n v="0"/>
    <n v="148.13800000000001"/>
    <n v="723.26199999999994"/>
  </r>
  <r>
    <n v="4271"/>
    <s v="CA-2015-166975"/>
    <x v="543"/>
    <d v="2015-11-30T00:00:00"/>
    <s v="Standard Class"/>
    <x v="503"/>
    <x v="503"/>
    <x v="1"/>
    <s v="United States"/>
    <s v="Jackson"/>
    <x v="9"/>
    <n v="38301"/>
    <x v="0"/>
    <s v="FUR-FU-10003930"/>
    <s v="Furniture"/>
    <x v="3"/>
    <s v="Howard Miller 12-3/4 Diameter Accuwave DS  Wall Clock"/>
    <x v="799"/>
    <n v="11"/>
    <n v="0.2"/>
    <n v="190.4298"/>
    <n v="502.04219999999998"/>
  </r>
  <r>
    <n v="4272"/>
    <s v="CA-2016-123806"/>
    <x v="243"/>
    <d v="2016-11-27T00:00:00"/>
    <s v="Second Class"/>
    <x v="160"/>
    <x v="160"/>
    <x v="1"/>
    <s v="United States"/>
    <s v="Baltimore"/>
    <x v="32"/>
    <n v="21215"/>
    <x v="2"/>
    <s v="FUR-FU-10000965"/>
    <s v="Furniture"/>
    <x v="3"/>
    <s v="Howard Miller 11-1/2&quot; Diameter Ridgewood Wall Clock"/>
    <x v="800"/>
    <n v="4"/>
    <n v="0"/>
    <n v="85.181600000000003"/>
    <n v="122.57839999999999"/>
  </r>
  <r>
    <n v="4279"/>
    <s v="US-2016-107440"/>
    <x v="544"/>
    <d v="2016-04-20T00:00:00"/>
    <s v="Standard Class"/>
    <x v="502"/>
    <x v="502"/>
    <x v="1"/>
    <s v="United States"/>
    <s v="Lakewood"/>
    <x v="18"/>
    <n v="8701"/>
    <x v="2"/>
    <s v="FUR-FU-10000550"/>
    <s v="Furniture"/>
    <x v="3"/>
    <s v="Stacking Trays by OIC"/>
    <x v="801"/>
    <n v="2"/>
    <n v="0"/>
    <n v="3.2867999999999999"/>
    <n v="6.6732000000000014"/>
  </r>
  <r>
    <n v="4282"/>
    <s v="CA-2014-166989"/>
    <x v="545"/>
    <d v="2014-11-18T00:00:00"/>
    <s v="Standard Class"/>
    <x v="504"/>
    <x v="504"/>
    <x v="2"/>
    <s v="United States"/>
    <s v="New York City"/>
    <x v="7"/>
    <n v="10011"/>
    <x v="2"/>
    <s v="FUR-CH-10001797"/>
    <s v="Furniture"/>
    <x v="1"/>
    <s v="Safco Chair Connectors, 6/Carton"/>
    <x v="802"/>
    <n v="2"/>
    <n v="0.1"/>
    <n v="14.622400000000001"/>
    <n v="54.641599999999997"/>
  </r>
  <r>
    <n v="4285"/>
    <s v="CA-2015-105690"/>
    <x v="32"/>
    <d v="2015-11-26T00:00:00"/>
    <s v="Second Class"/>
    <x v="505"/>
    <x v="505"/>
    <x v="1"/>
    <s v="United States"/>
    <s v="Port Arthur"/>
    <x v="5"/>
    <n v="77642"/>
    <x v="3"/>
    <s v="FUR-BO-10003965"/>
    <s v="Furniture"/>
    <x v="0"/>
    <s v="O'Sullivan Manor Hill 2-Door Library in Brianna Oak"/>
    <x v="803"/>
    <n v="2"/>
    <n v="0.32"/>
    <n v="-76.011600000000001"/>
    <n v="322.14440000000002"/>
  </r>
  <r>
    <n v="4292"/>
    <s v="CA-2017-102407"/>
    <x v="13"/>
    <d v="2017-12-13T00:00:00"/>
    <s v="Second Class"/>
    <x v="228"/>
    <x v="228"/>
    <x v="2"/>
    <s v="United States"/>
    <s v="Los Angeles"/>
    <x v="2"/>
    <n v="90004"/>
    <x v="1"/>
    <s v="FUR-TA-10003748"/>
    <s v="Furniture"/>
    <x v="2"/>
    <s v="Bevis 36 x 72 Conference Tables"/>
    <x v="804"/>
    <n v="9"/>
    <n v="0.2"/>
    <n v="22.408200000000001"/>
    <n v="873.91980000000001"/>
  </r>
  <r>
    <n v="4295"/>
    <s v="CA-2017-101581"/>
    <x v="546"/>
    <d v="2017-10-27T00:00:00"/>
    <s v="Standard Class"/>
    <x v="433"/>
    <x v="433"/>
    <x v="1"/>
    <s v="United States"/>
    <s v="Redmond"/>
    <x v="36"/>
    <n v="97756"/>
    <x v="1"/>
    <s v="FUR-TA-10002607"/>
    <s v="Furniture"/>
    <x v="2"/>
    <s v="KI Conference Tables"/>
    <x v="54"/>
    <n v="5"/>
    <n v="0.5"/>
    <n v="-120.51300000000001"/>
    <n v="297.738"/>
  </r>
  <r>
    <n v="4296"/>
    <s v="CA-2017-169124"/>
    <x v="209"/>
    <d v="2017-07-10T00:00:00"/>
    <s v="Standard Class"/>
    <x v="222"/>
    <x v="222"/>
    <x v="0"/>
    <s v="United States"/>
    <s v="Citrus Heights"/>
    <x v="2"/>
    <n v="95610"/>
    <x v="1"/>
    <s v="FUR-FU-10001215"/>
    <s v="Furniture"/>
    <x v="3"/>
    <s v="Howard Miller 11-1/2&quot; Diameter Brentwood Wall Clock"/>
    <x v="805"/>
    <n v="3"/>
    <n v="0"/>
    <n v="54.343800000000002"/>
    <n v="75.046199999999985"/>
  </r>
  <r>
    <n v="4301"/>
    <s v="CA-2017-129021"/>
    <x v="547"/>
    <d v="2017-08-26T00:00:00"/>
    <s v="Second Class"/>
    <x v="53"/>
    <x v="53"/>
    <x v="0"/>
    <s v="United States"/>
    <s v="Tallahassee"/>
    <x v="1"/>
    <n v="32303"/>
    <x v="0"/>
    <s v="FUR-FU-10001852"/>
    <s v="Furniture"/>
    <x v="3"/>
    <s v="Eldon Regeneration Recycled Desk Accessories, Smoke"/>
    <x v="806"/>
    <n v="2"/>
    <n v="0.2"/>
    <n v="0.41760000000000003"/>
    <n v="2.3663999999999996"/>
  </r>
  <r>
    <n v="4305"/>
    <s v="CA-2014-162278"/>
    <x v="548"/>
    <d v="2014-10-30T00:00:00"/>
    <s v="Second Class"/>
    <x v="506"/>
    <x v="506"/>
    <x v="0"/>
    <s v="United States"/>
    <s v="Seattle"/>
    <x v="13"/>
    <n v="98105"/>
    <x v="1"/>
    <s v="FUR-FU-10000448"/>
    <s v="Furniture"/>
    <x v="3"/>
    <s v="Tenex Chairmats For Use With Carpeted Floors"/>
    <x v="807"/>
    <n v="4"/>
    <n v="0"/>
    <n v="3.1960000000000002"/>
    <n v="60.724000000000004"/>
  </r>
  <r>
    <n v="4310"/>
    <s v="CA-2014-125829"/>
    <x v="53"/>
    <d v="2014-11-11T00:00:00"/>
    <s v="Standard Class"/>
    <x v="312"/>
    <x v="312"/>
    <x v="0"/>
    <s v="United States"/>
    <s v="Los Angeles"/>
    <x v="2"/>
    <n v="90045"/>
    <x v="1"/>
    <s v="FUR-TA-10002041"/>
    <s v="Furniture"/>
    <x v="2"/>
    <s v="Bevis Round Conference Table Top, X-Base"/>
    <x v="808"/>
    <n v="4"/>
    <n v="0.2"/>
    <n v="-64.544399999999996"/>
    <n v="638.27239999999995"/>
  </r>
  <r>
    <n v="4319"/>
    <s v="US-2017-136189"/>
    <x v="549"/>
    <d v="2017-12-11T00:00:00"/>
    <s v="Standard Class"/>
    <x v="256"/>
    <x v="256"/>
    <x v="0"/>
    <s v="United States"/>
    <s v="Richmond"/>
    <x v="25"/>
    <n v="23223"/>
    <x v="0"/>
    <s v="FUR-FU-10000175"/>
    <s v="Furniture"/>
    <x v="3"/>
    <s v="DAX Wood Document Frame."/>
    <x v="809"/>
    <n v="6"/>
    <n v="0"/>
    <n v="25.537800000000001"/>
    <n v="56.842199999999991"/>
  </r>
  <r>
    <n v="4337"/>
    <s v="CA-2015-154795"/>
    <x v="274"/>
    <d v="2015-12-24T00:00:00"/>
    <s v="Standard Class"/>
    <x v="507"/>
    <x v="507"/>
    <x v="0"/>
    <s v="United States"/>
    <s v="Bullhead City"/>
    <x v="22"/>
    <n v="86442"/>
    <x v="1"/>
    <s v="FUR-FU-10002088"/>
    <s v="Furniture"/>
    <x v="3"/>
    <s v="Nu-Dell Float Frame 11 x 14 1/2"/>
    <x v="564"/>
    <n v="2"/>
    <n v="0.2"/>
    <n v="3.9512"/>
    <n v="10.4168"/>
  </r>
  <r>
    <n v="4347"/>
    <s v="CA-2016-120355"/>
    <x v="126"/>
    <d v="2016-09-25T00:00:00"/>
    <s v="Standard Class"/>
    <x v="302"/>
    <x v="302"/>
    <x v="0"/>
    <s v="United States"/>
    <s v="New Rochelle"/>
    <x v="7"/>
    <n v="10801"/>
    <x v="2"/>
    <s v="FUR-CH-10001394"/>
    <s v="Furniture"/>
    <x v="1"/>
    <s v="Global Leather Executive Chair"/>
    <x v="810"/>
    <n v="2"/>
    <n v="0.1"/>
    <n v="140.39599999999999"/>
    <n v="491.38600000000008"/>
  </r>
  <r>
    <n v="4348"/>
    <s v="CA-2016-120355"/>
    <x v="126"/>
    <d v="2016-09-25T00:00:00"/>
    <s v="Standard Class"/>
    <x v="302"/>
    <x v="302"/>
    <x v="0"/>
    <s v="United States"/>
    <s v="New Rochelle"/>
    <x v="7"/>
    <n v="10801"/>
    <x v="2"/>
    <s v="FUR-FU-10004053"/>
    <s v="Furniture"/>
    <x v="3"/>
    <s v="DAX Two-Tone Silver Metal Document Frame"/>
    <x v="811"/>
    <n v="3"/>
    <n v="0"/>
    <n v="26.1096"/>
    <n v="34.610399999999998"/>
  </r>
  <r>
    <n v="4359"/>
    <s v="CA-2017-162565"/>
    <x v="246"/>
    <d v="2017-12-11T00:00:00"/>
    <s v="Same Day"/>
    <x v="508"/>
    <x v="508"/>
    <x v="0"/>
    <s v="United States"/>
    <s v="Aurora"/>
    <x v="8"/>
    <n v="60505"/>
    <x v="3"/>
    <s v="FUR-FU-10004306"/>
    <s v="Furniture"/>
    <x v="3"/>
    <s v="Electrix Halogen Magnifier Lamp"/>
    <x v="812"/>
    <n v="1"/>
    <n v="0.6"/>
    <n v="-66.061999999999998"/>
    <n v="143.78199999999998"/>
  </r>
  <r>
    <n v="4360"/>
    <s v="CA-2017-162565"/>
    <x v="246"/>
    <d v="2017-12-11T00:00:00"/>
    <s v="Same Day"/>
    <x v="508"/>
    <x v="508"/>
    <x v="0"/>
    <s v="United States"/>
    <s v="Aurora"/>
    <x v="8"/>
    <n v="60505"/>
    <x v="3"/>
    <s v="FUR-CH-10003973"/>
    <s v="Furniture"/>
    <x v="1"/>
    <s v="GuestStacker Chair with Chrome Finish Legs"/>
    <x v="813"/>
    <n v="2"/>
    <n v="0.3"/>
    <n v="-14.8704"/>
    <n v="535.33440000000007"/>
  </r>
  <r>
    <n v="4376"/>
    <s v="CA-2014-166954"/>
    <x v="550"/>
    <d v="2014-04-30T00:00:00"/>
    <s v="Standard Class"/>
    <x v="215"/>
    <x v="215"/>
    <x v="2"/>
    <s v="United States"/>
    <s v="San Gabriel"/>
    <x v="2"/>
    <n v="91776"/>
    <x v="1"/>
    <s v="FUR-FU-10003708"/>
    <s v="Furniture"/>
    <x v="3"/>
    <s v="Tenex Traditional Chairmats for Medium Pile Carpet, Standard Lip, 36&quot; x 48&quot;"/>
    <x v="814"/>
    <n v="5"/>
    <n v="0"/>
    <n v="63.682499999999997"/>
    <n v="239.5675"/>
  </r>
  <r>
    <n v="4378"/>
    <s v="CA-2014-166954"/>
    <x v="550"/>
    <d v="2014-04-30T00:00:00"/>
    <s v="Standard Class"/>
    <x v="215"/>
    <x v="215"/>
    <x v="2"/>
    <s v="United States"/>
    <s v="San Gabriel"/>
    <x v="2"/>
    <n v="91776"/>
    <x v="1"/>
    <s v="FUR-CH-10003973"/>
    <s v="Furniture"/>
    <x v="1"/>
    <s v="GuestStacker Chair with Chrome Finish Legs"/>
    <x v="815"/>
    <n v="5"/>
    <n v="0.2"/>
    <n v="148.70400000000001"/>
    <n v="1338.336"/>
  </r>
  <r>
    <n v="4382"/>
    <s v="CA-2015-152891"/>
    <x v="551"/>
    <d v="2015-10-30T00:00:00"/>
    <s v="Standard Class"/>
    <x v="309"/>
    <x v="309"/>
    <x v="0"/>
    <s v="United States"/>
    <s v="San Francisco"/>
    <x v="2"/>
    <n v="94110"/>
    <x v="1"/>
    <s v="FUR-TA-10001857"/>
    <s v="Furniture"/>
    <x v="2"/>
    <s v="Balt Solid Wood Rectangular Table"/>
    <x v="816"/>
    <n v="3"/>
    <n v="0.2"/>
    <n v="-31.646999999999998"/>
    <n v="284.82299999999998"/>
  </r>
  <r>
    <n v="4384"/>
    <s v="US-2015-122784"/>
    <x v="552"/>
    <d v="2015-07-27T00:00:00"/>
    <s v="Standard Class"/>
    <x v="173"/>
    <x v="173"/>
    <x v="0"/>
    <s v="United States"/>
    <s v="Highland Park"/>
    <x v="8"/>
    <n v="60035"/>
    <x v="3"/>
    <s v="FUR-BO-10004690"/>
    <s v="Furniture"/>
    <x v="0"/>
    <s v="O'Sullivan Cherrywood Estates Traditional Barrister Bookcase"/>
    <x v="817"/>
    <n v="4"/>
    <n v="0.3"/>
    <n v="-126.4816"/>
    <n v="511.42560000000003"/>
  </r>
  <r>
    <n v="4386"/>
    <s v="US-2015-122784"/>
    <x v="552"/>
    <d v="2015-07-27T00:00:00"/>
    <s v="Standard Class"/>
    <x v="173"/>
    <x v="173"/>
    <x v="0"/>
    <s v="United States"/>
    <s v="Highland Park"/>
    <x v="8"/>
    <n v="60035"/>
    <x v="3"/>
    <s v="FUR-BO-10002545"/>
    <s v="Furniture"/>
    <x v="0"/>
    <s v="Atlantic Metals Mobile 3-Shelf Bookcases, Custom Colors"/>
    <x v="818"/>
    <n v="5"/>
    <n v="0.3"/>
    <n v="-52.195999999999998"/>
    <n v="965.62599999999998"/>
  </r>
  <r>
    <n v="4390"/>
    <s v="CA-2017-111556"/>
    <x v="93"/>
    <d v="2017-11-22T00:00:00"/>
    <s v="First Class"/>
    <x v="129"/>
    <x v="129"/>
    <x v="0"/>
    <s v="United States"/>
    <s v="New York City"/>
    <x v="7"/>
    <n v="10035"/>
    <x v="2"/>
    <s v="FUR-BO-10003159"/>
    <s v="Furniture"/>
    <x v="0"/>
    <s v="Sauder Camden County Collection Libraries, Planked Cherry Finish"/>
    <x v="819"/>
    <n v="2"/>
    <n v="0.2"/>
    <n v="-25.2956"/>
    <n v="209.2636"/>
  </r>
  <r>
    <n v="4398"/>
    <s v="US-2014-138758"/>
    <x v="553"/>
    <d v="2014-07-11T00:00:00"/>
    <s v="Standard Class"/>
    <x v="509"/>
    <x v="509"/>
    <x v="0"/>
    <s v="United States"/>
    <s v="Philadelphia"/>
    <x v="3"/>
    <n v="19120"/>
    <x v="2"/>
    <s v="FUR-CH-10002880"/>
    <s v="Furniture"/>
    <x v="1"/>
    <s v="Global High-Back Leather Tilter, Burgundy"/>
    <x v="820"/>
    <n v="2"/>
    <n v="0.3"/>
    <n v="-46.736199999999997"/>
    <n v="218.9222"/>
  </r>
  <r>
    <n v="4399"/>
    <s v="US-2014-138758"/>
    <x v="553"/>
    <d v="2014-07-11T00:00:00"/>
    <s v="Standard Class"/>
    <x v="509"/>
    <x v="509"/>
    <x v="0"/>
    <s v="United States"/>
    <s v="Philadelphia"/>
    <x v="3"/>
    <n v="19120"/>
    <x v="2"/>
    <s v="FUR-FU-10003039"/>
    <s v="Furniture"/>
    <x v="3"/>
    <s v="Howard Miller 11-1/2&quot; Diameter Grantwood Wall Clock"/>
    <x v="821"/>
    <n v="2"/>
    <n v="0.2"/>
    <n v="12.0764"/>
    <n v="56.931599999999996"/>
  </r>
  <r>
    <n v="4402"/>
    <s v="CA-2016-131737"/>
    <x v="554"/>
    <d v="2016-03-17T00:00:00"/>
    <s v="Same Day"/>
    <x v="507"/>
    <x v="507"/>
    <x v="0"/>
    <s v="United States"/>
    <s v="Columbia"/>
    <x v="32"/>
    <n v="21044"/>
    <x v="2"/>
    <s v="FUR-FU-10004306"/>
    <s v="Furniture"/>
    <x v="3"/>
    <s v="Electrix Halogen Magnifier Lamp"/>
    <x v="822"/>
    <n v="5"/>
    <n v="0"/>
    <n v="252.59"/>
    <n v="718.91"/>
  </r>
  <r>
    <n v="4419"/>
    <s v="CA-2014-160157"/>
    <x v="191"/>
    <d v="2014-12-27T00:00:00"/>
    <s v="Standard Class"/>
    <x v="480"/>
    <x v="480"/>
    <x v="0"/>
    <s v="United States"/>
    <s v="Hamilton"/>
    <x v="15"/>
    <n v="45011"/>
    <x v="2"/>
    <s v="FUR-FU-10003773"/>
    <s v="Furniture"/>
    <x v="3"/>
    <s v="Eldon Cleatmat Plus Chair Mats for High Pile Carpets"/>
    <x v="823"/>
    <n v="3"/>
    <n v="0.2"/>
    <n v="-21.470400000000001"/>
    <n v="212.31840000000003"/>
  </r>
  <r>
    <n v="4424"/>
    <s v="CA-2017-159464"/>
    <x v="514"/>
    <d v="2017-05-19T00:00:00"/>
    <s v="First Class"/>
    <x v="193"/>
    <x v="193"/>
    <x v="1"/>
    <s v="United States"/>
    <s v="Sandy Springs"/>
    <x v="24"/>
    <n v="30328"/>
    <x v="0"/>
    <s v="FUR-BO-10003546"/>
    <s v="Furniture"/>
    <x v="0"/>
    <s v="Hon 4-Shelf Metal Bookcases"/>
    <x v="824"/>
    <n v="3"/>
    <n v="0"/>
    <n v="75.734999999999999"/>
    <n v="227.20499999999998"/>
  </r>
  <r>
    <n v="4429"/>
    <s v="CA-2017-119452"/>
    <x v="555"/>
    <d v="2017-03-27T00:00:00"/>
    <s v="Standard Class"/>
    <x v="408"/>
    <x v="408"/>
    <x v="0"/>
    <s v="United States"/>
    <s v="Tulsa"/>
    <x v="37"/>
    <n v="74133"/>
    <x v="3"/>
    <s v="FUR-CH-10004495"/>
    <s v="Furniture"/>
    <x v="1"/>
    <s v="Global Leather and Oak Executive Chair, Black"/>
    <x v="825"/>
    <n v="6"/>
    <n v="0"/>
    <n v="523.70519999999999"/>
    <n v="1282.1748000000002"/>
  </r>
  <r>
    <n v="4433"/>
    <s v="CA-2016-168893"/>
    <x v="361"/>
    <d v="2016-11-08T00:00:00"/>
    <s v="Second Class"/>
    <x v="176"/>
    <x v="176"/>
    <x v="0"/>
    <s v="United States"/>
    <s v="Henderson"/>
    <x v="0"/>
    <n v="42420"/>
    <x v="0"/>
    <s v="FUR-FU-10002885"/>
    <s v="Furniture"/>
    <x v="3"/>
    <s v="Magna Visual Magnetic Picture Hangers"/>
    <x v="197"/>
    <n v="5"/>
    <n v="0"/>
    <n v="9.1579999999999995"/>
    <n v="14.942000000000002"/>
  </r>
  <r>
    <n v="4435"/>
    <s v="CA-2016-168893"/>
    <x v="361"/>
    <d v="2016-11-08T00:00:00"/>
    <s v="Second Class"/>
    <x v="176"/>
    <x v="176"/>
    <x v="0"/>
    <s v="United States"/>
    <s v="Henderson"/>
    <x v="0"/>
    <n v="42420"/>
    <x v="0"/>
    <s v="FUR-TA-10003392"/>
    <s v="Furniture"/>
    <x v="2"/>
    <s v="Global Adaptabilities Conference Tables"/>
    <x v="826"/>
    <n v="3"/>
    <n v="0"/>
    <n v="160.15860000000001"/>
    <n v="682.78140000000008"/>
  </r>
  <r>
    <n v="4449"/>
    <s v="CA-2015-121965"/>
    <x v="556"/>
    <d v="2015-06-23T00:00:00"/>
    <s v="Standard Class"/>
    <x v="41"/>
    <x v="41"/>
    <x v="0"/>
    <s v="United States"/>
    <s v="Los Angeles"/>
    <x v="2"/>
    <n v="90032"/>
    <x v="1"/>
    <s v="FUR-FU-10000732"/>
    <s v="Furniture"/>
    <x v="3"/>
    <s v="Eldon 200 Class Desk Accessories"/>
    <x v="827"/>
    <n v="2"/>
    <n v="0"/>
    <n v="4.0191999999999997"/>
    <n v="8.5408000000000008"/>
  </r>
  <r>
    <n v="4452"/>
    <s v="CA-2016-147137"/>
    <x v="557"/>
    <d v="2016-07-06T00:00:00"/>
    <s v="First Class"/>
    <x v="493"/>
    <x v="493"/>
    <x v="0"/>
    <s v="United States"/>
    <s v="San Francisco"/>
    <x v="2"/>
    <n v="94109"/>
    <x v="1"/>
    <s v="FUR-FU-10000221"/>
    <s v="Furniture"/>
    <x v="3"/>
    <s v="Master Caster Door Stop, Brown"/>
    <x v="828"/>
    <n v="5"/>
    <n v="0"/>
    <n v="8.6359999999999992"/>
    <n v="16.763999999999999"/>
  </r>
  <r>
    <n v="4454"/>
    <s v="CA-2016-147137"/>
    <x v="557"/>
    <d v="2016-07-06T00:00:00"/>
    <s v="First Class"/>
    <x v="493"/>
    <x v="493"/>
    <x v="0"/>
    <s v="United States"/>
    <s v="San Francisco"/>
    <x v="2"/>
    <n v="94109"/>
    <x v="1"/>
    <s v="FUR-BO-10001811"/>
    <s v="Furniture"/>
    <x v="0"/>
    <s v="Atlantic Metals Mobile 5-Shelf Bookcases, Custom Colors"/>
    <x v="829"/>
    <n v="5"/>
    <n v="0.15"/>
    <n v="225.73500000000001"/>
    <n v="1053.4299999999998"/>
  </r>
  <r>
    <n v="4456"/>
    <s v="US-2015-146745"/>
    <x v="558"/>
    <d v="2015-09-08T00:00:00"/>
    <s v="Standard Class"/>
    <x v="510"/>
    <x v="510"/>
    <x v="2"/>
    <s v="United States"/>
    <s v="San Francisco"/>
    <x v="2"/>
    <n v="94110"/>
    <x v="1"/>
    <s v="FUR-CH-10002372"/>
    <s v="Furniture"/>
    <x v="1"/>
    <s v="Office Star - Ergonomically Designed Knee Chair"/>
    <x v="97"/>
    <n v="2"/>
    <n v="0.2"/>
    <n v="-12.956799999999999"/>
    <n v="142.5248"/>
  </r>
  <r>
    <n v="4460"/>
    <s v="US-2017-125717"/>
    <x v="559"/>
    <d v="2017-10-01T00:00:00"/>
    <s v="First Class"/>
    <x v="118"/>
    <x v="118"/>
    <x v="2"/>
    <s v="United States"/>
    <s v="Aurora"/>
    <x v="12"/>
    <n v="80013"/>
    <x v="1"/>
    <s v="FUR-FU-10001979"/>
    <s v="Furniture"/>
    <x v="3"/>
    <s v="Dana Halogen Swing-Arm Architect Lamp"/>
    <x v="830"/>
    <n v="1"/>
    <n v="0.2"/>
    <n v="3.2776000000000001"/>
    <n v="29.498400000000004"/>
  </r>
  <r>
    <n v="4469"/>
    <s v="CA-2017-168641"/>
    <x v="241"/>
    <d v="2017-12-01T00:00:00"/>
    <s v="Standard Class"/>
    <x v="299"/>
    <x v="299"/>
    <x v="0"/>
    <s v="United States"/>
    <s v="New York City"/>
    <x v="7"/>
    <n v="10035"/>
    <x v="2"/>
    <s v="FUR-BO-10000780"/>
    <s v="Furniture"/>
    <x v="0"/>
    <s v="O'Sullivan Plantations 2-Door Library in Landvery Oak"/>
    <x v="57"/>
    <n v="2"/>
    <n v="0.2"/>
    <n v="-16.078399999999998"/>
    <n v="337.64639999999997"/>
  </r>
  <r>
    <n v="4471"/>
    <s v="CA-2017-156895"/>
    <x v="258"/>
    <d v="2017-05-12T00:00:00"/>
    <s v="Standard Class"/>
    <x v="52"/>
    <x v="52"/>
    <x v="1"/>
    <s v="United States"/>
    <s v="Philadelphia"/>
    <x v="3"/>
    <n v="19140"/>
    <x v="2"/>
    <s v="FUR-CH-10003535"/>
    <s v="Furniture"/>
    <x v="1"/>
    <s v="Global Armless Task Chair, Royal Blue"/>
    <x v="831"/>
    <n v="3"/>
    <n v="0.3"/>
    <n v="-23.7822"/>
    <n v="151.84019999999998"/>
  </r>
  <r>
    <n v="4472"/>
    <s v="CA-2017-121300"/>
    <x v="560"/>
    <d v="2017-09-29T00:00:00"/>
    <s v="Same Day"/>
    <x v="26"/>
    <x v="26"/>
    <x v="2"/>
    <s v="United States"/>
    <s v="Mentor"/>
    <x v="15"/>
    <n v="44060"/>
    <x v="2"/>
    <s v="FUR-CH-10003774"/>
    <s v="Furniture"/>
    <x v="1"/>
    <s v="Global Wood Trimmed Manager's Task Chair, Khaki"/>
    <x v="299"/>
    <n v="1"/>
    <n v="0.3"/>
    <n v="-15.4666"/>
    <n v="79.152600000000007"/>
  </r>
  <r>
    <n v="4474"/>
    <s v="CA-2017-121300"/>
    <x v="560"/>
    <d v="2017-09-29T00:00:00"/>
    <s v="Same Day"/>
    <x v="26"/>
    <x v="26"/>
    <x v="2"/>
    <s v="United States"/>
    <s v="Mentor"/>
    <x v="15"/>
    <n v="44060"/>
    <x v="2"/>
    <s v="FUR-TA-10004442"/>
    <s v="Furniture"/>
    <x v="2"/>
    <s v="Riverside Furniture Stanwyck Manor Table Series"/>
    <x v="587"/>
    <n v="2"/>
    <n v="0.4"/>
    <n v="-189.321"/>
    <n v="533.54100000000005"/>
  </r>
  <r>
    <n v="4476"/>
    <s v="CA-2017-121300"/>
    <x v="560"/>
    <d v="2017-09-29T00:00:00"/>
    <s v="Same Day"/>
    <x v="26"/>
    <x v="26"/>
    <x v="2"/>
    <s v="United States"/>
    <s v="Mentor"/>
    <x v="15"/>
    <n v="44060"/>
    <x v="2"/>
    <s v="FUR-FU-10004586"/>
    <s v="Furniture"/>
    <x v="3"/>
    <s v="G.E. Longer-Life Indoor Recessed Floodlight Bulbs"/>
    <x v="832"/>
    <n v="4"/>
    <n v="0.2"/>
    <n v="7.4367999999999999"/>
    <n v="13.811200000000001"/>
  </r>
  <r>
    <n v="4479"/>
    <s v="CA-2017-130211"/>
    <x v="546"/>
    <d v="2017-10-22T00:00:00"/>
    <s v="Same Day"/>
    <x v="167"/>
    <x v="167"/>
    <x v="0"/>
    <s v="United States"/>
    <s v="Lawton"/>
    <x v="37"/>
    <n v="73505"/>
    <x v="3"/>
    <s v="FUR-TA-10003748"/>
    <s v="Furniture"/>
    <x v="2"/>
    <s v="Bevis 36 x 72 Conference Tables"/>
    <x v="833"/>
    <n v="2"/>
    <n v="0"/>
    <n v="54.775599999999997"/>
    <n v="194.20439999999999"/>
  </r>
  <r>
    <n v="4491"/>
    <s v="CA-2017-105921"/>
    <x v="561"/>
    <d v="2017-08-21T00:00:00"/>
    <s v="Standard Class"/>
    <x v="485"/>
    <x v="485"/>
    <x v="0"/>
    <s v="United States"/>
    <s v="Los Angeles"/>
    <x v="2"/>
    <n v="90032"/>
    <x v="1"/>
    <s v="FUR-TA-10001095"/>
    <s v="Furniture"/>
    <x v="2"/>
    <s v="Chromcraft Round Conference Tables"/>
    <x v="834"/>
    <n v="3"/>
    <n v="0.2"/>
    <n v="5.2286999999999999"/>
    <n v="413.06729999999999"/>
  </r>
  <r>
    <n v="4493"/>
    <s v="CA-2014-150798"/>
    <x v="280"/>
    <d v="2014-12-03T00:00:00"/>
    <s v="Second Class"/>
    <x v="511"/>
    <x v="511"/>
    <x v="0"/>
    <s v="United States"/>
    <s v="Columbus"/>
    <x v="15"/>
    <n v="43229"/>
    <x v="2"/>
    <s v="FUR-FU-10000221"/>
    <s v="Furniture"/>
    <x v="3"/>
    <s v="Master Caster Door Stop, Brown"/>
    <x v="835"/>
    <n v="2"/>
    <n v="0.2"/>
    <n v="1.4224000000000001"/>
    <n v="6.7056000000000004"/>
  </r>
  <r>
    <n v="4495"/>
    <s v="CA-2014-150798"/>
    <x v="280"/>
    <d v="2014-12-03T00:00:00"/>
    <s v="Second Class"/>
    <x v="511"/>
    <x v="511"/>
    <x v="0"/>
    <s v="United States"/>
    <s v="Columbus"/>
    <x v="15"/>
    <n v="43229"/>
    <x v="2"/>
    <s v="FUR-CH-10000015"/>
    <s v="Furniture"/>
    <x v="1"/>
    <s v="Hon Multipurpose Stacking Arm Chairs"/>
    <x v="836"/>
    <n v="6"/>
    <n v="0.3"/>
    <n v="-51.984000000000002"/>
    <n v="961.70400000000006"/>
  </r>
  <r>
    <n v="4496"/>
    <s v="CA-2017-112753"/>
    <x v="562"/>
    <d v="2017-06-23T00:00:00"/>
    <s v="Standard Class"/>
    <x v="512"/>
    <x v="512"/>
    <x v="0"/>
    <s v="United States"/>
    <s v="Los Angeles"/>
    <x v="2"/>
    <n v="90032"/>
    <x v="1"/>
    <s v="FUR-BO-10004015"/>
    <s v="Furniture"/>
    <x v="0"/>
    <s v="Bush Andora Bookcase, Maple/Graphite Gray Finish"/>
    <x v="837"/>
    <n v="9"/>
    <n v="0.15"/>
    <n v="75.593699999999998"/>
    <n v="842.32979999999998"/>
  </r>
  <r>
    <n v="4509"/>
    <s v="US-2014-138247"/>
    <x v="109"/>
    <d v="2014-12-29T00:00:00"/>
    <s v="Standard Class"/>
    <x v="314"/>
    <x v="314"/>
    <x v="2"/>
    <s v="United States"/>
    <s v="Los Angeles"/>
    <x v="2"/>
    <n v="90045"/>
    <x v="1"/>
    <s v="FUR-FU-10002554"/>
    <s v="Furniture"/>
    <x v="3"/>
    <s v="Westinghouse Floor Lamp with Metal Mesh Shade, Black"/>
    <x v="260"/>
    <n v="1"/>
    <n v="0"/>
    <n v="5.5176999999999996"/>
    <n v="18.472299999999997"/>
  </r>
  <r>
    <n v="4510"/>
    <s v="CA-2017-167003"/>
    <x v="563"/>
    <d v="2017-05-29T00:00:00"/>
    <s v="Standard Class"/>
    <x v="513"/>
    <x v="513"/>
    <x v="0"/>
    <s v="United States"/>
    <s v="Los Angeles"/>
    <x v="2"/>
    <n v="90036"/>
    <x v="1"/>
    <s v="FUR-TA-10001520"/>
    <s v="Furniture"/>
    <x v="2"/>
    <s v="Lesro Sheffield Collection Coffee Table, End Table, Center Table, Corner Table"/>
    <x v="595"/>
    <n v="3"/>
    <n v="0.2"/>
    <n v="-6.4233000000000002"/>
    <n v="177.71130000000002"/>
  </r>
  <r>
    <n v="4511"/>
    <s v="CA-2016-119935"/>
    <x v="480"/>
    <d v="2016-11-14T00:00:00"/>
    <s v="Standard Class"/>
    <x v="159"/>
    <x v="159"/>
    <x v="1"/>
    <s v="United States"/>
    <s v="Springfield"/>
    <x v="23"/>
    <n v="65807"/>
    <x v="3"/>
    <s v="FUR-FU-10001085"/>
    <s v="Furniture"/>
    <x v="3"/>
    <s v="3M Polarizing Light Filter Sleeves"/>
    <x v="838"/>
    <n v="2"/>
    <n v="0"/>
    <n v="17.158000000000001"/>
    <n v="20.141999999999996"/>
  </r>
  <r>
    <n v="4515"/>
    <s v="CA-2016-120873"/>
    <x v="78"/>
    <d v="2016-11-01T00:00:00"/>
    <s v="Second Class"/>
    <x v="514"/>
    <x v="514"/>
    <x v="0"/>
    <s v="United States"/>
    <s v="Hampton"/>
    <x v="25"/>
    <n v="23666"/>
    <x v="0"/>
    <s v="FUR-CH-10000847"/>
    <s v="Furniture"/>
    <x v="1"/>
    <s v="Global Executive Mid-Back Manager's Chair"/>
    <x v="839"/>
    <n v="1"/>
    <n v="0"/>
    <n v="75.654799999999994"/>
    <n v="215.32520000000002"/>
  </r>
  <r>
    <n v="4522"/>
    <s v="CA-2014-109491"/>
    <x v="564"/>
    <d v="2014-02-26T00:00:00"/>
    <s v="Standard Class"/>
    <x v="221"/>
    <x v="221"/>
    <x v="1"/>
    <s v="United States"/>
    <s v="Richmond"/>
    <x v="6"/>
    <n v="47374"/>
    <x v="3"/>
    <s v="FUR-FU-10000221"/>
    <s v="Furniture"/>
    <x v="3"/>
    <s v="Master Caster Door Stop, Brown"/>
    <x v="551"/>
    <n v="4"/>
    <n v="0"/>
    <n v="6.9088000000000003"/>
    <n v="13.411200000000001"/>
  </r>
  <r>
    <n v="4525"/>
    <s v="CA-2014-107454"/>
    <x v="565"/>
    <d v="2014-11-06T00:00:00"/>
    <s v="Standard Class"/>
    <x v="515"/>
    <x v="515"/>
    <x v="0"/>
    <s v="United States"/>
    <s v="New York City"/>
    <x v="7"/>
    <n v="10024"/>
    <x v="2"/>
    <s v="FUR-FU-10004018"/>
    <s v="Furniture"/>
    <x v="3"/>
    <s v="Tensor Computer Mounted Lamp"/>
    <x v="840"/>
    <n v="6"/>
    <n v="0"/>
    <n v="24.1218"/>
    <n v="65.218199999999996"/>
  </r>
  <r>
    <n v="4528"/>
    <s v="US-2017-105046"/>
    <x v="357"/>
    <d v="2017-07-23T00:00:00"/>
    <s v="Standard Class"/>
    <x v="338"/>
    <x v="338"/>
    <x v="2"/>
    <s v="United States"/>
    <s v="Rome"/>
    <x v="7"/>
    <n v="13440"/>
    <x v="2"/>
    <s v="FUR-FU-10004848"/>
    <s v="Furniture"/>
    <x v="3"/>
    <s v="DAX Solid Wood Frames"/>
    <x v="841"/>
    <n v="4"/>
    <n v="0"/>
    <n v="14.4596"/>
    <n v="24.620399999999997"/>
  </r>
  <r>
    <n v="4531"/>
    <s v="CA-2016-118759"/>
    <x v="566"/>
    <d v="2016-11-17T00:00:00"/>
    <s v="First Class"/>
    <x v="222"/>
    <x v="222"/>
    <x v="0"/>
    <s v="United States"/>
    <s v="New York City"/>
    <x v="7"/>
    <n v="10009"/>
    <x v="2"/>
    <s v="FUR-CH-10002335"/>
    <s v="Furniture"/>
    <x v="1"/>
    <s v="Hon GuestStacker Chair"/>
    <x v="281"/>
    <n v="2"/>
    <n v="0.1"/>
    <n v="72.534400000000005"/>
    <n v="335.47159999999997"/>
  </r>
  <r>
    <n v="4533"/>
    <s v="CA-2014-140403"/>
    <x v="567"/>
    <d v="2014-10-10T00:00:00"/>
    <s v="Same Day"/>
    <x v="72"/>
    <x v="72"/>
    <x v="2"/>
    <s v="United States"/>
    <s v="Manteca"/>
    <x v="2"/>
    <n v="95336"/>
    <x v="1"/>
    <s v="FUR-CH-10002774"/>
    <s v="Furniture"/>
    <x v="1"/>
    <s v="Global Deluxe Stacking Chair, Gray"/>
    <x v="437"/>
    <n v="3"/>
    <n v="0.2"/>
    <n v="13.7646"/>
    <n v="108.5874"/>
  </r>
  <r>
    <n v="4536"/>
    <s v="CA-2017-138464"/>
    <x v="220"/>
    <d v="2017-07-12T00:00:00"/>
    <s v="Standard Class"/>
    <x v="516"/>
    <x v="516"/>
    <x v="2"/>
    <s v="United States"/>
    <s v="Seattle"/>
    <x v="13"/>
    <n v="98115"/>
    <x v="1"/>
    <s v="FUR-FU-10003142"/>
    <s v="Furniture"/>
    <x v="3"/>
    <s v="Master Big Foot Doorstop, Beige"/>
    <x v="842"/>
    <n v="3"/>
    <n v="0"/>
    <n v="4.9104000000000001"/>
    <n v="10.929600000000001"/>
  </r>
  <r>
    <n v="4541"/>
    <s v="CA-2015-104129"/>
    <x v="568"/>
    <d v="2015-03-02T00:00:00"/>
    <s v="Standard Class"/>
    <x v="517"/>
    <x v="517"/>
    <x v="1"/>
    <s v="United States"/>
    <s v="Providence"/>
    <x v="38"/>
    <n v="2908"/>
    <x v="2"/>
    <s v="FUR-TA-10004152"/>
    <s v="Furniture"/>
    <x v="2"/>
    <s v="Barricks 18&quot; x 48&quot; Non-Folding Utility Table with Bottom Storage Shelf"/>
    <x v="843"/>
    <n v="7"/>
    <n v="0.3"/>
    <n v="-28.224"/>
    <n v="522.14400000000001"/>
  </r>
  <r>
    <n v="4544"/>
    <s v="CA-2015-126557"/>
    <x v="569"/>
    <d v="2015-07-17T00:00:00"/>
    <s v="Second Class"/>
    <x v="518"/>
    <x v="518"/>
    <x v="0"/>
    <s v="United States"/>
    <s v="Chicago"/>
    <x v="8"/>
    <n v="60610"/>
    <x v="3"/>
    <s v="FUR-CH-10004477"/>
    <s v="Furniture"/>
    <x v="1"/>
    <s v="Global Push Button Manager's Chair, Indigo"/>
    <x v="366"/>
    <n v="9"/>
    <n v="0.3"/>
    <n v="-5.4801000000000002"/>
    <n v="389.08710000000002"/>
  </r>
  <r>
    <n v="4549"/>
    <s v="CA-2015-126557"/>
    <x v="569"/>
    <d v="2015-07-17T00:00:00"/>
    <s v="Second Class"/>
    <x v="518"/>
    <x v="518"/>
    <x v="0"/>
    <s v="United States"/>
    <s v="Chicago"/>
    <x v="8"/>
    <n v="60610"/>
    <x v="3"/>
    <s v="FUR-FU-10001861"/>
    <s v="Furniture"/>
    <x v="3"/>
    <s v="Floodlight Indoor Halogen Bulbs, 1 Bulb per Pack, 60 Watts"/>
    <x v="844"/>
    <n v="1"/>
    <n v="0.6"/>
    <n v="-2.1339999999999999"/>
    <n v="9.8940000000000001"/>
  </r>
  <r>
    <n v="4552"/>
    <s v="US-2014-165862"/>
    <x v="570"/>
    <d v="2014-07-17T00:00:00"/>
    <s v="Standard Class"/>
    <x v="519"/>
    <x v="519"/>
    <x v="1"/>
    <s v="United States"/>
    <s v="Los Angeles"/>
    <x v="2"/>
    <n v="90049"/>
    <x v="1"/>
    <s v="FUR-TA-10002855"/>
    <s v="Furniture"/>
    <x v="2"/>
    <s v="Bevis Round Conference Table Top &amp; Single Column Base"/>
    <x v="845"/>
    <n v="3"/>
    <n v="0.2"/>
    <n v="4.3902000000000001"/>
    <n v="346.82580000000002"/>
  </r>
  <r>
    <n v="4553"/>
    <s v="US-2014-106334"/>
    <x v="421"/>
    <d v="2015-01-02T00:00:00"/>
    <s v="Standard Class"/>
    <x v="520"/>
    <x v="520"/>
    <x v="0"/>
    <s v="United States"/>
    <s v="San Francisco"/>
    <x v="2"/>
    <n v="94122"/>
    <x v="1"/>
    <s v="FUR-CH-10004886"/>
    <s v="Furniture"/>
    <x v="1"/>
    <s v="Bevis Steel Folding Chairs"/>
    <x v="505"/>
    <n v="3"/>
    <n v="0.2"/>
    <n v="23.027999999999999"/>
    <n v="207.25200000000001"/>
  </r>
  <r>
    <n v="4560"/>
    <s v="CA-2014-110219"/>
    <x v="571"/>
    <d v="2014-05-08T00:00:00"/>
    <s v="First Class"/>
    <x v="4"/>
    <x v="4"/>
    <x v="0"/>
    <s v="United States"/>
    <s v="San Antonio"/>
    <x v="5"/>
    <n v="78207"/>
    <x v="3"/>
    <s v="FUR-CH-10001146"/>
    <s v="Furniture"/>
    <x v="1"/>
    <s v="Global Value Mid-Back Manager's Chair, Gray"/>
    <x v="846"/>
    <n v="3"/>
    <n v="0.3"/>
    <n v="-9.1334999999999997"/>
    <n v="137.0025"/>
  </r>
  <r>
    <n v="4563"/>
    <s v="CA-2015-118871"/>
    <x v="463"/>
    <d v="2015-12-09T00:00:00"/>
    <s v="Second Class"/>
    <x v="337"/>
    <x v="337"/>
    <x v="1"/>
    <s v="United States"/>
    <s v="Los Angeles"/>
    <x v="2"/>
    <n v="90049"/>
    <x v="1"/>
    <s v="FUR-FU-10002111"/>
    <s v="Furniture"/>
    <x v="3"/>
    <s v="Master Caster Door Stop, Large Brown"/>
    <x v="847"/>
    <n v="5"/>
    <n v="0"/>
    <n v="13.832000000000001"/>
    <n v="22.567999999999998"/>
  </r>
  <r>
    <n v="4564"/>
    <s v="CA-2017-129490"/>
    <x v="572"/>
    <d v="2017-09-30T00:00:00"/>
    <s v="Standard Class"/>
    <x v="321"/>
    <x v="321"/>
    <x v="2"/>
    <s v="United States"/>
    <s v="Miramar"/>
    <x v="1"/>
    <n v="33023"/>
    <x v="0"/>
    <s v="FUR-CH-10003298"/>
    <s v="Furniture"/>
    <x v="1"/>
    <s v="Office Star - Contemporary Task Swivel chair with Loop Arms, Charcoal"/>
    <x v="848"/>
    <n v="4"/>
    <n v="0.2"/>
    <n v="-57.6312"/>
    <n v="476.7672"/>
  </r>
  <r>
    <n v="4570"/>
    <s v="CA-2014-169460"/>
    <x v="573"/>
    <d v="2014-04-21T00:00:00"/>
    <s v="Second Class"/>
    <x v="165"/>
    <x v="165"/>
    <x v="2"/>
    <s v="United States"/>
    <s v="San Jose"/>
    <x v="2"/>
    <n v="95123"/>
    <x v="1"/>
    <s v="FUR-FU-10004017"/>
    <s v="Furniture"/>
    <x v="3"/>
    <s v="Executive Impressions 13&quot; Chairman Wall Clock"/>
    <x v="714"/>
    <n v="3"/>
    <n v="0"/>
    <n v="26.649000000000001"/>
    <n v="49.491"/>
  </r>
  <r>
    <n v="4575"/>
    <s v="CA-2016-139395"/>
    <x v="574"/>
    <d v="2016-12-18T00:00:00"/>
    <s v="Standard Class"/>
    <x v="521"/>
    <x v="521"/>
    <x v="2"/>
    <s v="United States"/>
    <s v="Jackson"/>
    <x v="17"/>
    <n v="49201"/>
    <x v="3"/>
    <s v="FUR-FU-10003724"/>
    <s v="Furniture"/>
    <x v="3"/>
    <s v="Westinghouse Clip-On Gooseneck Lamps"/>
    <x v="849"/>
    <n v="4"/>
    <n v="0"/>
    <n v="8.7048000000000005"/>
    <n v="24.775199999999998"/>
  </r>
  <r>
    <n v="4582"/>
    <s v="CA-2016-120250"/>
    <x v="107"/>
    <d v="2016-09-22T00:00:00"/>
    <s v="First Class"/>
    <x v="355"/>
    <x v="355"/>
    <x v="2"/>
    <s v="United States"/>
    <s v="Philadelphia"/>
    <x v="3"/>
    <n v="19140"/>
    <x v="2"/>
    <s v="FUR-FU-10003424"/>
    <s v="Furniture"/>
    <x v="3"/>
    <s v="Nu-Dell Oak Frame"/>
    <x v="850"/>
    <n v="3"/>
    <n v="0.2"/>
    <n v="3.8448000000000002"/>
    <n v="21.787200000000002"/>
  </r>
  <r>
    <n v="4589"/>
    <s v="US-2017-163790"/>
    <x v="575"/>
    <d v="2017-11-04T00:00:00"/>
    <s v="Second Class"/>
    <x v="371"/>
    <x v="371"/>
    <x v="2"/>
    <s v="United States"/>
    <s v="Danville"/>
    <x v="2"/>
    <n v="94526"/>
    <x v="1"/>
    <s v="FUR-FU-10002508"/>
    <s v="Furniture"/>
    <x v="3"/>
    <s v="Document Clip Frames"/>
    <x v="851"/>
    <n v="3"/>
    <n v="0"/>
    <n v="10.5084"/>
    <n v="14.5116"/>
  </r>
  <r>
    <n v="4593"/>
    <s v="CA-2016-129868"/>
    <x v="576"/>
    <d v="2016-12-31T00:00:00"/>
    <s v="Standard Class"/>
    <x v="522"/>
    <x v="522"/>
    <x v="1"/>
    <s v="United States"/>
    <s v="Los Angeles"/>
    <x v="2"/>
    <n v="90004"/>
    <x v="1"/>
    <s v="FUR-CH-10003535"/>
    <s v="Furniture"/>
    <x v="1"/>
    <s v="Global Armless Task Chair, Royal Blue"/>
    <x v="399"/>
    <n v="3"/>
    <n v="0.2"/>
    <n v="-5.4882"/>
    <n v="151.84020000000001"/>
  </r>
  <r>
    <n v="4595"/>
    <s v="CA-2016-129868"/>
    <x v="576"/>
    <d v="2016-12-31T00:00:00"/>
    <s v="Standard Class"/>
    <x v="522"/>
    <x v="522"/>
    <x v="1"/>
    <s v="United States"/>
    <s v="Los Angeles"/>
    <x v="2"/>
    <n v="90004"/>
    <x v="1"/>
    <s v="FUR-TA-10003473"/>
    <s v="Furniture"/>
    <x v="2"/>
    <s v="Bretford Rectangular Conference Table Tops"/>
    <x v="852"/>
    <n v="3"/>
    <n v="0.2"/>
    <n v="33.851700000000001"/>
    <n v="868.86029999999994"/>
  </r>
  <r>
    <n v="4600"/>
    <s v="CA-2015-146948"/>
    <x v="370"/>
    <d v="2015-07-20T00:00:00"/>
    <s v="Standard Class"/>
    <x v="523"/>
    <x v="523"/>
    <x v="2"/>
    <s v="United States"/>
    <s v="Baltimore"/>
    <x v="32"/>
    <n v="21215"/>
    <x v="2"/>
    <s v="FUR-CH-10004853"/>
    <s v="Furniture"/>
    <x v="1"/>
    <s v="Global Manager's Adjustable Task Chair, Storm"/>
    <x v="853"/>
    <n v="1"/>
    <n v="0"/>
    <n v="43.784199999999998"/>
    <n v="107.19579999999999"/>
  </r>
  <r>
    <n v="4611"/>
    <s v="US-2017-141852"/>
    <x v="17"/>
    <d v="2017-11-14T00:00:00"/>
    <s v="Standard Class"/>
    <x v="12"/>
    <x v="12"/>
    <x v="0"/>
    <s v="United States"/>
    <s v="Oceanside"/>
    <x v="2"/>
    <n v="92054"/>
    <x v="1"/>
    <s v="FUR-FU-10000023"/>
    <s v="Furniture"/>
    <x v="3"/>
    <s v="Eldon Wave Desk Accessories"/>
    <x v="78"/>
    <n v="8"/>
    <n v="0"/>
    <n v="20.732800000000001"/>
    <n v="26.387199999999996"/>
  </r>
  <r>
    <n v="4619"/>
    <s v="CA-2015-117800"/>
    <x v="231"/>
    <d v="2015-09-26T00:00:00"/>
    <s v="Standard Class"/>
    <x v="441"/>
    <x v="441"/>
    <x v="2"/>
    <s v="United States"/>
    <s v="Everett"/>
    <x v="20"/>
    <n v="2149"/>
    <x v="2"/>
    <s v="FUR-CH-10000785"/>
    <s v="Furniture"/>
    <x v="1"/>
    <s v="Global Ergonomic Managers Chair"/>
    <x v="854"/>
    <n v="3"/>
    <n v="0"/>
    <n v="141.1644"/>
    <n v="401.77560000000005"/>
  </r>
  <r>
    <n v="4626"/>
    <s v="CA-2017-147228"/>
    <x v="198"/>
    <d v="2017-09-14T00:00:00"/>
    <s v="Standard Class"/>
    <x v="1"/>
    <x v="1"/>
    <x v="0"/>
    <s v="United States"/>
    <s v="Columbia"/>
    <x v="9"/>
    <n v="38401"/>
    <x v="0"/>
    <s v="FUR-FU-10000023"/>
    <s v="Furniture"/>
    <x v="3"/>
    <s v="Eldon Wave Desk Accessories"/>
    <x v="498"/>
    <n v="3"/>
    <n v="0.2"/>
    <n v="4.2408000000000001"/>
    <n v="9.8951999999999991"/>
  </r>
  <r>
    <n v="4631"/>
    <s v="US-2015-126235"/>
    <x v="233"/>
    <d v="2015-10-15T00:00:00"/>
    <s v="Same Day"/>
    <x v="137"/>
    <x v="137"/>
    <x v="0"/>
    <s v="United States"/>
    <s v="Mount Pleasant"/>
    <x v="17"/>
    <n v="48858"/>
    <x v="3"/>
    <s v="FUR-FU-10000719"/>
    <s v="Furniture"/>
    <x v="3"/>
    <s v="DAX Cubicle Frames, 8-1/2 x 11"/>
    <x v="855"/>
    <n v="2"/>
    <n v="0"/>
    <n v="6.1703999999999999"/>
    <n v="10.9696"/>
  </r>
  <r>
    <n v="4633"/>
    <s v="CA-2017-168396"/>
    <x v="309"/>
    <d v="2017-08-08T00:00:00"/>
    <s v="Second Class"/>
    <x v="93"/>
    <x v="93"/>
    <x v="0"/>
    <s v="United States"/>
    <s v="San Francisco"/>
    <x v="2"/>
    <n v="94122"/>
    <x v="1"/>
    <s v="FUR-FU-10000723"/>
    <s v="Furniture"/>
    <x v="3"/>
    <s v="Deflect-o EconoMat Studded, No Bevel Mat for Low Pile Carpeting"/>
    <x v="856"/>
    <n v="3"/>
    <n v="0"/>
    <n v="11.1564"/>
    <n v="112.80359999999999"/>
  </r>
  <r>
    <n v="4634"/>
    <s v="CA-2015-130456"/>
    <x v="130"/>
    <d v="2015-08-26T00:00:00"/>
    <s v="Standard Class"/>
    <x v="36"/>
    <x v="36"/>
    <x v="1"/>
    <s v="United States"/>
    <s v="San Francisco"/>
    <x v="2"/>
    <n v="94122"/>
    <x v="1"/>
    <s v="FUR-BO-10003893"/>
    <s v="Furniture"/>
    <x v="0"/>
    <s v="Sauder Camden County Collection Library"/>
    <x v="857"/>
    <n v="6"/>
    <n v="0.15"/>
    <n v="34.494"/>
    <n v="551.904"/>
  </r>
  <r>
    <n v="4643"/>
    <s v="CA-2017-130141"/>
    <x v="546"/>
    <d v="2017-10-24T00:00:00"/>
    <s v="Second Class"/>
    <x v="524"/>
    <x v="524"/>
    <x v="0"/>
    <s v="United States"/>
    <s v="Fort Collins"/>
    <x v="12"/>
    <n v="80525"/>
    <x v="1"/>
    <s v="FUR-CH-10000749"/>
    <s v="Furniture"/>
    <x v="1"/>
    <s v="Office Star - Ergonomic Mid Back Chair with 2-Way Adjustable Arms"/>
    <x v="238"/>
    <n v="4"/>
    <n v="0.2"/>
    <n v="-28.956800000000001"/>
    <n v="608.09280000000001"/>
  </r>
  <r>
    <n v="4646"/>
    <s v="CA-2016-143910"/>
    <x v="577"/>
    <d v="2016-08-16T00:00:00"/>
    <s v="Standard Class"/>
    <x v="327"/>
    <x v="327"/>
    <x v="2"/>
    <s v="United States"/>
    <s v="New York City"/>
    <x v="7"/>
    <n v="10011"/>
    <x v="2"/>
    <s v="FUR-CH-10000225"/>
    <s v="Furniture"/>
    <x v="1"/>
    <s v="Global Geo Office Task Chair, Gray"/>
    <x v="858"/>
    <n v="2"/>
    <n v="0.1"/>
    <n v="-8.0980000000000008"/>
    <n v="153.86200000000002"/>
  </r>
  <r>
    <n v="4648"/>
    <s v="CA-2016-139556"/>
    <x v="578"/>
    <d v="2016-05-01T00:00:00"/>
    <s v="Standard Class"/>
    <x v="525"/>
    <x v="525"/>
    <x v="2"/>
    <s v="United States"/>
    <s v="New York City"/>
    <x v="7"/>
    <n v="10009"/>
    <x v="2"/>
    <s v="FUR-CH-10004983"/>
    <s v="Furniture"/>
    <x v="1"/>
    <s v="Office Star - Mid Back Dual function Ergonomic High Back Chair with 2-Way Adjustable Arms"/>
    <x v="859"/>
    <n v="3"/>
    <n v="0.1"/>
    <n v="62.782200000000003"/>
    <n v="371.86380000000003"/>
  </r>
  <r>
    <n v="4662"/>
    <s v="CA-2015-112130"/>
    <x v="496"/>
    <d v="2015-05-07T00:00:00"/>
    <s v="Standard Class"/>
    <x v="526"/>
    <x v="526"/>
    <x v="0"/>
    <s v="United States"/>
    <s v="Philadelphia"/>
    <x v="3"/>
    <n v="19140"/>
    <x v="2"/>
    <s v="FUR-CH-10002965"/>
    <s v="Furniture"/>
    <x v="1"/>
    <s v="Global Leather Highback Executive Chair with Pneumatic Height Adjustment, Black"/>
    <x v="675"/>
    <n v="6"/>
    <n v="0.3"/>
    <n v="-36.176400000000001"/>
    <n v="880.29240000000004"/>
  </r>
  <r>
    <n v="4667"/>
    <s v="CA-2016-116547"/>
    <x v="579"/>
    <d v="2016-01-17T00:00:00"/>
    <s v="Standard Class"/>
    <x v="465"/>
    <x v="465"/>
    <x v="1"/>
    <s v="United States"/>
    <s v="Seattle"/>
    <x v="13"/>
    <n v="98115"/>
    <x v="1"/>
    <s v="FUR-FU-10000076"/>
    <s v="Furniture"/>
    <x v="3"/>
    <s v="24-Hour Round Wall Clock"/>
    <x v="157"/>
    <n v="4"/>
    <n v="0"/>
    <n v="34.365600000000001"/>
    <n v="45.554400000000001"/>
  </r>
  <r>
    <n v="4670"/>
    <s v="US-2017-133200"/>
    <x v="580"/>
    <d v="2017-05-11T00:00:00"/>
    <s v="Standard Class"/>
    <x v="527"/>
    <x v="527"/>
    <x v="1"/>
    <s v="United States"/>
    <s v="Fort Worth"/>
    <x v="5"/>
    <n v="76106"/>
    <x v="3"/>
    <s v="FUR-BO-10001601"/>
    <s v="Furniture"/>
    <x v="0"/>
    <s v="Sauder Mission Library with Doors, Fruitwood Finish"/>
    <x v="860"/>
    <n v="7"/>
    <n v="0.32"/>
    <n v="-119.1918"/>
    <n v="742.65660000000003"/>
  </r>
  <r>
    <n v="4675"/>
    <s v="CA-2016-133550"/>
    <x v="581"/>
    <d v="2016-08-06T00:00:00"/>
    <s v="Standard Class"/>
    <x v="39"/>
    <x v="39"/>
    <x v="0"/>
    <s v="United States"/>
    <s v="Detroit"/>
    <x v="17"/>
    <n v="48205"/>
    <x v="3"/>
    <s v="FUR-FU-10002918"/>
    <s v="Furniture"/>
    <x v="3"/>
    <s v="Eldon ClusterMat Chair Mat with Cordless Antistatic Protection"/>
    <x v="861"/>
    <n v="3"/>
    <n v="0"/>
    <n v="30.023399999999999"/>
    <n v="242.91659999999999"/>
  </r>
  <r>
    <n v="4676"/>
    <s v="CA-2017-139416"/>
    <x v="582"/>
    <d v="2017-03-29T00:00:00"/>
    <s v="Second Class"/>
    <x v="528"/>
    <x v="528"/>
    <x v="0"/>
    <s v="United States"/>
    <s v="Philadelphia"/>
    <x v="3"/>
    <n v="19120"/>
    <x v="2"/>
    <s v="FUR-FU-10003832"/>
    <s v="Furniture"/>
    <x v="3"/>
    <s v="Eldon Expressions Punched Metal &amp; Wood Desk Accessories, Black &amp; Cherry"/>
    <x v="676"/>
    <n v="2"/>
    <n v="0.2"/>
    <n v="1.5007999999999999"/>
    <n v="13.507199999999999"/>
  </r>
  <r>
    <n v="4684"/>
    <s v="CA-2016-159912"/>
    <x v="583"/>
    <d v="2016-09-03T00:00:00"/>
    <s v="Standard Class"/>
    <x v="179"/>
    <x v="179"/>
    <x v="1"/>
    <s v="United States"/>
    <s v="Philadelphia"/>
    <x v="3"/>
    <n v="19120"/>
    <x v="2"/>
    <s v="FUR-TA-10004152"/>
    <s v="Furniture"/>
    <x v="2"/>
    <s v="Barricks 18&quot; x 48&quot; Non-Folding Utility Table with Bottom Storage Shelf"/>
    <x v="862"/>
    <n v="4"/>
    <n v="0.4"/>
    <n v="-56.448"/>
    <n v="298.36799999999999"/>
  </r>
  <r>
    <n v="4685"/>
    <s v="CA-2016-159912"/>
    <x v="583"/>
    <d v="2016-09-03T00:00:00"/>
    <s v="Standard Class"/>
    <x v="179"/>
    <x v="179"/>
    <x v="1"/>
    <s v="United States"/>
    <s v="Philadelphia"/>
    <x v="3"/>
    <n v="19120"/>
    <x v="2"/>
    <s v="FUR-BO-10002853"/>
    <s v="Furniture"/>
    <x v="0"/>
    <s v="O'Sullivan 5-Shelf Heavy-Duty Bookcases"/>
    <x v="863"/>
    <n v="4"/>
    <n v="0.5"/>
    <n v="-81.94"/>
    <n v="245.82"/>
  </r>
  <r>
    <n v="4690"/>
    <s v="CA-2014-138681"/>
    <x v="191"/>
    <d v="2014-12-22T00:00:00"/>
    <s v="First Class"/>
    <x v="293"/>
    <x v="293"/>
    <x v="0"/>
    <s v="United States"/>
    <s v="Tucson"/>
    <x v="22"/>
    <n v="85705"/>
    <x v="1"/>
    <s v="FUR-FU-10001876"/>
    <s v="Furniture"/>
    <x v="3"/>
    <s v="Computer Room Manger, 14&quot;"/>
    <x v="864"/>
    <n v="2"/>
    <n v="0.2"/>
    <n v="10.393599999999999"/>
    <n v="41.574400000000004"/>
  </r>
  <r>
    <n v="4692"/>
    <s v="CA-2014-138681"/>
    <x v="191"/>
    <d v="2014-12-22T00:00:00"/>
    <s v="First Class"/>
    <x v="293"/>
    <x v="293"/>
    <x v="0"/>
    <s v="United States"/>
    <s v="Tucson"/>
    <x v="22"/>
    <n v="85705"/>
    <x v="1"/>
    <s v="FUR-CH-10004860"/>
    <s v="Furniture"/>
    <x v="1"/>
    <s v="Global Low Back Tilter Chair"/>
    <x v="606"/>
    <n v="3"/>
    <n v="0.2"/>
    <n v="-42.4116"/>
    <n v="284.7636"/>
  </r>
  <r>
    <n v="4696"/>
    <s v="US-2015-138121"/>
    <x v="584"/>
    <d v="2015-12-17T00:00:00"/>
    <s v="Same Day"/>
    <x v="509"/>
    <x v="509"/>
    <x v="0"/>
    <s v="United States"/>
    <s v="Detroit"/>
    <x v="17"/>
    <n v="48205"/>
    <x v="3"/>
    <s v="FUR-CH-10003846"/>
    <s v="Furniture"/>
    <x v="1"/>
    <s v="Hon Valutask Swivel Chairs"/>
    <x v="824"/>
    <n v="3"/>
    <n v="0"/>
    <n v="48.470399999999998"/>
    <n v="254.46960000000001"/>
  </r>
  <r>
    <n v="4697"/>
    <s v="US-2015-138121"/>
    <x v="584"/>
    <d v="2015-12-17T00:00:00"/>
    <s v="Same Day"/>
    <x v="509"/>
    <x v="509"/>
    <x v="0"/>
    <s v="United States"/>
    <s v="Detroit"/>
    <x v="17"/>
    <n v="48205"/>
    <x v="3"/>
    <s v="FUR-CH-10004875"/>
    <s v="Furniture"/>
    <x v="1"/>
    <s v="Harbour Creations 67200 Series Stacking Chairs"/>
    <x v="865"/>
    <n v="2"/>
    <n v="0"/>
    <n v="38.437199999999997"/>
    <n v="103.92280000000002"/>
  </r>
  <r>
    <n v="4698"/>
    <s v="US-2015-138121"/>
    <x v="584"/>
    <d v="2015-12-17T00:00:00"/>
    <s v="Same Day"/>
    <x v="509"/>
    <x v="509"/>
    <x v="0"/>
    <s v="United States"/>
    <s v="Detroit"/>
    <x v="17"/>
    <n v="48205"/>
    <x v="3"/>
    <s v="FUR-CH-10003817"/>
    <s v="Furniture"/>
    <x v="1"/>
    <s v="Global Value Steno Chair, Gray"/>
    <x v="866"/>
    <n v="9"/>
    <n v="0"/>
    <n v="136.66499999999999"/>
    <n v="409.995"/>
  </r>
  <r>
    <n v="4699"/>
    <s v="US-2015-138121"/>
    <x v="584"/>
    <d v="2015-12-17T00:00:00"/>
    <s v="Same Day"/>
    <x v="509"/>
    <x v="509"/>
    <x v="0"/>
    <s v="United States"/>
    <s v="Detroit"/>
    <x v="17"/>
    <n v="48205"/>
    <x v="3"/>
    <s v="FUR-FU-10002116"/>
    <s v="Furniture"/>
    <x v="3"/>
    <s v="Tenex Carpeted, Granite-Look or Clear Contemporary Contour Shape Chair Mats"/>
    <x v="867"/>
    <n v="3"/>
    <n v="0"/>
    <n v="14.8491"/>
    <n v="197.2809"/>
  </r>
  <r>
    <n v="4703"/>
    <s v="CA-2017-140298"/>
    <x v="585"/>
    <d v="2017-05-17T00:00:00"/>
    <s v="Standard Class"/>
    <x v="209"/>
    <x v="209"/>
    <x v="2"/>
    <s v="United States"/>
    <s v="Austin"/>
    <x v="5"/>
    <n v="78745"/>
    <x v="3"/>
    <s v="FUR-FU-10001967"/>
    <s v="Furniture"/>
    <x v="3"/>
    <s v="Telescoping Adjustable Floor Lamp"/>
    <x v="868"/>
    <n v="1"/>
    <n v="0.6"/>
    <n v="-6.9965000000000002"/>
    <n v="14.9925"/>
  </r>
  <r>
    <n v="4707"/>
    <s v="CA-2016-158435"/>
    <x v="586"/>
    <d v="2016-05-18T00:00:00"/>
    <s v="First Class"/>
    <x v="261"/>
    <x v="261"/>
    <x v="0"/>
    <s v="United States"/>
    <s v="Waterbury"/>
    <x v="19"/>
    <n v="6708"/>
    <x v="2"/>
    <s v="FUR-FU-10003975"/>
    <s v="Furniture"/>
    <x v="3"/>
    <s v="Eldon Advantage Chair Mats for Low to Medium Pile Carpets"/>
    <x v="869"/>
    <n v="4"/>
    <n v="0"/>
    <n v="17.324000000000002"/>
    <n v="155.916"/>
  </r>
  <r>
    <n v="4714"/>
    <s v="CA-2014-108273"/>
    <x v="439"/>
    <d v="2014-12-21T00:00:00"/>
    <s v="Standard Class"/>
    <x v="467"/>
    <x v="467"/>
    <x v="0"/>
    <s v="United States"/>
    <s v="Huntsville"/>
    <x v="5"/>
    <n v="77340"/>
    <x v="3"/>
    <s v="FUR-FU-10002116"/>
    <s v="Furniture"/>
    <x v="3"/>
    <s v="Tenex Carpeted, Granite-Look or Clear Contemporary Contour Shape Chair Mats"/>
    <x v="870"/>
    <n v="2"/>
    <n v="0.6"/>
    <n v="-74.952600000000004"/>
    <n v="131.5206"/>
  </r>
  <r>
    <n v="4717"/>
    <s v="CA-2017-143126"/>
    <x v="587"/>
    <d v="2017-12-07T00:00:00"/>
    <s v="Second Class"/>
    <x v="225"/>
    <x v="225"/>
    <x v="2"/>
    <s v="United States"/>
    <s v="Seattle"/>
    <x v="13"/>
    <n v="98115"/>
    <x v="1"/>
    <s v="FUR-TA-10002958"/>
    <s v="Furniture"/>
    <x v="2"/>
    <s v="Bevis Oval Conference Table, Walnut"/>
    <x v="871"/>
    <n v="2"/>
    <n v="0"/>
    <n v="88.733199999999997"/>
    <n v="433.22680000000003"/>
  </r>
  <r>
    <n v="4722"/>
    <s v="CA-2014-106229"/>
    <x v="588"/>
    <d v="2014-06-11T00:00:00"/>
    <s v="Second Class"/>
    <x v="529"/>
    <x v="529"/>
    <x v="0"/>
    <s v="United States"/>
    <s v="Aurora"/>
    <x v="8"/>
    <n v="60505"/>
    <x v="3"/>
    <s v="FUR-TA-10002041"/>
    <s v="Furniture"/>
    <x v="2"/>
    <s v="Bevis Round Conference Table Top, X-Base"/>
    <x v="872"/>
    <n v="3"/>
    <n v="0.5"/>
    <n v="-209.76929999999999"/>
    <n v="478.70429999999999"/>
  </r>
  <r>
    <n v="4728"/>
    <s v="CA-2014-119151"/>
    <x v="306"/>
    <d v="2014-11-29T00:00:00"/>
    <s v="Second Class"/>
    <x v="235"/>
    <x v="235"/>
    <x v="2"/>
    <s v="United States"/>
    <s v="New York City"/>
    <x v="7"/>
    <n v="10009"/>
    <x v="2"/>
    <s v="FUR-BO-10003159"/>
    <s v="Furniture"/>
    <x v="0"/>
    <s v="Sauder Camden County Collection Libraries, Planked Cherry Finish"/>
    <x v="873"/>
    <n v="3"/>
    <n v="0.2"/>
    <n v="-37.943399999999997"/>
    <n v="313.8954"/>
  </r>
  <r>
    <n v="4734"/>
    <s v="US-2015-103996"/>
    <x v="165"/>
    <d v="2015-03-31T00:00:00"/>
    <s v="Second Class"/>
    <x v="530"/>
    <x v="530"/>
    <x v="0"/>
    <s v="United States"/>
    <s v="San Diego"/>
    <x v="2"/>
    <n v="92105"/>
    <x v="1"/>
    <s v="FUR-FU-10004586"/>
    <s v="Furniture"/>
    <x v="3"/>
    <s v="G.E. Longer-Life Indoor Recessed Floodlight Bulbs"/>
    <x v="874"/>
    <n v="3"/>
    <n v="0"/>
    <n v="9.5616000000000003"/>
    <n v="10.358400000000001"/>
  </r>
  <r>
    <n v="4735"/>
    <s v="CA-2016-120530"/>
    <x v="589"/>
    <d v="2016-04-12T00:00:00"/>
    <s v="Standard Class"/>
    <x v="109"/>
    <x v="109"/>
    <x v="1"/>
    <s v="United States"/>
    <s v="New York City"/>
    <x v="7"/>
    <n v="10035"/>
    <x v="2"/>
    <s v="FUR-CH-10000454"/>
    <s v="Furniture"/>
    <x v="1"/>
    <s v="Hon Deluxe Fabric Upholstered Stacking Chairs, Rounded Back"/>
    <x v="875"/>
    <n v="3"/>
    <n v="0.1"/>
    <n v="146.38800000000001"/>
    <n v="512.35799999999995"/>
  </r>
  <r>
    <n v="4740"/>
    <s v="CA-2015-105725"/>
    <x v="590"/>
    <d v="2015-02-24T00:00:00"/>
    <s v="Standard Class"/>
    <x v="531"/>
    <x v="531"/>
    <x v="0"/>
    <s v="United States"/>
    <s v="Long Beach"/>
    <x v="2"/>
    <n v="90805"/>
    <x v="1"/>
    <s v="FUR-TA-10001676"/>
    <s v="Furniture"/>
    <x v="2"/>
    <s v="Hon 61000 Series Interactive Training Tables"/>
    <x v="876"/>
    <n v="1"/>
    <n v="0.2"/>
    <n v="-0.88859999999999995"/>
    <n v="36.432599999999994"/>
  </r>
  <r>
    <n v="4749"/>
    <s v="CA-2016-120005"/>
    <x v="492"/>
    <d v="2016-03-03T00:00:00"/>
    <s v="Same Day"/>
    <x v="311"/>
    <x v="311"/>
    <x v="1"/>
    <s v="United States"/>
    <s v="San Francisco"/>
    <x v="2"/>
    <n v="94110"/>
    <x v="1"/>
    <s v="FUR-FU-10000672"/>
    <s v="Furniture"/>
    <x v="3"/>
    <s v="Executive Impressions 10&quot; Spectator Wall Clock"/>
    <x v="642"/>
    <n v="3"/>
    <n v="0"/>
    <n v="11.995200000000001"/>
    <n v="23.284800000000001"/>
  </r>
  <r>
    <n v="4753"/>
    <s v="CA-2017-103499"/>
    <x v="93"/>
    <d v="2017-11-24T00:00:00"/>
    <s v="Standard Class"/>
    <x v="532"/>
    <x v="532"/>
    <x v="0"/>
    <s v="United States"/>
    <s v="Jackson"/>
    <x v="9"/>
    <n v="38301"/>
    <x v="0"/>
    <s v="FUR-CH-10001482"/>
    <s v="Furniture"/>
    <x v="1"/>
    <s v="Office Star - Mesh Screen back chair with Vinyl seat"/>
    <x v="877"/>
    <n v="2"/>
    <n v="0.2"/>
    <n v="-23.5764"/>
    <n v="233.14440000000002"/>
  </r>
  <r>
    <n v="4773"/>
    <s v="CA-2017-119746"/>
    <x v="68"/>
    <d v="2017-11-27T00:00:00"/>
    <s v="Standard Class"/>
    <x v="533"/>
    <x v="533"/>
    <x v="0"/>
    <s v="United States"/>
    <s v="Chicago"/>
    <x v="8"/>
    <n v="60610"/>
    <x v="3"/>
    <s v="FUR-FU-10004909"/>
    <s v="Furniture"/>
    <x v="3"/>
    <s v="Contemporary Wood/Metal Frame"/>
    <x v="878"/>
    <n v="1"/>
    <n v="0.6"/>
    <n v="-4.04"/>
    <n v="10.504000000000001"/>
  </r>
  <r>
    <n v="4780"/>
    <s v="CA-2014-150301"/>
    <x v="591"/>
    <d v="2014-07-10T00:00:00"/>
    <s v="First Class"/>
    <x v="386"/>
    <x v="386"/>
    <x v="0"/>
    <s v="United States"/>
    <s v="Buffalo"/>
    <x v="7"/>
    <n v="14215"/>
    <x v="2"/>
    <s v="FUR-CH-10002647"/>
    <s v="Furniture"/>
    <x v="1"/>
    <s v="Situations Contoured Folding Chairs, 4/Set"/>
    <x v="879"/>
    <n v="1"/>
    <n v="0.1"/>
    <n v="10.647"/>
    <n v="53.234999999999999"/>
  </r>
  <r>
    <n v="4781"/>
    <s v="CA-2014-159310"/>
    <x v="592"/>
    <d v="2014-11-12T00:00:00"/>
    <s v="Standard Class"/>
    <x v="20"/>
    <x v="20"/>
    <x v="0"/>
    <s v="United States"/>
    <s v="Houston"/>
    <x v="5"/>
    <n v="77070"/>
    <x v="3"/>
    <s v="FUR-CH-10002758"/>
    <s v="Furniture"/>
    <x v="1"/>
    <s v="Hon Deluxe Fabric Upholstered Stacking Chairs, Squared Back"/>
    <x v="880"/>
    <n v="4"/>
    <n v="0.3"/>
    <n v="0"/>
    <n v="683.14400000000001"/>
  </r>
  <r>
    <n v="4786"/>
    <s v="CA-2015-104346"/>
    <x v="593"/>
    <d v="2015-12-16T00:00:00"/>
    <s v="Standard Class"/>
    <x v="217"/>
    <x v="217"/>
    <x v="0"/>
    <s v="United States"/>
    <s v="Colorado Springs"/>
    <x v="12"/>
    <n v="80906"/>
    <x v="1"/>
    <s v="FUR-BO-10003450"/>
    <s v="Furniture"/>
    <x v="0"/>
    <s v="Bush Westfield Collection Bookcases, Dark Cherry Finish"/>
    <x v="881"/>
    <n v="4"/>
    <n v="0.7"/>
    <n v="-143.79040000000001"/>
    <n v="213.3664"/>
  </r>
  <r>
    <n v="4789"/>
    <s v="CA-2015-104346"/>
    <x v="593"/>
    <d v="2015-12-16T00:00:00"/>
    <s v="Standard Class"/>
    <x v="217"/>
    <x v="217"/>
    <x v="0"/>
    <s v="United States"/>
    <s v="Colorado Springs"/>
    <x v="12"/>
    <n v="80906"/>
    <x v="1"/>
    <s v="FUR-FU-10002456"/>
    <s v="Furniture"/>
    <x v="3"/>
    <s v="Master Caster Door Stop, Large Neon Orange"/>
    <x v="882"/>
    <n v="9"/>
    <n v="0.2"/>
    <n v="15.069599999999999"/>
    <n v="37.346399999999996"/>
  </r>
  <r>
    <n v="4790"/>
    <s v="CA-2015-104346"/>
    <x v="593"/>
    <d v="2015-12-16T00:00:00"/>
    <s v="Standard Class"/>
    <x v="217"/>
    <x v="217"/>
    <x v="0"/>
    <s v="United States"/>
    <s v="Colorado Springs"/>
    <x v="12"/>
    <n v="80906"/>
    <x v="1"/>
    <s v="FUR-FU-10001473"/>
    <s v="Furniture"/>
    <x v="3"/>
    <s v="DAX Wood Document Frame"/>
    <x v="883"/>
    <n v="5"/>
    <n v="0.2"/>
    <n v="10.984"/>
    <n v="43.936"/>
  </r>
  <r>
    <n v="4791"/>
    <s v="CA-2015-104346"/>
    <x v="593"/>
    <d v="2015-12-16T00:00:00"/>
    <s v="Standard Class"/>
    <x v="217"/>
    <x v="217"/>
    <x v="0"/>
    <s v="United States"/>
    <s v="Colorado Springs"/>
    <x v="12"/>
    <n v="80906"/>
    <x v="1"/>
    <s v="FUR-TA-10000849"/>
    <s v="Furniture"/>
    <x v="2"/>
    <s v="Bevis Rectangular Conference Tables"/>
    <x v="884"/>
    <n v="5"/>
    <n v="0.5"/>
    <n v="-248.166"/>
    <n v="613.11599999999999"/>
  </r>
  <r>
    <n v="4795"/>
    <s v="CA-2015-144722"/>
    <x v="253"/>
    <d v="2015-03-23T00:00:00"/>
    <s v="Standard Class"/>
    <x v="534"/>
    <x v="534"/>
    <x v="1"/>
    <s v="United States"/>
    <s v="Los Angeles"/>
    <x v="2"/>
    <n v="90036"/>
    <x v="1"/>
    <s v="FUR-FU-10001215"/>
    <s v="Furniture"/>
    <x v="3"/>
    <s v="Howard Miller 11-1/2&quot; Diameter Brentwood Wall Clock"/>
    <x v="885"/>
    <n v="1"/>
    <n v="0"/>
    <n v="18.114599999999999"/>
    <n v="25.015400000000003"/>
  </r>
  <r>
    <n v="4799"/>
    <s v="US-2016-148901"/>
    <x v="326"/>
    <d v="2016-05-19T00:00:00"/>
    <s v="Standard Class"/>
    <x v="57"/>
    <x v="57"/>
    <x v="1"/>
    <s v="United States"/>
    <s v="Jacksonville"/>
    <x v="1"/>
    <n v="32216"/>
    <x v="0"/>
    <s v="FUR-FU-10002396"/>
    <s v="Furniture"/>
    <x v="3"/>
    <s v="DAX Copper Panel Document Frame, 5 x 7 Size"/>
    <x v="886"/>
    <n v="3"/>
    <n v="0.2"/>
    <n v="8.3027999999999995"/>
    <n v="21.889200000000002"/>
  </r>
  <r>
    <n v="4805"/>
    <s v="CA-2017-136364"/>
    <x v="594"/>
    <d v="2017-07-17T00:00:00"/>
    <s v="Second Class"/>
    <x v="480"/>
    <x v="480"/>
    <x v="0"/>
    <s v="United States"/>
    <s v="Philadelphia"/>
    <x v="3"/>
    <n v="19140"/>
    <x v="2"/>
    <s v="FUR-FU-10002501"/>
    <s v="Furniture"/>
    <x v="3"/>
    <s v="Nu-Dell Executive Frame"/>
    <x v="887"/>
    <n v="9"/>
    <n v="0.2"/>
    <n v="19.339200000000002"/>
    <n v="71.66879999999999"/>
  </r>
  <r>
    <n v="4812"/>
    <s v="CA-2016-121370"/>
    <x v="566"/>
    <d v="2016-11-19T00:00:00"/>
    <s v="Second Class"/>
    <x v="535"/>
    <x v="535"/>
    <x v="0"/>
    <s v="United States"/>
    <s v="Philadelphia"/>
    <x v="3"/>
    <n v="19134"/>
    <x v="2"/>
    <s v="FUR-CH-10000785"/>
    <s v="Furniture"/>
    <x v="1"/>
    <s v="Global Ergonomic Managers Chair"/>
    <x v="888"/>
    <n v="3"/>
    <n v="0.3"/>
    <n v="-21.717600000000001"/>
    <n v="401.7756"/>
  </r>
  <r>
    <n v="4814"/>
    <s v="CA-2016-121370"/>
    <x v="566"/>
    <d v="2016-11-19T00:00:00"/>
    <s v="Second Class"/>
    <x v="535"/>
    <x v="535"/>
    <x v="0"/>
    <s v="United States"/>
    <s v="Philadelphia"/>
    <x v="3"/>
    <n v="19134"/>
    <x v="2"/>
    <s v="FUR-FU-10002813"/>
    <s v="Furniture"/>
    <x v="3"/>
    <s v="DAX Contemporary Wood Frame with Silver Metal Mat, Desktop, 11 x 14 Size"/>
    <x v="889"/>
    <n v="3"/>
    <n v="0.2"/>
    <n v="9.7151999999999994"/>
    <n v="38.860799999999998"/>
  </r>
  <r>
    <n v="4825"/>
    <s v="CA-2016-140018"/>
    <x v="431"/>
    <d v="2016-11-26T00:00:00"/>
    <s v="Standard Class"/>
    <x v="237"/>
    <x v="237"/>
    <x v="0"/>
    <s v="United States"/>
    <s v="Columbus"/>
    <x v="15"/>
    <n v="43229"/>
    <x v="2"/>
    <s v="FUR-CH-10003817"/>
    <s v="Furniture"/>
    <x v="1"/>
    <s v="Global Value Steno Chair, Gray"/>
    <x v="890"/>
    <n v="3"/>
    <n v="0.3"/>
    <n v="-9.1110000000000007"/>
    <n v="136.66499999999999"/>
  </r>
  <r>
    <n v="4826"/>
    <s v="CA-2016-140018"/>
    <x v="431"/>
    <d v="2016-11-26T00:00:00"/>
    <s v="Standard Class"/>
    <x v="237"/>
    <x v="237"/>
    <x v="0"/>
    <s v="United States"/>
    <s v="Columbus"/>
    <x v="15"/>
    <n v="43229"/>
    <x v="2"/>
    <s v="FUR-FU-10001876"/>
    <s v="Furniture"/>
    <x v="3"/>
    <s v="Computer Room Manger, 14&quot;"/>
    <x v="891"/>
    <n v="3"/>
    <n v="0.2"/>
    <n v="15.590400000000001"/>
    <n v="62.361599999999996"/>
  </r>
  <r>
    <n v="4841"/>
    <s v="CA-2017-154123"/>
    <x v="93"/>
    <d v="2017-11-25T00:00:00"/>
    <s v="Standard Class"/>
    <x v="144"/>
    <x v="144"/>
    <x v="2"/>
    <s v="United States"/>
    <s v="Henderson"/>
    <x v="0"/>
    <n v="42420"/>
    <x v="0"/>
    <s v="FUR-FU-10000629"/>
    <s v="Furniture"/>
    <x v="3"/>
    <s v="9-3/4 Diameter Round Wall Clock"/>
    <x v="892"/>
    <n v="2"/>
    <n v="0"/>
    <n v="11.583600000000001"/>
    <n v="15.996399999999998"/>
  </r>
  <r>
    <n v="4851"/>
    <s v="CA-2014-107818"/>
    <x v="30"/>
    <d v="2014-09-14T00:00:00"/>
    <s v="Standard Class"/>
    <x v="246"/>
    <x v="246"/>
    <x v="0"/>
    <s v="United States"/>
    <s v="Pasco"/>
    <x v="13"/>
    <n v="99301"/>
    <x v="1"/>
    <s v="FUR-CH-10000454"/>
    <s v="Furniture"/>
    <x v="1"/>
    <s v="Hon Deluxe Fabric Upholstered Stacking Chairs, Rounded Back"/>
    <x v="893"/>
    <n v="5"/>
    <n v="0.2"/>
    <n v="121.99"/>
    <n v="853.93"/>
  </r>
  <r>
    <n v="4854"/>
    <s v="CA-2014-113320"/>
    <x v="202"/>
    <d v="2014-12-15T00:00:00"/>
    <s v="Second Class"/>
    <x v="41"/>
    <x v="41"/>
    <x v="0"/>
    <s v="United States"/>
    <s v="Oakland"/>
    <x v="2"/>
    <n v="94601"/>
    <x v="1"/>
    <s v="FUR-FU-10004270"/>
    <s v="Furniture"/>
    <x v="3"/>
    <s v="Eldon Image Series Desk Accessories, Burgundy"/>
    <x v="894"/>
    <n v="3"/>
    <n v="0"/>
    <n v="4.5144000000000002"/>
    <n v="8.025599999999999"/>
  </r>
  <r>
    <n v="4856"/>
    <s v="CA-2014-113320"/>
    <x v="202"/>
    <d v="2014-12-15T00:00:00"/>
    <s v="Second Class"/>
    <x v="41"/>
    <x v="41"/>
    <x v="0"/>
    <s v="United States"/>
    <s v="Oakland"/>
    <x v="2"/>
    <n v="94601"/>
    <x v="1"/>
    <s v="FUR-FU-10001706"/>
    <s v="Furniture"/>
    <x v="3"/>
    <s v="Longer-Life Soft White Bulbs"/>
    <x v="895"/>
    <n v="3"/>
    <n v="0"/>
    <n v="4.4352"/>
    <n v="4.8048000000000002"/>
  </r>
  <r>
    <n v="4858"/>
    <s v="CA-2015-137526"/>
    <x v="595"/>
    <d v="2015-01-17T00:00:00"/>
    <s v="Standard Class"/>
    <x v="64"/>
    <x v="64"/>
    <x v="0"/>
    <s v="United States"/>
    <s v="Los Angeles"/>
    <x v="2"/>
    <n v="90004"/>
    <x v="1"/>
    <s v="FUR-FU-10001861"/>
    <s v="Furniture"/>
    <x v="3"/>
    <s v="Floodlight Indoor Halogen Bulbs, 1 Bulb per Pack, 60 Watts"/>
    <x v="65"/>
    <n v="4"/>
    <n v="0"/>
    <n v="38.024000000000001"/>
    <n v="39.575999999999993"/>
  </r>
  <r>
    <n v="4859"/>
    <s v="CA-2015-137526"/>
    <x v="595"/>
    <d v="2015-01-17T00:00:00"/>
    <s v="Standard Class"/>
    <x v="64"/>
    <x v="64"/>
    <x v="0"/>
    <s v="United States"/>
    <s v="Los Angeles"/>
    <x v="2"/>
    <n v="90004"/>
    <x v="1"/>
    <s v="FUR-FU-10004845"/>
    <s v="Furniture"/>
    <x v="3"/>
    <s v="Deflect-o EconoMat Nonstudded, No Bevel Mat"/>
    <x v="896"/>
    <n v="9"/>
    <n v="0"/>
    <n v="92.97"/>
    <n v="371.88"/>
  </r>
  <r>
    <n v="4866"/>
    <s v="CA-2017-122490"/>
    <x v="596"/>
    <d v="2017-11-18T00:00:00"/>
    <s v="Standard Class"/>
    <x v="431"/>
    <x v="431"/>
    <x v="0"/>
    <s v="United States"/>
    <s v="Seattle"/>
    <x v="13"/>
    <n v="98103"/>
    <x v="1"/>
    <s v="FUR-CH-10001215"/>
    <s v="Furniture"/>
    <x v="1"/>
    <s v="Global Troy Executive Leather Low-Back Tilter"/>
    <x v="897"/>
    <n v="6"/>
    <n v="0.2"/>
    <n v="150.29400000000001"/>
    <n v="2254.4100000000003"/>
  </r>
  <r>
    <n v="4881"/>
    <s v="CA-2017-143567"/>
    <x v="575"/>
    <d v="2017-11-05T00:00:00"/>
    <s v="Second Class"/>
    <x v="536"/>
    <x v="536"/>
    <x v="1"/>
    <s v="United States"/>
    <s v="Henderson"/>
    <x v="0"/>
    <n v="42420"/>
    <x v="0"/>
    <s v="FUR-CH-10000454"/>
    <s v="Furniture"/>
    <x v="1"/>
    <s v="Hon Deluxe Fabric Upholstered Stacking Chairs, Rounded Back"/>
    <x v="893"/>
    <n v="4"/>
    <n v="0"/>
    <n v="292.77600000000001"/>
    <n v="683.14400000000001"/>
  </r>
  <r>
    <n v="4887"/>
    <s v="CA-2016-163167"/>
    <x v="597"/>
    <d v="2016-12-01T00:00:00"/>
    <s v="Second Class"/>
    <x v="308"/>
    <x v="308"/>
    <x v="1"/>
    <s v="United States"/>
    <s v="Marietta"/>
    <x v="24"/>
    <n v="30062"/>
    <x v="0"/>
    <s v="FUR-CH-10004477"/>
    <s v="Furniture"/>
    <x v="1"/>
    <s v="Global Push Button Manager's Chair, Indigo"/>
    <x v="898"/>
    <n v="3"/>
    <n v="0"/>
    <n v="52.974299999999999"/>
    <n v="129.69569999999999"/>
  </r>
  <r>
    <n v="4898"/>
    <s v="US-2014-122021"/>
    <x v="384"/>
    <d v="2014-10-17T00:00:00"/>
    <s v="First Class"/>
    <x v="537"/>
    <x v="537"/>
    <x v="0"/>
    <s v="United States"/>
    <s v="Parma"/>
    <x v="15"/>
    <n v="44134"/>
    <x v="2"/>
    <s v="FUR-CH-10003761"/>
    <s v="Furniture"/>
    <x v="1"/>
    <s v="Global Italian Leather Office Chair"/>
    <x v="387"/>
    <n v="2"/>
    <n v="0.3"/>
    <n v="-7.8587999999999996"/>
    <n v="191.23080000000002"/>
  </r>
  <r>
    <n v="4905"/>
    <s v="US-2014-161613"/>
    <x v="280"/>
    <d v="2014-12-03T00:00:00"/>
    <s v="Second Class"/>
    <x v="80"/>
    <x v="80"/>
    <x v="1"/>
    <s v="United States"/>
    <s v="Houston"/>
    <x v="5"/>
    <n v="77070"/>
    <x v="3"/>
    <s v="FUR-CH-10003746"/>
    <s v="Furniture"/>
    <x v="1"/>
    <s v="Hon 4070 Series Pagoda Round Back Stacking Chairs"/>
    <x v="899"/>
    <n v="3"/>
    <n v="0.3"/>
    <n v="-19.258800000000001"/>
    <n v="693.31679999999994"/>
  </r>
  <r>
    <n v="4918"/>
    <s v="CA-2017-163125"/>
    <x v="224"/>
    <d v="2017-10-11T00:00:00"/>
    <s v="Second Class"/>
    <x v="222"/>
    <x v="222"/>
    <x v="0"/>
    <s v="United States"/>
    <s v="League City"/>
    <x v="5"/>
    <n v="77573"/>
    <x v="3"/>
    <s v="FUR-CH-10001802"/>
    <s v="Furniture"/>
    <x v="1"/>
    <s v="Hon Every-Day Chair Series Swivel Task Chairs"/>
    <x v="900"/>
    <n v="3"/>
    <n v="0.3"/>
    <n v="-32.6646"/>
    <n v="286.7226"/>
  </r>
  <r>
    <n v="4919"/>
    <s v="CA-2016-160304"/>
    <x v="598"/>
    <d v="2016-01-07T00:00:00"/>
    <s v="Standard Class"/>
    <x v="329"/>
    <x v="329"/>
    <x v="1"/>
    <s v="United States"/>
    <s v="Gaithersburg"/>
    <x v="32"/>
    <n v="20877"/>
    <x v="2"/>
    <s v="FUR-BO-10004709"/>
    <s v="Furniture"/>
    <x v="0"/>
    <s v="Bush Westfield Collection Bookcases, Medium Cherry Finish"/>
    <x v="490"/>
    <n v="3"/>
    <n v="0"/>
    <n v="38.266800000000003"/>
    <n v="135.67320000000001"/>
  </r>
  <r>
    <n v="4927"/>
    <s v="CA-2017-117653"/>
    <x v="66"/>
    <d v="2017-10-23T00:00:00"/>
    <s v="Standard Class"/>
    <x v="163"/>
    <x v="163"/>
    <x v="0"/>
    <s v="United States"/>
    <s v="Chicago"/>
    <x v="8"/>
    <n v="60623"/>
    <x v="3"/>
    <s v="FUR-TA-10003008"/>
    <s v="Furniture"/>
    <x v="2"/>
    <s v="Lesro Round Back Collection Coffee Table, End Table"/>
    <x v="901"/>
    <n v="1"/>
    <n v="0.5"/>
    <n v="-67.543499999999995"/>
    <n v="158.8185"/>
  </r>
  <r>
    <n v="4929"/>
    <s v="CA-2017-143245"/>
    <x v="451"/>
    <d v="2017-12-06T00:00:00"/>
    <s v="Standard Class"/>
    <x v="21"/>
    <x v="21"/>
    <x v="2"/>
    <s v="United States"/>
    <s v="Fairfield"/>
    <x v="19"/>
    <n v="6824"/>
    <x v="2"/>
    <s v="FUR-CH-10000155"/>
    <s v="Furniture"/>
    <x v="1"/>
    <s v="Global Comet Stacking Armless Chair"/>
    <x v="902"/>
    <n v="3"/>
    <n v="0"/>
    <n v="251.202"/>
    <n v="645.94799999999998"/>
  </r>
  <r>
    <n v="4939"/>
    <s v="CA-2014-157147"/>
    <x v="424"/>
    <d v="2014-01-18T00:00:00"/>
    <s v="Standard Class"/>
    <x v="175"/>
    <x v="175"/>
    <x v="0"/>
    <s v="United States"/>
    <s v="San Francisco"/>
    <x v="2"/>
    <n v="94109"/>
    <x v="1"/>
    <s v="FUR-BO-10003034"/>
    <s v="Furniture"/>
    <x v="0"/>
    <s v="O'Sullivan Elevations Bookcase, Cherry Finish"/>
    <x v="903"/>
    <n v="3"/>
    <n v="0.15"/>
    <n v="3.9293999999999998"/>
    <n v="330.06960000000004"/>
  </r>
  <r>
    <n v="4941"/>
    <s v="CA-2015-156482"/>
    <x v="599"/>
    <d v="2015-02-13T00:00:00"/>
    <s v="Standard Class"/>
    <x v="315"/>
    <x v="315"/>
    <x v="0"/>
    <s v="United States"/>
    <s v="Wilmington"/>
    <x v="14"/>
    <n v="19805"/>
    <x v="2"/>
    <s v="FUR-CH-10001708"/>
    <s v="Furniture"/>
    <x v="1"/>
    <s v="Office Star - Contemporary Swivel Chair with Padded Adjustable Arms and Flex Back"/>
    <x v="904"/>
    <n v="9"/>
    <n v="0"/>
    <n v="266.4522"/>
    <n v="1002.3678"/>
  </r>
  <r>
    <n v="4942"/>
    <s v="CA-2015-156482"/>
    <x v="599"/>
    <d v="2015-02-13T00:00:00"/>
    <s v="Standard Class"/>
    <x v="315"/>
    <x v="315"/>
    <x v="0"/>
    <s v="United States"/>
    <s v="Wilmington"/>
    <x v="14"/>
    <n v="19805"/>
    <x v="2"/>
    <s v="FUR-BO-10002598"/>
    <s v="Furniture"/>
    <x v="0"/>
    <s v="Hon Metal Bookcases, Putty"/>
    <x v="117"/>
    <n v="4"/>
    <n v="0"/>
    <n v="82.336799999999997"/>
    <n v="201.58320000000003"/>
  </r>
  <r>
    <n v="4950"/>
    <s v="CA-2017-107125"/>
    <x v="152"/>
    <d v="2017-12-02T00:00:00"/>
    <s v="Standard Class"/>
    <x v="86"/>
    <x v="86"/>
    <x v="0"/>
    <s v="United States"/>
    <s v="Los Angeles"/>
    <x v="2"/>
    <n v="90045"/>
    <x v="1"/>
    <s v="FUR-FU-10000732"/>
    <s v="Furniture"/>
    <x v="3"/>
    <s v="Eldon 200 Class Desk Accessories"/>
    <x v="134"/>
    <n v="3"/>
    <n v="0"/>
    <n v="6.0288000000000004"/>
    <n v="12.811199999999999"/>
  </r>
  <r>
    <n v="4957"/>
    <s v="CA-2014-160262"/>
    <x v="2"/>
    <d v="2014-06-13T00:00:00"/>
    <s v="Second Class"/>
    <x v="50"/>
    <x v="50"/>
    <x v="1"/>
    <s v="United States"/>
    <s v="North Las Vegas"/>
    <x v="34"/>
    <n v="89031"/>
    <x v="1"/>
    <s v="FUR-FU-10002685"/>
    <s v="Furniture"/>
    <x v="3"/>
    <s v="Executive Impressions 13-1/2&quot; Indoor/Outdoor Wall Clock"/>
    <x v="905"/>
    <n v="2"/>
    <n v="0"/>
    <n v="14.212"/>
    <n v="23.187999999999999"/>
  </r>
  <r>
    <n v="4962"/>
    <s v="CA-2014-156587"/>
    <x v="600"/>
    <d v="2014-03-08T00:00:00"/>
    <s v="First Class"/>
    <x v="538"/>
    <x v="538"/>
    <x v="0"/>
    <s v="United States"/>
    <s v="Seattle"/>
    <x v="13"/>
    <n v="98103"/>
    <x v="1"/>
    <s v="FUR-CH-10004477"/>
    <s v="Furniture"/>
    <x v="1"/>
    <s v="Global Push Button Manager's Chair, Indigo"/>
    <x v="906"/>
    <n v="1"/>
    <n v="0.2"/>
    <n v="5.4801000000000002"/>
    <n v="43.231900000000003"/>
  </r>
  <r>
    <n v="4970"/>
    <s v="CA-2015-122406"/>
    <x v="601"/>
    <d v="2015-08-05T00:00:00"/>
    <s v="Second Class"/>
    <x v="335"/>
    <x v="335"/>
    <x v="2"/>
    <s v="United States"/>
    <s v="Providence"/>
    <x v="38"/>
    <n v="2908"/>
    <x v="2"/>
    <s v="FUR-CH-10001973"/>
    <s v="Furniture"/>
    <x v="1"/>
    <s v="Office Star Flex Back Scooter Chair with White Frame"/>
    <x v="907"/>
    <n v="1"/>
    <n v="0"/>
    <n v="15.5372"/>
    <n v="95.442800000000005"/>
  </r>
  <r>
    <n v="4971"/>
    <s v="US-2016-153815"/>
    <x v="24"/>
    <d v="2016-11-09T00:00:00"/>
    <s v="First Class"/>
    <x v="46"/>
    <x v="46"/>
    <x v="1"/>
    <s v="United States"/>
    <s v="Jacksonville"/>
    <x v="1"/>
    <n v="32216"/>
    <x v="0"/>
    <s v="FUR-CH-10000513"/>
    <s v="Furniture"/>
    <x v="1"/>
    <s v="High-Back Leather Manager's Chair"/>
    <x v="908"/>
    <n v="2"/>
    <n v="0.2"/>
    <n v="-28.597799999999999"/>
    <n v="236.58180000000002"/>
  </r>
  <r>
    <n v="4973"/>
    <s v="US-2016-153815"/>
    <x v="24"/>
    <d v="2016-11-09T00:00:00"/>
    <s v="First Class"/>
    <x v="46"/>
    <x v="46"/>
    <x v="1"/>
    <s v="United States"/>
    <s v="Jacksonville"/>
    <x v="1"/>
    <n v="32216"/>
    <x v="0"/>
    <s v="FUR-FU-10004090"/>
    <s v="Furniture"/>
    <x v="3"/>
    <s v="Executive Impressions 14&quot; Contract Wall Clock"/>
    <x v="909"/>
    <n v="2"/>
    <n v="0.2"/>
    <n v="5.7797999999999998"/>
    <n v="29.788199999999996"/>
  </r>
  <r>
    <n v="4988"/>
    <s v="CA-2016-149279"/>
    <x v="602"/>
    <d v="2016-04-28T00:00:00"/>
    <s v="Standard Class"/>
    <x v="539"/>
    <x v="539"/>
    <x v="2"/>
    <s v="United States"/>
    <s v="Colorado Springs"/>
    <x v="12"/>
    <n v="80906"/>
    <x v="1"/>
    <s v="FUR-CH-10004287"/>
    <s v="Furniture"/>
    <x v="1"/>
    <s v="SAFCO Arco Folding Chair"/>
    <x v="910"/>
    <n v="6"/>
    <n v="0.2"/>
    <n v="149.148"/>
    <n v="1176.6120000000001"/>
  </r>
  <r>
    <n v="4995"/>
    <s v="CA-2015-153038"/>
    <x v="603"/>
    <d v="2015-12-25T00:00:00"/>
    <s v="Standard Class"/>
    <x v="540"/>
    <x v="540"/>
    <x v="1"/>
    <s v="United States"/>
    <s v="Memphis"/>
    <x v="9"/>
    <n v="38109"/>
    <x v="0"/>
    <s v="FUR-FU-10000221"/>
    <s v="Furniture"/>
    <x v="3"/>
    <s v="Master Caster Door Stop, Brown"/>
    <x v="551"/>
    <n v="5"/>
    <n v="0.2"/>
    <n v="3.556"/>
    <n v="16.763999999999999"/>
  </r>
  <r>
    <n v="5012"/>
    <s v="US-2017-139647"/>
    <x v="585"/>
    <d v="2017-05-13T00:00:00"/>
    <s v="First Class"/>
    <x v="226"/>
    <x v="226"/>
    <x v="1"/>
    <s v="United States"/>
    <s v="Phoenix"/>
    <x v="22"/>
    <n v="85023"/>
    <x v="1"/>
    <s v="FUR-BO-10004467"/>
    <s v="Furniture"/>
    <x v="0"/>
    <s v="Bestar Classic Bookcase"/>
    <x v="911"/>
    <n v="7"/>
    <n v="0.7"/>
    <n v="-356.96429999999998"/>
    <n v="566.94330000000002"/>
  </r>
  <r>
    <n v="5016"/>
    <s v="CA-2014-153850"/>
    <x v="168"/>
    <d v="2014-11-29T00:00:00"/>
    <s v="Standard Class"/>
    <x v="437"/>
    <x v="437"/>
    <x v="0"/>
    <s v="United States"/>
    <s v="Toledo"/>
    <x v="15"/>
    <n v="43615"/>
    <x v="2"/>
    <s v="FUR-FU-10002960"/>
    <s v="Furniture"/>
    <x v="3"/>
    <s v="Eldon 200 Class Desk Accessories, Burgundy"/>
    <x v="43"/>
    <n v="7"/>
    <n v="0.2"/>
    <n v="9.6712000000000007"/>
    <n v="25.4968"/>
  </r>
  <r>
    <n v="5018"/>
    <s v="CA-2014-127558"/>
    <x v="604"/>
    <d v="2014-11-18T00:00:00"/>
    <s v="First Class"/>
    <x v="541"/>
    <x v="541"/>
    <x v="0"/>
    <s v="United States"/>
    <s v="Los Angeles"/>
    <x v="2"/>
    <n v="90008"/>
    <x v="1"/>
    <s v="FUR-FU-10002505"/>
    <s v="Furniture"/>
    <x v="3"/>
    <s v="Eldon 100 Class Desk Accessories"/>
    <x v="912"/>
    <n v="3"/>
    <n v="0"/>
    <n v="3.2351999999999999"/>
    <n v="6.8747999999999996"/>
  </r>
  <r>
    <n v="5024"/>
    <s v="CA-2016-133795"/>
    <x v="105"/>
    <d v="2016-12-24T00:00:00"/>
    <s v="Standard Class"/>
    <x v="75"/>
    <x v="75"/>
    <x v="0"/>
    <s v="United States"/>
    <s v="San Diego"/>
    <x v="2"/>
    <n v="92037"/>
    <x v="1"/>
    <s v="FUR-FU-10003731"/>
    <s v="Furniture"/>
    <x v="3"/>
    <s v="Eldon Expressions Wood and Plastic Desk Accessories, Oak"/>
    <x v="745"/>
    <n v="4"/>
    <n v="0"/>
    <n v="11.1776"/>
    <n v="28.742400000000004"/>
  </r>
  <r>
    <n v="5028"/>
    <s v="US-2017-130953"/>
    <x v="605"/>
    <d v="2017-08-03T00:00:00"/>
    <s v="Standard Class"/>
    <x v="120"/>
    <x v="120"/>
    <x v="0"/>
    <s v="United States"/>
    <s v="Oklahoma City"/>
    <x v="37"/>
    <n v="73120"/>
    <x v="3"/>
    <s v="FUR-CH-10004626"/>
    <s v="Furniture"/>
    <x v="1"/>
    <s v="Office Star Flex Back Scooter Chair with Aluminum Finish Frame"/>
    <x v="913"/>
    <n v="3"/>
    <n v="0"/>
    <n v="72.640799999999999"/>
    <n v="230.0292"/>
  </r>
  <r>
    <n v="5033"/>
    <s v="CA-2016-155166"/>
    <x v="576"/>
    <d v="2017-01-02T00:00:00"/>
    <s v="Standard Class"/>
    <x v="351"/>
    <x v="351"/>
    <x v="1"/>
    <s v="United States"/>
    <s v="Vineland"/>
    <x v="18"/>
    <n v="8360"/>
    <x v="2"/>
    <s v="FUR-CH-10003968"/>
    <s v="Furniture"/>
    <x v="1"/>
    <s v="Novimex Turbo Task Chair"/>
    <x v="914"/>
    <n v="3"/>
    <n v="0"/>
    <n v="25.552800000000001"/>
    <n v="187.38720000000001"/>
  </r>
  <r>
    <n v="5035"/>
    <s v="CA-2015-103954"/>
    <x v="38"/>
    <d v="2015-08-13T00:00:00"/>
    <s v="Second Class"/>
    <x v="542"/>
    <x v="542"/>
    <x v="2"/>
    <s v="United States"/>
    <s v="Milwaukee"/>
    <x v="16"/>
    <n v="53209"/>
    <x v="3"/>
    <s v="FUR-BO-10004690"/>
    <s v="Furniture"/>
    <x v="0"/>
    <s v="O'Sullivan Cherrywood Estates Traditional Barrister Bookcase"/>
    <x v="915"/>
    <n v="5"/>
    <n v="0"/>
    <n v="48.118000000000002"/>
    <n v="639.28199999999993"/>
  </r>
  <r>
    <n v="5036"/>
    <s v="CA-2014-169803"/>
    <x v="226"/>
    <d v="2014-04-12T00:00:00"/>
    <s v="Standard Class"/>
    <x v="330"/>
    <x v="330"/>
    <x v="1"/>
    <s v="United States"/>
    <s v="Seattle"/>
    <x v="13"/>
    <n v="98115"/>
    <x v="1"/>
    <s v="FUR-TA-10000688"/>
    <s v="Furniture"/>
    <x v="2"/>
    <s v="Chromcraft Bull-Nose Wood Round Conference Table Top, Wood Base"/>
    <x v="542"/>
    <n v="3"/>
    <n v="0"/>
    <n v="111.1035"/>
    <n v="542.44650000000001"/>
  </r>
  <r>
    <n v="5039"/>
    <s v="CA-2015-136469"/>
    <x v="312"/>
    <d v="2015-07-12T00:00:00"/>
    <s v="First Class"/>
    <x v="226"/>
    <x v="226"/>
    <x v="1"/>
    <s v="United States"/>
    <s v="Wilmington"/>
    <x v="14"/>
    <n v="19805"/>
    <x v="2"/>
    <s v="FUR-TA-10001520"/>
    <s v="Furniture"/>
    <x v="2"/>
    <s v="Lesro Sheffield Collection Coffee Table, End Table, Center Table, Corner Table"/>
    <x v="916"/>
    <n v="4"/>
    <n v="0.3"/>
    <n v="-37.112400000000001"/>
    <n v="236.94840000000002"/>
  </r>
  <r>
    <n v="5044"/>
    <s v="CA-2016-158694"/>
    <x v="480"/>
    <d v="2016-11-13T00:00:00"/>
    <s v="Second Class"/>
    <x v="231"/>
    <x v="231"/>
    <x v="0"/>
    <s v="United States"/>
    <s v="Los Angeles"/>
    <x v="2"/>
    <n v="90036"/>
    <x v="1"/>
    <s v="FUR-FU-10000965"/>
    <s v="Furniture"/>
    <x v="3"/>
    <s v="Howard Miller 11-1/2&quot; Diameter Ridgewood Wall Clock"/>
    <x v="917"/>
    <n v="9"/>
    <n v="0"/>
    <n v="191.65860000000001"/>
    <n v="275.80139999999994"/>
  </r>
  <r>
    <n v="5056"/>
    <s v="CA-2015-141243"/>
    <x v="606"/>
    <d v="2015-01-08T00:00:00"/>
    <s v="Second Class"/>
    <x v="543"/>
    <x v="543"/>
    <x v="0"/>
    <s v="United States"/>
    <s v="Dallas"/>
    <x v="5"/>
    <n v="75217"/>
    <x v="3"/>
    <s v="FUR-BO-10003272"/>
    <s v="Furniture"/>
    <x v="0"/>
    <s v="O'Sullivan Living Dimensions 5-Shelf Bookcases"/>
    <x v="918"/>
    <n v="9"/>
    <n v="0.32"/>
    <n v="-437.54039999999998"/>
    <n v="1789.9380000000001"/>
  </r>
  <r>
    <n v="5064"/>
    <s v="CA-2015-136798"/>
    <x v="190"/>
    <d v="2015-05-12T00:00:00"/>
    <s v="Standard Class"/>
    <x v="149"/>
    <x v="149"/>
    <x v="0"/>
    <s v="United States"/>
    <s v="Minneapolis"/>
    <x v="11"/>
    <n v="55407"/>
    <x v="3"/>
    <s v="FUR-FU-10000723"/>
    <s v="Furniture"/>
    <x v="3"/>
    <s v="Deflect-o EconoMat Studded, No Bevel Mat for Low Pile Carpeting"/>
    <x v="856"/>
    <n v="3"/>
    <n v="0"/>
    <n v="11.1564"/>
    <n v="112.80359999999999"/>
  </r>
  <r>
    <n v="5067"/>
    <s v="CA-2017-142090"/>
    <x v="147"/>
    <d v="2017-12-07T00:00:00"/>
    <s v="Standard Class"/>
    <x v="391"/>
    <x v="391"/>
    <x v="0"/>
    <s v="United States"/>
    <s v="Burlington"/>
    <x v="30"/>
    <n v="27217"/>
    <x v="0"/>
    <s v="FUR-TA-10001889"/>
    <s v="Furniture"/>
    <x v="2"/>
    <s v="Bush Advantage Collection Racetrack Conference Table"/>
    <x v="919"/>
    <n v="7"/>
    <n v="0.4"/>
    <n v="-653.28340000000003"/>
    <n v="2434.9654"/>
  </r>
  <r>
    <n v="5072"/>
    <s v="CA-2014-124478"/>
    <x v="98"/>
    <d v="2014-08-12T00:00:00"/>
    <s v="Standard Class"/>
    <x v="544"/>
    <x v="544"/>
    <x v="2"/>
    <s v="United States"/>
    <s v="Trenton"/>
    <x v="17"/>
    <n v="48183"/>
    <x v="3"/>
    <s v="FUR-FU-10002088"/>
    <s v="Furniture"/>
    <x v="3"/>
    <s v="Nu-Dell Float Frame 11 x 14 1/2"/>
    <x v="920"/>
    <n v="6"/>
    <n v="0"/>
    <n v="22.6296"/>
    <n v="31.250400000000003"/>
  </r>
  <r>
    <n v="5076"/>
    <s v="CA-2014-134572"/>
    <x v="607"/>
    <d v="2014-04-22T00:00:00"/>
    <s v="Second Class"/>
    <x v="113"/>
    <x v="113"/>
    <x v="0"/>
    <s v="United States"/>
    <s v="Houston"/>
    <x v="5"/>
    <n v="77070"/>
    <x v="3"/>
    <s v="FUR-TA-10001705"/>
    <s v="Furniture"/>
    <x v="2"/>
    <s v="Bush Advantage Collection Round Conference Table"/>
    <x v="921"/>
    <n v="5"/>
    <n v="0.3"/>
    <n v="-95.67"/>
    <n v="839.77"/>
  </r>
  <r>
    <n v="5078"/>
    <s v="CA-2014-134572"/>
    <x v="607"/>
    <d v="2014-04-22T00:00:00"/>
    <s v="Second Class"/>
    <x v="113"/>
    <x v="113"/>
    <x v="0"/>
    <s v="United States"/>
    <s v="Houston"/>
    <x v="5"/>
    <n v="77070"/>
    <x v="3"/>
    <s v="FUR-TA-10004442"/>
    <s v="Furniture"/>
    <x v="2"/>
    <s v="Riverside Furniture Stanwyck Manor Table Series"/>
    <x v="922"/>
    <n v="2"/>
    <n v="0.3"/>
    <n v="-131.95099999999999"/>
    <n v="533.54099999999994"/>
  </r>
  <r>
    <n v="5080"/>
    <s v="US-2017-133312"/>
    <x v="608"/>
    <d v="2017-11-29T00:00:00"/>
    <s v="Standard Class"/>
    <x v="545"/>
    <x v="545"/>
    <x v="0"/>
    <s v="United States"/>
    <s v="San Francisco"/>
    <x v="2"/>
    <n v="94122"/>
    <x v="1"/>
    <s v="FUR-BO-10002213"/>
    <s v="Furniture"/>
    <x v="0"/>
    <s v="Sauder Forest Hills Library, Woodland Oak Finish"/>
    <x v="923"/>
    <n v="3"/>
    <n v="0.15"/>
    <n v="-29.605799999999999"/>
    <n v="389.10480000000001"/>
  </r>
  <r>
    <n v="5095"/>
    <s v="US-2014-140452"/>
    <x v="387"/>
    <d v="2014-12-10T00:00:00"/>
    <s v="Standard Class"/>
    <x v="394"/>
    <x v="394"/>
    <x v="0"/>
    <s v="United States"/>
    <s v="Chicago"/>
    <x v="8"/>
    <n v="60610"/>
    <x v="3"/>
    <s v="FUR-TA-10004086"/>
    <s v="Furniture"/>
    <x v="2"/>
    <s v="KI Adjustable-Height Table"/>
    <x v="924"/>
    <n v="5"/>
    <n v="0.5"/>
    <n v="-120.372"/>
    <n v="335.322"/>
  </r>
  <r>
    <n v="5097"/>
    <s v="US-2014-140452"/>
    <x v="387"/>
    <d v="2014-12-10T00:00:00"/>
    <s v="Standard Class"/>
    <x v="394"/>
    <x v="394"/>
    <x v="0"/>
    <s v="United States"/>
    <s v="Chicago"/>
    <x v="8"/>
    <n v="60610"/>
    <x v="3"/>
    <s v="FUR-FU-10002088"/>
    <s v="Furniture"/>
    <x v="3"/>
    <s v="Nu-Dell Float Frame 11 x 14 1/2"/>
    <x v="925"/>
    <n v="3"/>
    <n v="0.6"/>
    <n v="-4.8491999999999997"/>
    <n v="15.6252"/>
  </r>
  <r>
    <n v="5106"/>
    <s v="CA-2014-116568"/>
    <x v="609"/>
    <d v="2014-12-20T00:00:00"/>
    <s v="Standard Class"/>
    <x v="126"/>
    <x v="126"/>
    <x v="0"/>
    <s v="United States"/>
    <s v="Deltona"/>
    <x v="1"/>
    <n v="32725"/>
    <x v="0"/>
    <s v="FUR-CH-10002439"/>
    <s v="Furniture"/>
    <x v="1"/>
    <s v="Iceberg Nesting Folding Chair, 19w x 6d x 43h"/>
    <x v="926"/>
    <n v="4"/>
    <n v="0.2"/>
    <n v="13.972799999999999"/>
    <n v="172.3312"/>
  </r>
  <r>
    <n v="5113"/>
    <s v="CA-2015-153073"/>
    <x v="18"/>
    <d v="2015-11-13T00:00:00"/>
    <s v="Same Day"/>
    <x v="524"/>
    <x v="524"/>
    <x v="0"/>
    <s v="United States"/>
    <s v="Chicago"/>
    <x v="8"/>
    <n v="60610"/>
    <x v="3"/>
    <s v="FUR-FU-10001025"/>
    <s v="Furniture"/>
    <x v="3"/>
    <s v="Eldon Imàge Series Desk Accessories, Clear"/>
    <x v="927"/>
    <n v="9"/>
    <n v="0.6"/>
    <n v="-7.4358000000000004"/>
    <n v="24.931799999999999"/>
  </r>
  <r>
    <n v="5125"/>
    <s v="CA-2014-160766"/>
    <x v="94"/>
    <d v="2014-09-14T00:00:00"/>
    <s v="Same Day"/>
    <x v="388"/>
    <x v="388"/>
    <x v="0"/>
    <s v="United States"/>
    <s v="New York City"/>
    <x v="7"/>
    <n v="10009"/>
    <x v="2"/>
    <s v="FUR-TA-10001039"/>
    <s v="Furniture"/>
    <x v="2"/>
    <s v="KI Adjustable-Height Table"/>
    <x v="928"/>
    <n v="9"/>
    <n v="0.4"/>
    <n v="-108.3348"/>
    <n v="572.6268"/>
  </r>
  <r>
    <n v="5132"/>
    <s v="CA-2017-146626"/>
    <x v="297"/>
    <d v="2018-01-05T00:00:00"/>
    <s v="Standard Class"/>
    <x v="49"/>
    <x v="49"/>
    <x v="1"/>
    <s v="United States"/>
    <s v="Anaheim"/>
    <x v="2"/>
    <n v="92804"/>
    <x v="1"/>
    <s v="FUR-FU-10002501"/>
    <s v="Furniture"/>
    <x v="3"/>
    <s v="Nu-Dell Executive Frame"/>
    <x v="929"/>
    <n v="8"/>
    <n v="0"/>
    <n v="37.414400000000001"/>
    <n v="63.705600000000004"/>
  </r>
  <r>
    <n v="5138"/>
    <s v="CA-2016-128972"/>
    <x v="282"/>
    <d v="2016-11-17T00:00:00"/>
    <s v="Standard Class"/>
    <x v="546"/>
    <x v="546"/>
    <x v="1"/>
    <s v="United States"/>
    <s v="Oklahoma City"/>
    <x v="37"/>
    <n v="73120"/>
    <x v="3"/>
    <s v="FUR-FU-10003096"/>
    <s v="Furniture"/>
    <x v="3"/>
    <s v="Master Giant Foot Doorstop, Safety Yellow"/>
    <x v="138"/>
    <n v="4"/>
    <n v="0"/>
    <n v="13.0548"/>
    <n v="17.305199999999999"/>
  </r>
  <r>
    <n v="5142"/>
    <s v="CA-2016-111213"/>
    <x v="610"/>
    <d v="2016-04-05T00:00:00"/>
    <s v="Standard Class"/>
    <x v="547"/>
    <x v="547"/>
    <x v="0"/>
    <s v="United States"/>
    <s v="New York City"/>
    <x v="7"/>
    <n v="10009"/>
    <x v="2"/>
    <s v="FUR-CH-10000454"/>
    <s v="Furniture"/>
    <x v="1"/>
    <s v="Hon Deluxe Fabric Upholstered Stacking Chairs, Rounded Back"/>
    <x v="930"/>
    <n v="6"/>
    <n v="0.1"/>
    <n v="292.77600000000001"/>
    <n v="1024.7159999999999"/>
  </r>
  <r>
    <n v="5145"/>
    <s v="CA-2017-161333"/>
    <x v="611"/>
    <d v="2017-02-07T00:00:00"/>
    <s v="Standard Class"/>
    <x v="509"/>
    <x v="509"/>
    <x v="0"/>
    <s v="United States"/>
    <s v="Los Angeles"/>
    <x v="2"/>
    <n v="90045"/>
    <x v="1"/>
    <s v="FUR-FU-10003039"/>
    <s v="Furniture"/>
    <x v="3"/>
    <s v="Howard Miller 11-1/2&quot; Diameter Grantwood Wall Clock"/>
    <x v="931"/>
    <n v="2"/>
    <n v="0"/>
    <n v="29.328399999999998"/>
    <n v="56.931600000000003"/>
  </r>
  <r>
    <n v="5148"/>
    <s v="CA-2017-128734"/>
    <x v="455"/>
    <d v="2017-12-31T00:00:00"/>
    <s v="Standard Class"/>
    <x v="548"/>
    <x v="548"/>
    <x v="2"/>
    <s v="United States"/>
    <s v="Chandler"/>
    <x v="22"/>
    <n v="85224"/>
    <x v="1"/>
    <s v="FUR-FU-10001731"/>
    <s v="Furniture"/>
    <x v="3"/>
    <s v="Acrylic Self-Standing Desk Frames"/>
    <x v="932"/>
    <n v="4"/>
    <n v="0.2"/>
    <n v="1.9224000000000001"/>
    <n v="6.6216000000000008"/>
  </r>
  <r>
    <n v="5149"/>
    <s v="CA-2017-128734"/>
    <x v="455"/>
    <d v="2017-12-31T00:00:00"/>
    <s v="Standard Class"/>
    <x v="548"/>
    <x v="548"/>
    <x v="2"/>
    <s v="United States"/>
    <s v="Chandler"/>
    <x v="22"/>
    <n v="85224"/>
    <x v="1"/>
    <s v="FUR-CH-10001394"/>
    <s v="Furniture"/>
    <x v="1"/>
    <s v="Global Leather Executive Chair"/>
    <x v="933"/>
    <n v="3"/>
    <n v="0.2"/>
    <n v="105.297"/>
    <n v="737.07899999999995"/>
  </r>
  <r>
    <n v="5156"/>
    <s v="US-2015-124219"/>
    <x v="612"/>
    <d v="2015-08-08T00:00:00"/>
    <s v="First Class"/>
    <x v="549"/>
    <x v="549"/>
    <x v="0"/>
    <s v="United States"/>
    <s v="Kirkwood"/>
    <x v="23"/>
    <n v="63122"/>
    <x v="3"/>
    <s v="FUR-FU-10000305"/>
    <s v="Furniture"/>
    <x v="3"/>
    <s v="Tenex V2T-RE Standard Weight Series Chair Mat, 45&quot; x 53&quot;, Lip 25&quot; x 12&quot;"/>
    <x v="914"/>
    <n v="3"/>
    <n v="0"/>
    <n v="34.070399999999999"/>
    <n v="178.86959999999999"/>
  </r>
  <r>
    <n v="5158"/>
    <s v="CA-2017-163006"/>
    <x v="254"/>
    <d v="2017-07-04T00:00:00"/>
    <s v="Second Class"/>
    <x v="474"/>
    <x v="474"/>
    <x v="2"/>
    <s v="United States"/>
    <s v="Chicago"/>
    <x v="8"/>
    <n v="60653"/>
    <x v="3"/>
    <s v="FUR-CH-10000229"/>
    <s v="Furniture"/>
    <x v="1"/>
    <s v="Global Enterprise Series Seating High-Back Swivel/Tilt Chairs"/>
    <x v="934"/>
    <n v="3"/>
    <n v="0.3"/>
    <n v="-178.8468"/>
    <n v="747.90480000000002"/>
  </r>
  <r>
    <n v="5159"/>
    <s v="CA-2017-163006"/>
    <x v="254"/>
    <d v="2017-07-04T00:00:00"/>
    <s v="Second Class"/>
    <x v="474"/>
    <x v="474"/>
    <x v="2"/>
    <s v="United States"/>
    <s v="Chicago"/>
    <x v="8"/>
    <n v="60653"/>
    <x v="3"/>
    <s v="FUR-FU-10003799"/>
    <s v="Furniture"/>
    <x v="3"/>
    <s v="Seth Thomas 13 1/2&quot; Wall Clock"/>
    <x v="935"/>
    <n v="2"/>
    <n v="0.6"/>
    <n v="-10.3124"/>
    <n v="24.5364"/>
  </r>
  <r>
    <n v="5162"/>
    <s v="CA-2014-111192"/>
    <x v="613"/>
    <d v="2014-08-05T00:00:00"/>
    <s v="Standard Class"/>
    <x v="546"/>
    <x v="546"/>
    <x v="1"/>
    <s v="United States"/>
    <s v="Seattle"/>
    <x v="13"/>
    <n v="98103"/>
    <x v="1"/>
    <s v="FUR-BO-10002916"/>
    <s v="Furniture"/>
    <x v="0"/>
    <s v="Rush Hierlooms Collection 1&quot; Thick Stackable Bookcases"/>
    <x v="936"/>
    <n v="8"/>
    <n v="0"/>
    <n v="259.88959999999997"/>
    <n v="1107.9503999999999"/>
  </r>
  <r>
    <n v="5163"/>
    <s v="CA-2016-115378"/>
    <x v="515"/>
    <d v="2016-11-23T00:00:00"/>
    <s v="Second Class"/>
    <x v="550"/>
    <x v="550"/>
    <x v="0"/>
    <s v="United States"/>
    <s v="Taylor"/>
    <x v="17"/>
    <n v="48180"/>
    <x v="3"/>
    <s v="FUR-CH-10000863"/>
    <s v="Furniture"/>
    <x v="1"/>
    <s v="Novimex Swivel Fabric Task Chair"/>
    <x v="21"/>
    <n v="2"/>
    <n v="0"/>
    <n v="33.215600000000002"/>
    <n v="268.74439999999998"/>
  </r>
  <r>
    <n v="5164"/>
    <s v="CA-2015-161627"/>
    <x v="171"/>
    <d v="2015-07-11T00:00:00"/>
    <s v="Standard Class"/>
    <x v="434"/>
    <x v="434"/>
    <x v="0"/>
    <s v="United States"/>
    <s v="Pasadena"/>
    <x v="2"/>
    <n v="91104"/>
    <x v="1"/>
    <s v="FUR-CH-10003968"/>
    <s v="Furniture"/>
    <x v="1"/>
    <s v="Novimex Turbo Task Chair"/>
    <x v="718"/>
    <n v="3"/>
    <n v="0.2"/>
    <n v="-17.0352"/>
    <n v="187.38720000000001"/>
  </r>
  <r>
    <n v="5168"/>
    <s v="CA-2014-121006"/>
    <x v="448"/>
    <d v="2014-11-16T00:00:00"/>
    <s v="Standard Class"/>
    <x v="452"/>
    <x v="452"/>
    <x v="0"/>
    <s v="United States"/>
    <s v="Midland"/>
    <x v="17"/>
    <n v="48640"/>
    <x v="3"/>
    <s v="FUR-CH-10004997"/>
    <s v="Furniture"/>
    <x v="1"/>
    <s v="Hon Every-Day Series Multi-Task Chairs"/>
    <x v="937"/>
    <n v="3"/>
    <n v="0"/>
    <n v="112.788"/>
    <n v="451.15200000000004"/>
  </r>
  <r>
    <n v="5171"/>
    <s v="CA-2016-122903"/>
    <x v="614"/>
    <d v="2016-05-29T00:00:00"/>
    <s v="Second Class"/>
    <x v="160"/>
    <x v="160"/>
    <x v="1"/>
    <s v="United States"/>
    <s v="Detroit"/>
    <x v="17"/>
    <n v="48205"/>
    <x v="3"/>
    <s v="FUR-CH-10002024"/>
    <s v="Furniture"/>
    <x v="1"/>
    <s v="HON 5400 Series Task Chairs for Big and Tall"/>
    <x v="938"/>
    <n v="5"/>
    <n v="0"/>
    <n v="700.98"/>
    <n v="2803.92"/>
  </r>
  <r>
    <n v="5176"/>
    <s v="CA-2017-106432"/>
    <x v="66"/>
    <d v="2017-10-24T00:00:00"/>
    <s v="Standard Class"/>
    <x v="208"/>
    <x v="208"/>
    <x v="0"/>
    <s v="United States"/>
    <s v="Waco"/>
    <x v="5"/>
    <n v="76706"/>
    <x v="3"/>
    <s v="FUR-BO-10004360"/>
    <s v="Furniture"/>
    <x v="0"/>
    <s v="Rush Hierlooms Collection Rich Wood Bookcases"/>
    <x v="939"/>
    <n v="3"/>
    <n v="0.32"/>
    <n v="-91.758600000000001"/>
    <n v="420.15780000000001"/>
  </r>
  <r>
    <n v="5179"/>
    <s v="US-2015-120502"/>
    <x v="315"/>
    <d v="2015-04-19T00:00:00"/>
    <s v="Standard Class"/>
    <x v="168"/>
    <x v="168"/>
    <x v="1"/>
    <s v="United States"/>
    <s v="Los Angeles"/>
    <x v="2"/>
    <n v="90036"/>
    <x v="1"/>
    <s v="FUR-FU-10004973"/>
    <s v="Furniture"/>
    <x v="3"/>
    <s v="Flat Face Poster Frame"/>
    <x v="357"/>
    <n v="2"/>
    <n v="0"/>
    <n v="15.8256"/>
    <n v="21.854399999999998"/>
  </r>
  <r>
    <n v="5189"/>
    <s v="CA-2015-115567"/>
    <x v="615"/>
    <d v="2015-09-18T00:00:00"/>
    <s v="Standard Class"/>
    <x v="133"/>
    <x v="133"/>
    <x v="0"/>
    <s v="United States"/>
    <s v="Columbus"/>
    <x v="6"/>
    <n v="47201"/>
    <x v="3"/>
    <s v="FUR-CH-10000015"/>
    <s v="Furniture"/>
    <x v="1"/>
    <s v="Hon Multipurpose Stacking Arm Chairs"/>
    <x v="940"/>
    <n v="7"/>
    <n v="0"/>
    <n v="394.21199999999999"/>
    <n v="1121.9880000000001"/>
  </r>
  <r>
    <n v="5193"/>
    <s v="CA-2014-101560"/>
    <x v="616"/>
    <d v="2014-12-01T00:00:00"/>
    <s v="Second Class"/>
    <x v="551"/>
    <x v="551"/>
    <x v="1"/>
    <s v="United States"/>
    <s v="Columbia"/>
    <x v="10"/>
    <n v="29203"/>
    <x v="0"/>
    <s v="FUR-FU-10003773"/>
    <s v="Furniture"/>
    <x v="3"/>
    <s v="Eldon Cleatmat Plus Chair Mats for High Pile Carpets"/>
    <x v="941"/>
    <n v="5"/>
    <n v="0"/>
    <n v="43.735999999999997"/>
    <n v="353.86400000000003"/>
  </r>
  <r>
    <n v="5203"/>
    <s v="CA-2015-142454"/>
    <x v="617"/>
    <d v="2015-08-19T00:00:00"/>
    <s v="Standard Class"/>
    <x v="552"/>
    <x v="552"/>
    <x v="0"/>
    <s v="United States"/>
    <s v="Oakland"/>
    <x v="2"/>
    <n v="94601"/>
    <x v="1"/>
    <s v="FUR-FU-10004018"/>
    <s v="Furniture"/>
    <x v="3"/>
    <s v="Tensor Computer Mounted Lamp"/>
    <x v="942"/>
    <n v="7"/>
    <n v="0"/>
    <n v="28.142099999999999"/>
    <n v="76.087900000000005"/>
  </r>
  <r>
    <n v="5220"/>
    <s v="CA-2017-145653"/>
    <x v="449"/>
    <d v="2017-09-01T00:00:00"/>
    <s v="Same Day"/>
    <x v="90"/>
    <x v="90"/>
    <x v="0"/>
    <s v="United States"/>
    <s v="Detroit"/>
    <x v="17"/>
    <n v="48205"/>
    <x v="3"/>
    <s v="FUR-CH-10004875"/>
    <s v="Furniture"/>
    <x v="1"/>
    <s v="Harbour Creations 67200 Series Stacking Chairs"/>
    <x v="943"/>
    <n v="7"/>
    <n v="0"/>
    <n v="134.53020000000001"/>
    <n v="363.72979999999995"/>
  </r>
  <r>
    <n v="5221"/>
    <s v="CA-2014-140487"/>
    <x v="618"/>
    <d v="2014-06-20T00:00:00"/>
    <s v="Standard Class"/>
    <x v="553"/>
    <x v="553"/>
    <x v="2"/>
    <s v="United States"/>
    <s v="Detroit"/>
    <x v="17"/>
    <n v="48234"/>
    <x v="3"/>
    <s v="FUR-BO-10000711"/>
    <s v="Furniture"/>
    <x v="0"/>
    <s v="Hon Metal Bookcases, Gray"/>
    <x v="914"/>
    <n v="3"/>
    <n v="0"/>
    <n v="57.4938"/>
    <n v="155.4462"/>
  </r>
  <r>
    <n v="5228"/>
    <s v="CA-2016-119865"/>
    <x v="619"/>
    <d v="2016-06-26T00:00:00"/>
    <s v="Standard Class"/>
    <x v="288"/>
    <x v="288"/>
    <x v="0"/>
    <s v="United States"/>
    <s v="New York City"/>
    <x v="7"/>
    <n v="10011"/>
    <x v="2"/>
    <s v="FUR-BO-10003272"/>
    <s v="Furniture"/>
    <x v="0"/>
    <s v="O'Sullivan Living Dimensions 5-Shelf Bookcases"/>
    <x v="944"/>
    <n v="2"/>
    <n v="0.2"/>
    <n v="-44.195999999999998"/>
    <n v="397.76400000000001"/>
  </r>
  <r>
    <n v="5231"/>
    <s v="CA-2017-124436"/>
    <x v="620"/>
    <d v="2017-03-22T00:00:00"/>
    <s v="Second Class"/>
    <x v="128"/>
    <x v="128"/>
    <x v="0"/>
    <s v="United States"/>
    <s v="Fresno"/>
    <x v="2"/>
    <n v="93727"/>
    <x v="1"/>
    <s v="FUR-TA-10001095"/>
    <s v="Furniture"/>
    <x v="2"/>
    <s v="Chromcraft Round Conference Tables"/>
    <x v="209"/>
    <n v="5"/>
    <n v="0.2"/>
    <n v="8.7144999999999992"/>
    <n v="688.44549999999992"/>
  </r>
  <r>
    <n v="5232"/>
    <s v="CA-2017-124436"/>
    <x v="620"/>
    <d v="2017-03-22T00:00:00"/>
    <s v="Second Class"/>
    <x v="128"/>
    <x v="128"/>
    <x v="0"/>
    <s v="United States"/>
    <s v="Fresno"/>
    <x v="2"/>
    <n v="93727"/>
    <x v="1"/>
    <s v="FUR-FU-10001185"/>
    <s v="Furniture"/>
    <x v="3"/>
    <s v="Advantus Employee of the Month Certificate Frame, 11 x 13-1/2"/>
    <x v="945"/>
    <n v="1"/>
    <n v="0"/>
    <n v="12.6813"/>
    <n v="18.248699999999999"/>
  </r>
  <r>
    <n v="5234"/>
    <s v="CA-2014-115084"/>
    <x v="305"/>
    <d v="2014-10-22T00:00:00"/>
    <s v="Standard Class"/>
    <x v="396"/>
    <x v="396"/>
    <x v="1"/>
    <s v="United States"/>
    <s v="Texarkana"/>
    <x v="31"/>
    <n v="71854"/>
    <x v="0"/>
    <s v="FUR-CH-10004626"/>
    <s v="Furniture"/>
    <x v="1"/>
    <s v="Office Star Flex Back Scooter Chair with Aluminum Finish Frame"/>
    <x v="946"/>
    <n v="6"/>
    <n v="0"/>
    <n v="145.2816"/>
    <n v="460.05840000000001"/>
  </r>
  <r>
    <n v="5235"/>
    <s v="CA-2017-131037"/>
    <x v="621"/>
    <d v="2017-08-23T00:00:00"/>
    <s v="First Class"/>
    <x v="554"/>
    <x v="554"/>
    <x v="0"/>
    <s v="United States"/>
    <s v="San Francisco"/>
    <x v="2"/>
    <n v="94110"/>
    <x v="1"/>
    <s v="FUR-TA-10001768"/>
    <s v="Furniture"/>
    <x v="2"/>
    <s v="Hon Racetrack Conference Tables"/>
    <x v="947"/>
    <n v="1"/>
    <n v="0.2"/>
    <n v="2.6251000000000002"/>
    <n v="207.38290000000001"/>
  </r>
  <r>
    <n v="5237"/>
    <s v="CA-2014-166744"/>
    <x v="23"/>
    <d v="2014-09-24T00:00:00"/>
    <s v="Standard Class"/>
    <x v="482"/>
    <x v="482"/>
    <x v="0"/>
    <s v="United States"/>
    <s v="Columbia"/>
    <x v="32"/>
    <n v="21044"/>
    <x v="2"/>
    <s v="FUR-FU-10004952"/>
    <s v="Furniture"/>
    <x v="3"/>
    <s v="C-Line Cubicle Keepers Polyproplyene Holder w/Velcro Back, 8-1/2x11, 25/Bx"/>
    <x v="948"/>
    <n v="3"/>
    <n v="0"/>
    <n v="50.908200000000001"/>
    <n v="113.31180000000001"/>
  </r>
  <r>
    <n v="5238"/>
    <s v="CA-2014-166744"/>
    <x v="23"/>
    <d v="2014-09-24T00:00:00"/>
    <s v="Standard Class"/>
    <x v="482"/>
    <x v="482"/>
    <x v="0"/>
    <s v="United States"/>
    <s v="Columbia"/>
    <x v="32"/>
    <n v="21044"/>
    <x v="2"/>
    <s v="FUR-BO-10001337"/>
    <s v="Furniture"/>
    <x v="0"/>
    <s v="O'Sullivan Living Dimensions 2-Shelf Bookcases"/>
    <x v="949"/>
    <n v="3"/>
    <n v="0"/>
    <n v="36.293999999999997"/>
    <n v="326.64600000000002"/>
  </r>
  <r>
    <n v="5245"/>
    <s v="CA-2016-156265"/>
    <x v="622"/>
    <d v="2016-08-04T00:00:00"/>
    <s v="Second Class"/>
    <x v="334"/>
    <x v="334"/>
    <x v="1"/>
    <s v="United States"/>
    <s v="Los Angeles"/>
    <x v="2"/>
    <n v="90032"/>
    <x v="1"/>
    <s v="FUR-TA-10001691"/>
    <s v="Furniture"/>
    <x v="2"/>
    <s v="Barricks Non-Folding Utility Table with Steel Legs, Laminate Tops"/>
    <x v="950"/>
    <n v="2"/>
    <n v="0.2"/>
    <n v="15.3522"/>
    <n v="121.1118"/>
  </r>
  <r>
    <n v="5255"/>
    <s v="CA-2015-125185"/>
    <x v="298"/>
    <d v="2015-03-07T00:00:00"/>
    <s v="Second Class"/>
    <x v="555"/>
    <x v="555"/>
    <x v="1"/>
    <s v="United States"/>
    <s v="Bethlehem"/>
    <x v="3"/>
    <n v="18018"/>
    <x v="2"/>
    <s v="FUR-CH-10002647"/>
    <s v="Furniture"/>
    <x v="1"/>
    <s v="Situations Contoured Folding Chairs, 4/Set"/>
    <x v="673"/>
    <n v="2"/>
    <n v="0.3"/>
    <n v="-7.0979999999999999"/>
    <n v="106.47"/>
  </r>
  <r>
    <n v="5256"/>
    <s v="CA-2015-125185"/>
    <x v="298"/>
    <d v="2015-03-07T00:00:00"/>
    <s v="Second Class"/>
    <x v="555"/>
    <x v="555"/>
    <x v="1"/>
    <s v="United States"/>
    <s v="Bethlehem"/>
    <x v="3"/>
    <n v="18018"/>
    <x v="2"/>
    <s v="FUR-FU-10003247"/>
    <s v="Furniture"/>
    <x v="3"/>
    <s v="36X48 HARDFLOOR CHAIRMAT"/>
    <x v="951"/>
    <n v="2"/>
    <n v="0.2"/>
    <n v="-5.4547999999999996"/>
    <n v="39.022799999999997"/>
  </r>
  <r>
    <n v="5263"/>
    <s v="CA-2014-105165"/>
    <x v="266"/>
    <d v="2014-09-10T00:00:00"/>
    <s v="First Class"/>
    <x v="206"/>
    <x v="206"/>
    <x v="2"/>
    <s v="United States"/>
    <s v="Houston"/>
    <x v="5"/>
    <n v="77036"/>
    <x v="3"/>
    <s v="FUR-TA-10004154"/>
    <s v="Furniture"/>
    <x v="2"/>
    <s v="Riverside Furniture Oval Coffee Table, Oval End Table, End Table with Drawer"/>
    <x v="952"/>
    <n v="1"/>
    <n v="0.3"/>
    <n v="-22.948"/>
    <n v="223.74299999999999"/>
  </r>
  <r>
    <n v="5270"/>
    <s v="CA-2017-144484"/>
    <x v="91"/>
    <d v="2017-09-11T00:00:00"/>
    <s v="Same Day"/>
    <x v="104"/>
    <x v="104"/>
    <x v="0"/>
    <s v="United States"/>
    <s v="San Francisco"/>
    <x v="2"/>
    <n v="94110"/>
    <x v="1"/>
    <s v="FUR-FU-10000260"/>
    <s v="Furniture"/>
    <x v="3"/>
    <s v="6&quot; Cubicle Wall Clock, Black"/>
    <x v="953"/>
    <n v="4"/>
    <n v="0"/>
    <n v="11.6496"/>
    <n v="20.7104"/>
  </r>
  <r>
    <n v="5272"/>
    <s v="CA-2017-125913"/>
    <x v="623"/>
    <d v="2017-01-16T00:00:00"/>
    <s v="Same Day"/>
    <x v="494"/>
    <x v="494"/>
    <x v="1"/>
    <s v="United States"/>
    <s v="Los Angeles"/>
    <x v="2"/>
    <n v="90008"/>
    <x v="1"/>
    <s v="FUR-FU-10001487"/>
    <s v="Furniture"/>
    <x v="3"/>
    <s v="Eldon Expressions Wood and Plastic Desk Accessories, Cherry Wood"/>
    <x v="954"/>
    <n v="4"/>
    <n v="0"/>
    <n v="8.0968"/>
    <n v="19.8232"/>
  </r>
  <r>
    <n v="5273"/>
    <s v="CA-2017-125913"/>
    <x v="623"/>
    <d v="2017-01-16T00:00:00"/>
    <s v="Same Day"/>
    <x v="494"/>
    <x v="494"/>
    <x v="1"/>
    <s v="United States"/>
    <s v="Los Angeles"/>
    <x v="2"/>
    <n v="90008"/>
    <x v="1"/>
    <s v="FUR-TA-10001520"/>
    <s v="Furniture"/>
    <x v="2"/>
    <s v="Lesro Sheffield Collection Coffee Table, End Table, Center Table, Corner Table"/>
    <x v="955"/>
    <n v="7"/>
    <n v="0.2"/>
    <n v="-14.9877"/>
    <n v="414.65970000000004"/>
  </r>
  <r>
    <n v="5275"/>
    <s v="CA-2015-162887"/>
    <x v="86"/>
    <d v="2015-11-09T00:00:00"/>
    <s v="Second Class"/>
    <x v="526"/>
    <x v="526"/>
    <x v="0"/>
    <s v="United States"/>
    <s v="Burlington"/>
    <x v="43"/>
    <s v="05408"/>
    <x v="2"/>
    <s v="FUR-CH-10000595"/>
    <s v="Furniture"/>
    <x v="1"/>
    <s v="Safco Contoured Stacking Chairs"/>
    <x v="956"/>
    <n v="3"/>
    <n v="0"/>
    <n v="178.8"/>
    <n v="536.40000000000009"/>
  </r>
  <r>
    <n v="5278"/>
    <s v="CA-2014-113859"/>
    <x v="624"/>
    <d v="2014-09-17T00:00:00"/>
    <s v="Standard Class"/>
    <x v="327"/>
    <x v="327"/>
    <x v="2"/>
    <s v="United States"/>
    <s v="Odessa"/>
    <x v="5"/>
    <n v="79762"/>
    <x v="3"/>
    <s v="FUR-CH-10004698"/>
    <s v="Furniture"/>
    <x v="1"/>
    <s v="Padded Folding Chairs, Black, 4/Carton"/>
    <x v="957"/>
    <n v="6"/>
    <n v="0.3"/>
    <n v="-9.7175999999999991"/>
    <n v="349.83359999999999"/>
  </r>
  <r>
    <n v="5282"/>
    <s v="CA-2015-105158"/>
    <x v="278"/>
    <d v="2015-09-10T00:00:00"/>
    <s v="Standard Class"/>
    <x v="477"/>
    <x v="477"/>
    <x v="1"/>
    <s v="United States"/>
    <s v="Rochester"/>
    <x v="11"/>
    <n v="55901"/>
    <x v="3"/>
    <s v="FUR-FU-10001706"/>
    <s v="Furniture"/>
    <x v="3"/>
    <s v="Longer-Life Soft White Bulbs"/>
    <x v="12"/>
    <n v="2"/>
    <n v="0"/>
    <n v="2.9567999999999999"/>
    <n v="3.2032000000000003"/>
  </r>
  <r>
    <n v="5288"/>
    <s v="CA-2017-105991"/>
    <x v="625"/>
    <d v="2017-05-06T00:00:00"/>
    <s v="First Class"/>
    <x v="400"/>
    <x v="400"/>
    <x v="0"/>
    <s v="United States"/>
    <s v="Louisville"/>
    <x v="12"/>
    <n v="80027"/>
    <x v="1"/>
    <s v="FUR-BO-10004467"/>
    <s v="Furniture"/>
    <x v="0"/>
    <s v="Bestar Classic Bookcase"/>
    <x v="958"/>
    <n v="3"/>
    <n v="0.7"/>
    <n v="-152.9847"/>
    <n v="242.97570000000002"/>
  </r>
  <r>
    <n v="5291"/>
    <s v="CA-2014-146283"/>
    <x v="30"/>
    <d v="2014-09-15T00:00:00"/>
    <s v="Standard Class"/>
    <x v="204"/>
    <x v="204"/>
    <x v="0"/>
    <s v="United States"/>
    <s v="Houston"/>
    <x v="5"/>
    <n v="77036"/>
    <x v="3"/>
    <s v="FUR-CH-10004287"/>
    <s v="Furniture"/>
    <x v="1"/>
    <s v="SAFCO Arco Folding Chair"/>
    <x v="959"/>
    <n v="5"/>
    <n v="0.3"/>
    <n v="-13.81"/>
    <n v="980.51"/>
  </r>
  <r>
    <n v="5294"/>
    <s v="CA-2015-111073"/>
    <x v="626"/>
    <d v="2015-12-30T00:00:00"/>
    <s v="Standard Class"/>
    <x v="240"/>
    <x v="240"/>
    <x v="0"/>
    <s v="United States"/>
    <s v="Medina"/>
    <x v="15"/>
    <n v="44256"/>
    <x v="2"/>
    <s v="FUR-TA-10004086"/>
    <s v="Furniture"/>
    <x v="2"/>
    <s v="KI Adjustable-Height Table"/>
    <x v="960"/>
    <n v="1"/>
    <n v="0.4"/>
    <n v="-15.4764"/>
    <n v="67.064400000000006"/>
  </r>
  <r>
    <n v="5297"/>
    <s v="CA-2017-108791"/>
    <x v="534"/>
    <d v="2017-07-31T00:00:00"/>
    <s v="Standard Class"/>
    <x v="554"/>
    <x v="554"/>
    <x v="0"/>
    <s v="United States"/>
    <s v="Yonkers"/>
    <x v="7"/>
    <n v="10701"/>
    <x v="2"/>
    <s v="FUR-FU-10004018"/>
    <s v="Furniture"/>
    <x v="3"/>
    <s v="Tensor Computer Mounted Lamp"/>
    <x v="961"/>
    <n v="1"/>
    <n v="0"/>
    <n v="4.0202999999999998"/>
    <n v="10.869700000000002"/>
  </r>
  <r>
    <n v="5301"/>
    <s v="CA-2016-113831"/>
    <x v="82"/>
    <d v="2016-06-03T00:00:00"/>
    <s v="Standard Class"/>
    <x v="469"/>
    <x v="469"/>
    <x v="1"/>
    <s v="United States"/>
    <s v="Springfield"/>
    <x v="25"/>
    <n v="22153"/>
    <x v="0"/>
    <s v="FUR-TA-10002645"/>
    <s v="Furniture"/>
    <x v="2"/>
    <s v="Hon Rectangular Conference Tables"/>
    <x v="962"/>
    <n v="10"/>
    <n v="0"/>
    <n v="386.83499999999998"/>
    <n v="1888.665"/>
  </r>
  <r>
    <n v="5304"/>
    <s v="US-2014-139500"/>
    <x v="627"/>
    <d v="2014-11-20T00:00:00"/>
    <s v="Standard Class"/>
    <x v="556"/>
    <x v="556"/>
    <x v="0"/>
    <s v="United States"/>
    <s v="Decatur"/>
    <x v="8"/>
    <n v="62521"/>
    <x v="3"/>
    <s v="FUR-CH-10002017"/>
    <s v="Furniture"/>
    <x v="1"/>
    <s v="SAFCO Optional Arm Kit for Workspace Cribbage Stacking Chair"/>
    <x v="963"/>
    <n v="2"/>
    <n v="0.3"/>
    <n v="-1.0656000000000001"/>
    <n v="38.361600000000003"/>
  </r>
  <r>
    <n v="5305"/>
    <s v="US-2014-166310"/>
    <x v="628"/>
    <d v="2014-09-23T00:00:00"/>
    <s v="First Class"/>
    <x v="73"/>
    <x v="73"/>
    <x v="2"/>
    <s v="United States"/>
    <s v="Garland"/>
    <x v="5"/>
    <n v="75043"/>
    <x v="3"/>
    <s v="FUR-FU-10001546"/>
    <s v="Furniture"/>
    <x v="3"/>
    <s v="Dana Swing-Arm Lamps"/>
    <x v="932"/>
    <n v="2"/>
    <n v="0.6"/>
    <n v="-7.476"/>
    <n v="16.02"/>
  </r>
  <r>
    <n v="5306"/>
    <s v="US-2016-168410"/>
    <x v="629"/>
    <d v="2016-02-26T00:00:00"/>
    <s v="Standard Class"/>
    <x v="125"/>
    <x v="125"/>
    <x v="1"/>
    <s v="United States"/>
    <s v="Oceanside"/>
    <x v="7"/>
    <n v="11572"/>
    <x v="2"/>
    <s v="FUR-FU-10000629"/>
    <s v="Furniture"/>
    <x v="3"/>
    <s v="9-3/4 Diameter Round Wall Clock"/>
    <x v="964"/>
    <n v="5"/>
    <n v="0"/>
    <n v="28.959"/>
    <n v="39.991"/>
  </r>
  <r>
    <n v="5309"/>
    <s v="CA-2017-131254"/>
    <x v="49"/>
    <d v="2017-11-21T00:00:00"/>
    <s v="First Class"/>
    <x v="468"/>
    <x v="468"/>
    <x v="0"/>
    <s v="United States"/>
    <s v="Houston"/>
    <x v="5"/>
    <n v="77095"/>
    <x v="3"/>
    <s v="FUR-CH-10003774"/>
    <s v="Furniture"/>
    <x v="1"/>
    <s v="Global Wood Trimmed Manager's Task Chair, Khaki"/>
    <x v="965"/>
    <n v="3"/>
    <n v="0.3"/>
    <n v="-46.399799999999999"/>
    <n v="237.45779999999999"/>
  </r>
  <r>
    <n v="5314"/>
    <s v="CA-2017-137876"/>
    <x v="393"/>
    <d v="2017-05-05T00:00:00"/>
    <s v="Standard Class"/>
    <x v="52"/>
    <x v="52"/>
    <x v="1"/>
    <s v="United States"/>
    <s v="San Francisco"/>
    <x v="2"/>
    <n v="94110"/>
    <x v="1"/>
    <s v="FUR-FU-10000222"/>
    <s v="Furniture"/>
    <x v="3"/>
    <s v="Seth Thomas 16&quot; Steel Case Clock"/>
    <x v="966"/>
    <n v="2"/>
    <n v="0"/>
    <n v="21.436800000000002"/>
    <n v="43.523199999999989"/>
  </r>
  <r>
    <n v="5316"/>
    <s v="CA-2016-154060"/>
    <x v="630"/>
    <d v="2016-05-08T00:00:00"/>
    <s v="Standard Class"/>
    <x v="373"/>
    <x v="373"/>
    <x v="0"/>
    <s v="United States"/>
    <s v="Greensboro"/>
    <x v="30"/>
    <n v="27405"/>
    <x v="0"/>
    <s v="FUR-CH-10002304"/>
    <s v="Furniture"/>
    <x v="1"/>
    <s v="Global Stack Chair without Arms, Black"/>
    <x v="967"/>
    <n v="9"/>
    <n v="0.2"/>
    <n v="11.691000000000001"/>
    <n v="175.36500000000001"/>
  </r>
  <r>
    <n v="5317"/>
    <s v="US-2017-162558"/>
    <x v="125"/>
    <d v="2017-10-05T00:00:00"/>
    <s v="First Class"/>
    <x v="446"/>
    <x v="446"/>
    <x v="2"/>
    <s v="United States"/>
    <s v="Knoxville"/>
    <x v="9"/>
    <n v="37918"/>
    <x v="0"/>
    <s v="FUR-FU-10002364"/>
    <s v="Furniture"/>
    <x v="3"/>
    <s v="Eldon Expressions Wood Desk Accessories, Oak"/>
    <x v="968"/>
    <n v="2"/>
    <n v="0.2"/>
    <n v="1.3284"/>
    <n v="10.4796"/>
  </r>
  <r>
    <n v="5318"/>
    <s v="US-2017-162558"/>
    <x v="125"/>
    <d v="2017-10-05T00:00:00"/>
    <s v="First Class"/>
    <x v="446"/>
    <x v="446"/>
    <x v="2"/>
    <s v="United States"/>
    <s v="Knoxville"/>
    <x v="9"/>
    <n v="37918"/>
    <x v="0"/>
    <s v="FUR-FU-10004864"/>
    <s v="Furniture"/>
    <x v="3"/>
    <s v="Eldon 500 Class Desk Accessories"/>
    <x v="969"/>
    <n v="1"/>
    <n v="0.2"/>
    <n v="1.5690999999999999"/>
    <n v="8.0869"/>
  </r>
  <r>
    <n v="5321"/>
    <s v="US-2017-162558"/>
    <x v="125"/>
    <d v="2017-10-05T00:00:00"/>
    <s v="First Class"/>
    <x v="446"/>
    <x v="446"/>
    <x v="2"/>
    <s v="United States"/>
    <s v="Knoxville"/>
    <x v="9"/>
    <n v="37918"/>
    <x v="0"/>
    <s v="FUR-TA-10000198"/>
    <s v="Furniture"/>
    <x v="2"/>
    <s v="Chromcraft Bull-Nose Wood Oval Conference Tables &amp; Bases"/>
    <x v="970"/>
    <n v="7"/>
    <n v="0.4"/>
    <n v="-1002.7836"/>
    <n v="3316.8995999999997"/>
  </r>
  <r>
    <n v="5323"/>
    <s v="US-2017-162558"/>
    <x v="125"/>
    <d v="2017-10-05T00:00:00"/>
    <s v="First Class"/>
    <x v="446"/>
    <x v="446"/>
    <x v="2"/>
    <s v="United States"/>
    <s v="Knoxville"/>
    <x v="9"/>
    <n v="37918"/>
    <x v="0"/>
    <s v="FUR-FU-10003691"/>
    <s v="Furniture"/>
    <x v="3"/>
    <s v="Eldon Image Series Desk Accessories, Ebony"/>
    <x v="567"/>
    <n v="2"/>
    <n v="0.2"/>
    <n v="5.9279999999999999"/>
    <n v="13.832000000000001"/>
  </r>
  <r>
    <n v="5326"/>
    <s v="CA-2015-119508"/>
    <x v="463"/>
    <d v="2015-12-09T00:00:00"/>
    <s v="Standard Class"/>
    <x v="152"/>
    <x v="152"/>
    <x v="0"/>
    <s v="United States"/>
    <s v="Lakewood"/>
    <x v="2"/>
    <n v="90712"/>
    <x v="1"/>
    <s v="FUR-FU-10004270"/>
    <s v="Furniture"/>
    <x v="3"/>
    <s v="Eldon Image Series Desk Accessories, Burgundy"/>
    <x v="971"/>
    <n v="6"/>
    <n v="0"/>
    <n v="9.0288000000000004"/>
    <n v="16.051199999999998"/>
  </r>
  <r>
    <n v="5331"/>
    <s v="CA-2016-123120"/>
    <x v="631"/>
    <d v="2016-09-08T00:00:00"/>
    <s v="Standard Class"/>
    <x v="557"/>
    <x v="557"/>
    <x v="0"/>
    <s v="United States"/>
    <s v="New York City"/>
    <x v="7"/>
    <n v="10011"/>
    <x v="2"/>
    <s v="FUR-FU-10004748"/>
    <s v="Furniture"/>
    <x v="3"/>
    <s v="Howard Miller 16&quot; Diameter Gallery Wall Clock"/>
    <x v="972"/>
    <n v="1"/>
    <n v="0"/>
    <n v="24.936599999999999"/>
    <n v="39.003399999999999"/>
  </r>
  <r>
    <n v="5334"/>
    <s v="CA-2014-103331"/>
    <x v="632"/>
    <d v="2014-09-01T00:00:00"/>
    <s v="Standard Class"/>
    <x v="15"/>
    <x v="15"/>
    <x v="0"/>
    <s v="United States"/>
    <s v="Newark"/>
    <x v="14"/>
    <n v="19711"/>
    <x v="2"/>
    <s v="FUR-FU-10001731"/>
    <s v="Furniture"/>
    <x v="3"/>
    <s v="Acrylic Self-Standing Desk Frames"/>
    <x v="973"/>
    <n v="4"/>
    <n v="0"/>
    <n v="4.0583999999999998"/>
    <n v="6.6215999999999999"/>
  </r>
  <r>
    <n v="5355"/>
    <s v="CA-2014-113768"/>
    <x v="633"/>
    <d v="2014-05-19T00:00:00"/>
    <s v="Standard Class"/>
    <x v="436"/>
    <x v="436"/>
    <x v="1"/>
    <s v="United States"/>
    <s v="Los Angeles"/>
    <x v="2"/>
    <n v="90004"/>
    <x v="1"/>
    <s v="FUR-CH-10002439"/>
    <s v="Furniture"/>
    <x v="1"/>
    <s v="Iceberg Nesting Folding Chair, 19w x 6d x 43h"/>
    <x v="974"/>
    <n v="6"/>
    <n v="0.2"/>
    <n v="20.959199999999999"/>
    <n v="258.49680000000001"/>
  </r>
  <r>
    <n v="5361"/>
    <s v="US-2017-126060"/>
    <x v="438"/>
    <d v="2017-04-18T00:00:00"/>
    <s v="Standard Class"/>
    <x v="352"/>
    <x v="352"/>
    <x v="1"/>
    <s v="United States"/>
    <s v="Fayetteville"/>
    <x v="30"/>
    <n v="28314"/>
    <x v="0"/>
    <s v="FUR-BO-10003433"/>
    <s v="Furniture"/>
    <x v="0"/>
    <s v="Sauder Cornerstone Collection Library"/>
    <x v="975"/>
    <n v="8"/>
    <n v="0.2"/>
    <n v="-32.219200000000001"/>
    <n v="230.49119999999999"/>
  </r>
  <r>
    <n v="5363"/>
    <s v="CA-2016-122017"/>
    <x v="353"/>
    <d v="2017-01-02T00:00:00"/>
    <s v="Standard Class"/>
    <x v="129"/>
    <x v="129"/>
    <x v="0"/>
    <s v="United States"/>
    <s v="Wichita"/>
    <x v="44"/>
    <n v="67212"/>
    <x v="3"/>
    <s v="FUR-FU-10000672"/>
    <s v="Furniture"/>
    <x v="3"/>
    <s v="Executive Impressions 10&quot; Spectator Wall Clock"/>
    <x v="641"/>
    <n v="6"/>
    <n v="0"/>
    <n v="23.990400000000001"/>
    <n v="46.569600000000001"/>
  </r>
  <r>
    <n v="5371"/>
    <s v="US-2017-136721"/>
    <x v="403"/>
    <d v="2017-04-12T00:00:00"/>
    <s v="Standard Class"/>
    <x v="558"/>
    <x v="558"/>
    <x v="1"/>
    <s v="United States"/>
    <s v="Oak Park"/>
    <x v="17"/>
    <n v="48237"/>
    <x v="3"/>
    <s v="FUR-FU-10004665"/>
    <s v="Furniture"/>
    <x v="3"/>
    <s v="3M Polarizing Task Lamp with Clamp Arm, Light Gray"/>
    <x v="976"/>
    <n v="2"/>
    <n v="0"/>
    <n v="71.229600000000005"/>
    <n v="202.73039999999997"/>
  </r>
  <r>
    <n v="5372"/>
    <s v="US-2017-136721"/>
    <x v="403"/>
    <d v="2017-04-12T00:00:00"/>
    <s v="Standard Class"/>
    <x v="558"/>
    <x v="558"/>
    <x v="1"/>
    <s v="United States"/>
    <s v="Oak Park"/>
    <x v="17"/>
    <n v="48237"/>
    <x v="3"/>
    <s v="FUR-FU-10004188"/>
    <s v="Furniture"/>
    <x v="3"/>
    <s v="Luxo Professional Combination Clamp-On Lamps"/>
    <x v="977"/>
    <n v="3"/>
    <n v="0"/>
    <n v="79.793999999999997"/>
    <n v="227.10599999999999"/>
  </r>
  <r>
    <n v="5374"/>
    <s v="CA-2015-118738"/>
    <x v="634"/>
    <d v="2015-10-30T00:00:00"/>
    <s v="Standard Class"/>
    <x v="559"/>
    <x v="559"/>
    <x v="1"/>
    <s v="United States"/>
    <s v="Houston"/>
    <x v="5"/>
    <n v="77041"/>
    <x v="3"/>
    <s v="FUR-TA-10002607"/>
    <s v="Furniture"/>
    <x v="2"/>
    <s v="KI Conference Tables"/>
    <x v="978"/>
    <n v="7"/>
    <n v="0.3"/>
    <n v="-69.472200000000001"/>
    <n v="416.83319999999998"/>
  </r>
  <r>
    <n v="5395"/>
    <s v="US-2014-123183"/>
    <x v="635"/>
    <d v="2014-11-25T00:00:00"/>
    <s v="Standard Class"/>
    <x v="560"/>
    <x v="560"/>
    <x v="1"/>
    <s v="United States"/>
    <s v="Wilmington"/>
    <x v="14"/>
    <n v="19805"/>
    <x v="2"/>
    <s v="FUR-BO-10000362"/>
    <s v="Furniture"/>
    <x v="0"/>
    <s v="Sauder Inglewood Library Bookcases"/>
    <x v="979"/>
    <n v="6"/>
    <n v="0"/>
    <n v="235.95240000000001"/>
    <n v="789.9276000000001"/>
  </r>
  <r>
    <n v="5397"/>
    <s v="US-2016-147340"/>
    <x v="211"/>
    <d v="2016-09-24T00:00:00"/>
    <s v="Same Day"/>
    <x v="439"/>
    <x v="439"/>
    <x v="1"/>
    <s v="United States"/>
    <s v="San Francisco"/>
    <x v="2"/>
    <n v="94110"/>
    <x v="1"/>
    <s v="FUR-FU-10002501"/>
    <s v="Furniture"/>
    <x v="3"/>
    <s v="Nu-Dell Executive Frame"/>
    <x v="451"/>
    <n v="5"/>
    <n v="0"/>
    <n v="23.384"/>
    <n v="39.816000000000003"/>
  </r>
  <r>
    <n v="5400"/>
    <s v="CA-2016-117681"/>
    <x v="636"/>
    <d v="2016-04-14T00:00:00"/>
    <s v="Standard Class"/>
    <x v="370"/>
    <x v="370"/>
    <x v="0"/>
    <s v="United States"/>
    <s v="Los Angeles"/>
    <x v="2"/>
    <n v="90004"/>
    <x v="1"/>
    <s v="FUR-BO-10001798"/>
    <s v="Furniture"/>
    <x v="0"/>
    <s v="Bush Somerset Collection Bookcase"/>
    <x v="762"/>
    <n v="5"/>
    <n v="0.15"/>
    <n v="6.5490000000000004"/>
    <n v="550.11599999999999"/>
  </r>
  <r>
    <n v="5427"/>
    <s v="CA-2016-153598"/>
    <x v="122"/>
    <d v="2016-12-06T00:00:00"/>
    <s v="First Class"/>
    <x v="224"/>
    <x v="224"/>
    <x v="0"/>
    <s v="United States"/>
    <s v="Los Angeles"/>
    <x v="2"/>
    <n v="90045"/>
    <x v="1"/>
    <s v="FUR-FU-10001085"/>
    <s v="Furniture"/>
    <x v="3"/>
    <s v="3M Polarizing Light Filter Sleeves"/>
    <x v="980"/>
    <n v="6"/>
    <n v="0"/>
    <n v="51.473999999999997"/>
    <n v="60.426000000000009"/>
  </r>
  <r>
    <n v="5428"/>
    <s v="US-2016-108497"/>
    <x v="184"/>
    <d v="2016-06-14T00:00:00"/>
    <s v="Same Day"/>
    <x v="561"/>
    <x v="561"/>
    <x v="2"/>
    <s v="United States"/>
    <s v="Los Angeles"/>
    <x v="2"/>
    <n v="90036"/>
    <x v="1"/>
    <s v="FUR-BO-10004218"/>
    <s v="Furniture"/>
    <x v="0"/>
    <s v="Bush Heritage Pine Collection 5-Shelf Bookcase, Albany Pine Finish, *Special Order"/>
    <x v="981"/>
    <n v="5"/>
    <n v="0.15"/>
    <n v="35.244999999999997"/>
    <n v="563.91999999999996"/>
  </r>
  <r>
    <n v="5430"/>
    <s v="CA-2014-136861"/>
    <x v="637"/>
    <d v="2014-09-07T00:00:00"/>
    <s v="First Class"/>
    <x v="442"/>
    <x v="442"/>
    <x v="0"/>
    <s v="United States"/>
    <s v="Saint Petersburg"/>
    <x v="1"/>
    <n v="33710"/>
    <x v="0"/>
    <s v="FUR-FU-10001967"/>
    <s v="Furniture"/>
    <x v="3"/>
    <s v="Telescoping Adjustable Floor Lamp"/>
    <x v="219"/>
    <n v="2"/>
    <n v="0.2"/>
    <n v="1.9990000000000001"/>
    <n v="29.985000000000003"/>
  </r>
  <r>
    <n v="5437"/>
    <s v="CA-2014-103317"/>
    <x v="638"/>
    <d v="2014-07-08T00:00:00"/>
    <s v="First Class"/>
    <x v="562"/>
    <x v="562"/>
    <x v="1"/>
    <s v="United States"/>
    <s v="Palm Coast"/>
    <x v="1"/>
    <n v="32137"/>
    <x v="0"/>
    <s v="FUR-FU-10001591"/>
    <s v="Furniture"/>
    <x v="3"/>
    <s v="Advantus Panel Wall Certificate Holder - 8.5x11"/>
    <x v="982"/>
    <n v="2"/>
    <n v="0.2"/>
    <n v="5.3680000000000003"/>
    <n v="14.151999999999999"/>
  </r>
  <r>
    <n v="5439"/>
    <s v="CA-2014-103317"/>
    <x v="638"/>
    <d v="2014-07-08T00:00:00"/>
    <s v="First Class"/>
    <x v="562"/>
    <x v="562"/>
    <x v="1"/>
    <s v="United States"/>
    <s v="Palm Coast"/>
    <x v="1"/>
    <n v="32137"/>
    <x v="0"/>
    <s v="FUR-FU-10003192"/>
    <s v="Furniture"/>
    <x v="3"/>
    <s v="Luxo Adjustable Task Clamp Lamp"/>
    <x v="983"/>
    <n v="3"/>
    <n v="0.2"/>
    <n v="15.991199999999999"/>
    <n v="197.22480000000002"/>
  </r>
  <r>
    <n v="5452"/>
    <s v="US-2014-119081"/>
    <x v="639"/>
    <d v="2014-09-19T00:00:00"/>
    <s v="Standard Class"/>
    <x v="563"/>
    <x v="563"/>
    <x v="2"/>
    <s v="United States"/>
    <s v="Olathe"/>
    <x v="44"/>
    <n v="66062"/>
    <x v="3"/>
    <s v="FUR-FU-10003464"/>
    <s v="Furniture"/>
    <x v="3"/>
    <s v="Seth Thomas 8 1/2&quot; Cubicle Clock"/>
    <x v="984"/>
    <n v="2"/>
    <n v="0"/>
    <n v="12.979200000000001"/>
    <n v="27.580800000000004"/>
  </r>
  <r>
    <n v="5458"/>
    <s v="CA-2017-130631"/>
    <x v="297"/>
    <d v="2018-01-02T00:00:00"/>
    <s v="Standard Class"/>
    <x v="32"/>
    <x v="32"/>
    <x v="0"/>
    <s v="United States"/>
    <s v="Edmonds"/>
    <x v="13"/>
    <n v="98026"/>
    <x v="1"/>
    <s v="FUR-FU-10004093"/>
    <s v="Furniture"/>
    <x v="3"/>
    <s v="Hand-Finished Solid Wood Document Frame"/>
    <x v="985"/>
    <n v="2"/>
    <n v="0"/>
    <n v="20.538"/>
    <n v="47.921999999999997"/>
  </r>
  <r>
    <n v="5460"/>
    <s v="CA-2017-116680"/>
    <x v="362"/>
    <d v="2017-09-06T00:00:00"/>
    <s v="Second Class"/>
    <x v="68"/>
    <x v="68"/>
    <x v="0"/>
    <s v="United States"/>
    <s v="San Francisco"/>
    <x v="2"/>
    <n v="94122"/>
    <x v="1"/>
    <s v="FUR-TA-10001771"/>
    <s v="Furniture"/>
    <x v="2"/>
    <s v="Bush Cubix Conference Tables, Fully Assembled"/>
    <x v="986"/>
    <n v="8"/>
    <n v="0.2"/>
    <n v="92.391999999999996"/>
    <n v="1385.8799999999999"/>
  </r>
  <r>
    <n v="5462"/>
    <s v="CA-2017-101574"/>
    <x v="559"/>
    <d v="2017-10-04T00:00:00"/>
    <s v="Standard Class"/>
    <x v="93"/>
    <x v="93"/>
    <x v="0"/>
    <s v="United States"/>
    <s v="Los Angeles"/>
    <x v="2"/>
    <n v="90032"/>
    <x v="1"/>
    <s v="FUR-FU-10001706"/>
    <s v="Furniture"/>
    <x v="3"/>
    <s v="Longer-Life Soft White Bulbs"/>
    <x v="895"/>
    <n v="3"/>
    <n v="0"/>
    <n v="4.4352"/>
    <n v="4.8048000000000002"/>
  </r>
  <r>
    <n v="5466"/>
    <s v="CA-2014-146591"/>
    <x v="640"/>
    <d v="2014-01-20T00:00:00"/>
    <s v="First Class"/>
    <x v="481"/>
    <x v="481"/>
    <x v="0"/>
    <s v="United States"/>
    <s v="Scottsdale"/>
    <x v="22"/>
    <n v="85254"/>
    <x v="1"/>
    <s v="FUR-BO-10001972"/>
    <s v="Furniture"/>
    <x v="0"/>
    <s v="O'Sullivan 4-Shelf Bookcase in Odessa Pine"/>
    <x v="987"/>
    <n v="5"/>
    <n v="0.7"/>
    <n v="-320.59699999999998"/>
    <n v="502.06700000000001"/>
  </r>
  <r>
    <n v="5468"/>
    <s v="CA-2016-122448"/>
    <x v="641"/>
    <d v="2016-06-14T00:00:00"/>
    <s v="Standard Class"/>
    <x v="564"/>
    <x v="564"/>
    <x v="0"/>
    <s v="United States"/>
    <s v="San Francisco"/>
    <x v="2"/>
    <n v="94109"/>
    <x v="1"/>
    <s v="FUR-CH-10002774"/>
    <s v="Furniture"/>
    <x v="1"/>
    <s v="Global Deluxe Stacking Chair, Gray"/>
    <x v="437"/>
    <n v="3"/>
    <n v="0.2"/>
    <n v="13.7646"/>
    <n v="108.5874"/>
  </r>
  <r>
    <n v="5469"/>
    <s v="CA-2014-132451"/>
    <x v="218"/>
    <d v="2014-09-27T00:00:00"/>
    <s v="First Class"/>
    <x v="416"/>
    <x v="416"/>
    <x v="2"/>
    <s v="United States"/>
    <s v="San Diego"/>
    <x v="2"/>
    <n v="92105"/>
    <x v="1"/>
    <s v="FUR-CH-10000454"/>
    <s v="Furniture"/>
    <x v="1"/>
    <s v="Hon Deluxe Fabric Upholstered Stacking Chairs, Rounded Back"/>
    <x v="528"/>
    <n v="3"/>
    <n v="0.2"/>
    <n v="73.194000000000003"/>
    <n v="512.35800000000006"/>
  </r>
  <r>
    <n v="5472"/>
    <s v="CA-2017-116946"/>
    <x v="642"/>
    <d v="2017-12-23T00:00:00"/>
    <s v="Standard Class"/>
    <x v="440"/>
    <x v="440"/>
    <x v="0"/>
    <s v="United States"/>
    <s v="Parker"/>
    <x v="12"/>
    <n v="80134"/>
    <x v="1"/>
    <s v="FUR-FU-10000320"/>
    <s v="Furniture"/>
    <x v="3"/>
    <s v="OIC Stacking Trays"/>
    <x v="988"/>
    <n v="5"/>
    <n v="0.2"/>
    <n v="4.008"/>
    <n v="9.3520000000000003"/>
  </r>
  <r>
    <n v="5474"/>
    <s v="CA-2017-116946"/>
    <x v="642"/>
    <d v="2017-12-23T00:00:00"/>
    <s v="Standard Class"/>
    <x v="440"/>
    <x v="440"/>
    <x v="0"/>
    <s v="United States"/>
    <s v="Parker"/>
    <x v="12"/>
    <n v="80134"/>
    <x v="1"/>
    <s v="FUR-BO-10000468"/>
    <s v="Furniture"/>
    <x v="0"/>
    <s v="O'Sullivan 2-Shelf Heavy-Duty Bookcases"/>
    <x v="989"/>
    <n v="7"/>
    <n v="0.7"/>
    <n v="-183.63239999999999"/>
    <n v="285.65039999999999"/>
  </r>
  <r>
    <n v="5485"/>
    <s v="CA-2017-148999"/>
    <x v="129"/>
    <d v="2017-02-04T00:00:00"/>
    <s v="Standard Class"/>
    <x v="4"/>
    <x v="4"/>
    <x v="0"/>
    <s v="United States"/>
    <s v="Miami"/>
    <x v="1"/>
    <n v="33142"/>
    <x v="0"/>
    <s v="FUR-CH-10002044"/>
    <s v="Furniture"/>
    <x v="1"/>
    <s v="Office Star - Contemporary Task Swivel chair with 2-way adjustable arms, Plum"/>
    <x v="848"/>
    <n v="4"/>
    <n v="0.2"/>
    <n v="-68.1096"/>
    <n v="487.24560000000002"/>
  </r>
  <r>
    <n v="5491"/>
    <s v="CA-2017-134495"/>
    <x v="535"/>
    <d v="2017-04-04T00:00:00"/>
    <s v="Second Class"/>
    <x v="334"/>
    <x v="334"/>
    <x v="1"/>
    <s v="United States"/>
    <s v="Jacksonville"/>
    <x v="1"/>
    <n v="32216"/>
    <x v="0"/>
    <s v="FUR-CH-10003774"/>
    <s v="Furniture"/>
    <x v="1"/>
    <s v="Global Wood Trimmed Manager's Task Chair, Khaki"/>
    <x v="64"/>
    <n v="3"/>
    <n v="0.2"/>
    <n v="-19.105799999999999"/>
    <n v="237.45779999999999"/>
  </r>
  <r>
    <n v="5495"/>
    <s v="CA-2014-105249"/>
    <x v="616"/>
    <d v="2014-11-28T00:00:00"/>
    <s v="Same Day"/>
    <x v="473"/>
    <x v="473"/>
    <x v="2"/>
    <s v="United States"/>
    <s v="San Francisco"/>
    <x v="2"/>
    <n v="94122"/>
    <x v="1"/>
    <s v="FUR-BO-10000330"/>
    <s v="Furniture"/>
    <x v="0"/>
    <s v="Sauder Camden County Barrister Bookcase, Planked Cherry Finish"/>
    <x v="338"/>
    <n v="4"/>
    <n v="0.15"/>
    <n v="-4.8391999999999999"/>
    <n v="416.1712"/>
  </r>
  <r>
    <n v="5501"/>
    <s v="CA-2017-164378"/>
    <x v="316"/>
    <d v="2017-07-18T00:00:00"/>
    <s v="Second Class"/>
    <x v="255"/>
    <x v="255"/>
    <x v="0"/>
    <s v="United States"/>
    <s v="New York City"/>
    <x v="7"/>
    <n v="10024"/>
    <x v="2"/>
    <s v="FUR-CH-10002084"/>
    <s v="Furniture"/>
    <x v="1"/>
    <s v="Hon Mobius Operator's Chair"/>
    <x v="990"/>
    <n v="6"/>
    <n v="0.1"/>
    <n v="88.552800000000005"/>
    <n v="575.59319999999991"/>
  </r>
  <r>
    <n v="5503"/>
    <s v="CA-2017-127782"/>
    <x v="575"/>
    <d v="2017-11-06T00:00:00"/>
    <s v="Standard Class"/>
    <x v="565"/>
    <x v="565"/>
    <x v="1"/>
    <s v="United States"/>
    <s v="Philadelphia"/>
    <x v="3"/>
    <n v="19140"/>
    <x v="2"/>
    <s v="FUR-FU-10001847"/>
    <s v="Furniture"/>
    <x v="3"/>
    <s v="Eldon Image Series Black Desk Accessories"/>
    <x v="991"/>
    <n v="1"/>
    <n v="0.2"/>
    <n v="0.66239999999999999"/>
    <n v="2.6496"/>
  </r>
  <r>
    <n v="5509"/>
    <s v="CA-2015-168529"/>
    <x v="643"/>
    <d v="2015-10-12T00:00:00"/>
    <s v="Standard Class"/>
    <x v="222"/>
    <x v="222"/>
    <x v="0"/>
    <s v="United States"/>
    <s v="San Francisco"/>
    <x v="2"/>
    <n v="94122"/>
    <x v="1"/>
    <s v="FUR-FU-10001588"/>
    <s v="Furniture"/>
    <x v="3"/>
    <s v="Deflect-o SuperTray Unbreakable Stackable Tray, Letter, Black"/>
    <x v="271"/>
    <n v="5"/>
    <n v="0"/>
    <n v="62.737000000000002"/>
    <n v="83.163000000000011"/>
  </r>
  <r>
    <n v="5518"/>
    <s v="CA-2017-117667"/>
    <x v="423"/>
    <d v="2017-12-09T00:00:00"/>
    <s v="Standard Class"/>
    <x v="566"/>
    <x v="566"/>
    <x v="1"/>
    <s v="United States"/>
    <s v="Philadelphia"/>
    <x v="3"/>
    <n v="19134"/>
    <x v="2"/>
    <s v="FUR-CH-10004540"/>
    <s v="Furniture"/>
    <x v="1"/>
    <s v="Global Chrome Stack Chair"/>
    <x v="992"/>
    <n v="10"/>
    <n v="0.3"/>
    <n v="-10.284000000000001"/>
    <n v="250.244"/>
  </r>
  <r>
    <n v="5519"/>
    <s v="CA-2017-117667"/>
    <x v="423"/>
    <d v="2017-12-09T00:00:00"/>
    <s v="Standard Class"/>
    <x v="566"/>
    <x v="566"/>
    <x v="1"/>
    <s v="United States"/>
    <s v="Philadelphia"/>
    <x v="3"/>
    <n v="19134"/>
    <x v="2"/>
    <s v="FUR-FU-10004093"/>
    <s v="Furniture"/>
    <x v="3"/>
    <s v="Hand-Finished Solid Wood Document Frame"/>
    <x v="993"/>
    <n v="2"/>
    <n v="0.2"/>
    <n v="6.8460000000000001"/>
    <n v="47.921999999999997"/>
  </r>
  <r>
    <n v="5540"/>
    <s v="US-2017-150595"/>
    <x v="644"/>
    <d v="2017-05-26T00:00:00"/>
    <s v="Standard Class"/>
    <x v="124"/>
    <x v="124"/>
    <x v="0"/>
    <s v="United States"/>
    <s v="Chicago"/>
    <x v="8"/>
    <n v="60653"/>
    <x v="3"/>
    <s v="FUR-CH-10000513"/>
    <s v="Furniture"/>
    <x v="1"/>
    <s v="High-Back Leather Manager's Chair"/>
    <x v="486"/>
    <n v="2"/>
    <n v="0.3"/>
    <n v="-54.595799999999997"/>
    <n v="236.58179999999999"/>
  </r>
  <r>
    <n v="5543"/>
    <s v="CA-2016-134936"/>
    <x v="645"/>
    <d v="2016-12-25T00:00:00"/>
    <s v="Standard Class"/>
    <x v="517"/>
    <x v="517"/>
    <x v="1"/>
    <s v="United States"/>
    <s v="Tucson"/>
    <x v="22"/>
    <n v="85705"/>
    <x v="1"/>
    <s v="FUR-TA-10001086"/>
    <s v="Furniture"/>
    <x v="2"/>
    <s v="SAFCO PlanMaster Boards, 60w x 37-1/2d, White Melamine"/>
    <x v="994"/>
    <n v="6"/>
    <n v="0.5"/>
    <n v="-218.8656"/>
    <n v="674.8356"/>
  </r>
  <r>
    <n v="5547"/>
    <s v="CA-2017-151008"/>
    <x v="87"/>
    <d v="2017-09-08T00:00:00"/>
    <s v="First Class"/>
    <x v="397"/>
    <x v="397"/>
    <x v="0"/>
    <s v="United States"/>
    <s v="Draper"/>
    <x v="4"/>
    <n v="84020"/>
    <x v="1"/>
    <s v="FUR-FU-10002396"/>
    <s v="Furniture"/>
    <x v="3"/>
    <s v="DAX Copper Panel Document Frame, 5 x 7 Size"/>
    <x v="682"/>
    <n v="2"/>
    <n v="0"/>
    <n v="10.5672"/>
    <n v="14.5928"/>
  </r>
  <r>
    <n v="5555"/>
    <s v="US-2014-159618"/>
    <x v="352"/>
    <d v="2014-11-16T00:00:00"/>
    <s v="Standard Class"/>
    <x v="567"/>
    <x v="567"/>
    <x v="1"/>
    <s v="United States"/>
    <s v="Houston"/>
    <x v="5"/>
    <n v="77036"/>
    <x v="3"/>
    <s v="FUR-BO-10004467"/>
    <s v="Furniture"/>
    <x v="0"/>
    <s v="Bestar Classic Bookcase"/>
    <x v="995"/>
    <n v="1"/>
    <n v="0.32"/>
    <n v="-12.998699999999999"/>
    <n v="80.991900000000001"/>
  </r>
  <r>
    <n v="5556"/>
    <s v="CA-2017-116113"/>
    <x v="125"/>
    <d v="2017-10-06T00:00:00"/>
    <s v="Second Class"/>
    <x v="227"/>
    <x v="227"/>
    <x v="1"/>
    <s v="United States"/>
    <s v="Montgomery"/>
    <x v="33"/>
    <n v="36116"/>
    <x v="0"/>
    <s v="FUR-FU-10002963"/>
    <s v="Furniture"/>
    <x v="3"/>
    <s v="Master Caster Door Stop, Gray"/>
    <x v="996"/>
    <n v="2"/>
    <n v="0"/>
    <n v="3.4544000000000001"/>
    <n v="6.7056000000000004"/>
  </r>
  <r>
    <n v="5557"/>
    <s v="CA-2015-125066"/>
    <x v="646"/>
    <d v="2015-12-18T00:00:00"/>
    <s v="Standard Class"/>
    <x v="456"/>
    <x v="456"/>
    <x v="1"/>
    <s v="United States"/>
    <s v="Jackson"/>
    <x v="21"/>
    <n v="39212"/>
    <x v="0"/>
    <s v="FUR-FU-10003829"/>
    <s v="Furniture"/>
    <x v="3"/>
    <s v="Stackable Trays"/>
    <x v="12"/>
    <n v="2"/>
    <n v="0"/>
    <n v="1.9712000000000001"/>
    <n v="4.1888000000000005"/>
  </r>
  <r>
    <n v="5568"/>
    <s v="CA-2017-157966"/>
    <x v="647"/>
    <d v="2017-03-13T00:00:00"/>
    <s v="Same Day"/>
    <x v="568"/>
    <x v="568"/>
    <x v="2"/>
    <s v="United States"/>
    <s v="Chicago"/>
    <x v="8"/>
    <n v="60610"/>
    <x v="3"/>
    <s v="FUR-CH-10003606"/>
    <s v="Furniture"/>
    <x v="1"/>
    <s v="SAFCO Folding Chair Trolley"/>
    <x v="997"/>
    <n v="1"/>
    <n v="0.3"/>
    <n v="-2.5648"/>
    <n v="92.332800000000006"/>
  </r>
  <r>
    <n v="5577"/>
    <s v="CA-2016-136686"/>
    <x v="574"/>
    <d v="2016-12-16T00:00:00"/>
    <s v="Standard Class"/>
    <x v="569"/>
    <x v="569"/>
    <x v="0"/>
    <s v="United States"/>
    <s v="Pasadena"/>
    <x v="2"/>
    <n v="91104"/>
    <x v="1"/>
    <s v="FUR-FU-10004864"/>
    <s v="Furniture"/>
    <x v="3"/>
    <s v="Howard Miller 14-1/2&quot; Diameter Chrome Round Wall Clock"/>
    <x v="998"/>
    <n v="6"/>
    <n v="0"/>
    <n v="122.76479999999999"/>
    <n v="260.87520000000001"/>
  </r>
  <r>
    <n v="5580"/>
    <s v="CA-2017-137498"/>
    <x v="198"/>
    <d v="2017-09-14T00:00:00"/>
    <s v="Second Class"/>
    <x v="445"/>
    <x v="445"/>
    <x v="0"/>
    <s v="United States"/>
    <s v="Los Angeles"/>
    <x v="2"/>
    <n v="90004"/>
    <x v="1"/>
    <s v="FUR-CH-10003833"/>
    <s v="Furniture"/>
    <x v="1"/>
    <s v="Novimex Fabric Task Chair"/>
    <x v="999"/>
    <n v="5"/>
    <n v="0.2"/>
    <n v="-15.244999999999999"/>
    <n v="259.16499999999996"/>
  </r>
  <r>
    <n v="5582"/>
    <s v="CA-2017-163818"/>
    <x v="648"/>
    <d v="2017-10-08T00:00:00"/>
    <s v="Standard Class"/>
    <x v="11"/>
    <x v="11"/>
    <x v="2"/>
    <s v="United States"/>
    <s v="Clinton"/>
    <x v="32"/>
    <n v="20735"/>
    <x v="2"/>
    <s v="FUR-FU-10000076"/>
    <s v="Furniture"/>
    <x v="3"/>
    <s v="24-Hour Round Wall Clock"/>
    <x v="1000"/>
    <n v="1"/>
    <n v="0"/>
    <n v="8.5914000000000001"/>
    <n v="11.3886"/>
  </r>
  <r>
    <n v="5584"/>
    <s v="CA-2014-116673"/>
    <x v="256"/>
    <d v="2014-12-19T00:00:00"/>
    <s v="Second Class"/>
    <x v="44"/>
    <x v="44"/>
    <x v="0"/>
    <s v="United States"/>
    <s v="San Diego"/>
    <x v="2"/>
    <n v="92037"/>
    <x v="1"/>
    <s v="FUR-FU-10003829"/>
    <s v="Furniture"/>
    <x v="3"/>
    <s v="Stackable Trays"/>
    <x v="12"/>
    <n v="2"/>
    <n v="0"/>
    <n v="1.9712000000000001"/>
    <n v="4.1888000000000005"/>
  </r>
  <r>
    <n v="5592"/>
    <s v="CA-2014-164742"/>
    <x v="137"/>
    <d v="2014-10-18T00:00:00"/>
    <s v="Second Class"/>
    <x v="244"/>
    <x v="244"/>
    <x v="1"/>
    <s v="United States"/>
    <s v="Lakewood"/>
    <x v="18"/>
    <n v="8701"/>
    <x v="2"/>
    <s v="FUR-CH-10002880"/>
    <s v="Furniture"/>
    <x v="1"/>
    <s v="Global High-Back Leather Tilter, Burgundy"/>
    <x v="1001"/>
    <n v="2"/>
    <n v="0"/>
    <n v="27.0578"/>
    <n v="218.92219999999998"/>
  </r>
  <r>
    <n v="5606"/>
    <s v="CA-2016-134516"/>
    <x v="649"/>
    <d v="2016-09-25T00:00:00"/>
    <s v="Standard Class"/>
    <x v="259"/>
    <x v="259"/>
    <x v="1"/>
    <s v="United States"/>
    <s v="Greensboro"/>
    <x v="30"/>
    <n v="27405"/>
    <x v="0"/>
    <s v="FUR-FU-10001546"/>
    <s v="Furniture"/>
    <x v="3"/>
    <s v="Dana Swing-Arm Lamps"/>
    <x v="554"/>
    <n v="2"/>
    <n v="0.2"/>
    <n v="1.0680000000000001"/>
    <n v="16.02"/>
  </r>
  <r>
    <n v="5607"/>
    <s v="CA-2016-134516"/>
    <x v="649"/>
    <d v="2016-09-25T00:00:00"/>
    <s v="Standard Class"/>
    <x v="259"/>
    <x v="259"/>
    <x v="1"/>
    <s v="United States"/>
    <s v="Greensboro"/>
    <x v="30"/>
    <n v="27405"/>
    <x v="0"/>
    <s v="FUR-CH-10002880"/>
    <s v="Furniture"/>
    <x v="1"/>
    <s v="Global High-Back Leather Tilter, Burgundy"/>
    <x v="1002"/>
    <n v="1"/>
    <n v="0.2"/>
    <n v="-11.069100000000001"/>
    <n v="109.4611"/>
  </r>
  <r>
    <n v="5618"/>
    <s v="CA-2017-125745"/>
    <x v="254"/>
    <d v="2017-07-04T00:00:00"/>
    <s v="Standard Class"/>
    <x v="406"/>
    <x v="406"/>
    <x v="1"/>
    <s v="United States"/>
    <s v="Memphis"/>
    <x v="9"/>
    <n v="38109"/>
    <x v="0"/>
    <s v="FUR-FU-10001591"/>
    <s v="Furniture"/>
    <x v="3"/>
    <s v="Advantus Panel Wall Certificate Holder - 8.5x11"/>
    <x v="982"/>
    <n v="2"/>
    <n v="0.2"/>
    <n v="5.3680000000000003"/>
    <n v="14.151999999999999"/>
  </r>
  <r>
    <n v="5622"/>
    <s v="US-2016-124163"/>
    <x v="228"/>
    <d v="2016-09-30T00:00:00"/>
    <s v="Standard Class"/>
    <x v="570"/>
    <x v="570"/>
    <x v="1"/>
    <s v="United States"/>
    <s v="La Crosse"/>
    <x v="16"/>
    <n v="54601"/>
    <x v="3"/>
    <s v="FUR-CH-10004218"/>
    <s v="Furniture"/>
    <x v="1"/>
    <s v="Global Fabric Manager's Chair, Dark Gray"/>
    <x v="1003"/>
    <n v="2"/>
    <n v="0"/>
    <n v="50.49"/>
    <n v="151.47"/>
  </r>
  <r>
    <n v="5623"/>
    <s v="US-2016-124163"/>
    <x v="228"/>
    <d v="2016-09-30T00:00:00"/>
    <s v="Standard Class"/>
    <x v="570"/>
    <x v="570"/>
    <x v="1"/>
    <s v="United States"/>
    <s v="La Crosse"/>
    <x v="16"/>
    <n v="54601"/>
    <x v="3"/>
    <s v="FUR-FU-10000755"/>
    <s v="Furniture"/>
    <x v="3"/>
    <s v="Eldon Expressions Mahogany Wood Desk Collection"/>
    <x v="1004"/>
    <n v="11"/>
    <n v="0"/>
    <n v="17.16"/>
    <n v="51.480000000000004"/>
  </r>
  <r>
    <n v="5626"/>
    <s v="CA-2014-126683"/>
    <x v="189"/>
    <d v="2014-10-01T00:00:00"/>
    <s v="Second Class"/>
    <x v="210"/>
    <x v="210"/>
    <x v="2"/>
    <s v="United States"/>
    <s v="Seattle"/>
    <x v="13"/>
    <n v="98115"/>
    <x v="1"/>
    <s v="FUR-FU-10001706"/>
    <s v="Furniture"/>
    <x v="3"/>
    <s v="Longer-Life Soft White Bulbs"/>
    <x v="12"/>
    <n v="2"/>
    <n v="0"/>
    <n v="2.9567999999999999"/>
    <n v="3.2032000000000003"/>
  </r>
  <r>
    <n v="5627"/>
    <s v="CA-2014-126683"/>
    <x v="189"/>
    <d v="2014-10-01T00:00:00"/>
    <s v="Second Class"/>
    <x v="210"/>
    <x v="210"/>
    <x v="2"/>
    <s v="United States"/>
    <s v="Seattle"/>
    <x v="13"/>
    <n v="98115"/>
    <x v="1"/>
    <s v="FUR-TA-10002958"/>
    <s v="Furniture"/>
    <x v="2"/>
    <s v="Bevis Oval Conference Table, Walnut"/>
    <x v="1005"/>
    <n v="9"/>
    <n v="0"/>
    <n v="399.29939999999999"/>
    <n v="1949.5206000000003"/>
  </r>
  <r>
    <n v="5629"/>
    <s v="CA-2017-148810"/>
    <x v="332"/>
    <d v="2017-07-01T00:00:00"/>
    <s v="Standard Class"/>
    <x v="42"/>
    <x v="42"/>
    <x v="1"/>
    <s v="United States"/>
    <s v="Miami"/>
    <x v="1"/>
    <n v="33180"/>
    <x v="0"/>
    <s v="FUR-CH-10001545"/>
    <s v="Furniture"/>
    <x v="1"/>
    <s v="Hon Comfortask Task/Swivel Chairs"/>
    <x v="1006"/>
    <n v="3"/>
    <n v="0.2"/>
    <n v="-13.6776"/>
    <n v="287.2296"/>
  </r>
  <r>
    <n v="5630"/>
    <s v="US-2016-146066"/>
    <x v="650"/>
    <d v="2016-08-23T00:00:00"/>
    <s v="Second Class"/>
    <x v="100"/>
    <x v="100"/>
    <x v="2"/>
    <s v="United States"/>
    <s v="Philadelphia"/>
    <x v="3"/>
    <n v="19143"/>
    <x v="2"/>
    <s v="FUR-TA-10002530"/>
    <s v="Furniture"/>
    <x v="2"/>
    <s v="Iceberg OfficeWorks 42&quot; Round Tables"/>
    <x v="1007"/>
    <n v="9"/>
    <n v="0.4"/>
    <n v="-339.70499999999998"/>
    <n v="1154.9970000000001"/>
  </r>
  <r>
    <n v="5632"/>
    <s v="CA-2014-127614"/>
    <x v="651"/>
    <d v="2014-02-15T00:00:00"/>
    <s v="Standard Class"/>
    <x v="66"/>
    <x v="66"/>
    <x v="0"/>
    <s v="United States"/>
    <s v="Chesapeake"/>
    <x v="25"/>
    <n v="23320"/>
    <x v="0"/>
    <s v="FUR-TA-10003715"/>
    <s v="Furniture"/>
    <x v="2"/>
    <s v="Hon 2111 Invitation Series Corner Table"/>
    <x v="1008"/>
    <n v="6"/>
    <n v="0"/>
    <n v="75.373199999999997"/>
    <n v="1180.8468"/>
  </r>
  <r>
    <n v="5638"/>
    <s v="CA-2017-113208"/>
    <x v="292"/>
    <d v="2017-04-02T00:00:00"/>
    <s v="Standard Class"/>
    <x v="571"/>
    <x v="571"/>
    <x v="1"/>
    <s v="United States"/>
    <s v="Dearborn"/>
    <x v="17"/>
    <n v="48126"/>
    <x v="3"/>
    <s v="FUR-FU-10004245"/>
    <s v="Furniture"/>
    <x v="3"/>
    <s v="Career Cubicle Clock, 8 1/4&quot;, Black"/>
    <x v="1009"/>
    <n v="3"/>
    <n v="0"/>
    <n v="23.119199999999999"/>
    <n v="37.720800000000004"/>
  </r>
  <r>
    <n v="5639"/>
    <s v="CA-2014-154893"/>
    <x v="652"/>
    <d v="2014-12-27T00:00:00"/>
    <s v="Standard Class"/>
    <x v="131"/>
    <x v="131"/>
    <x v="0"/>
    <s v="United States"/>
    <s v="San Diego"/>
    <x v="2"/>
    <n v="92024"/>
    <x v="1"/>
    <s v="FUR-CH-10004287"/>
    <s v="Furniture"/>
    <x v="1"/>
    <s v="SAFCO Arco Folding Chair"/>
    <x v="910"/>
    <n v="6"/>
    <n v="0.2"/>
    <n v="149.148"/>
    <n v="1176.6120000000001"/>
  </r>
  <r>
    <n v="5640"/>
    <s v="CA-2014-154893"/>
    <x v="652"/>
    <d v="2014-12-27T00:00:00"/>
    <s v="Standard Class"/>
    <x v="131"/>
    <x v="131"/>
    <x v="0"/>
    <s v="United States"/>
    <s v="San Diego"/>
    <x v="2"/>
    <n v="92024"/>
    <x v="1"/>
    <s v="FUR-CH-10000595"/>
    <s v="Furniture"/>
    <x v="1"/>
    <s v="Safco Contoured Stacking Chairs"/>
    <x v="770"/>
    <n v="3"/>
    <n v="0.2"/>
    <n v="35.76"/>
    <n v="536.4"/>
  </r>
  <r>
    <n v="5643"/>
    <s v="CA-2016-127985"/>
    <x v="610"/>
    <d v="2016-04-05T00:00:00"/>
    <s v="Second Class"/>
    <x v="422"/>
    <x v="422"/>
    <x v="2"/>
    <s v="United States"/>
    <s v="Columbus"/>
    <x v="24"/>
    <n v="31907"/>
    <x v="0"/>
    <s v="FUR-FU-10003274"/>
    <s v="Furniture"/>
    <x v="3"/>
    <s v="Regeneration Desk Collection"/>
    <x v="1010"/>
    <n v="4"/>
    <n v="0"/>
    <n v="3.0975999999999999"/>
    <n v="3.9424000000000001"/>
  </r>
  <r>
    <n v="5646"/>
    <s v="CA-2017-127117"/>
    <x v="438"/>
    <d v="2017-04-19T00:00:00"/>
    <s v="Standard Class"/>
    <x v="337"/>
    <x v="337"/>
    <x v="1"/>
    <s v="United States"/>
    <s v="Morristown"/>
    <x v="18"/>
    <n v="7960"/>
    <x v="2"/>
    <s v="FUR-FU-10004018"/>
    <s v="Furniture"/>
    <x v="3"/>
    <s v="Tensor Computer Mounted Lamp"/>
    <x v="1011"/>
    <n v="5"/>
    <n v="0"/>
    <n v="20.101500000000001"/>
    <n v="54.348500000000001"/>
  </r>
  <r>
    <n v="5647"/>
    <s v="CA-2015-104241"/>
    <x v="653"/>
    <d v="2015-01-09T00:00:00"/>
    <s v="Standard Class"/>
    <x v="559"/>
    <x v="559"/>
    <x v="1"/>
    <s v="United States"/>
    <s v="Alexandria"/>
    <x v="25"/>
    <n v="22304"/>
    <x v="0"/>
    <s v="FUR-FU-10001473"/>
    <s v="Furniture"/>
    <x v="3"/>
    <s v="DAX Wood Document Frame"/>
    <x v="1012"/>
    <n v="14"/>
    <n v="0"/>
    <n v="69.199200000000005"/>
    <n v="123.02079999999999"/>
  </r>
  <r>
    <n v="5652"/>
    <s v="CA-2017-142342"/>
    <x v="357"/>
    <d v="2017-07-19T00:00:00"/>
    <s v="Second Class"/>
    <x v="123"/>
    <x v="123"/>
    <x v="1"/>
    <s v="United States"/>
    <s v="Apple Valley"/>
    <x v="2"/>
    <n v="92307"/>
    <x v="1"/>
    <s v="FUR-BO-10002613"/>
    <s v="Furniture"/>
    <x v="0"/>
    <s v="Atlantic Metals Mobile 4-Shelf Bookcases, Custom Colors"/>
    <x v="1013"/>
    <n v="5"/>
    <n v="0.15"/>
    <n v="210.73500000000001"/>
    <n v="983.43"/>
  </r>
  <r>
    <n v="5659"/>
    <s v="CA-2016-145261"/>
    <x v="105"/>
    <d v="2016-12-21T00:00:00"/>
    <s v="First Class"/>
    <x v="303"/>
    <x v="303"/>
    <x v="2"/>
    <s v="United States"/>
    <s v="Salem"/>
    <x v="36"/>
    <n v="97301"/>
    <x v="1"/>
    <s v="FUR-TA-10002530"/>
    <s v="Furniture"/>
    <x v="2"/>
    <s v="Iceberg OfficeWorks 42&quot; Round Tables"/>
    <x v="1014"/>
    <n v="5"/>
    <n v="0.5"/>
    <n v="-264.21499999999997"/>
    <n v="641.66499999999996"/>
  </r>
  <r>
    <n v="5662"/>
    <s v="CA-2016-108875"/>
    <x v="211"/>
    <d v="2016-10-01T00:00:00"/>
    <s v="Standard Class"/>
    <x v="539"/>
    <x v="539"/>
    <x v="2"/>
    <s v="United States"/>
    <s v="Aurora"/>
    <x v="12"/>
    <n v="80013"/>
    <x v="1"/>
    <s v="FUR-FU-10002671"/>
    <s v="Furniture"/>
    <x v="3"/>
    <s v="Electrix 20W Halogen Replacement Bulb for Zoom-In Desk Lamp"/>
    <x v="1015"/>
    <n v="2"/>
    <n v="0.2"/>
    <n v="7.5039999999999996"/>
    <n v="13.936000000000002"/>
  </r>
  <r>
    <n v="5671"/>
    <s v="CA-2015-141012"/>
    <x v="654"/>
    <d v="2015-06-11T00:00:00"/>
    <s v="Second Class"/>
    <x v="572"/>
    <x v="572"/>
    <x v="0"/>
    <s v="United States"/>
    <s v="Pocatello"/>
    <x v="42"/>
    <n v="83201"/>
    <x v="1"/>
    <s v="FUR-FU-10003192"/>
    <s v="Furniture"/>
    <x v="3"/>
    <s v="Luxo Adjustable Task Clamp Lamp"/>
    <x v="1016"/>
    <n v="4"/>
    <n v="0"/>
    <n v="92.393600000000006"/>
    <n v="262.96640000000002"/>
  </r>
  <r>
    <n v="5678"/>
    <s v="CA-2014-126802"/>
    <x v="527"/>
    <d v="2015-01-05T00:00:00"/>
    <s v="Standard Class"/>
    <x v="133"/>
    <x v="133"/>
    <x v="0"/>
    <s v="United States"/>
    <s v="Chicago"/>
    <x v="8"/>
    <n v="60610"/>
    <x v="3"/>
    <s v="FUR-FU-10000193"/>
    <s v="Furniture"/>
    <x v="3"/>
    <s v="Tenex Chairmats For Use with Hard Floors"/>
    <x v="1017"/>
    <n v="3"/>
    <n v="0.6"/>
    <n v="-50.668799999999997"/>
    <n v="89.644800000000004"/>
  </r>
  <r>
    <n v="5688"/>
    <s v="CA-2014-131541"/>
    <x v="655"/>
    <d v="2014-07-28T00:00:00"/>
    <s v="Same Day"/>
    <x v="237"/>
    <x v="237"/>
    <x v="0"/>
    <s v="United States"/>
    <s v="Apopka"/>
    <x v="1"/>
    <n v="32712"/>
    <x v="0"/>
    <s v="FUR-FU-10003623"/>
    <s v="Furniture"/>
    <x v="3"/>
    <s v="DataProducts Ampli Magnifier Task Lamp, Black,"/>
    <x v="1018"/>
    <n v="6"/>
    <n v="0.2"/>
    <n v="12.988799999999999"/>
    <n v="116.89920000000001"/>
  </r>
  <r>
    <n v="5690"/>
    <s v="CA-2015-119550"/>
    <x v="626"/>
    <d v="2015-12-31T00:00:00"/>
    <s v="Standard Class"/>
    <x v="573"/>
    <x v="573"/>
    <x v="2"/>
    <s v="United States"/>
    <s v="Houston"/>
    <x v="5"/>
    <n v="77070"/>
    <x v="3"/>
    <s v="FUR-CH-10002044"/>
    <s v="Furniture"/>
    <x v="1"/>
    <s v="Office Star - Contemporary Task Swivel chair with 2-way adjustable arms, Plum"/>
    <x v="1019"/>
    <n v="3"/>
    <n v="0.3"/>
    <n v="-90.376199999999997"/>
    <n v="365.43419999999998"/>
  </r>
  <r>
    <n v="5695"/>
    <s v="US-2015-138093"/>
    <x v="479"/>
    <d v="2015-12-16T00:00:00"/>
    <s v="Standard Class"/>
    <x v="159"/>
    <x v="159"/>
    <x v="1"/>
    <s v="United States"/>
    <s v="Baltimore"/>
    <x v="32"/>
    <n v="21215"/>
    <x v="2"/>
    <s v="FUR-CH-10000785"/>
    <s v="Furniture"/>
    <x v="1"/>
    <s v="Global Ergonomic Managers Chair"/>
    <x v="854"/>
    <n v="3"/>
    <n v="0"/>
    <n v="141.1644"/>
    <n v="401.77560000000005"/>
  </r>
  <r>
    <n v="5696"/>
    <s v="CA-2016-126165"/>
    <x v="399"/>
    <d v="2016-05-07T00:00:00"/>
    <s v="Second Class"/>
    <x v="543"/>
    <x v="543"/>
    <x v="0"/>
    <s v="United States"/>
    <s v="San Francisco"/>
    <x v="2"/>
    <n v="94109"/>
    <x v="1"/>
    <s v="FUR-TA-10001676"/>
    <s v="Furniture"/>
    <x v="2"/>
    <s v="Hon 61000 Series Interactive Training Tables"/>
    <x v="1020"/>
    <n v="2"/>
    <n v="0.2"/>
    <n v="-1.7771999999999999"/>
    <n v="72.865199999999987"/>
  </r>
  <r>
    <n v="5704"/>
    <s v="US-2014-123519"/>
    <x v="609"/>
    <d v="2014-12-21T00:00:00"/>
    <s v="Standard Class"/>
    <x v="574"/>
    <x v="574"/>
    <x v="0"/>
    <s v="United States"/>
    <s v="Marion"/>
    <x v="15"/>
    <n v="43302"/>
    <x v="2"/>
    <s v="FUR-TA-10002645"/>
    <s v="Furniture"/>
    <x v="2"/>
    <s v="Hon Rectangular Conference Tables"/>
    <x v="1021"/>
    <n v="1"/>
    <n v="0.4"/>
    <n v="-52.336500000000001"/>
    <n v="188.8665"/>
  </r>
  <r>
    <n v="5708"/>
    <s v="US-2015-160857"/>
    <x v="190"/>
    <d v="2015-05-15T00:00:00"/>
    <s v="Standard Class"/>
    <x v="410"/>
    <x v="410"/>
    <x v="0"/>
    <s v="United States"/>
    <s v="New York City"/>
    <x v="7"/>
    <n v="10024"/>
    <x v="2"/>
    <s v="FUR-FU-10001095"/>
    <s v="Furniture"/>
    <x v="3"/>
    <s v="DAX Black Cherry Wood-Tone Poster Frame"/>
    <x v="1022"/>
    <n v="3"/>
    <n v="0"/>
    <n v="30.187200000000001"/>
    <n v="49.252799999999993"/>
  </r>
  <r>
    <n v="5710"/>
    <s v="US-2015-160857"/>
    <x v="190"/>
    <d v="2015-05-15T00:00:00"/>
    <s v="Standard Class"/>
    <x v="410"/>
    <x v="410"/>
    <x v="0"/>
    <s v="United States"/>
    <s v="New York City"/>
    <x v="7"/>
    <n v="10024"/>
    <x v="2"/>
    <s v="FUR-CH-10002647"/>
    <s v="Furniture"/>
    <x v="1"/>
    <s v="Situations Contoured Folding Chairs, 4/Set"/>
    <x v="1023"/>
    <n v="2"/>
    <n v="0.1"/>
    <n v="21.294"/>
    <n v="106.47"/>
  </r>
  <r>
    <n v="5731"/>
    <s v="CA-2017-117324"/>
    <x v="64"/>
    <d v="2017-12-13T00:00:00"/>
    <s v="Standard Class"/>
    <x v="74"/>
    <x v="74"/>
    <x v="0"/>
    <s v="United States"/>
    <s v="Madison"/>
    <x v="16"/>
    <n v="53711"/>
    <x v="3"/>
    <s v="FUR-BO-10003159"/>
    <s v="Furniture"/>
    <x v="0"/>
    <s v="Sauder Camden County Collection Libraries, Planked Cherry Finish"/>
    <x v="1024"/>
    <n v="4"/>
    <n v="0"/>
    <n v="41.392800000000001"/>
    <n v="418.52719999999999"/>
  </r>
  <r>
    <n v="5733"/>
    <s v="CA-2017-143574"/>
    <x v="656"/>
    <d v="2017-07-02T00:00:00"/>
    <s v="First Class"/>
    <x v="42"/>
    <x v="42"/>
    <x v="1"/>
    <s v="United States"/>
    <s v="Milford"/>
    <x v="19"/>
    <n v="6460"/>
    <x v="2"/>
    <s v="FUR-BO-10002598"/>
    <s v="Furniture"/>
    <x v="0"/>
    <s v="Hon Metal Bookcases, Putty"/>
    <x v="774"/>
    <n v="9"/>
    <n v="0"/>
    <n v="185.2578"/>
    <n v="453.56220000000008"/>
  </r>
  <r>
    <n v="5735"/>
    <s v="CA-2017-143574"/>
    <x v="656"/>
    <d v="2017-07-02T00:00:00"/>
    <s v="First Class"/>
    <x v="42"/>
    <x v="42"/>
    <x v="1"/>
    <s v="United States"/>
    <s v="Milford"/>
    <x v="19"/>
    <n v="6460"/>
    <x v="2"/>
    <s v="FUR-FU-10003976"/>
    <s v="Furniture"/>
    <x v="3"/>
    <s v="DAX Executive Solid Wood Document Frame, Desktop or Hang, Mahogany, 5 x 7"/>
    <x v="682"/>
    <n v="2"/>
    <n v="0"/>
    <n v="8.5543999999999993"/>
    <n v="16.605600000000003"/>
  </r>
  <r>
    <n v="5738"/>
    <s v="CA-2014-148614"/>
    <x v="187"/>
    <d v="2014-01-25T00:00:00"/>
    <s v="Standard Class"/>
    <x v="322"/>
    <x v="322"/>
    <x v="0"/>
    <s v="United States"/>
    <s v="Los Angeles"/>
    <x v="2"/>
    <n v="90049"/>
    <x v="1"/>
    <s v="FUR-FU-10003194"/>
    <s v="Furniture"/>
    <x v="3"/>
    <s v="Eldon Expressions Desk Accessory, Wood Pencil Holder, Oak"/>
    <x v="20"/>
    <n v="2"/>
    <n v="0"/>
    <n v="5.79"/>
    <n v="13.510000000000002"/>
  </r>
  <r>
    <n v="5741"/>
    <s v="US-2017-147886"/>
    <x v="657"/>
    <d v="2017-03-31T00:00:00"/>
    <s v="First Class"/>
    <x v="575"/>
    <x v="575"/>
    <x v="1"/>
    <s v="United States"/>
    <s v="Fairfield"/>
    <x v="2"/>
    <n v="94533"/>
    <x v="1"/>
    <s v="FUR-FU-10001095"/>
    <s v="Furniture"/>
    <x v="3"/>
    <s v="DAX Black Cherry Wood-Tone Poster Frame"/>
    <x v="1025"/>
    <n v="1"/>
    <n v="0"/>
    <n v="10.0624"/>
    <n v="16.4176"/>
  </r>
  <r>
    <n v="5746"/>
    <s v="US-2017-147886"/>
    <x v="657"/>
    <d v="2017-03-31T00:00:00"/>
    <s v="First Class"/>
    <x v="575"/>
    <x v="575"/>
    <x v="1"/>
    <s v="United States"/>
    <s v="Fairfield"/>
    <x v="2"/>
    <n v="94533"/>
    <x v="1"/>
    <s v="FUR-FU-10003829"/>
    <s v="Furniture"/>
    <x v="3"/>
    <s v="Stackable Trays"/>
    <x v="1026"/>
    <n v="7"/>
    <n v="0"/>
    <n v="6.8992000000000004"/>
    <n v="14.660799999999998"/>
  </r>
  <r>
    <n v="5751"/>
    <s v="CA-2014-145800"/>
    <x v="658"/>
    <d v="2014-06-05T00:00:00"/>
    <s v="Standard Class"/>
    <x v="541"/>
    <x v="541"/>
    <x v="0"/>
    <s v="United States"/>
    <s v="Buffalo Grove"/>
    <x v="8"/>
    <n v="60089"/>
    <x v="3"/>
    <s v="FUR-TA-10001539"/>
    <s v="Furniture"/>
    <x v="2"/>
    <s v="Chromcraft Rectangular Conference Tables"/>
    <x v="1027"/>
    <n v="3"/>
    <n v="0.5"/>
    <n v="-184.8366"/>
    <n v="540.29160000000002"/>
  </r>
  <r>
    <n v="5754"/>
    <s v="CA-2016-118514"/>
    <x v="659"/>
    <d v="2016-02-10T00:00:00"/>
    <s v="Standard Class"/>
    <x v="445"/>
    <x v="445"/>
    <x v="0"/>
    <s v="United States"/>
    <s v="Richmond"/>
    <x v="0"/>
    <n v="40475"/>
    <x v="0"/>
    <s v="FUR-CH-10000015"/>
    <s v="Furniture"/>
    <x v="1"/>
    <s v="Hon Multipurpose Stacking Arm Chairs"/>
    <x v="90"/>
    <n v="4"/>
    <n v="0"/>
    <n v="225.26400000000001"/>
    <n v="641.13599999999997"/>
  </r>
  <r>
    <n v="5758"/>
    <s v="CA-2015-119634"/>
    <x v="660"/>
    <d v="2015-08-16T00:00:00"/>
    <s v="Standard Class"/>
    <x v="576"/>
    <x v="576"/>
    <x v="0"/>
    <s v="United States"/>
    <s v="Raleigh"/>
    <x v="30"/>
    <n v="27604"/>
    <x v="0"/>
    <s v="FUR-FU-10004270"/>
    <s v="Furniture"/>
    <x v="3"/>
    <s v="Executive Impressions 13&quot; Clairmont Wall Clock"/>
    <x v="1028"/>
    <n v="3"/>
    <n v="0.2"/>
    <n v="12.1149"/>
    <n v="34.037100000000002"/>
  </r>
  <r>
    <n v="5763"/>
    <s v="CA-2017-158169"/>
    <x v="661"/>
    <d v="2017-08-15T00:00:00"/>
    <s v="First Class"/>
    <x v="397"/>
    <x v="397"/>
    <x v="0"/>
    <s v="United States"/>
    <s v="Lake Forest"/>
    <x v="2"/>
    <n v="92630"/>
    <x v="1"/>
    <s v="FUR-FU-10001473"/>
    <s v="Furniture"/>
    <x v="3"/>
    <s v="DAX Wood Document Frame"/>
    <x v="883"/>
    <n v="4"/>
    <n v="0"/>
    <n v="19.7712"/>
    <n v="35.148800000000001"/>
  </r>
  <r>
    <n v="5764"/>
    <s v="CA-2015-162047"/>
    <x v="240"/>
    <d v="2015-11-05T00:00:00"/>
    <s v="First Class"/>
    <x v="577"/>
    <x v="577"/>
    <x v="1"/>
    <s v="United States"/>
    <s v="Long Beach"/>
    <x v="7"/>
    <n v="11561"/>
    <x v="2"/>
    <s v="FUR-CH-10004983"/>
    <s v="Furniture"/>
    <x v="1"/>
    <s v="Office Star - Mid Back Dual function Ergonomic High Back Chair with 2-Way Adjustable Arms"/>
    <x v="1029"/>
    <n v="10"/>
    <n v="0.1"/>
    <n v="209.274"/>
    <n v="1239.5459999999998"/>
  </r>
  <r>
    <n v="5771"/>
    <s v="CA-2015-103835"/>
    <x v="262"/>
    <d v="2015-09-28T00:00:00"/>
    <s v="Standard Class"/>
    <x v="578"/>
    <x v="578"/>
    <x v="1"/>
    <s v="United States"/>
    <s v="Los Angeles"/>
    <x v="2"/>
    <n v="90032"/>
    <x v="1"/>
    <s v="FUR-FU-10000010"/>
    <s v="Furniture"/>
    <x v="3"/>
    <s v="DAX Value U-Channel Document Frames, Easel Back"/>
    <x v="1030"/>
    <n v="3"/>
    <n v="0"/>
    <n v="4.6220999999999997"/>
    <n v="10.2879"/>
  </r>
  <r>
    <n v="5775"/>
    <s v="CA-2016-142398"/>
    <x v="188"/>
    <d v="2016-04-16T00:00:00"/>
    <s v="Standard Class"/>
    <x v="202"/>
    <x v="202"/>
    <x v="0"/>
    <s v="United States"/>
    <s v="Los Angeles"/>
    <x v="2"/>
    <n v="90036"/>
    <x v="1"/>
    <s v="FUR-CH-10001545"/>
    <s v="Furniture"/>
    <x v="1"/>
    <s v="Hon Comfortask Task/Swivel Chairs"/>
    <x v="1031"/>
    <n v="7"/>
    <n v="0.2"/>
    <n v="-31.914400000000001"/>
    <n v="670.20240000000001"/>
  </r>
  <r>
    <n v="5780"/>
    <s v="CA-2014-105270"/>
    <x v="163"/>
    <d v="2014-11-18T00:00:00"/>
    <s v="Standard Class"/>
    <x v="176"/>
    <x v="176"/>
    <x v="0"/>
    <s v="United States"/>
    <s v="Los Angeles"/>
    <x v="2"/>
    <n v="90008"/>
    <x v="1"/>
    <s v="FUR-CH-10000988"/>
    <s v="Furniture"/>
    <x v="1"/>
    <s v="Hon Olson Stacker Stools"/>
    <x v="1032"/>
    <n v="1"/>
    <n v="0.2"/>
    <n v="11.264799999999999"/>
    <n v="101.3832"/>
  </r>
  <r>
    <n v="5785"/>
    <s v="CA-2017-141117"/>
    <x v="125"/>
    <d v="2017-10-08T00:00:00"/>
    <s v="Standard Class"/>
    <x v="579"/>
    <x v="579"/>
    <x v="0"/>
    <s v="United States"/>
    <s v="Springfield"/>
    <x v="36"/>
    <n v="97477"/>
    <x v="1"/>
    <s v="FUR-BO-10001972"/>
    <s v="Furniture"/>
    <x v="0"/>
    <s v="O'Sullivan 4-Shelf Bookcase in Odessa Pine"/>
    <x v="1033"/>
    <n v="6"/>
    <n v="0.7"/>
    <n v="-384.71640000000002"/>
    <n v="602.48040000000003"/>
  </r>
  <r>
    <n v="5789"/>
    <s v="CA-2017-115070"/>
    <x v="662"/>
    <d v="2017-04-14T00:00:00"/>
    <s v="Second Class"/>
    <x v="580"/>
    <x v="580"/>
    <x v="1"/>
    <s v="United States"/>
    <s v="Jacksonville"/>
    <x v="1"/>
    <n v="32216"/>
    <x v="0"/>
    <s v="FUR-FU-10003829"/>
    <s v="Furniture"/>
    <x v="3"/>
    <s v="Stackable Trays"/>
    <x v="1034"/>
    <n v="5"/>
    <n v="0.2"/>
    <n v="1.8480000000000001"/>
    <n v="10.472"/>
  </r>
  <r>
    <n v="5792"/>
    <s v="CA-2017-140186"/>
    <x v="560"/>
    <d v="2017-10-02T00:00:00"/>
    <s v="First Class"/>
    <x v="184"/>
    <x v="184"/>
    <x v="0"/>
    <s v="United States"/>
    <s v="Bakersfield"/>
    <x v="2"/>
    <n v="93309"/>
    <x v="1"/>
    <s v="FUR-CH-10002961"/>
    <s v="Furniture"/>
    <x v="1"/>
    <s v="Leather Task Chair, Black"/>
    <x v="1035"/>
    <n v="1"/>
    <n v="0.2"/>
    <n v="0"/>
    <n v="72.784000000000006"/>
  </r>
  <r>
    <n v="5794"/>
    <s v="CA-2017-140186"/>
    <x v="560"/>
    <d v="2017-10-02T00:00:00"/>
    <s v="First Class"/>
    <x v="184"/>
    <x v="184"/>
    <x v="0"/>
    <s v="United States"/>
    <s v="Bakersfield"/>
    <x v="2"/>
    <n v="93309"/>
    <x v="1"/>
    <s v="FUR-FU-10004848"/>
    <s v="Furniture"/>
    <x v="3"/>
    <s v="Howard Miller 13-3/4&quot; Diameter Brushed Chrome Round Wall Clock"/>
    <x v="1036"/>
    <n v="1"/>
    <n v="0"/>
    <n v="15.525"/>
    <n v="36.225000000000001"/>
  </r>
  <r>
    <n v="5797"/>
    <s v="CA-2014-124856"/>
    <x v="189"/>
    <d v="2014-10-03T00:00:00"/>
    <s v="Second Class"/>
    <x v="199"/>
    <x v="199"/>
    <x v="0"/>
    <s v="United States"/>
    <s v="New York City"/>
    <x v="7"/>
    <n v="10011"/>
    <x v="2"/>
    <s v="FUR-FU-10000521"/>
    <s v="Furniture"/>
    <x v="3"/>
    <s v="Seth Thomas 14&quot; Putty-Colored Wall Clock"/>
    <x v="1037"/>
    <n v="4"/>
    <n v="0"/>
    <n v="36.381599999999999"/>
    <n v="80.978399999999993"/>
  </r>
  <r>
    <n v="5800"/>
    <s v="CA-2014-166716"/>
    <x v="663"/>
    <d v="2014-08-25T00:00:00"/>
    <s v="Second Class"/>
    <x v="581"/>
    <x v="581"/>
    <x v="0"/>
    <s v="United States"/>
    <s v="Chicago"/>
    <x v="8"/>
    <n v="60610"/>
    <x v="3"/>
    <s v="FUR-CH-10004495"/>
    <s v="Furniture"/>
    <x v="1"/>
    <s v="Global Leather and Oak Executive Chair, Black"/>
    <x v="1038"/>
    <n v="2"/>
    <n v="0.3"/>
    <n v="-6.0195999999999996"/>
    <n v="427.39160000000004"/>
  </r>
  <r>
    <n v="5806"/>
    <s v="CA-2017-113873"/>
    <x v="596"/>
    <d v="2017-11-19T00:00:00"/>
    <s v="Standard Class"/>
    <x v="472"/>
    <x v="472"/>
    <x v="1"/>
    <s v="United States"/>
    <s v="Dallas"/>
    <x v="5"/>
    <n v="75220"/>
    <x v="3"/>
    <s v="FUR-BO-10003441"/>
    <s v="Furniture"/>
    <x v="0"/>
    <s v="Bush Westfield Collection Bookcases, Fully Assembled"/>
    <x v="1039"/>
    <n v="3"/>
    <n v="0.32"/>
    <n v="-27.264600000000002"/>
    <n v="233.2638"/>
  </r>
  <r>
    <n v="5810"/>
    <s v="CA-2016-125017"/>
    <x v="664"/>
    <d v="2016-02-11T00:00:00"/>
    <s v="Standard Class"/>
    <x v="82"/>
    <x v="82"/>
    <x v="1"/>
    <s v="United States"/>
    <s v="Chattanooga"/>
    <x v="9"/>
    <n v="37421"/>
    <x v="0"/>
    <s v="FUR-FU-10000723"/>
    <s v="Furniture"/>
    <x v="3"/>
    <s v="Deflect-o EconoMat Studded, No Bevel Mat for Low Pile Carpeting"/>
    <x v="1040"/>
    <n v="4"/>
    <n v="0.2"/>
    <n v="-18.180800000000001"/>
    <n v="150.40479999999999"/>
  </r>
  <r>
    <n v="5812"/>
    <s v="US-2015-163279"/>
    <x v="665"/>
    <d v="2015-03-26T00:00:00"/>
    <s v="Standard Class"/>
    <x v="101"/>
    <x v="101"/>
    <x v="1"/>
    <s v="United States"/>
    <s v="San Diego"/>
    <x v="2"/>
    <n v="92037"/>
    <x v="1"/>
    <s v="FUR-FU-10000747"/>
    <s v="Furniture"/>
    <x v="3"/>
    <s v="Tenex B1-RE Series Chair Mats for Low Pile Carpets"/>
    <x v="1041"/>
    <n v="2"/>
    <n v="0"/>
    <n v="15.6332"/>
    <n v="76.326799999999992"/>
  </r>
  <r>
    <n v="5823"/>
    <s v="CA-2017-117632"/>
    <x v="666"/>
    <d v="2017-05-18T00:00:00"/>
    <s v="Standard Class"/>
    <x v="489"/>
    <x v="489"/>
    <x v="1"/>
    <s v="United States"/>
    <s v="San Francisco"/>
    <x v="2"/>
    <n v="94122"/>
    <x v="1"/>
    <s v="FUR-TA-10001520"/>
    <s v="Furniture"/>
    <x v="2"/>
    <s v="Lesro Sheffield Collection Coffee Table, End Table, Center Table, Corner Table"/>
    <x v="1042"/>
    <n v="5"/>
    <n v="0.2"/>
    <n v="-10.705500000000001"/>
    <n v="296.18550000000005"/>
  </r>
  <r>
    <n v="5827"/>
    <s v="CA-2017-161067"/>
    <x v="667"/>
    <d v="2017-09-06T00:00:00"/>
    <s v="Second Class"/>
    <x v="582"/>
    <x v="582"/>
    <x v="2"/>
    <s v="United States"/>
    <s v="New York City"/>
    <x v="7"/>
    <n v="10035"/>
    <x v="2"/>
    <s v="FUR-CH-10004626"/>
    <s v="Furniture"/>
    <x v="1"/>
    <s v="Office Star Flex Back Scooter Chair with Aluminum Finish Frame"/>
    <x v="1043"/>
    <n v="1"/>
    <n v="0.1"/>
    <n v="14.124599999999999"/>
    <n v="76.676400000000001"/>
  </r>
  <r>
    <n v="5828"/>
    <s v="CA-2017-161067"/>
    <x v="667"/>
    <d v="2017-09-06T00:00:00"/>
    <s v="Second Class"/>
    <x v="582"/>
    <x v="582"/>
    <x v="2"/>
    <s v="United States"/>
    <s v="New York City"/>
    <x v="7"/>
    <n v="10035"/>
    <x v="2"/>
    <s v="FUR-CH-10004860"/>
    <s v="Furniture"/>
    <x v="1"/>
    <s v="Global Low Back Tilter Chair"/>
    <x v="1044"/>
    <n v="2"/>
    <n v="0.1"/>
    <n v="-8.0784000000000002"/>
    <n v="189.8424"/>
  </r>
  <r>
    <n v="5830"/>
    <s v="CA-2016-122063"/>
    <x v="122"/>
    <d v="2016-12-07T00:00:00"/>
    <s v="Standard Class"/>
    <x v="248"/>
    <x v="248"/>
    <x v="0"/>
    <s v="United States"/>
    <s v="Richmond"/>
    <x v="6"/>
    <n v="47374"/>
    <x v="3"/>
    <s v="FUR-TA-10004575"/>
    <s v="Furniture"/>
    <x v="2"/>
    <s v="Hon 5100 Series Wood Tables"/>
    <x v="1045"/>
    <n v="2"/>
    <n v="0"/>
    <n v="104.75279999999999"/>
    <n v="477.20720000000006"/>
  </r>
  <r>
    <n v="5831"/>
    <s v="CA-2016-122063"/>
    <x v="122"/>
    <d v="2016-12-07T00:00:00"/>
    <s v="Standard Class"/>
    <x v="248"/>
    <x v="248"/>
    <x v="0"/>
    <s v="United States"/>
    <s v="Richmond"/>
    <x v="6"/>
    <n v="47374"/>
    <x v="3"/>
    <s v="FUR-CH-10004754"/>
    <s v="Furniture"/>
    <x v="1"/>
    <s v="Global Stack Chair with Arms, Black"/>
    <x v="1046"/>
    <n v="1"/>
    <n v="0"/>
    <n v="8.0945999999999998"/>
    <n v="21.885400000000001"/>
  </r>
  <r>
    <n v="5834"/>
    <s v="CA-2016-142895"/>
    <x v="668"/>
    <d v="2016-07-26T00:00:00"/>
    <s v="Standard Class"/>
    <x v="202"/>
    <x v="202"/>
    <x v="0"/>
    <s v="United States"/>
    <s v="Concord"/>
    <x v="30"/>
    <n v="28027"/>
    <x v="0"/>
    <s v="FUR-CH-10002961"/>
    <s v="Furniture"/>
    <x v="1"/>
    <s v="Leather Task Chair, Black"/>
    <x v="1047"/>
    <n v="5"/>
    <n v="0.2"/>
    <n v="0"/>
    <n v="363.92"/>
  </r>
  <r>
    <n v="5841"/>
    <s v="CA-2015-134992"/>
    <x v="159"/>
    <d v="2015-09-26T00:00:00"/>
    <s v="Second Class"/>
    <x v="453"/>
    <x v="453"/>
    <x v="2"/>
    <s v="United States"/>
    <s v="Arlington"/>
    <x v="25"/>
    <n v="22204"/>
    <x v="0"/>
    <s v="FUR-FU-10002554"/>
    <s v="Furniture"/>
    <x v="3"/>
    <s v="Westinghouse Floor Lamp with Metal Mesh Shade, Black"/>
    <x v="1048"/>
    <n v="2"/>
    <n v="0"/>
    <n v="11.035399999999999"/>
    <n v="36.944599999999994"/>
  </r>
  <r>
    <n v="5844"/>
    <s v="CA-2015-126725"/>
    <x v="669"/>
    <d v="2015-11-21T00:00:00"/>
    <s v="Standard Class"/>
    <x v="583"/>
    <x v="583"/>
    <x v="0"/>
    <s v="United States"/>
    <s v="San Diego"/>
    <x v="2"/>
    <n v="92105"/>
    <x v="1"/>
    <s v="FUR-FU-10002813"/>
    <s v="Furniture"/>
    <x v="3"/>
    <s v="DAX Contemporary Wood Frame with Silver Metal Mat, Desktop, 11 x 14 Size"/>
    <x v="1049"/>
    <n v="4"/>
    <n v="0"/>
    <n v="29.145600000000002"/>
    <n v="51.814399999999992"/>
  </r>
  <r>
    <n v="5847"/>
    <s v="CA-2015-126725"/>
    <x v="669"/>
    <d v="2015-11-21T00:00:00"/>
    <s v="Standard Class"/>
    <x v="583"/>
    <x v="583"/>
    <x v="0"/>
    <s v="United States"/>
    <s v="San Diego"/>
    <x v="2"/>
    <n v="92105"/>
    <x v="1"/>
    <s v="FUR-CH-10001708"/>
    <s v="Furniture"/>
    <x v="1"/>
    <s v="Office Star - Contemporary Swivel Chair with Padded Adjustable Arms and Flex Back"/>
    <x v="1050"/>
    <n v="2"/>
    <n v="0.2"/>
    <n v="2.8195999999999999"/>
    <n v="222.7484"/>
  </r>
  <r>
    <n v="5848"/>
    <s v="CA-2015-126725"/>
    <x v="669"/>
    <d v="2015-11-21T00:00:00"/>
    <s v="Standard Class"/>
    <x v="583"/>
    <x v="583"/>
    <x v="0"/>
    <s v="United States"/>
    <s v="San Diego"/>
    <x v="2"/>
    <n v="92105"/>
    <x v="1"/>
    <s v="FUR-FU-10001591"/>
    <s v="Furniture"/>
    <x v="3"/>
    <s v="Advantus Panel Wall Certificate Holder - 8.5x11"/>
    <x v="1051"/>
    <n v="3"/>
    <n v="0"/>
    <n v="15.372"/>
    <n v="21.228000000000002"/>
  </r>
  <r>
    <n v="5853"/>
    <s v="CA-2015-121783"/>
    <x v="670"/>
    <d v="2015-11-14T00:00:00"/>
    <s v="Standard Class"/>
    <x v="584"/>
    <x v="584"/>
    <x v="2"/>
    <s v="United States"/>
    <s v="Roseville"/>
    <x v="11"/>
    <n v="55113"/>
    <x v="3"/>
    <s v="FUR-FU-10004351"/>
    <s v="Furniture"/>
    <x v="3"/>
    <s v="Staple-based wall hangings"/>
    <x v="1052"/>
    <n v="3"/>
    <n v="0"/>
    <n v="12.8568"/>
    <n v="16.363199999999999"/>
  </r>
  <r>
    <n v="5858"/>
    <s v="CA-2015-112214"/>
    <x v="671"/>
    <d v="2015-08-11T00:00:00"/>
    <s v="Standard Class"/>
    <x v="469"/>
    <x v="469"/>
    <x v="1"/>
    <s v="United States"/>
    <s v="Dallas"/>
    <x v="5"/>
    <n v="75220"/>
    <x v="3"/>
    <s v="FUR-FU-10002364"/>
    <s v="Furniture"/>
    <x v="3"/>
    <s v="Eldon Expressions Wood Desk Accessories, Oak"/>
    <x v="412"/>
    <n v="5"/>
    <n v="0.6"/>
    <n v="-11.439"/>
    <n v="26.198999999999998"/>
  </r>
  <r>
    <n v="5859"/>
    <s v="US-2017-153255"/>
    <x v="667"/>
    <d v="2017-09-07T00:00:00"/>
    <s v="Second Class"/>
    <x v="511"/>
    <x v="511"/>
    <x v="0"/>
    <s v="United States"/>
    <s v="Concord"/>
    <x v="2"/>
    <n v="94521"/>
    <x v="1"/>
    <s v="FUR-BO-10004218"/>
    <s v="Furniture"/>
    <x v="0"/>
    <s v="Bush Heritage Pine Collection 5-Shelf Bookcase, Albany Pine Finish, *Special Order"/>
    <x v="1053"/>
    <n v="2"/>
    <n v="0.15"/>
    <n v="14.098000000000001"/>
    <n v="225.56799999999998"/>
  </r>
  <r>
    <n v="5860"/>
    <s v="CA-2015-108119"/>
    <x v="341"/>
    <d v="2015-11-08T00:00:00"/>
    <s v="Standard Class"/>
    <x v="378"/>
    <x v="378"/>
    <x v="0"/>
    <s v="United States"/>
    <s v="Conway"/>
    <x v="31"/>
    <n v="72032"/>
    <x v="0"/>
    <s v="FUR-TA-10002530"/>
    <s v="Furniture"/>
    <x v="2"/>
    <s v="Iceberg OfficeWorks 42&quot; Round Tables"/>
    <x v="21"/>
    <n v="2"/>
    <n v="0"/>
    <n v="45.293999999999997"/>
    <n v="256.666"/>
  </r>
  <r>
    <n v="5867"/>
    <s v="US-2014-117968"/>
    <x v="31"/>
    <d v="2014-08-07T00:00:00"/>
    <s v="Second Class"/>
    <x v="326"/>
    <x v="326"/>
    <x v="1"/>
    <s v="United States"/>
    <s v="Meriden"/>
    <x v="19"/>
    <n v="6450"/>
    <x v="2"/>
    <s v="FUR-CH-10002335"/>
    <s v="Furniture"/>
    <x v="1"/>
    <s v="Hon GuestStacker Chair"/>
    <x v="1054"/>
    <n v="5"/>
    <n v="0"/>
    <n v="294.67099999999999"/>
    <n v="838.67899999999986"/>
  </r>
  <r>
    <n v="5870"/>
    <s v="CA-2016-152247"/>
    <x v="267"/>
    <d v="2016-11-12T00:00:00"/>
    <s v="Standard Class"/>
    <x v="402"/>
    <x v="402"/>
    <x v="2"/>
    <s v="United States"/>
    <s v="Cheyenne"/>
    <x v="45"/>
    <n v="82001"/>
    <x v="1"/>
    <s v="FUR-CH-10001215"/>
    <s v="Furniture"/>
    <x v="1"/>
    <s v="Global Troy Executive Leather Low-Back Tilter"/>
    <x v="552"/>
    <n v="4"/>
    <n v="0.2"/>
    <n v="100.196"/>
    <n v="1502.94"/>
  </r>
  <r>
    <n v="5871"/>
    <s v="CA-2016-128223"/>
    <x v="184"/>
    <d v="2016-06-14T00:00:00"/>
    <s v="Same Day"/>
    <x v="70"/>
    <x v="70"/>
    <x v="1"/>
    <s v="United States"/>
    <s v="Anaheim"/>
    <x v="2"/>
    <n v="92804"/>
    <x v="1"/>
    <s v="FUR-TA-10001771"/>
    <s v="Furniture"/>
    <x v="2"/>
    <s v="Bush Cubix Conference Tables, Fully Assembled"/>
    <x v="1055"/>
    <n v="7"/>
    <n v="0.2"/>
    <n v="80.843000000000004"/>
    <n v="1212.645"/>
  </r>
  <r>
    <n v="5872"/>
    <s v="CA-2016-154235"/>
    <x v="211"/>
    <d v="2016-09-28T00:00:00"/>
    <s v="Standard Class"/>
    <x v="432"/>
    <x v="432"/>
    <x v="0"/>
    <s v="United States"/>
    <s v="Bloomington"/>
    <x v="6"/>
    <n v="47401"/>
    <x v="3"/>
    <s v="FUR-FU-10004006"/>
    <s v="Furniture"/>
    <x v="3"/>
    <s v="Deflect-o DuraMat Lighweight, Studded, Beveled Mat for Low Pile Carpeting"/>
    <x v="1056"/>
    <n v="3"/>
    <n v="0"/>
    <n v="21.7515"/>
    <n v="106.1985"/>
  </r>
  <r>
    <n v="5881"/>
    <s v="CA-2016-133935"/>
    <x v="126"/>
    <d v="2016-09-22T00:00:00"/>
    <s v="Standard Class"/>
    <x v="227"/>
    <x v="227"/>
    <x v="1"/>
    <s v="United States"/>
    <s v="San Diego"/>
    <x v="2"/>
    <n v="92105"/>
    <x v="1"/>
    <s v="FUR-CH-10001215"/>
    <s v="Furniture"/>
    <x v="1"/>
    <s v="Global Troy Executive Leather Low-Back Tilter"/>
    <x v="110"/>
    <n v="2"/>
    <n v="0.2"/>
    <n v="50.097999999999999"/>
    <n v="751.47"/>
  </r>
  <r>
    <n v="5883"/>
    <s v="CA-2016-133935"/>
    <x v="126"/>
    <d v="2016-09-22T00:00:00"/>
    <s v="Standard Class"/>
    <x v="227"/>
    <x v="227"/>
    <x v="1"/>
    <s v="United States"/>
    <s v="San Diego"/>
    <x v="2"/>
    <n v="92105"/>
    <x v="1"/>
    <s v="FUR-CH-10002880"/>
    <s v="Furniture"/>
    <x v="1"/>
    <s v="Global High-Back Leather Tilter, Burgundy"/>
    <x v="1057"/>
    <n v="9"/>
    <n v="0.2"/>
    <n v="-99.621899999999997"/>
    <n v="985.1499"/>
  </r>
  <r>
    <n v="5884"/>
    <s v="CA-2016-136301"/>
    <x v="345"/>
    <d v="2016-03-15T00:00:00"/>
    <s v="Second Class"/>
    <x v="283"/>
    <x v="283"/>
    <x v="1"/>
    <s v="United States"/>
    <s v="San Francisco"/>
    <x v="2"/>
    <n v="94109"/>
    <x v="1"/>
    <s v="FUR-FU-10004712"/>
    <s v="Furniture"/>
    <x v="3"/>
    <s v="Westinghouse Mesh Shade Clip-On Gooseneck Lamp, Black"/>
    <x v="1058"/>
    <n v="2"/>
    <n v="0"/>
    <n v="7.3528000000000002"/>
    <n v="20.927199999999999"/>
  </r>
  <r>
    <n v="5898"/>
    <s v="CA-2016-167682"/>
    <x v="672"/>
    <d v="2016-04-09T00:00:00"/>
    <s v="Standard Class"/>
    <x v="415"/>
    <x v="415"/>
    <x v="0"/>
    <s v="United States"/>
    <s v="Richmond"/>
    <x v="6"/>
    <n v="47374"/>
    <x v="3"/>
    <s v="FUR-FU-10003799"/>
    <s v="Furniture"/>
    <x v="3"/>
    <s v="Seth Thomas 13 1/2&quot; Wall Clock"/>
    <x v="1059"/>
    <n v="4"/>
    <n v="0"/>
    <n v="22.0472"/>
    <n v="49.072800000000001"/>
  </r>
  <r>
    <n v="5902"/>
    <s v="CA-2016-159639"/>
    <x v="673"/>
    <d v="2016-12-02T00:00:00"/>
    <s v="Standard Class"/>
    <x v="238"/>
    <x v="238"/>
    <x v="1"/>
    <s v="United States"/>
    <s v="Westfield"/>
    <x v="18"/>
    <n v="7090"/>
    <x v="2"/>
    <s v="FUR-FU-10001889"/>
    <s v="Furniture"/>
    <x v="3"/>
    <s v="Ultra Door Pull Handle"/>
    <x v="367"/>
    <n v="3"/>
    <n v="0"/>
    <n v="10.4148"/>
    <n v="21.145199999999999"/>
  </r>
  <r>
    <n v="5910"/>
    <s v="US-2016-113985"/>
    <x v="674"/>
    <d v="2016-12-07T00:00:00"/>
    <s v="Standard Class"/>
    <x v="456"/>
    <x v="456"/>
    <x v="1"/>
    <s v="United States"/>
    <s v="San Jose"/>
    <x v="2"/>
    <n v="95123"/>
    <x v="1"/>
    <s v="FUR-FU-10003026"/>
    <s v="Furniture"/>
    <x v="3"/>
    <s v="Eldon Regeneration Recycled Desk Accessories, Black"/>
    <x v="1060"/>
    <n v="3"/>
    <n v="0"/>
    <n v="5.6627999999999998"/>
    <n v="8.8571999999999989"/>
  </r>
  <r>
    <n v="5916"/>
    <s v="US-2015-126977"/>
    <x v="5"/>
    <d v="2015-09-23T00:00:00"/>
    <s v="Standard Class"/>
    <x v="476"/>
    <x v="476"/>
    <x v="0"/>
    <s v="United States"/>
    <s v="New York City"/>
    <x v="7"/>
    <n v="10035"/>
    <x v="2"/>
    <s v="FUR-CH-10001973"/>
    <s v="Furniture"/>
    <x v="1"/>
    <s v="Office Star Flex Back Scooter Chair with White Frame"/>
    <x v="1061"/>
    <n v="2"/>
    <n v="0.1"/>
    <n v="8.8783999999999992"/>
    <n v="190.88560000000001"/>
  </r>
  <r>
    <n v="5918"/>
    <s v="US-2015-126977"/>
    <x v="5"/>
    <d v="2015-09-23T00:00:00"/>
    <s v="Standard Class"/>
    <x v="476"/>
    <x v="476"/>
    <x v="0"/>
    <s v="United States"/>
    <s v="New York City"/>
    <x v="7"/>
    <n v="10035"/>
    <x v="2"/>
    <s v="FUR-BO-10004834"/>
    <s v="Furniture"/>
    <x v="0"/>
    <s v="Riverside Palais Royal Lawyers Bookcase, Royale Cherry Finish"/>
    <x v="1062"/>
    <n v="6"/>
    <n v="0.2"/>
    <n v="158.57640000000001"/>
    <n v="4070.1275999999998"/>
  </r>
  <r>
    <n v="5919"/>
    <s v="US-2015-126977"/>
    <x v="5"/>
    <d v="2015-09-23T00:00:00"/>
    <s v="Standard Class"/>
    <x v="476"/>
    <x v="476"/>
    <x v="0"/>
    <s v="United States"/>
    <s v="New York City"/>
    <x v="7"/>
    <n v="10035"/>
    <x v="2"/>
    <s v="FUR-BO-10002213"/>
    <s v="Furniture"/>
    <x v="0"/>
    <s v="DMI Eclipse Executive Suite Bookcases"/>
    <x v="1063"/>
    <n v="5"/>
    <n v="0.2"/>
    <n v="-25.048999999999999"/>
    <n v="2028.9690000000001"/>
  </r>
  <r>
    <n v="5924"/>
    <s v="CA-2016-130288"/>
    <x v="675"/>
    <d v="2016-11-30T00:00:00"/>
    <s v="Second Class"/>
    <x v="60"/>
    <x v="60"/>
    <x v="1"/>
    <s v="United States"/>
    <s v="New York City"/>
    <x v="7"/>
    <n v="10011"/>
    <x v="2"/>
    <s v="FUR-TA-10002958"/>
    <s v="Furniture"/>
    <x v="2"/>
    <s v="Bevis Oval Conference Table, Walnut"/>
    <x v="1064"/>
    <n v="2"/>
    <n v="0.4"/>
    <n v="-120.0508"/>
    <n v="433.22679999999997"/>
  </r>
  <r>
    <n v="5927"/>
    <s v="US-2014-118997"/>
    <x v="676"/>
    <d v="2014-04-12T00:00:00"/>
    <s v="Standard Class"/>
    <x v="585"/>
    <x v="585"/>
    <x v="1"/>
    <s v="United States"/>
    <s v="Decatur"/>
    <x v="33"/>
    <n v="35601"/>
    <x v="0"/>
    <s v="FUR-TA-10001086"/>
    <s v="Furniture"/>
    <x v="2"/>
    <s v="SAFCO PlanMaster Boards, 60w x 37-1/2d, White Melamine"/>
    <x v="1065"/>
    <n v="8"/>
    <n v="0"/>
    <n v="316.13920000000002"/>
    <n v="899.7808"/>
  </r>
  <r>
    <n v="5929"/>
    <s v="CA-2014-114314"/>
    <x v="524"/>
    <d v="2014-10-15T00:00:00"/>
    <s v="Standard Class"/>
    <x v="527"/>
    <x v="527"/>
    <x v="1"/>
    <s v="United States"/>
    <s v="Fayetteville"/>
    <x v="31"/>
    <n v="72701"/>
    <x v="0"/>
    <s v="FUR-FU-10002107"/>
    <s v="Furniture"/>
    <x v="3"/>
    <s v="Eldon Pizzaz Desk Accessories"/>
    <x v="1066"/>
    <n v="4"/>
    <n v="0"/>
    <n v="3.9247999999999998"/>
    <n v="4.9952000000000005"/>
  </r>
  <r>
    <n v="5930"/>
    <s v="US-2017-169551"/>
    <x v="677"/>
    <d v="2017-07-09T00:00:00"/>
    <s v="First Class"/>
    <x v="518"/>
    <x v="518"/>
    <x v="0"/>
    <s v="United States"/>
    <s v="Philadelphia"/>
    <x v="3"/>
    <n v="19120"/>
    <x v="2"/>
    <s v="FUR-BO-10001519"/>
    <s v="Furniture"/>
    <x v="0"/>
    <s v="O'Sullivan 3-Shelf Heavy-Duty Bookcases"/>
    <x v="1067"/>
    <n v="3"/>
    <n v="0.5"/>
    <n v="-45.349200000000003"/>
    <n v="132.5592"/>
  </r>
  <r>
    <n v="5936"/>
    <s v="CA-2016-103107"/>
    <x v="557"/>
    <d v="2016-07-04T00:00:00"/>
    <s v="Same Day"/>
    <x v="100"/>
    <x v="100"/>
    <x v="2"/>
    <s v="United States"/>
    <s v="Seattle"/>
    <x v="13"/>
    <n v="98103"/>
    <x v="1"/>
    <s v="FUR-FU-10000221"/>
    <s v="Furniture"/>
    <x v="3"/>
    <s v="Master Caster Door Stop, Brown"/>
    <x v="828"/>
    <n v="5"/>
    <n v="0"/>
    <n v="8.6359999999999992"/>
    <n v="16.763999999999999"/>
  </r>
  <r>
    <n v="5944"/>
    <s v="CA-2014-104178"/>
    <x v="678"/>
    <d v="2014-08-29T00:00:00"/>
    <s v="Standard Class"/>
    <x v="67"/>
    <x v="67"/>
    <x v="1"/>
    <s v="United States"/>
    <s v="Los Angeles"/>
    <x v="2"/>
    <n v="90036"/>
    <x v="1"/>
    <s v="FUR-FU-10000771"/>
    <s v="Furniture"/>
    <x v="3"/>
    <s v="Eldon 200 Class Desk Accessories, Smoke"/>
    <x v="1068"/>
    <n v="1"/>
    <n v="0"/>
    <n v="2.6375999999999999"/>
    <n v="3.6424000000000003"/>
  </r>
  <r>
    <n v="5955"/>
    <s v="CA-2014-155796"/>
    <x v="163"/>
    <d v="2014-11-15T00:00:00"/>
    <s v="Second Class"/>
    <x v="546"/>
    <x v="546"/>
    <x v="1"/>
    <s v="United States"/>
    <s v="Reading"/>
    <x v="3"/>
    <n v="19601"/>
    <x v="2"/>
    <s v="FUR-FU-10000409"/>
    <s v="Furniture"/>
    <x v="3"/>
    <s v="GE 4 Foot Flourescent Tube, 40 Watt"/>
    <x v="1069"/>
    <n v="2"/>
    <n v="0.2"/>
    <n v="7.7896000000000001"/>
    <n v="16.1784"/>
  </r>
  <r>
    <n v="5956"/>
    <s v="CA-2014-155796"/>
    <x v="163"/>
    <d v="2014-11-15T00:00:00"/>
    <s v="Second Class"/>
    <x v="546"/>
    <x v="546"/>
    <x v="1"/>
    <s v="United States"/>
    <s v="Reading"/>
    <x v="3"/>
    <n v="19601"/>
    <x v="2"/>
    <s v="FUR-BO-10002545"/>
    <s v="Furniture"/>
    <x v="0"/>
    <s v="Atlantic Metals Mobile 3-Shelf Bookcases, Custom Colors"/>
    <x v="871"/>
    <n v="4"/>
    <n v="0.5"/>
    <n v="-250.54079999999999"/>
    <n v="772.50080000000003"/>
  </r>
  <r>
    <n v="5960"/>
    <s v="CA-2016-127138"/>
    <x v="679"/>
    <d v="2016-03-15T00:00:00"/>
    <s v="Second Class"/>
    <x v="60"/>
    <x v="60"/>
    <x v="1"/>
    <s v="United States"/>
    <s v="San Francisco"/>
    <x v="2"/>
    <n v="94109"/>
    <x v="1"/>
    <s v="FUR-CH-10003746"/>
    <s v="Furniture"/>
    <x v="1"/>
    <s v="Hon 4070 Series Pagoda Round Back Stacking Chairs"/>
    <x v="1070"/>
    <n v="3"/>
    <n v="0.2"/>
    <n v="77.035200000000003"/>
    <n v="693.31679999999994"/>
  </r>
  <r>
    <n v="5961"/>
    <s v="CA-2017-150602"/>
    <x v="436"/>
    <d v="2017-02-14T00:00:00"/>
    <s v="Second Class"/>
    <x v="244"/>
    <x v="244"/>
    <x v="1"/>
    <s v="United States"/>
    <s v="Los Angeles"/>
    <x v="2"/>
    <n v="90045"/>
    <x v="1"/>
    <s v="FUR-FU-10003142"/>
    <s v="Furniture"/>
    <x v="3"/>
    <s v="Master Big Foot Doorstop, Beige"/>
    <x v="1071"/>
    <n v="4"/>
    <n v="0"/>
    <n v="6.5472000000000001"/>
    <n v="14.572800000000001"/>
  </r>
  <r>
    <n v="5972"/>
    <s v="CA-2014-141726"/>
    <x v="435"/>
    <d v="2014-07-22T00:00:00"/>
    <s v="First Class"/>
    <x v="374"/>
    <x v="374"/>
    <x v="0"/>
    <s v="United States"/>
    <s v="San Diego"/>
    <x v="2"/>
    <n v="92105"/>
    <x v="1"/>
    <s v="FUR-FU-10003577"/>
    <s v="Furniture"/>
    <x v="3"/>
    <s v="Nu-Dell Leatherette Frames"/>
    <x v="1072"/>
    <n v="3"/>
    <n v="0"/>
    <n v="15.4872"/>
    <n v="27.532800000000002"/>
  </r>
  <r>
    <n v="5973"/>
    <s v="CA-2017-115105"/>
    <x v="335"/>
    <d v="2017-02-11T00:00:00"/>
    <s v="Standard Class"/>
    <x v="586"/>
    <x v="586"/>
    <x v="0"/>
    <s v="United States"/>
    <s v="New York City"/>
    <x v="7"/>
    <n v="10024"/>
    <x v="2"/>
    <s v="FUR-BO-10001811"/>
    <s v="Furniture"/>
    <x v="0"/>
    <s v="Atlantic Metals Mobile 5-Shelf Bookcases, Custom Colors"/>
    <x v="724"/>
    <n v="1"/>
    <n v="0.2"/>
    <n v="30.097999999999999"/>
    <n v="210.68599999999998"/>
  </r>
  <r>
    <n v="5979"/>
    <s v="CA-2014-117765"/>
    <x v="266"/>
    <d v="2014-09-13T00:00:00"/>
    <s v="Standard Class"/>
    <x v="100"/>
    <x v="100"/>
    <x v="2"/>
    <s v="United States"/>
    <s v="Tulsa"/>
    <x v="37"/>
    <n v="74133"/>
    <x v="3"/>
    <s v="FUR-TA-10001039"/>
    <s v="Furniture"/>
    <x v="2"/>
    <s v="KI Adjustable-Height Table"/>
    <x v="1073"/>
    <n v="5"/>
    <n v="0"/>
    <n v="111.774"/>
    <n v="318.12599999999998"/>
  </r>
  <r>
    <n v="5981"/>
    <s v="CA-2014-117765"/>
    <x v="266"/>
    <d v="2014-09-13T00:00:00"/>
    <s v="Standard Class"/>
    <x v="100"/>
    <x v="100"/>
    <x v="2"/>
    <s v="United States"/>
    <s v="Tulsa"/>
    <x v="37"/>
    <n v="74133"/>
    <x v="3"/>
    <s v="FUR-CH-10004698"/>
    <s v="Furniture"/>
    <x v="1"/>
    <s v="Padded Folding Chairs, Black, 4/Carton"/>
    <x v="1074"/>
    <n v="2"/>
    <n v="0"/>
    <n v="45.348799999999997"/>
    <n v="116.61120000000001"/>
  </r>
  <r>
    <n v="5985"/>
    <s v="CA-2016-163776"/>
    <x v="680"/>
    <d v="2016-07-25T00:00:00"/>
    <s v="Standard Class"/>
    <x v="289"/>
    <x v="289"/>
    <x v="0"/>
    <s v="United States"/>
    <s v="Hattiesburg"/>
    <x v="21"/>
    <n v="39401"/>
    <x v="0"/>
    <s v="FUR-FU-10001185"/>
    <s v="Furniture"/>
    <x v="3"/>
    <s v="Advantus Employee of the Month Certificate Frame, 11 x 13-1/2"/>
    <x v="540"/>
    <n v="6"/>
    <n v="0"/>
    <n v="76.087800000000001"/>
    <n v="109.49220000000001"/>
  </r>
  <r>
    <n v="5990"/>
    <s v="CA-2016-163776"/>
    <x v="680"/>
    <d v="2016-07-25T00:00:00"/>
    <s v="Standard Class"/>
    <x v="289"/>
    <x v="289"/>
    <x v="0"/>
    <s v="United States"/>
    <s v="Hattiesburg"/>
    <x v="21"/>
    <n v="39401"/>
    <x v="0"/>
    <s v="FUR-BO-10003546"/>
    <s v="Furniture"/>
    <x v="0"/>
    <s v="Hon 4-Shelf Metal Bookcases"/>
    <x v="591"/>
    <n v="5"/>
    <n v="0"/>
    <n v="126.22499999999999"/>
    <n v="378.67499999999995"/>
  </r>
  <r>
    <n v="5993"/>
    <s v="US-2017-163300"/>
    <x v="102"/>
    <d v="2017-09-21T00:00:00"/>
    <s v="Standard Class"/>
    <x v="532"/>
    <x v="532"/>
    <x v="0"/>
    <s v="United States"/>
    <s v="Los Angeles"/>
    <x v="2"/>
    <n v="90049"/>
    <x v="1"/>
    <s v="FUR-CH-10003396"/>
    <s v="Furniture"/>
    <x v="1"/>
    <s v="Global Deluxe Steno Chair"/>
    <x v="1075"/>
    <n v="3"/>
    <n v="0.2"/>
    <n v="-20.784600000000001"/>
    <n v="205.53660000000002"/>
  </r>
  <r>
    <n v="5996"/>
    <s v="CA-2016-162187"/>
    <x v="106"/>
    <d v="2016-12-11T00:00:00"/>
    <s v="Same Day"/>
    <x v="170"/>
    <x v="170"/>
    <x v="1"/>
    <s v="United States"/>
    <s v="Columbus"/>
    <x v="15"/>
    <n v="43229"/>
    <x v="2"/>
    <s v="FUR-CH-10003298"/>
    <s v="Furniture"/>
    <x v="1"/>
    <s v="Office Star - Contemporary Task Swivel chair with Loop Arms, Charcoal"/>
    <x v="1076"/>
    <n v="5"/>
    <n v="0.3"/>
    <n v="-137.529"/>
    <n v="595.95900000000006"/>
  </r>
  <r>
    <n v="5998"/>
    <s v="CA-2016-162187"/>
    <x v="106"/>
    <d v="2016-12-11T00:00:00"/>
    <s v="Same Day"/>
    <x v="170"/>
    <x v="170"/>
    <x v="1"/>
    <s v="United States"/>
    <s v="Columbus"/>
    <x v="15"/>
    <n v="43229"/>
    <x v="2"/>
    <s v="FUR-TA-10003008"/>
    <s v="Furniture"/>
    <x v="2"/>
    <s v="Lesro Round Back Collection Coffee Table, End Table"/>
    <x v="1077"/>
    <n v="3"/>
    <n v="0.4"/>
    <n v="-147.8655"/>
    <n v="476.45549999999997"/>
  </r>
  <r>
    <n v="5999"/>
    <s v="US-2014-112991"/>
    <x v="681"/>
    <d v="2014-12-14T00:00:00"/>
    <s v="Standard Class"/>
    <x v="368"/>
    <x v="368"/>
    <x v="1"/>
    <s v="United States"/>
    <s v="Caldwell"/>
    <x v="42"/>
    <n v="83605"/>
    <x v="1"/>
    <s v="FUR-CH-10001708"/>
    <s v="Furniture"/>
    <x v="1"/>
    <s v="Office Star - Contemporary Swivel Chair with Padded Adjustable Arms and Flex Back"/>
    <x v="1078"/>
    <n v="3"/>
    <n v="0.2"/>
    <n v="4.2294"/>
    <n v="334.12259999999998"/>
  </r>
  <r>
    <n v="6002"/>
    <s v="CA-2014-124079"/>
    <x v="536"/>
    <d v="2014-12-17T00:00:00"/>
    <s v="Standard Class"/>
    <x v="308"/>
    <x v="308"/>
    <x v="1"/>
    <s v="United States"/>
    <s v="Phoenix"/>
    <x v="22"/>
    <n v="85023"/>
    <x v="1"/>
    <s v="FUR-FU-10002553"/>
    <s v="Furniture"/>
    <x v="3"/>
    <s v="Electrix Incandescent Magnifying Lamp, Black"/>
    <x v="1079"/>
    <n v="3"/>
    <n v="0.2"/>
    <n v="7.6965000000000003"/>
    <n v="80.263499999999993"/>
  </r>
  <r>
    <n v="6005"/>
    <s v="CA-2017-107244"/>
    <x v="87"/>
    <d v="2017-09-11T00:00:00"/>
    <s v="Standard Class"/>
    <x v="587"/>
    <x v="587"/>
    <x v="0"/>
    <s v="United States"/>
    <s v="Los Angeles"/>
    <x v="2"/>
    <n v="90004"/>
    <x v="1"/>
    <s v="FUR-FU-10002597"/>
    <s v="Furniture"/>
    <x v="3"/>
    <s v="C-Line Magnetic Cubicle Keepers, Clear Polypropylene"/>
    <x v="567"/>
    <n v="4"/>
    <n v="0"/>
    <n v="8.2992000000000008"/>
    <n v="11.460800000000001"/>
  </r>
  <r>
    <n v="6006"/>
    <s v="CA-2015-100657"/>
    <x v="46"/>
    <d v="2015-11-07T00:00:00"/>
    <s v="Standard Class"/>
    <x v="588"/>
    <x v="588"/>
    <x v="0"/>
    <s v="United States"/>
    <s v="Troy"/>
    <x v="7"/>
    <n v="12180"/>
    <x v="2"/>
    <s v="FUR-CH-10003535"/>
    <s v="Furniture"/>
    <x v="1"/>
    <s v="Global Armless Task Chair, Royal Blue"/>
    <x v="1080"/>
    <n v="2"/>
    <n v="0.1"/>
    <n v="8.5372000000000003"/>
    <n v="101.2268"/>
  </r>
  <r>
    <n v="6008"/>
    <s v="CA-2017-129028"/>
    <x v="535"/>
    <d v="2017-04-03T00:00:00"/>
    <s v="First Class"/>
    <x v="179"/>
    <x v="179"/>
    <x v="1"/>
    <s v="United States"/>
    <s v="Florence"/>
    <x v="10"/>
    <n v="29501"/>
    <x v="0"/>
    <s v="FUR-FU-10004006"/>
    <s v="Furniture"/>
    <x v="3"/>
    <s v="Deflect-o DuraMat Lighweight, Studded, Beveled Mat for Low Pile Carpeting"/>
    <x v="1056"/>
    <n v="3"/>
    <n v="0"/>
    <n v="21.7515"/>
    <n v="106.1985"/>
  </r>
  <r>
    <n v="6016"/>
    <s v="CA-2014-102652"/>
    <x v="226"/>
    <d v="2014-04-12T00:00:00"/>
    <s v="Standard Class"/>
    <x v="403"/>
    <x v="403"/>
    <x v="1"/>
    <s v="United States"/>
    <s v="Los Angeles"/>
    <x v="2"/>
    <n v="90049"/>
    <x v="1"/>
    <s v="FUR-FU-10000747"/>
    <s v="Furniture"/>
    <x v="3"/>
    <s v="Tenex B1-RE Series Chair Mats for Low Pile Carpets"/>
    <x v="1041"/>
    <n v="2"/>
    <n v="0"/>
    <n v="15.6332"/>
    <n v="76.326799999999992"/>
  </r>
  <r>
    <n v="6017"/>
    <s v="CA-2014-102652"/>
    <x v="226"/>
    <d v="2014-04-12T00:00:00"/>
    <s v="Standard Class"/>
    <x v="403"/>
    <x v="403"/>
    <x v="1"/>
    <s v="United States"/>
    <s v="Los Angeles"/>
    <x v="2"/>
    <n v="90049"/>
    <x v="1"/>
    <s v="FUR-FU-10001918"/>
    <s v="Furniture"/>
    <x v="3"/>
    <s v="C-Line Cubicle Keepers Polyproplyene Holder With Velcro Backings"/>
    <x v="198"/>
    <n v="7"/>
    <n v="0"/>
    <n v="12.9129"/>
    <n v="20.197099999999999"/>
  </r>
  <r>
    <n v="6031"/>
    <s v="US-2017-152492"/>
    <x v="682"/>
    <d v="2017-07-06T00:00:00"/>
    <s v="Same Day"/>
    <x v="506"/>
    <x v="506"/>
    <x v="0"/>
    <s v="United States"/>
    <s v="Miami"/>
    <x v="1"/>
    <n v="33142"/>
    <x v="0"/>
    <s v="FUR-CH-10000155"/>
    <s v="Furniture"/>
    <x v="1"/>
    <s v="Global Comet Stacking Armless Chair"/>
    <x v="1081"/>
    <n v="1"/>
    <n v="0.2"/>
    <n v="23.923999999999999"/>
    <n v="215.316"/>
  </r>
  <r>
    <n v="6032"/>
    <s v="CA-2016-101168"/>
    <x v="683"/>
    <d v="2017-01-01T00:00:00"/>
    <s v="Standard Class"/>
    <x v="381"/>
    <x v="381"/>
    <x v="1"/>
    <s v="United States"/>
    <s v="Nashua"/>
    <x v="28"/>
    <n v="3060"/>
    <x v="2"/>
    <s v="FUR-FU-10003142"/>
    <s v="Furniture"/>
    <x v="3"/>
    <s v="Master Big Foot Doorstop, Beige"/>
    <x v="1071"/>
    <n v="4"/>
    <n v="0"/>
    <n v="6.5472000000000001"/>
    <n v="14.572800000000001"/>
  </r>
  <r>
    <n v="6034"/>
    <s v="CA-2015-130253"/>
    <x v="646"/>
    <d v="2015-12-18T00:00:00"/>
    <s v="Standard Class"/>
    <x v="210"/>
    <x v="210"/>
    <x v="2"/>
    <s v="United States"/>
    <s v="Los Angeles"/>
    <x v="2"/>
    <n v="90036"/>
    <x v="1"/>
    <s v="FUR-FU-10002963"/>
    <s v="Furniture"/>
    <x v="3"/>
    <s v="Master Caster Door Stop, Gray"/>
    <x v="631"/>
    <n v="3"/>
    <n v="0"/>
    <n v="5.1816000000000004"/>
    <n v="10.058399999999999"/>
  </r>
  <r>
    <n v="6037"/>
    <s v="CA-2016-131205"/>
    <x v="631"/>
    <d v="2016-09-08T00:00:00"/>
    <s v="Standard Class"/>
    <x v="493"/>
    <x v="493"/>
    <x v="0"/>
    <s v="United States"/>
    <s v="Georgetown"/>
    <x v="0"/>
    <n v="40324"/>
    <x v="0"/>
    <s v="FUR-FU-10003347"/>
    <s v="Furniture"/>
    <x v="3"/>
    <s v="Coloredge Poster Frame"/>
    <x v="122"/>
    <n v="3"/>
    <n v="0"/>
    <n v="16.614000000000001"/>
    <n v="25.986000000000001"/>
  </r>
  <r>
    <n v="6043"/>
    <s v="CA-2016-117912"/>
    <x v="684"/>
    <d v="2016-02-08T00:00:00"/>
    <s v="Standard Class"/>
    <x v="5"/>
    <x v="5"/>
    <x v="0"/>
    <s v="United States"/>
    <s v="Sierra Vista"/>
    <x v="22"/>
    <n v="85635"/>
    <x v="1"/>
    <s v="FUR-FU-10002088"/>
    <s v="Furniture"/>
    <x v="3"/>
    <s v="Nu-Dell Float Frame 11 x 14 1/2"/>
    <x v="564"/>
    <n v="2"/>
    <n v="0.2"/>
    <n v="3.9512"/>
    <n v="10.4168"/>
  </r>
  <r>
    <n v="6044"/>
    <s v="CA-2017-145702"/>
    <x v="405"/>
    <d v="2017-05-24T00:00:00"/>
    <s v="Second Class"/>
    <x v="275"/>
    <x v="275"/>
    <x v="1"/>
    <s v="United States"/>
    <s v="Knoxville"/>
    <x v="9"/>
    <n v="37918"/>
    <x v="0"/>
    <s v="FUR-CH-10001482"/>
    <s v="Furniture"/>
    <x v="1"/>
    <s v="Office Star - Mesh Screen back chair with Vinyl seat"/>
    <x v="555"/>
    <n v="3"/>
    <n v="0.2"/>
    <n v="-35.364600000000003"/>
    <n v="349.71659999999997"/>
  </r>
  <r>
    <n v="6046"/>
    <s v="CA-2015-113215"/>
    <x v="558"/>
    <d v="2015-09-08T00:00:00"/>
    <s v="Standard Class"/>
    <x v="375"/>
    <x v="375"/>
    <x v="1"/>
    <s v="United States"/>
    <s v="Tucson"/>
    <x v="22"/>
    <n v="85705"/>
    <x v="1"/>
    <s v="FUR-FU-10002937"/>
    <s v="Furniture"/>
    <x v="3"/>
    <s v="GE 48&quot; Fluorescent Tube, Cool White Energy Saver, 34 Watts, 30/Box"/>
    <x v="1082"/>
    <n v="3"/>
    <n v="0.2"/>
    <n v="89.307000000000002"/>
    <n v="148.84499999999997"/>
  </r>
  <r>
    <n v="6047"/>
    <s v="CA-2016-154662"/>
    <x v="641"/>
    <d v="2016-06-16T00:00:00"/>
    <s v="Standard Class"/>
    <x v="589"/>
    <x v="589"/>
    <x v="2"/>
    <s v="United States"/>
    <s v="Minneapolis"/>
    <x v="11"/>
    <n v="55407"/>
    <x v="3"/>
    <s v="FUR-TA-10001771"/>
    <s v="Furniture"/>
    <x v="2"/>
    <s v="Bush Cubix Conference Tables, Fully Assembled"/>
    <x v="1083"/>
    <n v="3"/>
    <n v="0"/>
    <n v="173.23500000000001"/>
    <n v="519.70500000000004"/>
  </r>
  <r>
    <n v="6054"/>
    <s v="CA-2016-124016"/>
    <x v="348"/>
    <d v="2016-09-26T00:00:00"/>
    <s v="Second Class"/>
    <x v="73"/>
    <x v="73"/>
    <x v="2"/>
    <s v="United States"/>
    <s v="Lancaster"/>
    <x v="15"/>
    <n v="43130"/>
    <x v="2"/>
    <s v="FUR-FU-10004963"/>
    <s v="Furniture"/>
    <x v="3"/>
    <s v="Eldon 400 Class Desk Accessories, Black Carbon"/>
    <x v="1084"/>
    <n v="4"/>
    <n v="0.2"/>
    <n v="7.7"/>
    <n v="20.3"/>
  </r>
  <r>
    <n v="6068"/>
    <s v="CA-2017-166695"/>
    <x v="685"/>
    <d v="2017-05-24T00:00:00"/>
    <s v="Standard Class"/>
    <x v="140"/>
    <x v="140"/>
    <x v="2"/>
    <s v="United States"/>
    <s v="Lakewood"/>
    <x v="2"/>
    <n v="90712"/>
    <x v="1"/>
    <s v="FUR-CH-10000225"/>
    <s v="Furniture"/>
    <x v="1"/>
    <s v="Global Geo Office Task Chair, Gray"/>
    <x v="1085"/>
    <n v="8"/>
    <n v="0.2"/>
    <n v="-97.176000000000002"/>
    <n v="615.44800000000009"/>
  </r>
  <r>
    <n v="6069"/>
    <s v="CA-2017-166695"/>
    <x v="685"/>
    <d v="2017-05-24T00:00:00"/>
    <s v="Standard Class"/>
    <x v="140"/>
    <x v="140"/>
    <x v="2"/>
    <s v="United States"/>
    <s v="Lakewood"/>
    <x v="2"/>
    <n v="90712"/>
    <x v="1"/>
    <s v="FUR-FU-10002191"/>
    <s v="Furniture"/>
    <x v="3"/>
    <s v="G.E. Halogen Desk Lamp Bulbs"/>
    <x v="1086"/>
    <n v="1"/>
    <n v="0"/>
    <n v="3.3504"/>
    <n v="3.6296000000000004"/>
  </r>
  <r>
    <n v="6080"/>
    <s v="CA-2016-151561"/>
    <x v="686"/>
    <d v="2016-09-07T00:00:00"/>
    <s v="Standard Class"/>
    <x v="184"/>
    <x v="184"/>
    <x v="0"/>
    <s v="United States"/>
    <s v="New York City"/>
    <x v="7"/>
    <n v="10011"/>
    <x v="2"/>
    <s v="FUR-FU-10004864"/>
    <s v="Furniture"/>
    <x v="3"/>
    <s v="Howard Miller 14-1/2&quot; Diameter Chrome Round Wall Clock"/>
    <x v="424"/>
    <n v="3"/>
    <n v="0"/>
    <n v="61.382399999999997"/>
    <n v="130.4376"/>
  </r>
  <r>
    <n v="6082"/>
    <s v="US-2014-165589"/>
    <x v="687"/>
    <d v="2014-02-18T00:00:00"/>
    <s v="Same Day"/>
    <x v="69"/>
    <x v="69"/>
    <x v="0"/>
    <s v="United States"/>
    <s v="Lubbock"/>
    <x v="5"/>
    <n v="79424"/>
    <x v="3"/>
    <s v="FUR-FU-10002396"/>
    <s v="Furniture"/>
    <x v="3"/>
    <s v="DAX Copper Panel Document Frame, 5 x 7 Size"/>
    <x v="682"/>
    <n v="5"/>
    <n v="0.6"/>
    <n v="-11.321999999999999"/>
    <n v="36.481999999999999"/>
  </r>
  <r>
    <n v="6088"/>
    <s v="CA-2015-114048"/>
    <x v="646"/>
    <d v="2015-12-18T00:00:00"/>
    <s v="Standard Class"/>
    <x v="172"/>
    <x v="172"/>
    <x v="0"/>
    <s v="United States"/>
    <s v="Costa Mesa"/>
    <x v="2"/>
    <n v="92627"/>
    <x v="1"/>
    <s v="FUR-FU-10004351"/>
    <s v="Furniture"/>
    <x v="3"/>
    <s v="Staple-based wall hangings"/>
    <x v="1052"/>
    <n v="3"/>
    <n v="0"/>
    <n v="12.8568"/>
    <n v="16.363199999999999"/>
  </r>
  <r>
    <n v="6091"/>
    <s v="CA-2017-100111"/>
    <x v="688"/>
    <d v="2017-09-26T00:00:00"/>
    <s v="Standard Class"/>
    <x v="113"/>
    <x v="113"/>
    <x v="0"/>
    <s v="United States"/>
    <s v="New York City"/>
    <x v="7"/>
    <n v="10035"/>
    <x v="2"/>
    <s v="FUR-CH-10003846"/>
    <s v="Furniture"/>
    <x v="1"/>
    <s v="Hon Valutask Swivel Chairs"/>
    <x v="1087"/>
    <n v="3"/>
    <n v="0.1"/>
    <n v="18.176400000000001"/>
    <n v="254.46960000000001"/>
  </r>
  <r>
    <n v="6097"/>
    <s v="CA-2017-100111"/>
    <x v="688"/>
    <d v="2017-09-26T00:00:00"/>
    <s v="Standard Class"/>
    <x v="113"/>
    <x v="113"/>
    <x v="0"/>
    <s v="United States"/>
    <s v="New York City"/>
    <x v="7"/>
    <n v="10035"/>
    <x v="2"/>
    <s v="FUR-CH-10003061"/>
    <s v="Furniture"/>
    <x v="1"/>
    <s v="Global Leather Task Chair, Black"/>
    <x v="1088"/>
    <n v="1"/>
    <n v="0.1"/>
    <n v="8.0991"/>
    <n v="72.891899999999993"/>
  </r>
  <r>
    <n v="6100"/>
    <s v="CA-2017-100111"/>
    <x v="688"/>
    <d v="2017-09-26T00:00:00"/>
    <s v="Standard Class"/>
    <x v="113"/>
    <x v="113"/>
    <x v="0"/>
    <s v="United States"/>
    <s v="New York City"/>
    <x v="7"/>
    <n v="10035"/>
    <x v="2"/>
    <s v="FUR-CH-10004086"/>
    <s v="Furniture"/>
    <x v="1"/>
    <s v="Hon 4070 Series Pagoda Armless Upholstered Stacking Chairs"/>
    <x v="1089"/>
    <n v="11"/>
    <n v="0.1"/>
    <n v="609.71569999999997"/>
    <n v="2278.4112999999998"/>
  </r>
  <r>
    <n v="6102"/>
    <s v="CA-2017-100111"/>
    <x v="688"/>
    <d v="2017-09-26T00:00:00"/>
    <s v="Standard Class"/>
    <x v="113"/>
    <x v="113"/>
    <x v="0"/>
    <s v="United States"/>
    <s v="New York City"/>
    <x v="7"/>
    <n v="10035"/>
    <x v="2"/>
    <s v="FUR-CH-10001215"/>
    <s v="Furniture"/>
    <x v="1"/>
    <s v="Global Troy Executive Leather Low-Back Tilter"/>
    <x v="1090"/>
    <n v="5"/>
    <n v="0.1"/>
    <n v="375.73500000000001"/>
    <n v="1878.6749999999997"/>
  </r>
  <r>
    <n v="6105"/>
    <s v="US-2017-132381"/>
    <x v="621"/>
    <d v="2017-08-24T00:00:00"/>
    <s v="First Class"/>
    <x v="446"/>
    <x v="446"/>
    <x v="2"/>
    <s v="United States"/>
    <s v="Philadelphia"/>
    <x v="3"/>
    <n v="19143"/>
    <x v="2"/>
    <s v="FUR-TA-10002356"/>
    <s v="Furniture"/>
    <x v="2"/>
    <s v="Bevis Boat-Shaped Conference Table"/>
    <x v="1091"/>
    <n v="2"/>
    <n v="0.4"/>
    <n v="-83.875200000000007"/>
    <n v="398.40719999999999"/>
  </r>
  <r>
    <n v="6111"/>
    <s v="CA-2016-124590"/>
    <x v="689"/>
    <d v="2016-11-16T00:00:00"/>
    <s v="Standard Class"/>
    <x v="590"/>
    <x v="590"/>
    <x v="0"/>
    <s v="United States"/>
    <s v="Parma"/>
    <x v="15"/>
    <n v="44134"/>
    <x v="2"/>
    <s v="FUR-CH-10004495"/>
    <s v="Furniture"/>
    <x v="1"/>
    <s v="Global Leather and Oak Executive Chair, Black"/>
    <x v="1092"/>
    <n v="7"/>
    <n v="0.3"/>
    <n v="-21.0686"/>
    <n v="1495.8706"/>
  </r>
  <r>
    <n v="6114"/>
    <s v="CA-2016-124590"/>
    <x v="689"/>
    <d v="2016-11-16T00:00:00"/>
    <s v="Standard Class"/>
    <x v="590"/>
    <x v="590"/>
    <x v="0"/>
    <s v="United States"/>
    <s v="Parma"/>
    <x v="15"/>
    <n v="44134"/>
    <x v="2"/>
    <s v="FUR-CH-10000454"/>
    <s v="Furniture"/>
    <x v="1"/>
    <s v="Hon Deluxe Fabric Upholstered Stacking Chairs, Rounded Back"/>
    <x v="1093"/>
    <n v="9"/>
    <n v="0.3"/>
    <n v="0"/>
    <n v="1537.0740000000001"/>
  </r>
  <r>
    <n v="6115"/>
    <s v="CA-2016-124590"/>
    <x v="689"/>
    <d v="2016-11-16T00:00:00"/>
    <s v="Standard Class"/>
    <x v="590"/>
    <x v="590"/>
    <x v="0"/>
    <s v="United States"/>
    <s v="Parma"/>
    <x v="15"/>
    <n v="44134"/>
    <x v="2"/>
    <s v="FUR-CH-10003746"/>
    <s v="Furniture"/>
    <x v="1"/>
    <s v="Hon 4070 Series Pagoda Round Back Stacking Chairs"/>
    <x v="1094"/>
    <n v="2"/>
    <n v="0.3"/>
    <n v="-12.8392"/>
    <n v="462.21120000000002"/>
  </r>
  <r>
    <n v="6121"/>
    <s v="CA-2017-143378"/>
    <x v="690"/>
    <d v="2017-09-25T00:00:00"/>
    <s v="Standard Class"/>
    <x v="591"/>
    <x v="591"/>
    <x v="1"/>
    <s v="United States"/>
    <s v="Springfield"/>
    <x v="36"/>
    <n v="97477"/>
    <x v="1"/>
    <s v="FUR-FU-10004864"/>
    <s v="Furniture"/>
    <x v="3"/>
    <s v="Howard Miller 14-1/2&quot; Diameter Chrome Round Wall Clock"/>
    <x v="1095"/>
    <n v="8"/>
    <n v="0.2"/>
    <n v="61.382399999999997"/>
    <n v="347.83359999999999"/>
  </r>
  <r>
    <n v="6122"/>
    <s v="CA-2017-143378"/>
    <x v="690"/>
    <d v="2017-09-25T00:00:00"/>
    <s v="Standard Class"/>
    <x v="591"/>
    <x v="591"/>
    <x v="1"/>
    <s v="United States"/>
    <s v="Springfield"/>
    <x v="36"/>
    <n v="97477"/>
    <x v="1"/>
    <s v="FUR-BO-10001972"/>
    <s v="Furniture"/>
    <x v="0"/>
    <s v="O'Sullivan 4-Shelf Bookcase in Odessa Pine"/>
    <x v="1096"/>
    <n v="2"/>
    <n v="0.7"/>
    <n v="-128.2388"/>
    <n v="200.82679999999999"/>
  </r>
  <r>
    <n v="6128"/>
    <s v="CA-2016-124100"/>
    <x v="691"/>
    <d v="2016-04-06T00:00:00"/>
    <s v="Standard Class"/>
    <x v="333"/>
    <x v="333"/>
    <x v="0"/>
    <s v="United States"/>
    <s v="New York City"/>
    <x v="7"/>
    <n v="10009"/>
    <x v="2"/>
    <s v="FUR-CH-10003817"/>
    <s v="Furniture"/>
    <x v="1"/>
    <s v="Global Value Steno Chair, Gray"/>
    <x v="1097"/>
    <n v="6"/>
    <n v="0.1"/>
    <n v="54.665999999999997"/>
    <n v="273.33"/>
  </r>
  <r>
    <n v="6132"/>
    <s v="CA-2014-163447"/>
    <x v="421"/>
    <d v="2014-12-31T00:00:00"/>
    <s v="Standard Class"/>
    <x v="592"/>
    <x v="592"/>
    <x v="2"/>
    <s v="United States"/>
    <s v="New York City"/>
    <x v="7"/>
    <n v="10011"/>
    <x v="2"/>
    <s v="FUR-CH-10004477"/>
    <s v="Furniture"/>
    <x v="1"/>
    <s v="Global Push Button Manager's Chair, Indigo"/>
    <x v="1098"/>
    <n v="14"/>
    <n v="0.1"/>
    <n v="161.9674"/>
    <n v="605.24660000000006"/>
  </r>
  <r>
    <n v="6134"/>
    <s v="CA-2016-148096"/>
    <x v="692"/>
    <d v="2016-08-19T00:00:00"/>
    <s v="First Class"/>
    <x v="593"/>
    <x v="593"/>
    <x v="1"/>
    <s v="United States"/>
    <s v="Los Angeles"/>
    <x v="2"/>
    <n v="90045"/>
    <x v="1"/>
    <s v="FUR-TA-10004152"/>
    <s v="Furniture"/>
    <x v="2"/>
    <s v="Barricks 18&quot; x 48&quot; Non-Folding Utility Table with Bottom Storage Shelf"/>
    <x v="1099"/>
    <n v="2"/>
    <n v="0.2"/>
    <n v="12.096"/>
    <n v="149.184"/>
  </r>
  <r>
    <n v="6139"/>
    <s v="CA-2014-131247"/>
    <x v="693"/>
    <d v="2014-04-04T00:00:00"/>
    <s v="Standard Class"/>
    <x v="137"/>
    <x v="137"/>
    <x v="0"/>
    <s v="United States"/>
    <s v="San Francisco"/>
    <x v="2"/>
    <n v="94110"/>
    <x v="1"/>
    <s v="FUR-BO-10001337"/>
    <s v="Furniture"/>
    <x v="0"/>
    <s v="O'Sullivan Living Dimensions 2-Shelf Bookcases"/>
    <x v="1100"/>
    <n v="2"/>
    <n v="0.15"/>
    <n v="-12.098000000000001"/>
    <n v="217.76400000000001"/>
  </r>
  <r>
    <n v="6150"/>
    <s v="CA-2017-101322"/>
    <x v="158"/>
    <d v="2017-12-31T00:00:00"/>
    <s v="First Class"/>
    <x v="424"/>
    <x v="424"/>
    <x v="1"/>
    <s v="United States"/>
    <s v="Long Beach"/>
    <x v="2"/>
    <n v="90805"/>
    <x v="1"/>
    <s v="FUR-CH-10003968"/>
    <s v="Furniture"/>
    <x v="1"/>
    <s v="Novimex Turbo Task Chair"/>
    <x v="1101"/>
    <n v="6"/>
    <n v="0.2"/>
    <n v="-34.070399999999999"/>
    <n v="374.77440000000001"/>
  </r>
  <r>
    <n v="6151"/>
    <s v="US-2016-106600"/>
    <x v="57"/>
    <d v="2016-04-11T00:00:00"/>
    <s v="First Class"/>
    <x v="263"/>
    <x v="263"/>
    <x v="0"/>
    <s v="United States"/>
    <s v="Columbus"/>
    <x v="24"/>
    <n v="31907"/>
    <x v="0"/>
    <s v="FUR-BO-10001608"/>
    <s v="Furniture"/>
    <x v="0"/>
    <s v="Hon Metal Bookcases, Black"/>
    <x v="1102"/>
    <n v="5"/>
    <n v="0"/>
    <n v="88.724999999999994"/>
    <n v="266.17499999999995"/>
  </r>
  <r>
    <n v="6152"/>
    <s v="CA-2014-111871"/>
    <x v="385"/>
    <d v="2014-03-21T00:00:00"/>
    <s v="Second Class"/>
    <x v="594"/>
    <x v="594"/>
    <x v="2"/>
    <s v="United States"/>
    <s v="San Francisco"/>
    <x v="2"/>
    <n v="94110"/>
    <x v="1"/>
    <s v="FUR-BO-10004218"/>
    <s v="Furniture"/>
    <x v="0"/>
    <s v="Bush Heritage Pine Collection 5-Shelf Bookcase, Albany Pine Finish, *Special Order"/>
    <x v="1103"/>
    <n v="10"/>
    <n v="0.15"/>
    <n v="70.489999999999995"/>
    <n v="1127.8399999999999"/>
  </r>
  <r>
    <n v="6154"/>
    <s v="CA-2017-151484"/>
    <x v="333"/>
    <d v="2017-04-23T00:00:00"/>
    <s v="First Class"/>
    <x v="18"/>
    <x v="18"/>
    <x v="1"/>
    <s v="United States"/>
    <s v="Philadelphia"/>
    <x v="3"/>
    <n v="19120"/>
    <x v="2"/>
    <s v="FUR-FU-10001876"/>
    <s v="Furniture"/>
    <x v="3"/>
    <s v="Computer Room Manger, 14&quot;"/>
    <x v="864"/>
    <n v="2"/>
    <n v="0.2"/>
    <n v="10.393599999999999"/>
    <n v="41.574400000000004"/>
  </r>
  <r>
    <n v="6157"/>
    <s v="CA-2017-151484"/>
    <x v="333"/>
    <d v="2017-04-23T00:00:00"/>
    <s v="First Class"/>
    <x v="18"/>
    <x v="18"/>
    <x v="1"/>
    <s v="United States"/>
    <s v="Philadelphia"/>
    <x v="3"/>
    <n v="19120"/>
    <x v="2"/>
    <s v="FUR-FU-10004671"/>
    <s v="Furniture"/>
    <x v="3"/>
    <s v="Executive Impressions 12&quot; Wall Clock"/>
    <x v="1104"/>
    <n v="3"/>
    <n v="0.2"/>
    <n v="9.5418000000000003"/>
    <n v="32.866199999999999"/>
  </r>
  <r>
    <n v="6165"/>
    <s v="CA-2014-103989"/>
    <x v="694"/>
    <d v="2014-03-21T00:00:00"/>
    <s v="First Class"/>
    <x v="80"/>
    <x v="80"/>
    <x v="1"/>
    <s v="United States"/>
    <s v="Lakeland"/>
    <x v="1"/>
    <n v="33801"/>
    <x v="0"/>
    <s v="FUR-FU-10003981"/>
    <s v="Furniture"/>
    <x v="3"/>
    <s v="Eldon Wave Desk Accessories"/>
    <x v="1105"/>
    <n v="3"/>
    <n v="0.2"/>
    <n v="1.3728"/>
    <n v="3.6192000000000002"/>
  </r>
  <r>
    <n v="6166"/>
    <s v="CA-2014-103989"/>
    <x v="694"/>
    <d v="2014-03-21T00:00:00"/>
    <s v="First Class"/>
    <x v="80"/>
    <x v="80"/>
    <x v="1"/>
    <s v="United States"/>
    <s v="Lakeland"/>
    <x v="1"/>
    <n v="33801"/>
    <x v="0"/>
    <s v="FUR-FU-10002508"/>
    <s v="Furniture"/>
    <x v="3"/>
    <s v="Document Clip Frames"/>
    <x v="1106"/>
    <n v="3"/>
    <n v="0.2"/>
    <n v="5.5044000000000004"/>
    <n v="14.511599999999998"/>
  </r>
  <r>
    <n v="6176"/>
    <s v="CA-2015-158421"/>
    <x v="231"/>
    <d v="2015-09-26T00:00:00"/>
    <s v="Standard Class"/>
    <x v="407"/>
    <x v="407"/>
    <x v="0"/>
    <s v="United States"/>
    <s v="Columbia"/>
    <x v="10"/>
    <n v="29203"/>
    <x v="0"/>
    <s v="FUR-CH-10000309"/>
    <s v="Furniture"/>
    <x v="1"/>
    <s v="Global Comet Stacking Arm Chair"/>
    <x v="1107"/>
    <n v="4"/>
    <n v="0"/>
    <n v="422.51"/>
    <n v="1267.53"/>
  </r>
  <r>
    <n v="6185"/>
    <s v="CA-2016-143609"/>
    <x v="106"/>
    <d v="2016-12-13T00:00:00"/>
    <s v="First Class"/>
    <x v="595"/>
    <x v="595"/>
    <x v="2"/>
    <s v="United States"/>
    <s v="Portland"/>
    <x v="36"/>
    <n v="97206"/>
    <x v="1"/>
    <s v="FUR-CH-10004218"/>
    <s v="Furniture"/>
    <x v="1"/>
    <s v="Global Fabric Manager's Chair, Dark Gray"/>
    <x v="1108"/>
    <n v="5"/>
    <n v="0.2"/>
    <n v="25.245000000000001"/>
    <n v="378.67500000000001"/>
  </r>
  <r>
    <n v="6191"/>
    <s v="CA-2016-157259"/>
    <x v="695"/>
    <d v="2016-12-28T00:00:00"/>
    <s v="Standard Class"/>
    <x v="230"/>
    <x v="230"/>
    <x v="0"/>
    <s v="United States"/>
    <s v="New York City"/>
    <x v="7"/>
    <n v="10035"/>
    <x v="2"/>
    <s v="FUR-FU-10003192"/>
    <s v="Furniture"/>
    <x v="3"/>
    <s v="Luxo Adjustable Task Clamp Lamp"/>
    <x v="1109"/>
    <n v="9"/>
    <n v="0"/>
    <n v="207.88560000000001"/>
    <n v="591.67439999999988"/>
  </r>
  <r>
    <n v="6203"/>
    <s v="CA-2016-118332"/>
    <x v="696"/>
    <d v="2016-12-23T00:00:00"/>
    <s v="Standard Class"/>
    <x v="68"/>
    <x v="68"/>
    <x v="0"/>
    <s v="United States"/>
    <s v="Apple Valley"/>
    <x v="2"/>
    <n v="92307"/>
    <x v="1"/>
    <s v="FUR-CH-10001708"/>
    <s v="Furniture"/>
    <x v="1"/>
    <s v="Office Star - Contemporary Swivel Chair with Padded Adjustable Arms and Flex Back"/>
    <x v="1110"/>
    <n v="5"/>
    <n v="0.2"/>
    <n v="7.0490000000000004"/>
    <n v="556.87099999999998"/>
  </r>
  <r>
    <n v="6205"/>
    <s v="CA-2017-145660"/>
    <x v="451"/>
    <d v="2017-12-03T00:00:00"/>
    <s v="First Class"/>
    <x v="521"/>
    <x v="521"/>
    <x v="2"/>
    <s v="United States"/>
    <s v="Marion"/>
    <x v="15"/>
    <n v="43302"/>
    <x v="2"/>
    <s v="FUR-FU-10002885"/>
    <s v="Furniture"/>
    <x v="3"/>
    <s v="Magna Visual Magnetic Picture Hangers"/>
    <x v="402"/>
    <n v="2"/>
    <n v="0.2"/>
    <n v="1.7352000000000001"/>
    <n v="5.9767999999999999"/>
  </r>
  <r>
    <n v="6208"/>
    <s v="CA-2016-133697"/>
    <x v="697"/>
    <d v="2016-10-24T00:00:00"/>
    <s v="Second Class"/>
    <x v="596"/>
    <x v="596"/>
    <x v="0"/>
    <s v="United States"/>
    <s v="Houston"/>
    <x v="5"/>
    <n v="77095"/>
    <x v="3"/>
    <s v="FUR-CH-10002372"/>
    <s v="Furniture"/>
    <x v="1"/>
    <s v="Office Star - Ergonomically Designed Knee Chair"/>
    <x v="1111"/>
    <n v="1"/>
    <n v="0.3"/>
    <n v="-14.5764"/>
    <n v="71.2624"/>
  </r>
  <r>
    <n v="6212"/>
    <s v="CA-2017-119809"/>
    <x v="100"/>
    <d v="2017-08-25T00:00:00"/>
    <s v="Standard Class"/>
    <x v="597"/>
    <x v="597"/>
    <x v="1"/>
    <s v="United States"/>
    <s v="Seattle"/>
    <x v="13"/>
    <n v="98103"/>
    <x v="1"/>
    <s v="FUR-FU-10001475"/>
    <s v="Furniture"/>
    <x v="3"/>
    <s v="Contract Clock, 14&quot;, Brown"/>
    <x v="1112"/>
    <n v="3"/>
    <n v="0"/>
    <n v="22.419599999999999"/>
    <n v="43.520399999999995"/>
  </r>
  <r>
    <n v="6216"/>
    <s v="CA-2015-161711"/>
    <x v="44"/>
    <d v="2015-12-03T00:00:00"/>
    <s v="Standard Class"/>
    <x v="444"/>
    <x v="444"/>
    <x v="1"/>
    <s v="United States"/>
    <s v="New York City"/>
    <x v="7"/>
    <n v="10035"/>
    <x v="2"/>
    <s v="FUR-FU-10000087"/>
    <s v="Furniture"/>
    <x v="3"/>
    <s v="Executive Impressions 14&quot; Two-Color Numerals Wall Clock"/>
    <x v="1113"/>
    <n v="3"/>
    <n v="0"/>
    <n v="27.945599999999999"/>
    <n v="40.214399999999998"/>
  </r>
  <r>
    <n v="6223"/>
    <s v="CA-2017-140627"/>
    <x v="340"/>
    <d v="2017-12-27T00:00:00"/>
    <s v="Standard Class"/>
    <x v="84"/>
    <x v="84"/>
    <x v="0"/>
    <s v="United States"/>
    <s v="Hendersonville"/>
    <x v="9"/>
    <n v="37075"/>
    <x v="0"/>
    <s v="FUR-FU-10000087"/>
    <s v="Furniture"/>
    <x v="3"/>
    <s v="Executive Impressions 14&quot; Two-Color Numerals Wall Clock"/>
    <x v="45"/>
    <n v="4"/>
    <n v="0.2"/>
    <n v="19.084800000000001"/>
    <n v="53.619199999999992"/>
  </r>
  <r>
    <n v="6226"/>
    <s v="CA-2015-133445"/>
    <x v="698"/>
    <d v="2015-10-09T00:00:00"/>
    <s v="Standard Class"/>
    <x v="520"/>
    <x v="520"/>
    <x v="0"/>
    <s v="United States"/>
    <s v="Portland"/>
    <x v="36"/>
    <n v="97206"/>
    <x v="1"/>
    <s v="FUR-BO-10003660"/>
    <s v="Furniture"/>
    <x v="0"/>
    <s v="Bush Cubix Collection Bookcases, Fully Assembled"/>
    <x v="1114"/>
    <n v="1"/>
    <n v="0.7"/>
    <n v="-103.86060000000001"/>
    <n v="170.15460000000002"/>
  </r>
  <r>
    <n v="6227"/>
    <s v="CA-2015-133445"/>
    <x v="698"/>
    <d v="2015-10-09T00:00:00"/>
    <s v="Standard Class"/>
    <x v="520"/>
    <x v="520"/>
    <x v="0"/>
    <s v="United States"/>
    <s v="Portland"/>
    <x v="36"/>
    <n v="97206"/>
    <x v="1"/>
    <s v="FUR-CH-10000422"/>
    <s v="Furniture"/>
    <x v="1"/>
    <s v="Global Highback Leather Tilter in Burgundy"/>
    <x v="1115"/>
    <n v="4"/>
    <n v="0.2"/>
    <n v="-14.558400000000001"/>
    <n v="305.72640000000001"/>
  </r>
  <r>
    <n v="6232"/>
    <s v="US-2017-142188"/>
    <x v="91"/>
    <d v="2017-09-11T00:00:00"/>
    <s v="Same Day"/>
    <x v="598"/>
    <x v="598"/>
    <x v="0"/>
    <s v="United States"/>
    <s v="Seattle"/>
    <x v="13"/>
    <n v="98105"/>
    <x v="1"/>
    <s v="FUR-CH-10003199"/>
    <s v="Furniture"/>
    <x v="1"/>
    <s v="Office Star - Contemporary Task Swivel Chair"/>
    <x v="1116"/>
    <n v="2"/>
    <n v="0.2"/>
    <n v="8.8783999999999992"/>
    <n v="168.68960000000001"/>
  </r>
  <r>
    <n v="6239"/>
    <s v="CA-2015-134075"/>
    <x v="132"/>
    <d v="2015-12-16T00:00:00"/>
    <s v="Standard Class"/>
    <x v="524"/>
    <x v="524"/>
    <x v="0"/>
    <s v="United States"/>
    <s v="San Jose"/>
    <x v="2"/>
    <n v="95123"/>
    <x v="1"/>
    <s v="FUR-FU-10004597"/>
    <s v="Furniture"/>
    <x v="3"/>
    <s v="Eldon Cleatmat Chair Mats for Medium Pile Carpets"/>
    <x v="1117"/>
    <n v="3"/>
    <n v="0"/>
    <n v="21.645"/>
    <n v="144.85499999999999"/>
  </r>
  <r>
    <n v="6242"/>
    <s v="CA-2017-141572"/>
    <x v="15"/>
    <d v="2017-05-31T00:00:00"/>
    <s v="Second Class"/>
    <x v="599"/>
    <x v="599"/>
    <x v="1"/>
    <s v="United States"/>
    <s v="Concord"/>
    <x v="28"/>
    <n v="3301"/>
    <x v="2"/>
    <s v="FUR-FU-10001185"/>
    <s v="Furniture"/>
    <x v="3"/>
    <s v="Advantus Employee of the Month Certificate Frame, 11 x 13-1/2"/>
    <x v="1118"/>
    <n v="8"/>
    <n v="0"/>
    <n v="101.4504"/>
    <n v="145.9896"/>
  </r>
  <r>
    <n v="6246"/>
    <s v="CA-2015-112305"/>
    <x v="141"/>
    <d v="2015-11-25T00:00:00"/>
    <s v="Standard Class"/>
    <x v="582"/>
    <x v="582"/>
    <x v="2"/>
    <s v="United States"/>
    <s v="Seattle"/>
    <x v="13"/>
    <n v="98105"/>
    <x v="1"/>
    <s v="FUR-FU-10002364"/>
    <s v="Furniture"/>
    <x v="3"/>
    <s v="Eldon Expressions Wood Desk Accessories, Oak"/>
    <x v="741"/>
    <n v="3"/>
    <n v="0"/>
    <n v="6.4206000000000003"/>
    <n v="15.7194"/>
  </r>
  <r>
    <n v="6249"/>
    <s v="CA-2017-121580"/>
    <x v="464"/>
    <d v="2017-06-04T00:00:00"/>
    <s v="Standard Class"/>
    <x v="459"/>
    <x v="459"/>
    <x v="0"/>
    <s v="United States"/>
    <s v="Columbus"/>
    <x v="6"/>
    <n v="47201"/>
    <x v="3"/>
    <s v="FUR-FU-10003981"/>
    <s v="Furniture"/>
    <x v="3"/>
    <s v="Eldon Wave Desk Accessories"/>
    <x v="1119"/>
    <n v="3"/>
    <n v="0"/>
    <n v="2.6208"/>
    <n v="3.6192000000000002"/>
  </r>
  <r>
    <n v="6255"/>
    <s v="CA-2015-151624"/>
    <x v="699"/>
    <d v="2015-09-14T00:00:00"/>
    <s v="Standard Class"/>
    <x v="34"/>
    <x v="34"/>
    <x v="1"/>
    <s v="United States"/>
    <s v="Montgomery"/>
    <x v="33"/>
    <n v="36116"/>
    <x v="0"/>
    <s v="FUR-FU-10001731"/>
    <s v="Furniture"/>
    <x v="3"/>
    <s v="Acrylic Self-Standing Desk Frames"/>
    <x v="1120"/>
    <n v="8"/>
    <n v="0"/>
    <n v="8.1167999999999996"/>
    <n v="13.2432"/>
  </r>
  <r>
    <n v="6271"/>
    <s v="CA-2017-102379"/>
    <x v="308"/>
    <d v="2017-12-06T00:00:00"/>
    <s v="Standard Class"/>
    <x v="351"/>
    <x v="351"/>
    <x v="1"/>
    <s v="United States"/>
    <s v="Oakland"/>
    <x v="2"/>
    <n v="94601"/>
    <x v="1"/>
    <s v="FUR-CH-10004983"/>
    <s v="Furniture"/>
    <x v="1"/>
    <s v="Office Star - Mid Back Dual function Ergonomic High Back Chair with 2-Way Adjustable Arms"/>
    <x v="1121"/>
    <n v="9"/>
    <n v="0.2"/>
    <n v="43.464599999999997"/>
    <n v="1115.5914"/>
  </r>
  <r>
    <n v="6274"/>
    <s v="US-2016-139087"/>
    <x v="700"/>
    <d v="2016-07-22T00:00:00"/>
    <s v="Second Class"/>
    <x v="318"/>
    <x v="318"/>
    <x v="0"/>
    <s v="United States"/>
    <s v="Seattle"/>
    <x v="13"/>
    <n v="98105"/>
    <x v="1"/>
    <s v="FUR-FU-10001847"/>
    <s v="Furniture"/>
    <x v="3"/>
    <s v="Eldon Image Series Black Desk Accessories"/>
    <x v="497"/>
    <n v="3"/>
    <n v="0"/>
    <n v="4.4711999999999996"/>
    <n v="7.9488000000000003"/>
  </r>
  <r>
    <n v="6276"/>
    <s v="US-2016-139087"/>
    <x v="700"/>
    <d v="2016-07-22T00:00:00"/>
    <s v="Second Class"/>
    <x v="318"/>
    <x v="318"/>
    <x v="0"/>
    <s v="United States"/>
    <s v="Seattle"/>
    <x v="13"/>
    <n v="98105"/>
    <x v="1"/>
    <s v="FUR-FU-10004164"/>
    <s v="Furniture"/>
    <x v="3"/>
    <s v="Eldon 300 Class Desk Accessories, Black"/>
    <x v="1122"/>
    <n v="5"/>
    <n v="0"/>
    <n v="10.89"/>
    <n v="13.86"/>
  </r>
  <r>
    <n v="6282"/>
    <s v="CA-2015-116484"/>
    <x v="141"/>
    <d v="2015-11-26T00:00:00"/>
    <s v="Standard Class"/>
    <x v="254"/>
    <x v="254"/>
    <x v="0"/>
    <s v="United States"/>
    <s v="Marion"/>
    <x v="15"/>
    <n v="43302"/>
    <x v="2"/>
    <s v="FUR-FU-10002874"/>
    <s v="Furniture"/>
    <x v="3"/>
    <s v="Ultra Commercial Grade Dual Valve Door Closer"/>
    <x v="1123"/>
    <n v="2"/>
    <n v="0.2"/>
    <n v="9.5736000000000008"/>
    <n v="54.250399999999999"/>
  </r>
  <r>
    <n v="6285"/>
    <s v="CA-2016-100944"/>
    <x v="211"/>
    <d v="2016-09-28T00:00:00"/>
    <s v="Standard Class"/>
    <x v="283"/>
    <x v="283"/>
    <x v="1"/>
    <s v="United States"/>
    <s v="Los Angeles"/>
    <x v="2"/>
    <n v="90049"/>
    <x v="1"/>
    <s v="FUR-CH-10000988"/>
    <s v="Furniture"/>
    <x v="1"/>
    <s v="Hon Olson Stacker Stools"/>
    <x v="1124"/>
    <n v="5"/>
    <n v="0.2"/>
    <n v="56.323999999999998"/>
    <n v="506.916"/>
  </r>
  <r>
    <n v="6286"/>
    <s v="CA-2016-125080"/>
    <x v="59"/>
    <d v="2016-10-26T00:00:00"/>
    <s v="Standard Class"/>
    <x v="34"/>
    <x v="34"/>
    <x v="1"/>
    <s v="United States"/>
    <s v="Lakewood"/>
    <x v="15"/>
    <n v="44107"/>
    <x v="2"/>
    <s v="FUR-TA-10003238"/>
    <s v="Furniture"/>
    <x v="2"/>
    <s v="Chromcraft Bull-Nose Wood 48&quot; x 96&quot; Rectangular Conference Tables"/>
    <x v="1125"/>
    <n v="2"/>
    <n v="0.4"/>
    <n v="-231.41159999999999"/>
    <n v="892.58760000000007"/>
  </r>
  <r>
    <n v="6288"/>
    <s v="CA-2014-100090"/>
    <x v="591"/>
    <d v="2014-07-12T00:00:00"/>
    <s v="Standard Class"/>
    <x v="70"/>
    <x v="70"/>
    <x v="1"/>
    <s v="United States"/>
    <s v="San Francisco"/>
    <x v="2"/>
    <n v="94122"/>
    <x v="1"/>
    <s v="FUR-TA-10003715"/>
    <s v="Furniture"/>
    <x v="2"/>
    <s v="Hon 2111 Invitation Series Corner Table"/>
    <x v="1126"/>
    <n v="3"/>
    <n v="0.2"/>
    <n v="-87.935400000000001"/>
    <n v="590.42340000000002"/>
  </r>
  <r>
    <n v="6290"/>
    <s v="US-2015-139675"/>
    <x v="310"/>
    <d v="2015-03-18T00:00:00"/>
    <s v="Second Class"/>
    <x v="165"/>
    <x v="165"/>
    <x v="2"/>
    <s v="United States"/>
    <s v="Chico"/>
    <x v="2"/>
    <n v="95928"/>
    <x v="1"/>
    <s v="FUR-CH-10004063"/>
    <s v="Furniture"/>
    <x v="1"/>
    <s v="Global Deluxe High-Back Manager's Chair"/>
    <x v="1127"/>
    <n v="4"/>
    <n v="0.2"/>
    <n v="102.9528"/>
    <n v="812.18319999999994"/>
  </r>
  <r>
    <n v="6291"/>
    <s v="US-2015-139675"/>
    <x v="310"/>
    <d v="2015-03-18T00:00:00"/>
    <s v="Second Class"/>
    <x v="165"/>
    <x v="165"/>
    <x v="2"/>
    <s v="United States"/>
    <s v="Chico"/>
    <x v="2"/>
    <n v="95928"/>
    <x v="1"/>
    <s v="FUR-FU-10001979"/>
    <s v="Furniture"/>
    <x v="3"/>
    <s v="Dana Halogen Swing-Arm Architect Lamp"/>
    <x v="127"/>
    <n v="8"/>
    <n v="0"/>
    <n v="91.772800000000004"/>
    <n v="235.98719999999997"/>
  </r>
  <r>
    <n v="6292"/>
    <s v="CA-2017-143756"/>
    <x v="308"/>
    <d v="2017-12-05T00:00:00"/>
    <s v="First Class"/>
    <x v="600"/>
    <x v="600"/>
    <x v="0"/>
    <s v="United States"/>
    <s v="Salem"/>
    <x v="25"/>
    <n v="24153"/>
    <x v="0"/>
    <s v="FUR-CH-10001854"/>
    <s v="Furniture"/>
    <x v="1"/>
    <s v="Office Star - Professional Matrix Back Chair with 2-to-1 Synchro Tilt and Mesh Fabric Seat"/>
    <x v="1128"/>
    <n v="2"/>
    <n v="0"/>
    <n v="168.47040000000001"/>
    <n v="533.4896"/>
  </r>
  <r>
    <n v="6300"/>
    <s v="CA-2017-107314"/>
    <x v="147"/>
    <d v="2017-12-03T00:00:00"/>
    <s v="First Class"/>
    <x v="601"/>
    <x v="601"/>
    <x v="2"/>
    <s v="United States"/>
    <s v="San Francisco"/>
    <x v="2"/>
    <n v="94109"/>
    <x v="1"/>
    <s v="FUR-FU-10003489"/>
    <s v="Furniture"/>
    <x v="3"/>
    <s v="Contemporary Borderless Frame"/>
    <x v="1129"/>
    <n v="3"/>
    <n v="0"/>
    <n v="9.5571000000000002"/>
    <n v="16.2729"/>
  </r>
  <r>
    <n v="6307"/>
    <s v="CA-2016-163328"/>
    <x v="114"/>
    <d v="2016-11-06T00:00:00"/>
    <s v="Second Class"/>
    <x v="602"/>
    <x v="602"/>
    <x v="1"/>
    <s v="United States"/>
    <s v="Eugene"/>
    <x v="36"/>
    <n v="97405"/>
    <x v="1"/>
    <s v="FUR-CH-10003298"/>
    <s v="Furniture"/>
    <x v="1"/>
    <s v="Office Star - Contemporary Task Swivel chair with Loop Arms, Charcoal"/>
    <x v="1130"/>
    <n v="1"/>
    <n v="0.2"/>
    <n v="-14.4078"/>
    <n v="119.1918"/>
  </r>
  <r>
    <n v="6309"/>
    <s v="CA-2016-163328"/>
    <x v="114"/>
    <d v="2016-11-06T00:00:00"/>
    <s v="Second Class"/>
    <x v="602"/>
    <x v="602"/>
    <x v="1"/>
    <s v="United States"/>
    <s v="Eugene"/>
    <x v="36"/>
    <n v="97405"/>
    <x v="1"/>
    <s v="FUR-CH-10000229"/>
    <s v="Furniture"/>
    <x v="1"/>
    <s v="Global Enterprise Series Seating High-Back Swivel/Tilt Chairs"/>
    <x v="1131"/>
    <n v="3"/>
    <n v="0.2"/>
    <n v="-97.552800000000005"/>
    <n v="747.90480000000002"/>
  </r>
  <r>
    <n v="6312"/>
    <s v="CA-2014-112837"/>
    <x v="701"/>
    <d v="2014-09-16T00:00:00"/>
    <s v="Standard Class"/>
    <x v="603"/>
    <x v="603"/>
    <x v="0"/>
    <s v="United States"/>
    <s v="Oxnard"/>
    <x v="2"/>
    <n v="93030"/>
    <x v="1"/>
    <s v="FUR-FU-10004006"/>
    <s v="Furniture"/>
    <x v="3"/>
    <s v="Deflect-o DuraMat Lighweight, Studded, Beveled Mat for Low Pile Carpeting"/>
    <x v="1056"/>
    <n v="3"/>
    <n v="0"/>
    <n v="21.7515"/>
    <n v="106.1985"/>
  </r>
  <r>
    <n v="6328"/>
    <s v="CA-2014-167927"/>
    <x v="187"/>
    <d v="2014-01-26T00:00:00"/>
    <s v="Standard Class"/>
    <x v="604"/>
    <x v="604"/>
    <x v="0"/>
    <s v="United States"/>
    <s v="Westland"/>
    <x v="17"/>
    <n v="48185"/>
    <x v="3"/>
    <s v="FUR-FU-10002918"/>
    <s v="Furniture"/>
    <x v="3"/>
    <s v="Eldon ClusterMat Chair Mat with Cordless Antistatic Protection"/>
    <x v="861"/>
    <n v="3"/>
    <n v="0"/>
    <n v="30.023399999999999"/>
    <n v="242.91659999999999"/>
  </r>
  <r>
    <n v="6333"/>
    <s v="CA-2014-167927"/>
    <x v="187"/>
    <d v="2014-01-26T00:00:00"/>
    <s v="Standard Class"/>
    <x v="604"/>
    <x v="604"/>
    <x v="0"/>
    <s v="United States"/>
    <s v="Westland"/>
    <x v="17"/>
    <n v="48185"/>
    <x v="3"/>
    <s v="FUR-FU-10002268"/>
    <s v="Furniture"/>
    <x v="3"/>
    <s v="Ultra Door Push Plate"/>
    <x v="376"/>
    <n v="3"/>
    <n v="0"/>
    <n v="4.8609"/>
    <n v="9.8690999999999995"/>
  </r>
  <r>
    <n v="6337"/>
    <s v="CA-2016-165995"/>
    <x v="55"/>
    <d v="2016-09-06T00:00:00"/>
    <s v="Standard Class"/>
    <x v="435"/>
    <x v="435"/>
    <x v="0"/>
    <s v="United States"/>
    <s v="Los Angeles"/>
    <x v="2"/>
    <n v="90008"/>
    <x v="1"/>
    <s v="FUR-FU-10000672"/>
    <s v="Furniture"/>
    <x v="3"/>
    <s v="Executive Impressions 10&quot; Spectator Wall Clock"/>
    <x v="27"/>
    <n v="4"/>
    <n v="0"/>
    <n v="15.993600000000001"/>
    <n v="31.046399999999998"/>
  </r>
  <r>
    <n v="6340"/>
    <s v="CA-2017-143112"/>
    <x v="702"/>
    <d v="2017-10-09T00:00:00"/>
    <s v="Standard Class"/>
    <x v="226"/>
    <x v="226"/>
    <x v="1"/>
    <s v="United States"/>
    <s v="New York City"/>
    <x v="7"/>
    <n v="10035"/>
    <x v="2"/>
    <s v="FUR-CH-10002880"/>
    <s v="Furniture"/>
    <x v="1"/>
    <s v="Global High-Back Leather Tilter, Burgundy"/>
    <x v="1132"/>
    <n v="2"/>
    <n v="0.1"/>
    <n v="2.4598"/>
    <n v="218.9222"/>
  </r>
  <r>
    <n v="6351"/>
    <s v="CA-2017-161557"/>
    <x v="667"/>
    <d v="2017-09-08T00:00:00"/>
    <s v="Standard Class"/>
    <x v="261"/>
    <x v="261"/>
    <x v="0"/>
    <s v="United States"/>
    <s v="Dallas"/>
    <x v="5"/>
    <n v="75217"/>
    <x v="3"/>
    <s v="FUR-FU-10004622"/>
    <s v="Furniture"/>
    <x v="3"/>
    <s v="Eldon Advantage Foldable Chair Mats for Low Pile Carpets"/>
    <x v="214"/>
    <n v="5"/>
    <n v="0.6"/>
    <n v="-105.69"/>
    <n v="214.09"/>
  </r>
  <r>
    <n v="6370"/>
    <s v="CA-2016-103919"/>
    <x v="162"/>
    <d v="2016-10-07T00:00:00"/>
    <s v="Standard Class"/>
    <x v="602"/>
    <x v="602"/>
    <x v="1"/>
    <s v="United States"/>
    <s v="Grand Prairie"/>
    <x v="5"/>
    <n v="75051"/>
    <x v="3"/>
    <s v="FUR-FU-10001756"/>
    <s v="Furniture"/>
    <x v="3"/>
    <s v="Eldon Expressions Desk Accessory, Wood Photo Frame, Mahogany"/>
    <x v="1133"/>
    <n v="5"/>
    <n v="0.6"/>
    <n v="-29.512"/>
    <n v="67.591999999999999"/>
  </r>
  <r>
    <n v="6371"/>
    <s v="CA-2016-113425"/>
    <x v="431"/>
    <d v="2016-11-21T00:00:00"/>
    <s v="Same Day"/>
    <x v="209"/>
    <x v="209"/>
    <x v="2"/>
    <s v="United States"/>
    <s v="New York City"/>
    <x v="7"/>
    <n v="10009"/>
    <x v="2"/>
    <s v="FUR-BO-10002598"/>
    <s v="Furniture"/>
    <x v="0"/>
    <s v="Hon Metal Bookcases, Putty"/>
    <x v="86"/>
    <n v="2"/>
    <n v="0.2"/>
    <n v="12.776400000000001"/>
    <n v="100.7916"/>
  </r>
  <r>
    <n v="6372"/>
    <s v="CA-2017-143035"/>
    <x v="433"/>
    <d v="2017-10-05T00:00:00"/>
    <s v="Second Class"/>
    <x v="140"/>
    <x v="140"/>
    <x v="2"/>
    <s v="United States"/>
    <s v="New York City"/>
    <x v="7"/>
    <n v="10009"/>
    <x v="2"/>
    <s v="FUR-FU-10001934"/>
    <s v="Furniture"/>
    <x v="3"/>
    <s v="Magnifier Swing Arm Lamp"/>
    <x v="1134"/>
    <n v="4"/>
    <n v="0"/>
    <n v="21.819199999999999"/>
    <n v="62.100800000000007"/>
  </r>
  <r>
    <n v="6375"/>
    <s v="CA-2014-107811"/>
    <x v="149"/>
    <d v="2014-05-03T00:00:00"/>
    <s v="Standard Class"/>
    <x v="160"/>
    <x v="160"/>
    <x v="1"/>
    <s v="United States"/>
    <s v="Memphis"/>
    <x v="9"/>
    <n v="38109"/>
    <x v="0"/>
    <s v="FUR-CH-10001394"/>
    <s v="Furniture"/>
    <x v="1"/>
    <s v="Global Leather Executive Chair"/>
    <x v="1135"/>
    <n v="2"/>
    <n v="0.2"/>
    <n v="70.197999999999993"/>
    <n v="491.38599999999997"/>
  </r>
  <r>
    <n v="6378"/>
    <s v="US-2016-116442"/>
    <x v="120"/>
    <d v="2016-12-22T00:00:00"/>
    <s v="Standard Class"/>
    <x v="277"/>
    <x v="277"/>
    <x v="0"/>
    <s v="United States"/>
    <s v="Los Angeles"/>
    <x v="2"/>
    <n v="90004"/>
    <x v="1"/>
    <s v="FUR-FU-10002364"/>
    <s v="Furniture"/>
    <x v="3"/>
    <s v="Eldon Expressions Wood Desk Accessories, Oak"/>
    <x v="412"/>
    <n v="2"/>
    <n v="0"/>
    <n v="4.2804000000000002"/>
    <n v="10.4796"/>
  </r>
  <r>
    <n v="6382"/>
    <s v="CA-2016-127236"/>
    <x v="477"/>
    <d v="2016-04-02T00:00:00"/>
    <s v="Standard Class"/>
    <x v="69"/>
    <x v="69"/>
    <x v="0"/>
    <s v="United States"/>
    <s v="Springfield"/>
    <x v="15"/>
    <n v="45503"/>
    <x v="2"/>
    <s v="FUR-BO-10004015"/>
    <s v="Furniture"/>
    <x v="0"/>
    <s v="Bush Andora Bookcase, Maple/Graphite Gray Finish"/>
    <x v="1136"/>
    <n v="5"/>
    <n v="0.5"/>
    <n v="-167.98599999999999"/>
    <n v="467.96100000000001"/>
  </r>
  <r>
    <n v="6395"/>
    <s v="CA-2016-129126"/>
    <x v="469"/>
    <d v="2016-12-19T00:00:00"/>
    <s v="Standard Class"/>
    <x v="68"/>
    <x v="68"/>
    <x v="0"/>
    <s v="United States"/>
    <s v="New York City"/>
    <x v="7"/>
    <n v="10011"/>
    <x v="2"/>
    <s v="FUR-FU-10002937"/>
    <s v="Furniture"/>
    <x v="3"/>
    <s v="GE 48&quot; Fluorescent Tube, Cool White Energy Saver, 34 Watts, 30/Box"/>
    <x v="1137"/>
    <n v="4"/>
    <n v="0"/>
    <n v="198.46"/>
    <n v="198.46"/>
  </r>
  <r>
    <n v="6402"/>
    <s v="CA-2017-125472"/>
    <x v="703"/>
    <d v="2017-05-31T00:00:00"/>
    <s v="First Class"/>
    <x v="93"/>
    <x v="93"/>
    <x v="0"/>
    <s v="United States"/>
    <s v="Lafayette"/>
    <x v="35"/>
    <n v="70506"/>
    <x v="0"/>
    <s v="FUR-BO-10000330"/>
    <s v="Furniture"/>
    <x v="0"/>
    <s v="Sauder Camden County Barrister Bookcase, Planked Cherry Finish"/>
    <x v="409"/>
    <n v="2"/>
    <n v="0"/>
    <n v="33.874400000000001"/>
    <n v="208.0856"/>
  </r>
  <r>
    <n v="6404"/>
    <s v="CA-2017-125472"/>
    <x v="703"/>
    <d v="2017-05-31T00:00:00"/>
    <s v="First Class"/>
    <x v="93"/>
    <x v="93"/>
    <x v="0"/>
    <s v="United States"/>
    <s v="Lafayette"/>
    <x v="35"/>
    <n v="70506"/>
    <x v="0"/>
    <s v="FUR-FU-10001731"/>
    <s v="Furniture"/>
    <x v="3"/>
    <s v="Acrylic Self-Standing Desk Frames"/>
    <x v="1138"/>
    <n v="3"/>
    <n v="0"/>
    <n v="3.0438000000000001"/>
    <n v="4.9661999999999997"/>
  </r>
  <r>
    <n v="6406"/>
    <s v="CA-2017-154074"/>
    <x v="704"/>
    <d v="2017-09-02T00:00:00"/>
    <s v="Second Class"/>
    <x v="356"/>
    <x v="356"/>
    <x v="1"/>
    <s v="United States"/>
    <s v="Spokane"/>
    <x v="13"/>
    <n v="99207"/>
    <x v="1"/>
    <s v="FUR-CH-10002331"/>
    <s v="Furniture"/>
    <x v="1"/>
    <s v="Hon 4700 Series Mobuis Mid-Back Task Chairs with Adjustable Arms"/>
    <x v="1139"/>
    <n v="2"/>
    <n v="0.2"/>
    <n v="7.1196000000000002"/>
    <n v="562.44839999999999"/>
  </r>
  <r>
    <n v="6408"/>
    <s v="CA-2017-161774"/>
    <x v="138"/>
    <d v="2017-05-15T00:00:00"/>
    <s v="First Class"/>
    <x v="138"/>
    <x v="138"/>
    <x v="0"/>
    <s v="United States"/>
    <s v="Houston"/>
    <x v="5"/>
    <n v="77041"/>
    <x v="3"/>
    <s v="FUR-CH-10003981"/>
    <s v="Furniture"/>
    <x v="1"/>
    <s v="Global Commerce Series Low-Back Swivel/Tilt Chairs"/>
    <x v="1140"/>
    <n v="5"/>
    <n v="0.3"/>
    <n v="-12.849"/>
    <n v="912.279"/>
  </r>
  <r>
    <n v="6420"/>
    <s v="CA-2016-140130"/>
    <x v="359"/>
    <d v="2016-11-05T00:00:00"/>
    <s v="Standard Class"/>
    <x v="130"/>
    <x v="130"/>
    <x v="1"/>
    <s v="United States"/>
    <s v="Tulsa"/>
    <x v="37"/>
    <n v="74133"/>
    <x v="3"/>
    <s v="FUR-CH-10002084"/>
    <s v="Furniture"/>
    <x v="1"/>
    <s v="Hon Mobius Operator's Chair"/>
    <x v="571"/>
    <n v="3"/>
    <n v="0"/>
    <n v="81.173400000000001"/>
    <n v="287.79660000000001"/>
  </r>
  <r>
    <n v="6424"/>
    <s v="CA-2015-149650"/>
    <x v="634"/>
    <d v="2015-10-27T00:00:00"/>
    <s v="First Class"/>
    <x v="162"/>
    <x v="162"/>
    <x v="2"/>
    <s v="United States"/>
    <s v="Oakland"/>
    <x v="2"/>
    <n v="94601"/>
    <x v="1"/>
    <s v="FUR-CH-10003956"/>
    <s v="Furniture"/>
    <x v="1"/>
    <s v="Novimex High-Tech Fabric Mesh Task Chair"/>
    <x v="1141"/>
    <n v="8"/>
    <n v="0.2"/>
    <n v="-73.819199999999995"/>
    <n v="528.09119999999996"/>
  </r>
  <r>
    <n v="6431"/>
    <s v="CA-2014-165764"/>
    <x v="705"/>
    <d v="2014-11-07T00:00:00"/>
    <s v="Standard Class"/>
    <x v="605"/>
    <x v="605"/>
    <x v="0"/>
    <s v="United States"/>
    <s v="Jacksonville"/>
    <x v="30"/>
    <n v="28540"/>
    <x v="0"/>
    <s v="FUR-TA-10001768"/>
    <s v="Furniture"/>
    <x v="2"/>
    <s v="Hon Racetrack Conference Tables"/>
    <x v="1142"/>
    <n v="6"/>
    <n v="0.4"/>
    <n v="-299.26139999999998"/>
    <n v="1244.2973999999999"/>
  </r>
  <r>
    <n v="6433"/>
    <s v="CA-2014-165764"/>
    <x v="705"/>
    <d v="2014-11-07T00:00:00"/>
    <s v="Standard Class"/>
    <x v="605"/>
    <x v="605"/>
    <x v="0"/>
    <s v="United States"/>
    <s v="Jacksonville"/>
    <x v="30"/>
    <n v="28540"/>
    <x v="0"/>
    <s v="FUR-FU-10001468"/>
    <s v="Furniture"/>
    <x v="3"/>
    <s v="Tenex Antistatic Computer Chair Mats"/>
    <x v="1143"/>
    <n v="3"/>
    <n v="0.2"/>
    <n v="-51.293999999999997"/>
    <n v="461.64599999999996"/>
  </r>
  <r>
    <n v="6436"/>
    <s v="US-2017-116897"/>
    <x v="706"/>
    <d v="2017-05-29T00:00:00"/>
    <s v="First Class"/>
    <x v="278"/>
    <x v="278"/>
    <x v="0"/>
    <s v="United States"/>
    <s v="Pocatello"/>
    <x v="42"/>
    <n v="83201"/>
    <x v="1"/>
    <s v="FUR-FU-10004963"/>
    <s v="Furniture"/>
    <x v="3"/>
    <s v="Eldon 400 Class Desk Accessories, Black Carbon"/>
    <x v="1144"/>
    <n v="4"/>
    <n v="0"/>
    <n v="14.7"/>
    <n v="20.3"/>
  </r>
  <r>
    <n v="6439"/>
    <s v="US-2017-113992"/>
    <x v="417"/>
    <d v="2017-12-19T00:00:00"/>
    <s v="Standard Class"/>
    <x v="24"/>
    <x v="24"/>
    <x v="0"/>
    <s v="United States"/>
    <s v="Plano"/>
    <x v="5"/>
    <n v="75023"/>
    <x v="3"/>
    <s v="FUR-TA-10000577"/>
    <s v="Furniture"/>
    <x v="2"/>
    <s v="Bretford CR4500 Series Slim Rectangular Table"/>
    <x v="1145"/>
    <n v="4"/>
    <n v="0.3"/>
    <n v="-97.498800000000003"/>
    <n v="1072.4868000000001"/>
  </r>
  <r>
    <n v="6440"/>
    <s v="CA-2014-166891"/>
    <x v="707"/>
    <d v="2014-10-06T00:00:00"/>
    <s v="First Class"/>
    <x v="189"/>
    <x v="189"/>
    <x v="0"/>
    <s v="United States"/>
    <s v="New York City"/>
    <x v="7"/>
    <n v="10024"/>
    <x v="2"/>
    <s v="FUR-CH-10003298"/>
    <s v="Furniture"/>
    <x v="1"/>
    <s v="Office Star - Contemporary Task Swivel chair with Loop Arms, Charcoal"/>
    <x v="1146"/>
    <n v="5"/>
    <n v="0.1"/>
    <n v="-6.5490000000000004"/>
    <n v="595.95899999999995"/>
  </r>
  <r>
    <n v="6445"/>
    <s v="CA-2016-101161"/>
    <x v="25"/>
    <d v="2016-10-20T00:00:00"/>
    <s v="Standard Class"/>
    <x v="356"/>
    <x v="356"/>
    <x v="1"/>
    <s v="United States"/>
    <s v="New York City"/>
    <x v="7"/>
    <n v="10024"/>
    <x v="2"/>
    <s v="FUR-FU-10003535"/>
    <s v="Furniture"/>
    <x v="3"/>
    <s v="Howard Miller Distant Time Traveler Alarm Clock"/>
    <x v="1147"/>
    <n v="3"/>
    <n v="0"/>
    <n v="33.726599999999998"/>
    <n v="48.533400000000007"/>
  </r>
  <r>
    <n v="6447"/>
    <s v="US-2017-119816"/>
    <x v="708"/>
    <d v="2017-03-06T00:00:00"/>
    <s v="Second Class"/>
    <x v="606"/>
    <x v="606"/>
    <x v="2"/>
    <s v="United States"/>
    <s v="Houston"/>
    <x v="5"/>
    <n v="77095"/>
    <x v="3"/>
    <s v="FUR-FU-10004848"/>
    <s v="Furniture"/>
    <x v="3"/>
    <s v="Howard Miller 13-3/4&quot; Diameter Brushed Chrome Round Wall Clock"/>
    <x v="1148"/>
    <n v="5"/>
    <n v="0.6"/>
    <n v="-77.625"/>
    <n v="181.125"/>
  </r>
  <r>
    <n v="6456"/>
    <s v="CA-2017-161102"/>
    <x v="709"/>
    <d v="2017-08-03T00:00:00"/>
    <s v="First Class"/>
    <x v="607"/>
    <x v="607"/>
    <x v="0"/>
    <s v="United States"/>
    <s v="San Francisco"/>
    <x v="2"/>
    <n v="94110"/>
    <x v="1"/>
    <s v="FUR-FU-10003142"/>
    <s v="Furniture"/>
    <x v="3"/>
    <s v="Master Big Foot Doorstop, Beige"/>
    <x v="1149"/>
    <n v="7"/>
    <n v="0"/>
    <n v="11.457599999999999"/>
    <n v="25.502400000000002"/>
  </r>
  <r>
    <n v="6463"/>
    <s v="US-2017-133361"/>
    <x v="138"/>
    <d v="2017-05-17T00:00:00"/>
    <s v="First Class"/>
    <x v="139"/>
    <x v="139"/>
    <x v="1"/>
    <s v="United States"/>
    <s v="Baltimore"/>
    <x v="32"/>
    <n v="21215"/>
    <x v="2"/>
    <s v="FUR-CH-10003298"/>
    <s v="Furniture"/>
    <x v="1"/>
    <s v="Office Star - Contemporary Task Swivel chair with Loop Arms, Charcoal"/>
    <x v="0"/>
    <n v="2"/>
    <n v="0"/>
    <n v="23.5764"/>
    <n v="238.38359999999997"/>
  </r>
  <r>
    <n v="6465"/>
    <s v="US-2016-155404"/>
    <x v="710"/>
    <d v="2016-09-28T00:00:00"/>
    <s v="Standard Class"/>
    <x v="510"/>
    <x v="510"/>
    <x v="2"/>
    <s v="United States"/>
    <s v="Louisville"/>
    <x v="0"/>
    <n v="40214"/>
    <x v="0"/>
    <s v="FUR-FU-10004586"/>
    <s v="Furniture"/>
    <x v="3"/>
    <s v="G.E. Longer-Life Indoor Recessed Floodlight Bulbs"/>
    <x v="610"/>
    <n v="2"/>
    <n v="0"/>
    <n v="6.3743999999999996"/>
    <n v="6.9055999999999997"/>
  </r>
  <r>
    <n v="6470"/>
    <s v="CA-2016-163804"/>
    <x v="674"/>
    <d v="2016-12-08T00:00:00"/>
    <s v="Standard Class"/>
    <x v="595"/>
    <x v="595"/>
    <x v="2"/>
    <s v="United States"/>
    <s v="Providence"/>
    <x v="38"/>
    <n v="2908"/>
    <x v="2"/>
    <s v="FUR-FU-10004864"/>
    <s v="Furniture"/>
    <x v="3"/>
    <s v="Eldon 500 Class Desk Accessories"/>
    <x v="1150"/>
    <n v="6"/>
    <n v="0"/>
    <n v="23.898599999999998"/>
    <n v="48.5214"/>
  </r>
  <r>
    <n v="6475"/>
    <s v="CA-2014-149524"/>
    <x v="711"/>
    <d v="2014-01-15T00:00:00"/>
    <s v="First Class"/>
    <x v="608"/>
    <x v="608"/>
    <x v="1"/>
    <s v="United States"/>
    <s v="Philadelphia"/>
    <x v="3"/>
    <n v="19140"/>
    <x v="2"/>
    <s v="FUR-BO-10003433"/>
    <s v="Furniture"/>
    <x v="0"/>
    <s v="Sauder Cornerstone Collection Library"/>
    <x v="259"/>
    <n v="4"/>
    <n v="0.5"/>
    <n v="-53.285600000000002"/>
    <n v="115.2456"/>
  </r>
  <r>
    <n v="6482"/>
    <s v="CA-2017-140872"/>
    <x v="35"/>
    <d v="2017-06-10T00:00:00"/>
    <s v="Standard Class"/>
    <x v="529"/>
    <x v="529"/>
    <x v="0"/>
    <s v="United States"/>
    <s v="Pembroke Pines"/>
    <x v="1"/>
    <n v="33024"/>
    <x v="0"/>
    <s v="FUR-BO-10002824"/>
    <s v="Furniture"/>
    <x v="0"/>
    <s v="Bush Mission Pointe Library"/>
    <x v="108"/>
    <n v="2"/>
    <n v="0.2"/>
    <n v="0"/>
    <n v="241.56800000000001"/>
  </r>
  <r>
    <n v="6484"/>
    <s v="CA-2017-113908"/>
    <x v="35"/>
    <d v="2017-06-09T00:00:00"/>
    <s v="Standard Class"/>
    <x v="609"/>
    <x v="609"/>
    <x v="1"/>
    <s v="United States"/>
    <s v="New York City"/>
    <x v="7"/>
    <n v="10011"/>
    <x v="2"/>
    <s v="FUR-TA-10001932"/>
    <s v="Furniture"/>
    <x v="2"/>
    <s v="Chromcraft 48&quot; x 96&quot; Racetrack Double Pedestal Table"/>
    <x v="1151"/>
    <n v="2"/>
    <n v="0.4"/>
    <n v="-115.43040000000001"/>
    <n v="500.19839999999999"/>
  </r>
  <r>
    <n v="6491"/>
    <s v="CA-2014-149594"/>
    <x v="712"/>
    <d v="2014-09-19T00:00:00"/>
    <s v="Standard Class"/>
    <x v="534"/>
    <x v="534"/>
    <x v="1"/>
    <s v="United States"/>
    <s v="Philadelphia"/>
    <x v="3"/>
    <n v="19120"/>
    <x v="2"/>
    <s v="FUR-FU-10000222"/>
    <s v="Furniture"/>
    <x v="3"/>
    <s v="Seth Thomas 16&quot; Steel Case Clock"/>
    <x v="1152"/>
    <n v="4"/>
    <n v="0.2"/>
    <n v="16.889600000000002"/>
    <n v="87.046400000000006"/>
  </r>
  <r>
    <n v="6492"/>
    <s v="CA-2016-113845"/>
    <x v="47"/>
    <d v="2016-11-25T00:00:00"/>
    <s v="Standard Class"/>
    <x v="271"/>
    <x v="271"/>
    <x v="1"/>
    <s v="United States"/>
    <s v="Orlando"/>
    <x v="1"/>
    <n v="32839"/>
    <x v="0"/>
    <s v="FUR-BO-10004695"/>
    <s v="Furniture"/>
    <x v="0"/>
    <s v="O'Sullivan 2-Door Barrister Bookcase in Odessa Pine"/>
    <x v="1153"/>
    <n v="2"/>
    <n v="0.2"/>
    <n v="10.8588"/>
    <n v="278.70920000000001"/>
  </r>
  <r>
    <n v="6498"/>
    <s v="CA-2015-103135"/>
    <x v="713"/>
    <d v="2015-07-28T00:00:00"/>
    <s v="Standard Class"/>
    <x v="610"/>
    <x v="610"/>
    <x v="2"/>
    <s v="United States"/>
    <s v="Louisville"/>
    <x v="0"/>
    <n v="40214"/>
    <x v="0"/>
    <s v="FUR-FU-10001487"/>
    <s v="Furniture"/>
    <x v="3"/>
    <s v="Eldon Expressions Wood and Plastic Desk Accessories, Cherry Wood"/>
    <x v="619"/>
    <n v="3"/>
    <n v="0"/>
    <n v="6.0726000000000004"/>
    <n v="14.8674"/>
  </r>
  <r>
    <n v="6508"/>
    <s v="US-2016-128909"/>
    <x v="714"/>
    <d v="2016-10-11T00:00:00"/>
    <s v="Second Class"/>
    <x v="611"/>
    <x v="611"/>
    <x v="1"/>
    <s v="United States"/>
    <s v="Philadelphia"/>
    <x v="3"/>
    <n v="19143"/>
    <x v="2"/>
    <s v="FUR-FU-10004071"/>
    <s v="Furniture"/>
    <x v="3"/>
    <s v="Luxo Professional Magnifying Clamp-On Fluorescent Lamps"/>
    <x v="1154"/>
    <n v="4"/>
    <n v="0.2"/>
    <n v="-24.962399999999999"/>
    <n v="357.7944"/>
  </r>
  <r>
    <n v="6516"/>
    <s v="US-2017-116652"/>
    <x v="102"/>
    <d v="2017-09-19T00:00:00"/>
    <s v="Standard Class"/>
    <x v="296"/>
    <x v="296"/>
    <x v="0"/>
    <s v="United States"/>
    <s v="San Francisco"/>
    <x v="2"/>
    <n v="94122"/>
    <x v="1"/>
    <s v="FUR-CH-10002961"/>
    <s v="Furniture"/>
    <x v="1"/>
    <s v="Leather Task Chair, Black"/>
    <x v="64"/>
    <n v="3"/>
    <n v="0.2"/>
    <n v="0"/>
    <n v="218.352"/>
  </r>
  <r>
    <n v="6517"/>
    <s v="US-2017-116652"/>
    <x v="102"/>
    <d v="2017-09-19T00:00:00"/>
    <s v="Standard Class"/>
    <x v="296"/>
    <x v="296"/>
    <x v="0"/>
    <s v="United States"/>
    <s v="San Francisco"/>
    <x v="2"/>
    <n v="94122"/>
    <x v="1"/>
    <s v="FUR-FU-10001488"/>
    <s v="Furniture"/>
    <x v="3"/>
    <s v="Tenex 46&quot; x 60&quot; Computer Anti-Static Chairmat, Rectangular Shaped"/>
    <x v="1155"/>
    <n v="5"/>
    <n v="0"/>
    <n v="105.98"/>
    <n v="423.91999999999996"/>
  </r>
  <r>
    <n v="6522"/>
    <s v="CA-2017-138289"/>
    <x v="623"/>
    <d v="2017-01-18T00:00:00"/>
    <s v="Second Class"/>
    <x v="490"/>
    <x v="490"/>
    <x v="0"/>
    <s v="United States"/>
    <s v="Jackson"/>
    <x v="17"/>
    <n v="49201"/>
    <x v="3"/>
    <s v="FUR-CH-10004626"/>
    <s v="Furniture"/>
    <x v="1"/>
    <s v="Office Star Flex Back Scooter Chair with Aluminum Finish Frame"/>
    <x v="913"/>
    <n v="3"/>
    <n v="0"/>
    <n v="72.640799999999999"/>
    <n v="230.0292"/>
  </r>
  <r>
    <n v="6536"/>
    <s v="CA-2014-128209"/>
    <x v="317"/>
    <d v="2014-11-22T00:00:00"/>
    <s v="Standard Class"/>
    <x v="138"/>
    <x v="138"/>
    <x v="0"/>
    <s v="United States"/>
    <s v="Buffalo"/>
    <x v="7"/>
    <n v="14215"/>
    <x v="2"/>
    <s v="FUR-BO-10002213"/>
    <s v="Furniture"/>
    <x v="0"/>
    <s v="DMI Eclipse Executive Suite Bookcases"/>
    <x v="1156"/>
    <n v="10"/>
    <n v="0.2"/>
    <n v="-50.097999999999999"/>
    <n v="4057.9380000000001"/>
  </r>
  <r>
    <n v="6537"/>
    <s v="CA-2014-169684"/>
    <x v="715"/>
    <d v="2014-10-23T00:00:00"/>
    <s v="First Class"/>
    <x v="577"/>
    <x v="577"/>
    <x v="1"/>
    <s v="United States"/>
    <s v="Knoxville"/>
    <x v="9"/>
    <n v="37918"/>
    <x v="0"/>
    <s v="FUR-TA-10003008"/>
    <s v="Furniture"/>
    <x v="2"/>
    <s v="Lesro Round Back Collection Coffee Table, End Table"/>
    <x v="1077"/>
    <n v="3"/>
    <n v="0.4"/>
    <n v="-147.8655"/>
    <n v="476.45549999999997"/>
  </r>
  <r>
    <n v="6540"/>
    <s v="CA-2015-109862"/>
    <x v="551"/>
    <d v="2015-10-30T00:00:00"/>
    <s v="Standard Class"/>
    <x v="33"/>
    <x v="33"/>
    <x v="1"/>
    <s v="United States"/>
    <s v="Newark"/>
    <x v="14"/>
    <n v="19711"/>
    <x v="2"/>
    <s v="FUR-CH-10002439"/>
    <s v="Furniture"/>
    <x v="1"/>
    <s v="Iceberg Nesting Folding Chair, 19w x 6d x 43h"/>
    <x v="1157"/>
    <n v="5"/>
    <n v="0"/>
    <n v="75.686000000000007"/>
    <n v="215.41400000000002"/>
  </r>
  <r>
    <n v="6542"/>
    <s v="US-2017-107888"/>
    <x v="716"/>
    <d v="2017-11-19T00:00:00"/>
    <s v="First Class"/>
    <x v="189"/>
    <x v="189"/>
    <x v="0"/>
    <s v="United States"/>
    <s v="Seattle"/>
    <x v="13"/>
    <n v="98103"/>
    <x v="1"/>
    <s v="FUR-FU-10003394"/>
    <s v="Furniture"/>
    <x v="3"/>
    <s v="Tenex &quot;The Solids&quot; Textured Chair Mats"/>
    <x v="419"/>
    <n v="2"/>
    <n v="0"/>
    <n v="23.7864"/>
    <n v="116.13359999999999"/>
  </r>
  <r>
    <n v="6548"/>
    <s v="CA-2014-113880"/>
    <x v="29"/>
    <d v="2014-03-05T00:00:00"/>
    <s v="Standard Class"/>
    <x v="516"/>
    <x v="516"/>
    <x v="2"/>
    <s v="United States"/>
    <s v="Elmhurst"/>
    <x v="8"/>
    <n v="60126"/>
    <x v="3"/>
    <s v="FUR-CH-10000863"/>
    <s v="Furniture"/>
    <x v="1"/>
    <s v="Novimex Swivel Fabric Task Chair"/>
    <x v="1158"/>
    <n v="6"/>
    <n v="0.3"/>
    <n v="-172.1172"/>
    <n v="806.23320000000001"/>
  </r>
  <r>
    <n v="6550"/>
    <s v="US-2015-164966"/>
    <x v="45"/>
    <d v="2015-08-01T00:00:00"/>
    <s v="First Class"/>
    <x v="474"/>
    <x v="474"/>
    <x v="2"/>
    <s v="United States"/>
    <s v="Lakeville"/>
    <x v="11"/>
    <n v="55044"/>
    <x v="3"/>
    <s v="FUR-CH-10002304"/>
    <s v="Furniture"/>
    <x v="1"/>
    <s v="Global Stack Chair without Arms, Black"/>
    <x v="1159"/>
    <n v="6"/>
    <n v="0"/>
    <n v="38.97"/>
    <n v="116.91"/>
  </r>
  <r>
    <n v="6551"/>
    <s v="CA-2015-126739"/>
    <x v="341"/>
    <d v="2015-11-03T00:00:00"/>
    <s v="Second Class"/>
    <x v="413"/>
    <x v="413"/>
    <x v="0"/>
    <s v="United States"/>
    <s v="New York City"/>
    <x v="7"/>
    <n v="10035"/>
    <x v="2"/>
    <s v="FUR-CH-10000422"/>
    <s v="Furniture"/>
    <x v="1"/>
    <s v="Global Highback Leather Tilter in Burgundy"/>
    <x v="1160"/>
    <n v="4"/>
    <n v="0.1"/>
    <n v="21.837599999999998"/>
    <n v="305.72640000000001"/>
  </r>
  <r>
    <n v="6559"/>
    <s v="CA-2015-166947"/>
    <x v="717"/>
    <d v="2015-06-10T00:00:00"/>
    <s v="Standard Class"/>
    <x v="439"/>
    <x v="439"/>
    <x v="1"/>
    <s v="United States"/>
    <s v="Buffalo"/>
    <x v="7"/>
    <n v="14215"/>
    <x v="2"/>
    <s v="FUR-CH-10004997"/>
    <s v="Furniture"/>
    <x v="1"/>
    <s v="Hon Every-Day Series Multi-Task Chairs"/>
    <x v="1161"/>
    <n v="9"/>
    <n v="0.1"/>
    <n v="169.18199999999999"/>
    <n v="1353.4559999999999"/>
  </r>
  <r>
    <n v="6564"/>
    <s v="CA-2014-166086"/>
    <x v="718"/>
    <d v="2014-05-12T00:00:00"/>
    <s v="Standard Class"/>
    <x v="293"/>
    <x v="293"/>
    <x v="0"/>
    <s v="United States"/>
    <s v="Lawrence"/>
    <x v="20"/>
    <n v="1841"/>
    <x v="2"/>
    <s v="FUR-TA-10003469"/>
    <s v="Furniture"/>
    <x v="2"/>
    <s v="Balt Split Level Computer Training Table"/>
    <x v="1162"/>
    <n v="2"/>
    <n v="0.3"/>
    <n v="-38.85"/>
    <n v="233.1"/>
  </r>
  <r>
    <n v="6566"/>
    <s v="CA-2014-166086"/>
    <x v="718"/>
    <d v="2014-05-12T00:00:00"/>
    <s v="Standard Class"/>
    <x v="293"/>
    <x v="293"/>
    <x v="0"/>
    <s v="United States"/>
    <s v="Lawrence"/>
    <x v="20"/>
    <n v="1841"/>
    <x v="2"/>
    <s v="FUR-CH-10004675"/>
    <s v="Furniture"/>
    <x v="1"/>
    <s v="Lifetime Advantage Folding Chairs, 4/Carton"/>
    <x v="389"/>
    <n v="4"/>
    <n v="0"/>
    <n v="244.24959999999999"/>
    <n v="628.07040000000006"/>
  </r>
  <r>
    <n v="6570"/>
    <s v="CA-2014-100678"/>
    <x v="719"/>
    <d v="2014-04-22T00:00:00"/>
    <s v="Standard Class"/>
    <x v="10"/>
    <x v="10"/>
    <x v="0"/>
    <s v="United States"/>
    <s v="Houston"/>
    <x v="5"/>
    <n v="77095"/>
    <x v="3"/>
    <s v="FUR-CH-10002602"/>
    <s v="Furniture"/>
    <x v="1"/>
    <s v="DMI Arturo Collection Mission-style Design Wood Chair"/>
    <x v="627"/>
    <n v="3"/>
    <n v="0.3"/>
    <n v="-18.117599999999999"/>
    <n v="335.17559999999997"/>
  </r>
  <r>
    <n v="6577"/>
    <s v="CA-2017-123085"/>
    <x v="470"/>
    <d v="2017-03-08T00:00:00"/>
    <s v="Standard Class"/>
    <x v="467"/>
    <x v="467"/>
    <x v="0"/>
    <s v="United States"/>
    <s v="Los Angeles"/>
    <x v="2"/>
    <n v="90008"/>
    <x v="1"/>
    <s v="FUR-CH-10003968"/>
    <s v="Furniture"/>
    <x v="1"/>
    <s v="Novimex Turbo Task Chair"/>
    <x v="718"/>
    <n v="3"/>
    <n v="0.2"/>
    <n v="-17.0352"/>
    <n v="187.38720000000001"/>
  </r>
  <r>
    <n v="6582"/>
    <s v="CA-2016-169887"/>
    <x v="148"/>
    <d v="2016-10-22T00:00:00"/>
    <s v="Same Day"/>
    <x v="378"/>
    <x v="378"/>
    <x v="0"/>
    <s v="United States"/>
    <s v="Seattle"/>
    <x v="13"/>
    <n v="98105"/>
    <x v="1"/>
    <s v="FUR-FU-10003095"/>
    <s v="Furniture"/>
    <x v="3"/>
    <s v="Linden 12&quot; Wall Clock With Oak Frame"/>
    <x v="1163"/>
    <n v="3"/>
    <n v="0"/>
    <n v="30.582000000000001"/>
    <n v="71.358000000000004"/>
  </r>
  <r>
    <n v="6586"/>
    <s v="CA-2017-104731"/>
    <x v="720"/>
    <d v="2017-07-27T00:00:00"/>
    <s v="Standard Class"/>
    <x v="291"/>
    <x v="291"/>
    <x v="0"/>
    <s v="United States"/>
    <s v="Salem"/>
    <x v="25"/>
    <n v="24153"/>
    <x v="0"/>
    <s v="FUR-FU-10003274"/>
    <s v="Furniture"/>
    <x v="3"/>
    <s v="Regeneration Desk Collection"/>
    <x v="1164"/>
    <n v="5"/>
    <n v="0"/>
    <n v="3.8719999999999999"/>
    <n v="4.9280000000000008"/>
  </r>
  <r>
    <n v="6588"/>
    <s v="CA-2017-104731"/>
    <x v="720"/>
    <d v="2017-07-27T00:00:00"/>
    <s v="Standard Class"/>
    <x v="291"/>
    <x v="291"/>
    <x v="0"/>
    <s v="United States"/>
    <s v="Salem"/>
    <x v="25"/>
    <n v="24153"/>
    <x v="0"/>
    <s v="FUR-BO-10003441"/>
    <s v="Furniture"/>
    <x v="0"/>
    <s v="Bush Westfield Collection Bookcases, Fully Assembled"/>
    <x v="824"/>
    <n v="3"/>
    <n v="0"/>
    <n v="69.676199999999994"/>
    <n v="233.2638"/>
  </r>
  <r>
    <n v="6600"/>
    <s v="CA-2014-154095"/>
    <x v="116"/>
    <d v="2014-12-07T00:00:00"/>
    <s v="Standard Class"/>
    <x v="612"/>
    <x v="612"/>
    <x v="1"/>
    <s v="United States"/>
    <s v="Clinton"/>
    <x v="32"/>
    <n v="20735"/>
    <x v="2"/>
    <s v="FUR-FU-10003849"/>
    <s v="Furniture"/>
    <x v="3"/>
    <s v="DAX Metal Frame, Desktop, Stepped-Edge"/>
    <x v="811"/>
    <n v="3"/>
    <n v="0"/>
    <n v="23.680800000000001"/>
    <n v="37.039199999999994"/>
  </r>
  <r>
    <n v="6602"/>
    <s v="CA-2014-154095"/>
    <x v="116"/>
    <d v="2014-12-07T00:00:00"/>
    <s v="Standard Class"/>
    <x v="612"/>
    <x v="612"/>
    <x v="1"/>
    <s v="United States"/>
    <s v="Clinton"/>
    <x v="32"/>
    <n v="20735"/>
    <x v="2"/>
    <s v="FUR-CH-10004754"/>
    <s v="Furniture"/>
    <x v="1"/>
    <s v="Global Stack Chair with Arms, Black"/>
    <x v="1165"/>
    <n v="8"/>
    <n v="0"/>
    <n v="64.756799999999998"/>
    <n v="175.08320000000001"/>
  </r>
  <r>
    <n v="6608"/>
    <s v="CA-2016-148852"/>
    <x v="205"/>
    <d v="2016-05-31T00:00:00"/>
    <s v="Standard Class"/>
    <x v="526"/>
    <x v="526"/>
    <x v="0"/>
    <s v="United States"/>
    <s v="Santa Ana"/>
    <x v="2"/>
    <n v="92704"/>
    <x v="1"/>
    <s v="FUR-CH-10004860"/>
    <s v="Furniture"/>
    <x v="1"/>
    <s v="Global Low Back Tilter Chair"/>
    <x v="1166"/>
    <n v="6"/>
    <n v="0.2"/>
    <n v="-84.8232"/>
    <n v="569.52719999999999"/>
  </r>
  <r>
    <n v="6612"/>
    <s v="CA-2015-107678"/>
    <x v="721"/>
    <d v="2015-04-28T00:00:00"/>
    <s v="Standard Class"/>
    <x v="579"/>
    <x v="579"/>
    <x v="0"/>
    <s v="United States"/>
    <s v="Louisville"/>
    <x v="0"/>
    <n v="40214"/>
    <x v="0"/>
    <s v="FUR-CH-10001891"/>
    <s v="Furniture"/>
    <x v="1"/>
    <s v="Global Deluxe Office Fabric Chairs"/>
    <x v="679"/>
    <n v="2"/>
    <n v="0"/>
    <n v="51.8292"/>
    <n v="140.13080000000002"/>
  </r>
  <r>
    <n v="6615"/>
    <s v="CA-2015-107678"/>
    <x v="721"/>
    <d v="2015-04-28T00:00:00"/>
    <s v="Standard Class"/>
    <x v="579"/>
    <x v="579"/>
    <x v="0"/>
    <s v="United States"/>
    <s v="Louisville"/>
    <x v="0"/>
    <n v="40214"/>
    <x v="0"/>
    <s v="FUR-FU-10003394"/>
    <s v="Furniture"/>
    <x v="3"/>
    <s v="Tenex &quot;The Solids&quot; Textured Chair Mats"/>
    <x v="145"/>
    <n v="3"/>
    <n v="0"/>
    <n v="35.679600000000001"/>
    <n v="174.2004"/>
  </r>
  <r>
    <n v="6616"/>
    <s v="CA-2016-123512"/>
    <x v="9"/>
    <d v="2016-06-19T00:00:00"/>
    <s v="First Class"/>
    <x v="613"/>
    <x v="613"/>
    <x v="0"/>
    <s v="United States"/>
    <s v="Los Angeles"/>
    <x v="2"/>
    <n v="90045"/>
    <x v="1"/>
    <s v="FUR-BO-10004218"/>
    <s v="Furniture"/>
    <x v="0"/>
    <s v="Bush Heritage Pine Collection 5-Shelf Bookcase, Albany Pine Finish, *Special Order"/>
    <x v="1053"/>
    <n v="2"/>
    <n v="0.15"/>
    <n v="14.098000000000001"/>
    <n v="225.56799999999998"/>
  </r>
  <r>
    <n v="6622"/>
    <s v="US-2017-167402"/>
    <x v="722"/>
    <d v="2017-01-18T00:00:00"/>
    <s v="Second Class"/>
    <x v="375"/>
    <x v="375"/>
    <x v="1"/>
    <s v="United States"/>
    <s v="Springfield"/>
    <x v="23"/>
    <n v="65807"/>
    <x v="3"/>
    <s v="FUR-BO-10001608"/>
    <s v="Furniture"/>
    <x v="0"/>
    <s v="Hon Metal Bookcases, Black"/>
    <x v="914"/>
    <n v="3"/>
    <n v="0"/>
    <n v="53.234999999999999"/>
    <n v="159.70499999999998"/>
  </r>
  <r>
    <n v="6623"/>
    <s v="CA-2014-130449"/>
    <x v="723"/>
    <d v="2014-09-09T00:00:00"/>
    <s v="First Class"/>
    <x v="614"/>
    <x v="614"/>
    <x v="1"/>
    <s v="United States"/>
    <s v="San Francisco"/>
    <x v="2"/>
    <n v="94109"/>
    <x v="1"/>
    <s v="FUR-FU-10001487"/>
    <s v="Furniture"/>
    <x v="3"/>
    <s v="Eldon Expressions Wood and Plastic Desk Accessories, Cherry Wood"/>
    <x v="1167"/>
    <n v="6"/>
    <n v="0"/>
    <n v="12.145200000000001"/>
    <n v="29.7348"/>
  </r>
  <r>
    <n v="6625"/>
    <s v="CA-2015-141250"/>
    <x v="724"/>
    <d v="2015-01-23T00:00:00"/>
    <s v="Standard Class"/>
    <x v="615"/>
    <x v="615"/>
    <x v="0"/>
    <s v="United States"/>
    <s v="Texas City"/>
    <x v="5"/>
    <n v="77590"/>
    <x v="3"/>
    <s v="FUR-TA-10002855"/>
    <s v="Furniture"/>
    <x v="2"/>
    <s v="Bevis Round Conference Table Top &amp; Single Column Base"/>
    <x v="1168"/>
    <n v="1"/>
    <n v="0.3"/>
    <n v="-13.1706"/>
    <n v="115.6086"/>
  </r>
  <r>
    <n v="6626"/>
    <s v="CA-2015-141250"/>
    <x v="724"/>
    <d v="2015-01-23T00:00:00"/>
    <s v="Standard Class"/>
    <x v="615"/>
    <x v="615"/>
    <x v="0"/>
    <s v="United States"/>
    <s v="Texas City"/>
    <x v="5"/>
    <n v="77590"/>
    <x v="3"/>
    <s v="FUR-CH-10004875"/>
    <s v="Furniture"/>
    <x v="1"/>
    <s v="Harbour Creations 67200 Series Stacking Chairs"/>
    <x v="1169"/>
    <n v="4"/>
    <n v="0.3"/>
    <n v="-8.5416000000000007"/>
    <n v="207.84559999999999"/>
  </r>
  <r>
    <n v="6631"/>
    <s v="CA-2016-105081"/>
    <x v="683"/>
    <d v="2016-12-30T00:00:00"/>
    <s v="Standard Class"/>
    <x v="285"/>
    <x v="285"/>
    <x v="0"/>
    <s v="United States"/>
    <s v="Seattle"/>
    <x v="13"/>
    <n v="98115"/>
    <x v="1"/>
    <s v="FUR-CH-10000847"/>
    <s v="Furniture"/>
    <x v="1"/>
    <s v="Global Executive Mid-Back Manager's Chair"/>
    <x v="75"/>
    <n v="3"/>
    <n v="0.2"/>
    <n v="52.376399999999997"/>
    <n v="645.97559999999999"/>
  </r>
  <r>
    <n v="6632"/>
    <s v="CA-2016-105081"/>
    <x v="683"/>
    <d v="2016-12-30T00:00:00"/>
    <s v="Standard Class"/>
    <x v="285"/>
    <x v="285"/>
    <x v="0"/>
    <s v="United States"/>
    <s v="Seattle"/>
    <x v="13"/>
    <n v="98115"/>
    <x v="1"/>
    <s v="FUR-TA-10001307"/>
    <s v="Furniture"/>
    <x v="2"/>
    <s v="SAFCO PlanMaster Heigh-Adjustable Drafting Table Base, 43w x 30d x 30-37h, Black"/>
    <x v="1170"/>
    <n v="5"/>
    <n v="0"/>
    <n v="629.01"/>
    <n v="1118.24"/>
  </r>
  <r>
    <n v="6640"/>
    <s v="CA-2014-108609"/>
    <x v="314"/>
    <d v="2014-11-02T00:00:00"/>
    <s v="Second Class"/>
    <x v="139"/>
    <x v="139"/>
    <x v="1"/>
    <s v="United States"/>
    <s v="Lorain"/>
    <x v="15"/>
    <n v="44052"/>
    <x v="2"/>
    <s v="FUR-TA-10003954"/>
    <s v="Furniture"/>
    <x v="2"/>
    <s v="Hon 94000 Series Round Tables"/>
    <x v="663"/>
    <n v="8"/>
    <n v="0.4"/>
    <n v="-734.52639999999997"/>
    <n v="2156.1904"/>
  </r>
  <r>
    <n v="6647"/>
    <s v="US-2016-127334"/>
    <x v="120"/>
    <d v="2016-12-21T00:00:00"/>
    <s v="Standard Class"/>
    <x v="235"/>
    <x v="235"/>
    <x v="2"/>
    <s v="United States"/>
    <s v="Springfield"/>
    <x v="36"/>
    <n v="97477"/>
    <x v="1"/>
    <s v="FUR-TA-10003473"/>
    <s v="Furniture"/>
    <x v="2"/>
    <s v="Bretford Rectangular Conference Table Tops"/>
    <x v="1171"/>
    <n v="3"/>
    <n v="0.5"/>
    <n v="-304.6653"/>
    <n v="868.86030000000005"/>
  </r>
  <r>
    <n v="6652"/>
    <s v="US-2017-124779"/>
    <x v="272"/>
    <d v="2017-09-11T00:00:00"/>
    <s v="First Class"/>
    <x v="334"/>
    <x v="334"/>
    <x v="1"/>
    <s v="United States"/>
    <s v="Arlington"/>
    <x v="5"/>
    <n v="76017"/>
    <x v="3"/>
    <s v="FUR-FU-10001095"/>
    <s v="Furniture"/>
    <x v="3"/>
    <s v="DAX Black Cherry Wood-Tone Poster Frame"/>
    <x v="1172"/>
    <n v="2"/>
    <n v="0.6"/>
    <n v="-11.651199999999999"/>
    <n v="32.8352"/>
  </r>
  <r>
    <n v="6654"/>
    <s v="US-2017-124779"/>
    <x v="272"/>
    <d v="2017-09-11T00:00:00"/>
    <s v="First Class"/>
    <x v="334"/>
    <x v="334"/>
    <x v="1"/>
    <s v="United States"/>
    <s v="Arlington"/>
    <x v="5"/>
    <n v="76017"/>
    <x v="3"/>
    <s v="FUR-CH-10003535"/>
    <s v="Furniture"/>
    <x v="1"/>
    <s v="Global Armless Task Chair, Royal Blue"/>
    <x v="1173"/>
    <n v="5"/>
    <n v="0.3"/>
    <n v="-39.637"/>
    <n v="253.06700000000001"/>
  </r>
  <r>
    <n v="6659"/>
    <s v="CA-2017-135937"/>
    <x v="134"/>
    <d v="2017-02-27T00:00:00"/>
    <s v="Standard Class"/>
    <x v="420"/>
    <x v="420"/>
    <x v="2"/>
    <s v="United States"/>
    <s v="Gilbert"/>
    <x v="22"/>
    <n v="85234"/>
    <x v="1"/>
    <s v="FUR-FU-10002253"/>
    <s v="Furniture"/>
    <x v="3"/>
    <s v="Howard Miller 13&quot; Diameter Pewter Finish Round Wall Clock"/>
    <x v="1174"/>
    <n v="2"/>
    <n v="0.2"/>
    <n v="16.3172"/>
    <n v="52.386799999999994"/>
  </r>
  <r>
    <n v="6660"/>
    <s v="CA-2017-135937"/>
    <x v="134"/>
    <d v="2017-02-27T00:00:00"/>
    <s v="Standard Class"/>
    <x v="420"/>
    <x v="420"/>
    <x v="2"/>
    <s v="United States"/>
    <s v="Gilbert"/>
    <x v="22"/>
    <n v="85234"/>
    <x v="1"/>
    <s v="FUR-TA-10001039"/>
    <s v="Furniture"/>
    <x v="2"/>
    <s v="KI Adjustable-Height Table"/>
    <x v="1175"/>
    <n v="9"/>
    <n v="0.5"/>
    <n v="-185.71680000000001"/>
    <n v="572.6268"/>
  </r>
  <r>
    <n v="6664"/>
    <s v="CA-2017-162173"/>
    <x v="725"/>
    <d v="2017-11-01T00:00:00"/>
    <s v="Standard Class"/>
    <x v="88"/>
    <x v="88"/>
    <x v="0"/>
    <s v="United States"/>
    <s v="Virginia Beach"/>
    <x v="25"/>
    <n v="23464"/>
    <x v="0"/>
    <s v="FUR-TA-10001520"/>
    <s v="Furniture"/>
    <x v="2"/>
    <s v="Lesro Sheffield Collection Coffee Table, End Table, Center Table, Corner Table"/>
    <x v="1176"/>
    <n v="5"/>
    <n v="0"/>
    <n v="60.664499999999997"/>
    <n v="296.18550000000005"/>
  </r>
  <r>
    <n v="6667"/>
    <s v="CA-2017-122175"/>
    <x v="666"/>
    <d v="2017-05-14T00:00:00"/>
    <s v="Second Class"/>
    <x v="90"/>
    <x v="90"/>
    <x v="0"/>
    <s v="United States"/>
    <s v="Vineland"/>
    <x v="18"/>
    <n v="8360"/>
    <x v="2"/>
    <s v="FUR-FU-10000719"/>
    <s v="Furniture"/>
    <x v="3"/>
    <s v="DAX Cubicle Frames, 8-1/2 x 11"/>
    <x v="1177"/>
    <n v="5"/>
    <n v="0"/>
    <n v="15.426"/>
    <n v="27.423999999999999"/>
  </r>
  <r>
    <n v="6674"/>
    <s v="CA-2015-135510"/>
    <x v="278"/>
    <d v="2015-09-12T00:00:00"/>
    <s v="Standard Class"/>
    <x v="616"/>
    <x v="616"/>
    <x v="2"/>
    <s v="United States"/>
    <s v="Charlottesville"/>
    <x v="25"/>
    <n v="22901"/>
    <x v="0"/>
    <s v="FUR-FU-10000820"/>
    <s v="Furniture"/>
    <x v="3"/>
    <s v="Tensor Brushed Steel Torchiere Floor Lamp"/>
    <x v="1178"/>
    <n v="4"/>
    <n v="0"/>
    <n v="12.232799999999999"/>
    <n v="55.727199999999996"/>
  </r>
  <r>
    <n v="6679"/>
    <s v="CA-2014-150329"/>
    <x v="567"/>
    <d v="2014-10-14T00:00:00"/>
    <s v="Standard Class"/>
    <x v="213"/>
    <x v="213"/>
    <x v="2"/>
    <s v="United States"/>
    <s v="Phoenix"/>
    <x v="22"/>
    <n v="85023"/>
    <x v="1"/>
    <s v="FUR-FU-10003724"/>
    <s v="Furniture"/>
    <x v="3"/>
    <s v="Westinghouse Clip-On Gooseneck Lamps"/>
    <x v="1179"/>
    <n v="7"/>
    <n v="0.2"/>
    <n v="3.5154000000000001"/>
    <n v="43.3566"/>
  </r>
  <r>
    <n v="6684"/>
    <s v="CA-2014-109134"/>
    <x v="726"/>
    <d v="2014-11-10T00:00:00"/>
    <s v="Standard Class"/>
    <x v="448"/>
    <x v="448"/>
    <x v="2"/>
    <s v="United States"/>
    <s v="Los Angeles"/>
    <x v="2"/>
    <n v="90008"/>
    <x v="1"/>
    <s v="FUR-FU-10000320"/>
    <s v="Furniture"/>
    <x v="3"/>
    <s v="OIC Stacking Trays"/>
    <x v="1180"/>
    <n v="6"/>
    <n v="0"/>
    <n v="8.8176000000000005"/>
    <n v="11.222399999999999"/>
  </r>
  <r>
    <n v="6686"/>
    <s v="US-2015-129637"/>
    <x v="584"/>
    <d v="2015-12-22T00:00:00"/>
    <s v="Standard Class"/>
    <x v="240"/>
    <x v="240"/>
    <x v="0"/>
    <s v="United States"/>
    <s v="Bloomington"/>
    <x v="8"/>
    <n v="61701"/>
    <x v="3"/>
    <s v="FUR-FU-10000965"/>
    <s v="Furniture"/>
    <x v="3"/>
    <s v="Howard Miller 11-1/2&quot; Diameter Ridgewood Wall Clock"/>
    <x v="1181"/>
    <n v="2"/>
    <n v="0.6"/>
    <n v="-19.737200000000001"/>
    <n v="61.289200000000001"/>
  </r>
  <r>
    <n v="6700"/>
    <s v="CA-2017-145429"/>
    <x v="720"/>
    <d v="2017-07-25T00:00:00"/>
    <s v="Standard Class"/>
    <x v="344"/>
    <x v="344"/>
    <x v="0"/>
    <s v="United States"/>
    <s v="San Diego"/>
    <x v="2"/>
    <n v="92024"/>
    <x v="1"/>
    <s v="FUR-CH-10000988"/>
    <s v="Furniture"/>
    <x v="1"/>
    <s v="Hon Olson Stacker Stools"/>
    <x v="529"/>
    <n v="2"/>
    <n v="0.2"/>
    <n v="22.529599999999999"/>
    <n v="202.7664"/>
  </r>
  <r>
    <n v="6702"/>
    <s v="CA-2015-153535"/>
    <x v="727"/>
    <d v="2015-05-24T00:00:00"/>
    <s v="Standard Class"/>
    <x v="239"/>
    <x v="239"/>
    <x v="0"/>
    <s v="United States"/>
    <s v="Wilson"/>
    <x v="30"/>
    <n v="27893"/>
    <x v="0"/>
    <s v="FUR-FU-10001986"/>
    <s v="Furniture"/>
    <x v="3"/>
    <s v="Dana Fluorescent Magnifying Lamp, White, 36&quot;"/>
    <x v="1182"/>
    <n v="4"/>
    <n v="0.2"/>
    <n v="20.391999999999999"/>
    <n v="142.744"/>
  </r>
  <r>
    <n v="6709"/>
    <s v="CA-2015-123141"/>
    <x v="502"/>
    <d v="2015-11-19T00:00:00"/>
    <s v="Standard Class"/>
    <x v="507"/>
    <x v="507"/>
    <x v="0"/>
    <s v="United States"/>
    <s v="Rio Rancho"/>
    <x v="41"/>
    <n v="87124"/>
    <x v="1"/>
    <s v="FUR-CH-10004287"/>
    <s v="Furniture"/>
    <x v="1"/>
    <s v="SAFCO Arco Folding Chair"/>
    <x v="514"/>
    <n v="4"/>
    <n v="0.2"/>
    <n v="99.432000000000002"/>
    <n v="784.40800000000002"/>
  </r>
  <r>
    <n v="6710"/>
    <s v="CA-2015-123141"/>
    <x v="502"/>
    <d v="2015-11-19T00:00:00"/>
    <s v="Standard Class"/>
    <x v="507"/>
    <x v="507"/>
    <x v="0"/>
    <s v="United States"/>
    <s v="Rio Rancho"/>
    <x v="41"/>
    <n v="87124"/>
    <x v="1"/>
    <s v="FUR-CH-10001891"/>
    <s v="Furniture"/>
    <x v="1"/>
    <s v="Global Deluxe Office Fabric Chairs"/>
    <x v="63"/>
    <n v="3"/>
    <n v="0.2"/>
    <n v="20.155799999999999"/>
    <n v="210.1962"/>
  </r>
  <r>
    <n v="6713"/>
    <s v="CA-2017-107629"/>
    <x v="417"/>
    <d v="2017-12-14T00:00:00"/>
    <s v="Same Day"/>
    <x v="28"/>
    <x v="28"/>
    <x v="0"/>
    <s v="United States"/>
    <s v="Skokie"/>
    <x v="8"/>
    <n v="60076"/>
    <x v="3"/>
    <s v="FUR-FU-10002298"/>
    <s v="Furniture"/>
    <x v="3"/>
    <s v="Rubbermaid ClusterMat Chairmats, Mat Size- 66&quot; x 60&quot;, Lip 20&quot; x 11&quot; -90 Degree Angle"/>
    <x v="1183"/>
    <n v="6"/>
    <n v="0.6"/>
    <n v="-292.98719999999997"/>
    <n v="559.33919999999989"/>
  </r>
  <r>
    <n v="6714"/>
    <s v="CA-2017-107629"/>
    <x v="417"/>
    <d v="2017-12-14T00:00:00"/>
    <s v="Same Day"/>
    <x v="28"/>
    <x v="28"/>
    <x v="0"/>
    <s v="United States"/>
    <s v="Skokie"/>
    <x v="8"/>
    <n v="60076"/>
    <x v="3"/>
    <s v="FUR-FU-10004091"/>
    <s v="Furniture"/>
    <x v="3"/>
    <s v="Howard Miller 13&quot; Diameter Goldtone Round Wall Clock"/>
    <x v="1184"/>
    <n v="3"/>
    <n v="0.6"/>
    <n v="-26.755800000000001"/>
    <n v="83.083799999999997"/>
  </r>
  <r>
    <n v="6719"/>
    <s v="CA-2016-134789"/>
    <x v="57"/>
    <d v="2016-04-15T00:00:00"/>
    <s v="Standard Class"/>
    <x v="115"/>
    <x v="115"/>
    <x v="2"/>
    <s v="United States"/>
    <s v="Hot Springs"/>
    <x v="31"/>
    <n v="71901"/>
    <x v="0"/>
    <s v="FUR-FU-10003268"/>
    <s v="Furniture"/>
    <x v="3"/>
    <s v="Eldon Radial Chair Mat for Low to Medium Pile Carpets"/>
    <x v="1185"/>
    <n v="4"/>
    <n v="0"/>
    <n v="31.984000000000002"/>
    <n v="127.93599999999998"/>
  </r>
  <r>
    <n v="6729"/>
    <s v="CA-2016-165827"/>
    <x v="114"/>
    <d v="2016-11-09T00:00:00"/>
    <s v="Standard Class"/>
    <x v="461"/>
    <x v="461"/>
    <x v="1"/>
    <s v="United States"/>
    <s v="Miami"/>
    <x v="1"/>
    <n v="33180"/>
    <x v="0"/>
    <s v="FUR-FU-10001889"/>
    <s v="Furniture"/>
    <x v="3"/>
    <s v="Ultra Door Pull Handle"/>
    <x v="1186"/>
    <n v="6"/>
    <n v="0.2"/>
    <n v="8.2056000000000004"/>
    <n v="42.290400000000005"/>
  </r>
  <r>
    <n v="6731"/>
    <s v="CA-2015-156734"/>
    <x v="311"/>
    <d v="2015-06-20T00:00:00"/>
    <s v="First Class"/>
    <x v="125"/>
    <x v="125"/>
    <x v="1"/>
    <s v="United States"/>
    <s v="Smyrna"/>
    <x v="9"/>
    <n v="37167"/>
    <x v="0"/>
    <s v="FUR-CH-10002965"/>
    <s v="Furniture"/>
    <x v="1"/>
    <s v="Global Leather Highback Executive Chair with Pneumatic Height Adjustment, Black"/>
    <x v="1187"/>
    <n v="4"/>
    <n v="0.2"/>
    <n v="56.2744"/>
    <n v="586.86159999999995"/>
  </r>
  <r>
    <n v="6741"/>
    <s v="CA-2014-144029"/>
    <x v="261"/>
    <d v="2014-05-31T00:00:00"/>
    <s v="Standard Class"/>
    <x v="255"/>
    <x v="255"/>
    <x v="0"/>
    <s v="United States"/>
    <s v="Chicago"/>
    <x v="8"/>
    <n v="60623"/>
    <x v="3"/>
    <s v="FUR-CH-10003981"/>
    <s v="Furniture"/>
    <x v="1"/>
    <s v="Global Commerce Series Low-Back Swivel/Tilt Chairs"/>
    <x v="1188"/>
    <n v="2"/>
    <n v="0.3"/>
    <n v="-5.1395999999999997"/>
    <n v="364.91159999999996"/>
  </r>
  <r>
    <n v="6743"/>
    <s v="US-2017-101784"/>
    <x v="682"/>
    <d v="2017-07-11T00:00:00"/>
    <s v="Standard Class"/>
    <x v="53"/>
    <x v="53"/>
    <x v="0"/>
    <s v="United States"/>
    <s v="Los Angeles"/>
    <x v="2"/>
    <n v="90008"/>
    <x v="1"/>
    <s v="FUR-CH-10001146"/>
    <s v="Furniture"/>
    <x v="1"/>
    <s v="Global Task Chair, Black"/>
    <x v="1189"/>
    <n v="3"/>
    <n v="0.2"/>
    <n v="-13.7403"/>
    <n v="135.87629999999999"/>
  </r>
  <r>
    <n v="6751"/>
    <s v="CA-2016-154767"/>
    <x v="728"/>
    <d v="2016-06-30T00:00:00"/>
    <s v="Second Class"/>
    <x v="398"/>
    <x v="398"/>
    <x v="0"/>
    <s v="United States"/>
    <s v="Paterson"/>
    <x v="18"/>
    <n v="7501"/>
    <x v="2"/>
    <s v="FUR-CH-10003535"/>
    <s v="Furniture"/>
    <x v="1"/>
    <s v="Global Armless Task Chair, Royal Blue"/>
    <x v="1190"/>
    <n v="2"/>
    <n v="0"/>
    <n v="20.7332"/>
    <n v="101.2268"/>
  </r>
  <r>
    <n v="6756"/>
    <s v="CA-2017-124205"/>
    <x v="102"/>
    <d v="2017-09-19T00:00:00"/>
    <s v="Standard Class"/>
    <x v="617"/>
    <x v="617"/>
    <x v="1"/>
    <s v="United States"/>
    <s v="Lakewood"/>
    <x v="18"/>
    <n v="8701"/>
    <x v="2"/>
    <s v="FUR-FU-10002445"/>
    <s v="Furniture"/>
    <x v="3"/>
    <s v="DAX Two-Tone Rosewood/Black Document Frame, Desktop, 5 x 7"/>
    <x v="1191"/>
    <n v="5"/>
    <n v="0"/>
    <n v="18.96"/>
    <n v="28.439999999999998"/>
  </r>
  <r>
    <n v="6757"/>
    <s v="CA-2017-124205"/>
    <x v="102"/>
    <d v="2017-09-19T00:00:00"/>
    <s v="Standard Class"/>
    <x v="617"/>
    <x v="617"/>
    <x v="1"/>
    <s v="United States"/>
    <s v="Lakewood"/>
    <x v="18"/>
    <n v="8701"/>
    <x v="2"/>
    <s v="FUR-CH-10003606"/>
    <s v="Furniture"/>
    <x v="1"/>
    <s v="SAFCO Folding Chair Trolley"/>
    <x v="1192"/>
    <n v="4"/>
    <n v="0"/>
    <n v="143.62880000000001"/>
    <n v="369.33120000000002"/>
  </r>
  <r>
    <n v="6762"/>
    <s v="CA-2016-162943"/>
    <x v="729"/>
    <d v="2016-07-26T00:00:00"/>
    <s v="Second Class"/>
    <x v="567"/>
    <x v="567"/>
    <x v="1"/>
    <s v="United States"/>
    <s v="New York City"/>
    <x v="7"/>
    <n v="10035"/>
    <x v="2"/>
    <s v="FUR-CH-10001708"/>
    <s v="Furniture"/>
    <x v="1"/>
    <s v="Office Star - Contemporary Swivel Chair with Padded Adjustable Arms and Flex Back"/>
    <x v="1193"/>
    <n v="2"/>
    <n v="0.1"/>
    <n v="31.015599999999999"/>
    <n v="222.7484"/>
  </r>
  <r>
    <n v="6766"/>
    <s v="CA-2017-100615"/>
    <x v="333"/>
    <d v="2017-04-24T00:00:00"/>
    <s v="Standard Class"/>
    <x v="434"/>
    <x v="434"/>
    <x v="0"/>
    <s v="United States"/>
    <s v="Chicago"/>
    <x v="8"/>
    <n v="60653"/>
    <x v="3"/>
    <s v="FUR-CH-10002602"/>
    <s v="Furniture"/>
    <x v="1"/>
    <s v="DMI Arturo Collection Mission-style Design Wood Chair"/>
    <x v="627"/>
    <n v="3"/>
    <n v="0.3"/>
    <n v="-18.117599999999999"/>
    <n v="335.17559999999997"/>
  </r>
  <r>
    <n v="6768"/>
    <s v="CA-2017-100615"/>
    <x v="333"/>
    <d v="2017-04-24T00:00:00"/>
    <s v="Standard Class"/>
    <x v="434"/>
    <x v="434"/>
    <x v="0"/>
    <s v="United States"/>
    <s v="Chicago"/>
    <x v="8"/>
    <n v="60653"/>
    <x v="3"/>
    <s v="FUR-FU-10002456"/>
    <s v="Furniture"/>
    <x v="3"/>
    <s v="Master Caster Door Stop, Large Neon Orange"/>
    <x v="738"/>
    <n v="5"/>
    <n v="0.6"/>
    <n v="-6.1879999999999997"/>
    <n v="20.748000000000001"/>
  </r>
  <r>
    <n v="6779"/>
    <s v="US-2016-147711"/>
    <x v="222"/>
    <d v="2016-09-08T00:00:00"/>
    <s v="Second Class"/>
    <x v="370"/>
    <x v="370"/>
    <x v="0"/>
    <s v="United States"/>
    <s v="Baltimore"/>
    <x v="32"/>
    <n v="21215"/>
    <x v="2"/>
    <s v="FUR-BO-10003159"/>
    <s v="Furniture"/>
    <x v="0"/>
    <s v="Sauder Camden County Collection Libraries, Planked Cherry Finish"/>
    <x v="1194"/>
    <n v="3"/>
    <n v="0"/>
    <n v="31.044599999999999"/>
    <n v="313.8954"/>
  </r>
  <r>
    <n v="6780"/>
    <s v="US-2016-147711"/>
    <x v="222"/>
    <d v="2016-09-08T00:00:00"/>
    <s v="Second Class"/>
    <x v="370"/>
    <x v="370"/>
    <x v="0"/>
    <s v="United States"/>
    <s v="Baltimore"/>
    <x v="32"/>
    <n v="21215"/>
    <x v="2"/>
    <s v="FUR-FU-10002364"/>
    <s v="Furniture"/>
    <x v="3"/>
    <s v="Eldon Expressions Wood Desk Accessories, Oak"/>
    <x v="412"/>
    <n v="2"/>
    <n v="0"/>
    <n v="4.2804000000000002"/>
    <n v="10.4796"/>
  </r>
  <r>
    <n v="6783"/>
    <s v="CA-2017-121293"/>
    <x v="730"/>
    <d v="2017-07-28T00:00:00"/>
    <s v="Second Class"/>
    <x v="458"/>
    <x v="458"/>
    <x v="0"/>
    <s v="United States"/>
    <s v="Philadelphia"/>
    <x v="3"/>
    <n v="19143"/>
    <x v="2"/>
    <s v="FUR-FU-10000732"/>
    <s v="Furniture"/>
    <x v="3"/>
    <s v="Eldon 200 Class Desk Accessories"/>
    <x v="1195"/>
    <n v="4"/>
    <n v="0.2"/>
    <n v="3.0144000000000002"/>
    <n v="17.081600000000002"/>
  </r>
  <r>
    <n v="6785"/>
    <s v="CA-2017-121293"/>
    <x v="730"/>
    <d v="2017-07-28T00:00:00"/>
    <s v="Second Class"/>
    <x v="458"/>
    <x v="458"/>
    <x v="0"/>
    <s v="United States"/>
    <s v="Philadelphia"/>
    <x v="3"/>
    <n v="19143"/>
    <x v="2"/>
    <s v="FUR-TA-10001771"/>
    <s v="Furniture"/>
    <x v="2"/>
    <s v="Bush Cubix Conference Tables, Fully Assembled"/>
    <x v="1196"/>
    <n v="1"/>
    <n v="0.4"/>
    <n v="-34.646999999999998"/>
    <n v="173.23499999999999"/>
  </r>
  <r>
    <n v="6788"/>
    <s v="CA-2015-118843"/>
    <x v="615"/>
    <d v="2015-09-20T00:00:00"/>
    <s v="Standard Class"/>
    <x v="47"/>
    <x v="47"/>
    <x v="0"/>
    <s v="United States"/>
    <s v="Atlanta"/>
    <x v="24"/>
    <n v="30318"/>
    <x v="0"/>
    <s v="FUR-FU-10003975"/>
    <s v="Furniture"/>
    <x v="3"/>
    <s v="Eldon Advantage Chair Mats for Low to Medium Pile Carpets"/>
    <x v="485"/>
    <n v="3"/>
    <n v="0"/>
    <n v="12.993"/>
    <n v="116.93700000000001"/>
  </r>
  <r>
    <n v="6792"/>
    <s v="CA-2016-162348"/>
    <x v="480"/>
    <d v="2016-11-15T00:00:00"/>
    <s v="Standard Class"/>
    <x v="314"/>
    <x v="314"/>
    <x v="2"/>
    <s v="United States"/>
    <s v="Sacramento"/>
    <x v="2"/>
    <n v="95823"/>
    <x v="1"/>
    <s v="FUR-FU-10003731"/>
    <s v="Furniture"/>
    <x v="3"/>
    <s v="Eldon Expressions Wood and Plastic Desk Accessories, Oak"/>
    <x v="1197"/>
    <n v="1"/>
    <n v="0"/>
    <n v="2.7944"/>
    <n v="7.1856000000000009"/>
  </r>
  <r>
    <n v="6796"/>
    <s v="CA-2015-145394"/>
    <x v="397"/>
    <d v="2015-11-20T00:00:00"/>
    <s v="Standard Class"/>
    <x v="80"/>
    <x v="80"/>
    <x v="1"/>
    <s v="United States"/>
    <s v="Chicago"/>
    <x v="8"/>
    <n v="60610"/>
    <x v="3"/>
    <s v="FUR-FU-10001215"/>
    <s v="Furniture"/>
    <x v="3"/>
    <s v="Howard Miller 11-1/2&quot; Diameter Brentwood Wall Clock"/>
    <x v="120"/>
    <n v="2"/>
    <n v="0.6"/>
    <n v="-15.5268"/>
    <n v="50.030799999999999"/>
  </r>
  <r>
    <n v="6797"/>
    <s v="CA-2015-168809"/>
    <x v="382"/>
    <d v="2015-08-25T00:00:00"/>
    <s v="Same Day"/>
    <x v="240"/>
    <x v="240"/>
    <x v="0"/>
    <s v="United States"/>
    <s v="Houston"/>
    <x v="5"/>
    <n v="77041"/>
    <x v="3"/>
    <s v="FUR-FU-10001473"/>
    <s v="Furniture"/>
    <x v="3"/>
    <s v="Eldon Executive Woodline II Desk Accessories, Mahogany"/>
    <x v="425"/>
    <n v="2"/>
    <n v="0.6"/>
    <n v="-16.585799999999999"/>
    <n v="36.689799999999998"/>
  </r>
  <r>
    <n v="6799"/>
    <s v="CA-2015-168809"/>
    <x v="382"/>
    <d v="2015-08-25T00:00:00"/>
    <s v="Same Day"/>
    <x v="240"/>
    <x v="240"/>
    <x v="0"/>
    <s v="United States"/>
    <s v="Houston"/>
    <x v="5"/>
    <n v="77041"/>
    <x v="3"/>
    <s v="FUR-FU-10002240"/>
    <s v="Furniture"/>
    <x v="3"/>
    <s v="Nu-Dell EZ-Mount Plastic Wall Frames"/>
    <x v="1198"/>
    <n v="5"/>
    <n v="0.6"/>
    <n v="-3.94"/>
    <n v="11.82"/>
  </r>
  <r>
    <n v="6800"/>
    <s v="CA-2016-109827"/>
    <x v="683"/>
    <d v="2017-01-01T00:00:00"/>
    <s v="Standard Class"/>
    <x v="287"/>
    <x v="287"/>
    <x v="1"/>
    <s v="United States"/>
    <s v="Phoenix"/>
    <x v="22"/>
    <n v="85023"/>
    <x v="1"/>
    <s v="FUR-TA-10002607"/>
    <s v="Furniture"/>
    <x v="2"/>
    <s v="KI Conference Tables"/>
    <x v="1199"/>
    <n v="1"/>
    <n v="0.5"/>
    <n v="-24.102599999999999"/>
    <n v="59.547600000000003"/>
  </r>
  <r>
    <n v="6804"/>
    <s v="CA-2016-109827"/>
    <x v="683"/>
    <d v="2017-01-01T00:00:00"/>
    <s v="Standard Class"/>
    <x v="287"/>
    <x v="287"/>
    <x v="1"/>
    <s v="United States"/>
    <s v="Phoenix"/>
    <x v="22"/>
    <n v="85023"/>
    <x v="1"/>
    <s v="FUR-CH-10004754"/>
    <s v="Furniture"/>
    <x v="1"/>
    <s v="Global Stack Chair with Arms, Black"/>
    <x v="1200"/>
    <n v="2"/>
    <n v="0.2"/>
    <n v="4.1971999999999996"/>
    <n v="43.770800000000001"/>
  </r>
  <r>
    <n v="6809"/>
    <s v="CA-2015-128125"/>
    <x v="731"/>
    <d v="2015-04-05T00:00:00"/>
    <s v="Standard Class"/>
    <x v="70"/>
    <x v="70"/>
    <x v="1"/>
    <s v="United States"/>
    <s v="Houston"/>
    <x v="5"/>
    <n v="77095"/>
    <x v="3"/>
    <s v="FUR-FU-10001085"/>
    <s v="Furniture"/>
    <x v="3"/>
    <s v="3M Polarizing Light Filter Sleeves"/>
    <x v="1201"/>
    <n v="3"/>
    <n v="0.6"/>
    <n v="-7.8330000000000002"/>
    <n v="30.213000000000001"/>
  </r>
  <r>
    <n v="6812"/>
    <s v="CA-2017-156237"/>
    <x v="732"/>
    <d v="2017-09-15T00:00:00"/>
    <s v="First Class"/>
    <x v="618"/>
    <x v="618"/>
    <x v="0"/>
    <s v="United States"/>
    <s v="Philadelphia"/>
    <x v="3"/>
    <n v="19140"/>
    <x v="2"/>
    <s v="FUR-CH-10002372"/>
    <s v="Furniture"/>
    <x v="1"/>
    <s v="Office Star - Ergonomically Designed Knee Chair"/>
    <x v="1202"/>
    <n v="2"/>
    <n v="0.3"/>
    <n v="-29.152799999999999"/>
    <n v="142.5248"/>
  </r>
  <r>
    <n v="6814"/>
    <s v="CA-2017-156237"/>
    <x v="732"/>
    <d v="2017-09-15T00:00:00"/>
    <s v="First Class"/>
    <x v="618"/>
    <x v="618"/>
    <x v="0"/>
    <s v="United States"/>
    <s v="Philadelphia"/>
    <x v="3"/>
    <n v="19140"/>
    <x v="2"/>
    <s v="FUR-FU-10001057"/>
    <s v="Furniture"/>
    <x v="3"/>
    <s v="Tensor Track Tree Floor Lamp"/>
    <x v="1203"/>
    <n v="8"/>
    <n v="0.2"/>
    <n v="4.7976000000000001"/>
    <n v="123.1384"/>
  </r>
  <r>
    <n v="6816"/>
    <s v="CA-2014-144414"/>
    <x v="733"/>
    <d v="2014-06-21T00:00:00"/>
    <s v="Standard Class"/>
    <x v="233"/>
    <x v="233"/>
    <x v="0"/>
    <s v="United States"/>
    <s v="Seattle"/>
    <x v="13"/>
    <n v="98105"/>
    <x v="1"/>
    <s v="FUR-FU-10003981"/>
    <s v="Furniture"/>
    <x v="3"/>
    <s v="Eldon Wave Desk Accessories"/>
    <x v="1119"/>
    <n v="3"/>
    <n v="0"/>
    <n v="2.6208"/>
    <n v="3.6192000000000002"/>
  </r>
  <r>
    <n v="6820"/>
    <s v="CA-2017-163860"/>
    <x v="158"/>
    <d v="2018-01-01T00:00:00"/>
    <s v="Standard Class"/>
    <x v="599"/>
    <x v="599"/>
    <x v="1"/>
    <s v="United States"/>
    <s v="Peoria"/>
    <x v="8"/>
    <n v="61604"/>
    <x v="3"/>
    <s v="FUR-FU-10004586"/>
    <s v="Furniture"/>
    <x v="3"/>
    <s v="G.E. Longer-Life Indoor Recessed Floodlight Bulbs"/>
    <x v="1204"/>
    <n v="3"/>
    <n v="0.6"/>
    <n v="-2.3904000000000001"/>
    <n v="10.3584"/>
  </r>
  <r>
    <n v="6821"/>
    <s v="CA-2017-163860"/>
    <x v="158"/>
    <d v="2018-01-01T00:00:00"/>
    <s v="Standard Class"/>
    <x v="599"/>
    <x v="599"/>
    <x v="1"/>
    <s v="United States"/>
    <s v="Peoria"/>
    <x v="8"/>
    <n v="61604"/>
    <x v="3"/>
    <s v="FUR-CH-10004698"/>
    <s v="Furniture"/>
    <x v="1"/>
    <s v="Padded Folding Chairs, Black, 4/Carton"/>
    <x v="1202"/>
    <n v="2"/>
    <n v="0.3"/>
    <n v="-3.2391999999999999"/>
    <n v="116.6112"/>
  </r>
  <r>
    <n v="6822"/>
    <s v="CA-2017-163860"/>
    <x v="158"/>
    <d v="2018-01-01T00:00:00"/>
    <s v="Standard Class"/>
    <x v="599"/>
    <x v="599"/>
    <x v="1"/>
    <s v="United States"/>
    <s v="Peoria"/>
    <x v="8"/>
    <n v="61604"/>
    <x v="3"/>
    <s v="FUR-FU-10001935"/>
    <s v="Furniture"/>
    <x v="3"/>
    <s v="3M Hangers With Command Adhesive"/>
    <x v="82"/>
    <n v="2"/>
    <n v="0.6"/>
    <n v="-1.4059999999999999"/>
    <n v="4.3659999999999997"/>
  </r>
  <r>
    <n v="6825"/>
    <s v="CA-2015-154291"/>
    <x v="396"/>
    <d v="2015-07-29T00:00:00"/>
    <s v="Standard Class"/>
    <x v="597"/>
    <x v="597"/>
    <x v="1"/>
    <s v="United States"/>
    <s v="Montgomery"/>
    <x v="33"/>
    <n v="36116"/>
    <x v="0"/>
    <s v="FUR-TA-10002041"/>
    <s v="Furniture"/>
    <x v="2"/>
    <s v="Bevis Round Conference Table Top, X-Base"/>
    <x v="1205"/>
    <n v="2"/>
    <n v="0"/>
    <n v="39.443800000000003"/>
    <n v="319.13619999999997"/>
  </r>
  <r>
    <n v="6834"/>
    <s v="CA-2016-153101"/>
    <x v="63"/>
    <d v="2016-09-08T00:00:00"/>
    <s v="Same Day"/>
    <x v="134"/>
    <x v="134"/>
    <x v="0"/>
    <s v="United States"/>
    <s v="Santa Ana"/>
    <x v="2"/>
    <n v="92704"/>
    <x v="1"/>
    <s v="FUR-TA-10003008"/>
    <s v="Furniture"/>
    <x v="2"/>
    <s v="Lesro Round Back Collection Coffee Table, End Table"/>
    <x v="1206"/>
    <n v="1"/>
    <n v="0.2"/>
    <n v="-12.778499999999999"/>
    <n v="158.8185"/>
  </r>
  <r>
    <n v="6837"/>
    <s v="CA-2017-142643"/>
    <x v="487"/>
    <d v="2017-10-20T00:00:00"/>
    <s v="Standard Class"/>
    <x v="497"/>
    <x v="497"/>
    <x v="1"/>
    <s v="United States"/>
    <s v="Thousand Oaks"/>
    <x v="2"/>
    <n v="91360"/>
    <x v="1"/>
    <s v="FUR-FU-10000087"/>
    <s v="Furniture"/>
    <x v="3"/>
    <s v="Executive Impressions 14&quot; Two-Color Numerals Wall Clock"/>
    <x v="1207"/>
    <n v="1"/>
    <n v="0"/>
    <n v="9.3152000000000008"/>
    <n v="13.404799999999998"/>
  </r>
  <r>
    <n v="6845"/>
    <s v="CA-2016-123946"/>
    <x v="51"/>
    <d v="2016-09-17T00:00:00"/>
    <s v="Standard Class"/>
    <x v="123"/>
    <x v="123"/>
    <x v="1"/>
    <s v="United States"/>
    <s v="Springfield"/>
    <x v="25"/>
    <n v="22153"/>
    <x v="0"/>
    <s v="FUR-CH-10002073"/>
    <s v="Furniture"/>
    <x v="1"/>
    <s v="Hon Olson Stacker Chairs"/>
    <x v="1208"/>
    <n v="4"/>
    <n v="0"/>
    <n v="307.14479999999998"/>
    <n v="751.97519999999986"/>
  </r>
  <r>
    <n v="6846"/>
    <s v="CA-2014-147543"/>
    <x v="734"/>
    <d v="2014-07-12T00:00:00"/>
    <s v="Standard Class"/>
    <x v="327"/>
    <x v="327"/>
    <x v="2"/>
    <s v="United States"/>
    <s v="El Cajon"/>
    <x v="2"/>
    <n v="92020"/>
    <x v="1"/>
    <s v="FUR-CH-10000155"/>
    <s v="Furniture"/>
    <x v="1"/>
    <s v="Global Comet Stacking Armless Chair"/>
    <x v="370"/>
    <n v="2"/>
    <n v="0.2"/>
    <n v="47.847999999999999"/>
    <n v="430.63200000000001"/>
  </r>
  <r>
    <n v="6850"/>
    <s v="CA-2014-101462"/>
    <x v="607"/>
    <d v="2014-04-25T00:00:00"/>
    <s v="Standard Class"/>
    <x v="277"/>
    <x v="277"/>
    <x v="0"/>
    <s v="United States"/>
    <s v="Los Angeles"/>
    <x v="2"/>
    <n v="90045"/>
    <x v="1"/>
    <s v="FUR-FU-10000409"/>
    <s v="Furniture"/>
    <x v="3"/>
    <s v="GE 4 Foot Flourescent Tube, 40 Watt"/>
    <x v="1209"/>
    <n v="4"/>
    <n v="0"/>
    <n v="27.563199999999998"/>
    <n v="32.356800000000007"/>
  </r>
  <r>
    <n v="6851"/>
    <s v="US-2016-100461"/>
    <x v="735"/>
    <d v="2016-01-12T00:00:00"/>
    <s v="Standard Class"/>
    <x v="494"/>
    <x v="494"/>
    <x v="1"/>
    <s v="United States"/>
    <s v="Franklin"/>
    <x v="16"/>
    <n v="53132"/>
    <x v="3"/>
    <s v="FUR-BO-10002545"/>
    <s v="Furniture"/>
    <x v="0"/>
    <s v="Atlantic Metals Mobile 3-Shelf Bookcases, Custom Colors"/>
    <x v="1210"/>
    <n v="6"/>
    <n v="0"/>
    <n v="407.12880000000001"/>
    <n v="1158.7512000000002"/>
  </r>
  <r>
    <n v="6863"/>
    <s v="CA-2017-128965"/>
    <x v="452"/>
    <d v="2017-04-22T00:00:00"/>
    <s v="Standard Class"/>
    <x v="618"/>
    <x v="618"/>
    <x v="0"/>
    <s v="United States"/>
    <s v="Los Angeles"/>
    <x v="2"/>
    <n v="90008"/>
    <x v="1"/>
    <s v="FUR-CH-10003774"/>
    <s v="Furniture"/>
    <x v="1"/>
    <s v="Global Wood Trimmed Manager's Task Chair, Khaki"/>
    <x v="64"/>
    <n v="3"/>
    <n v="0.2"/>
    <n v="-19.105799999999999"/>
    <n v="237.45779999999999"/>
  </r>
  <r>
    <n v="6869"/>
    <s v="US-2016-126452"/>
    <x v="650"/>
    <d v="2016-08-28T00:00:00"/>
    <s v="Standard Class"/>
    <x v="619"/>
    <x v="619"/>
    <x v="1"/>
    <s v="United States"/>
    <s v="Los Angeles"/>
    <x v="2"/>
    <n v="90004"/>
    <x v="1"/>
    <s v="FUR-TA-10003569"/>
    <s v="Furniture"/>
    <x v="2"/>
    <s v="Bretford CR8500 Series Meeting Room Furniture"/>
    <x v="1211"/>
    <n v="9"/>
    <n v="0.2"/>
    <n v="180.441"/>
    <n v="2706.6150000000002"/>
  </r>
  <r>
    <n v="6877"/>
    <s v="US-2016-121013"/>
    <x v="26"/>
    <d v="2016-09-10T00:00:00"/>
    <s v="Standard Class"/>
    <x v="248"/>
    <x v="248"/>
    <x v="0"/>
    <s v="United States"/>
    <s v="Chesapeake"/>
    <x v="25"/>
    <n v="23320"/>
    <x v="0"/>
    <s v="FUR-TA-10003238"/>
    <s v="Furniture"/>
    <x v="2"/>
    <s v="Chromcraft Bull-Nose Wood 48&quot; x 96&quot; Rectangular Conference Tables"/>
    <x v="150"/>
    <n v="3"/>
    <n v="0"/>
    <n v="314.05860000000001"/>
    <n v="1338.8814"/>
  </r>
  <r>
    <n v="6878"/>
    <s v="US-2015-123918"/>
    <x v="233"/>
    <d v="2015-10-15T00:00:00"/>
    <s v="Same Day"/>
    <x v="0"/>
    <x v="0"/>
    <x v="0"/>
    <s v="United States"/>
    <s v="Dallas"/>
    <x v="5"/>
    <n v="75217"/>
    <x v="3"/>
    <s v="FUR-FU-10004952"/>
    <s v="Furniture"/>
    <x v="3"/>
    <s v="C-Line Cubicle Keepers Polyproplyene Holder w/Velcro Back, 8-1/2x11, 25/Bx"/>
    <x v="1212"/>
    <n v="6"/>
    <n v="0.6"/>
    <n v="-95.247600000000006"/>
    <n v="226.62360000000001"/>
  </r>
  <r>
    <n v="6880"/>
    <s v="CA-2015-137113"/>
    <x v="239"/>
    <d v="2015-12-05T00:00:00"/>
    <s v="Second Class"/>
    <x v="616"/>
    <x v="616"/>
    <x v="2"/>
    <s v="United States"/>
    <s v="Seattle"/>
    <x v="13"/>
    <n v="98105"/>
    <x v="1"/>
    <s v="FUR-CH-10001215"/>
    <s v="Furniture"/>
    <x v="1"/>
    <s v="Global Troy Executive Leather Low-Back Tilter"/>
    <x v="1063"/>
    <n v="5"/>
    <n v="0.2"/>
    <n v="125.245"/>
    <n v="1878.6750000000002"/>
  </r>
  <r>
    <n v="6882"/>
    <s v="CA-2015-137113"/>
    <x v="239"/>
    <d v="2015-12-05T00:00:00"/>
    <s v="Second Class"/>
    <x v="616"/>
    <x v="616"/>
    <x v="2"/>
    <s v="United States"/>
    <s v="Seattle"/>
    <x v="13"/>
    <n v="98105"/>
    <x v="1"/>
    <s v="FUR-TA-10001705"/>
    <s v="Furniture"/>
    <x v="2"/>
    <s v="Bush Advantage Collection Round Conference Table"/>
    <x v="1213"/>
    <n v="9"/>
    <n v="0"/>
    <n v="401.81400000000002"/>
    <n v="1511.586"/>
  </r>
  <r>
    <n v="6885"/>
    <s v="CA-2015-120677"/>
    <x v="151"/>
    <d v="2015-06-04T00:00:00"/>
    <s v="Standard Class"/>
    <x v="86"/>
    <x v="86"/>
    <x v="0"/>
    <s v="United States"/>
    <s v="Minneapolis"/>
    <x v="11"/>
    <n v="55407"/>
    <x v="3"/>
    <s v="FUR-CH-10002320"/>
    <s v="Furniture"/>
    <x v="1"/>
    <s v="Hon Pagoda Stacking Chairs"/>
    <x v="1214"/>
    <n v="8"/>
    <n v="0"/>
    <n v="770.35199999999998"/>
    <n v="1797.4880000000003"/>
  </r>
  <r>
    <n v="6894"/>
    <s v="CA-2017-164756"/>
    <x v="510"/>
    <d v="2017-09-22T00:00:00"/>
    <s v="Standard Class"/>
    <x v="381"/>
    <x v="381"/>
    <x v="1"/>
    <s v="United States"/>
    <s v="Columbus"/>
    <x v="24"/>
    <n v="31907"/>
    <x v="0"/>
    <s v="FUR-FU-10002963"/>
    <s v="Furniture"/>
    <x v="3"/>
    <s v="Master Caster Door Stop, Gray"/>
    <x v="551"/>
    <n v="4"/>
    <n v="0"/>
    <n v="6.9088000000000003"/>
    <n v="13.411200000000001"/>
  </r>
  <r>
    <n v="6899"/>
    <s v="US-2015-165512"/>
    <x v="736"/>
    <d v="2015-05-26T00:00:00"/>
    <s v="Second Class"/>
    <x v="513"/>
    <x v="513"/>
    <x v="0"/>
    <s v="United States"/>
    <s v="Naperville"/>
    <x v="8"/>
    <n v="60540"/>
    <x v="3"/>
    <s v="FUR-CH-10002880"/>
    <s v="Furniture"/>
    <x v="1"/>
    <s v="Global High-Back Leather Tilter, Burgundy"/>
    <x v="1215"/>
    <n v="7"/>
    <n v="0.3"/>
    <n v="-163.57669999999999"/>
    <n v="766.22769999999991"/>
  </r>
  <r>
    <n v="6909"/>
    <s v="US-2017-135503"/>
    <x v="247"/>
    <d v="2017-12-15T00:00:00"/>
    <s v="Standard Class"/>
    <x v="27"/>
    <x v="27"/>
    <x v="1"/>
    <s v="United States"/>
    <s v="North Charleston"/>
    <x v="10"/>
    <n v="29406"/>
    <x v="0"/>
    <s v="FUR-FU-10002364"/>
    <s v="Furniture"/>
    <x v="3"/>
    <s v="Eldon Expressions Wood Desk Accessories, Oak"/>
    <x v="412"/>
    <n v="2"/>
    <n v="0"/>
    <n v="4.2804000000000002"/>
    <n v="10.4796"/>
  </r>
  <r>
    <n v="6911"/>
    <s v="US-2017-115301"/>
    <x v="605"/>
    <d v="2017-08-02T00:00:00"/>
    <s v="Standard Class"/>
    <x v="157"/>
    <x v="157"/>
    <x v="0"/>
    <s v="United States"/>
    <s v="Seattle"/>
    <x v="13"/>
    <n v="98103"/>
    <x v="1"/>
    <s v="FUR-BO-10004709"/>
    <s v="Furniture"/>
    <x v="0"/>
    <s v="Bush Westfield Collection Bookcases, Medium Cherry Finish"/>
    <x v="1216"/>
    <n v="2"/>
    <n v="0"/>
    <n v="25.511199999999999"/>
    <n v="90.448799999999991"/>
  </r>
  <r>
    <n v="6918"/>
    <s v="CA-2014-124247"/>
    <x v="439"/>
    <d v="2014-12-21T00:00:00"/>
    <s v="Standard Class"/>
    <x v="503"/>
    <x v="503"/>
    <x v="1"/>
    <s v="United States"/>
    <s v="Sacramento"/>
    <x v="2"/>
    <n v="95823"/>
    <x v="1"/>
    <s v="FUR-CH-10001854"/>
    <s v="Furniture"/>
    <x v="1"/>
    <s v="Office Star - Professional Matrix Back Chair with 2-to-1 Synchro Tilt and Mesh Fabric Seat"/>
    <x v="1217"/>
    <n v="5"/>
    <n v="0.2"/>
    <n v="70.195999999999998"/>
    <n v="1333.7240000000002"/>
  </r>
  <r>
    <n v="6926"/>
    <s v="CA-2015-137925"/>
    <x v="737"/>
    <d v="2015-12-04T00:00:00"/>
    <s v="Standard Class"/>
    <x v="267"/>
    <x v="267"/>
    <x v="0"/>
    <s v="United States"/>
    <s v="New York City"/>
    <x v="7"/>
    <n v="10035"/>
    <x v="2"/>
    <s v="FUR-BO-10001608"/>
    <s v="Furniture"/>
    <x v="0"/>
    <s v="Hon Metal Bookcases, Black"/>
    <x v="686"/>
    <n v="12"/>
    <n v="0.2"/>
    <n v="42.588000000000001"/>
    <n v="638.82000000000005"/>
  </r>
  <r>
    <n v="6934"/>
    <s v="CA-2014-164182"/>
    <x v="738"/>
    <d v="2014-07-18T00:00:00"/>
    <s v="Standard Class"/>
    <x v="620"/>
    <x v="620"/>
    <x v="0"/>
    <s v="United States"/>
    <s v="Philadelphia"/>
    <x v="3"/>
    <n v="19140"/>
    <x v="2"/>
    <s v="FUR-FU-10001057"/>
    <s v="Furniture"/>
    <x v="3"/>
    <s v="Tensor Track Tree Floor Lamp"/>
    <x v="219"/>
    <n v="2"/>
    <n v="0.2"/>
    <n v="1.1994"/>
    <n v="30.784600000000001"/>
  </r>
  <r>
    <n v="6937"/>
    <s v="CA-2016-129847"/>
    <x v="227"/>
    <d v="2016-09-04T00:00:00"/>
    <s v="First Class"/>
    <x v="563"/>
    <x v="563"/>
    <x v="2"/>
    <s v="United States"/>
    <s v="Chicago"/>
    <x v="8"/>
    <n v="60653"/>
    <x v="3"/>
    <s v="FUR-FU-10000277"/>
    <s v="Furniture"/>
    <x v="3"/>
    <s v="Deflect-o DuraMat Antistatic Studded Beveled Mat for Medium Pile Carpeting"/>
    <x v="1218"/>
    <n v="2"/>
    <n v="0.6"/>
    <n v="-75.844800000000006"/>
    <n v="160.11680000000001"/>
  </r>
  <r>
    <n v="6946"/>
    <s v="CA-2016-106243"/>
    <x v="739"/>
    <d v="2016-10-04T00:00:00"/>
    <s v="Standard Class"/>
    <x v="185"/>
    <x v="185"/>
    <x v="0"/>
    <s v="United States"/>
    <s v="New York City"/>
    <x v="7"/>
    <n v="10011"/>
    <x v="2"/>
    <s v="FUR-BO-10003034"/>
    <s v="Furniture"/>
    <x v="0"/>
    <s v="O'Sullivan Elevations Bookcase, Cherry Finish"/>
    <x v="708"/>
    <n v="5"/>
    <n v="0.2"/>
    <n v="-26.196000000000002"/>
    <n v="550.11599999999999"/>
  </r>
  <r>
    <n v="6949"/>
    <s v="CA-2015-130365"/>
    <x v="740"/>
    <d v="2015-04-29T00:00:00"/>
    <s v="Standard Class"/>
    <x v="133"/>
    <x v="133"/>
    <x v="0"/>
    <s v="United States"/>
    <s v="Aurora"/>
    <x v="8"/>
    <n v="60505"/>
    <x v="3"/>
    <s v="FUR-CH-10003535"/>
    <s v="Furniture"/>
    <x v="1"/>
    <s v="Global Armless Task Chair, Royal Blue"/>
    <x v="831"/>
    <n v="3"/>
    <n v="0.3"/>
    <n v="-23.7822"/>
    <n v="151.84019999999998"/>
  </r>
  <r>
    <n v="6951"/>
    <s v="CA-2017-143021"/>
    <x v="49"/>
    <d v="2017-11-19T00:00:00"/>
    <s v="Same Day"/>
    <x v="355"/>
    <x v="355"/>
    <x v="2"/>
    <s v="United States"/>
    <s v="New York City"/>
    <x v="7"/>
    <n v="10011"/>
    <x v="2"/>
    <s v="FUR-TA-10001676"/>
    <s v="Furniture"/>
    <x v="2"/>
    <s v="Hon 61000 Series Interactive Training Tables"/>
    <x v="629"/>
    <n v="3"/>
    <n v="0.4"/>
    <n v="-29.323799999999999"/>
    <n v="109.2978"/>
  </r>
  <r>
    <n v="6958"/>
    <s v="CA-2016-157588"/>
    <x v="197"/>
    <d v="2016-07-19T00:00:00"/>
    <s v="Standard Class"/>
    <x v="621"/>
    <x v="621"/>
    <x v="0"/>
    <s v="United States"/>
    <s v="Columbus"/>
    <x v="24"/>
    <n v="31907"/>
    <x v="0"/>
    <s v="FUR-FU-10004848"/>
    <s v="Furniture"/>
    <x v="3"/>
    <s v="Howard Miller 13-3/4&quot; Diameter Brushed Chrome Round Wall Clock"/>
    <x v="1036"/>
    <n v="1"/>
    <n v="0"/>
    <n v="15.525"/>
    <n v="36.225000000000001"/>
  </r>
  <r>
    <n v="6970"/>
    <s v="CA-2016-163937"/>
    <x v="579"/>
    <d v="2016-01-13T00:00:00"/>
    <s v="Second Class"/>
    <x v="411"/>
    <x v="411"/>
    <x v="0"/>
    <s v="United States"/>
    <s v="Longview"/>
    <x v="13"/>
    <n v="98632"/>
    <x v="1"/>
    <s v="FUR-FU-10000010"/>
    <s v="Furniture"/>
    <x v="3"/>
    <s v="DAX Value U-Channel Document Frames, Easel Back"/>
    <x v="1219"/>
    <n v="5"/>
    <n v="0"/>
    <n v="7.7035"/>
    <n v="17.146500000000003"/>
  </r>
  <r>
    <n v="6977"/>
    <s v="CA-2015-112144"/>
    <x v="741"/>
    <d v="2015-07-02T00:00:00"/>
    <s v="Standard Class"/>
    <x v="622"/>
    <x v="622"/>
    <x v="1"/>
    <s v="United States"/>
    <s v="Gilbert"/>
    <x v="22"/>
    <n v="85234"/>
    <x v="1"/>
    <s v="FUR-FU-10004306"/>
    <s v="Furniture"/>
    <x v="3"/>
    <s v="Electrix Halogen Magnifier Lamp"/>
    <x v="1220"/>
    <n v="4"/>
    <n v="0.2"/>
    <n v="46.631999999999998"/>
    <n v="575.12800000000004"/>
  </r>
  <r>
    <n v="6993"/>
    <s v="CA-2015-109386"/>
    <x v="428"/>
    <d v="2015-11-13T00:00:00"/>
    <s v="Second Class"/>
    <x v="450"/>
    <x v="450"/>
    <x v="0"/>
    <s v="United States"/>
    <s v="Hampton"/>
    <x v="25"/>
    <n v="23666"/>
    <x v="0"/>
    <s v="FUR-FU-10000308"/>
    <s v="Furniture"/>
    <x v="3"/>
    <s v="Deflect-o Glass Clear Studded Chair Mats"/>
    <x v="1221"/>
    <n v="3"/>
    <n v="0"/>
    <n v="41.038800000000002"/>
    <n v="145.50119999999998"/>
  </r>
  <r>
    <n v="7002"/>
    <s v="CA-2015-104871"/>
    <x v="742"/>
    <d v="2015-04-03T00:00:00"/>
    <s v="Standard Class"/>
    <x v="387"/>
    <x v="387"/>
    <x v="2"/>
    <s v="United States"/>
    <s v="Normal"/>
    <x v="8"/>
    <n v="61761"/>
    <x v="3"/>
    <s v="FUR-CH-10003298"/>
    <s v="Furniture"/>
    <x v="1"/>
    <s v="Office Star - Contemporary Task Swivel chair with Loop Arms, Charcoal"/>
    <x v="1222"/>
    <n v="4"/>
    <n v="0.3"/>
    <n v="-110.0232"/>
    <n v="476.7672"/>
  </r>
  <r>
    <n v="7003"/>
    <s v="CA-2014-133158"/>
    <x v="532"/>
    <d v="2014-08-21T00:00:00"/>
    <s v="Second Class"/>
    <x v="433"/>
    <x v="433"/>
    <x v="1"/>
    <s v="United States"/>
    <s v="Los Angeles"/>
    <x v="2"/>
    <n v="90045"/>
    <x v="1"/>
    <s v="FUR-FU-10000723"/>
    <s v="Furniture"/>
    <x v="3"/>
    <s v="Deflect-o EconoMat Studded, No Bevel Mat for Low Pile Carpeting"/>
    <x v="1223"/>
    <n v="7"/>
    <n v="0"/>
    <n v="26.031600000000001"/>
    <n v="263.20839999999998"/>
  </r>
  <r>
    <n v="7006"/>
    <s v="CA-2015-141740"/>
    <x v="341"/>
    <d v="2015-11-05T00:00:00"/>
    <s v="Standard Class"/>
    <x v="520"/>
    <x v="520"/>
    <x v="0"/>
    <s v="United States"/>
    <s v="New York City"/>
    <x v="7"/>
    <n v="10009"/>
    <x v="2"/>
    <s v="FUR-CH-10001545"/>
    <s v="Furniture"/>
    <x v="1"/>
    <s v="Hon Comfortask Task/Swivel Chairs"/>
    <x v="1224"/>
    <n v="2"/>
    <n v="0.1"/>
    <n v="13.6776"/>
    <n v="191.48639999999997"/>
  </r>
  <r>
    <n v="7007"/>
    <s v="CA-2014-119466"/>
    <x v="256"/>
    <d v="2014-12-21T00:00:00"/>
    <s v="Standard Class"/>
    <x v="477"/>
    <x v="477"/>
    <x v="1"/>
    <s v="United States"/>
    <s v="Chicago"/>
    <x v="8"/>
    <n v="60623"/>
    <x v="3"/>
    <s v="FUR-FU-10001546"/>
    <s v="Furniture"/>
    <x v="3"/>
    <s v="Dana Swing-Arm Lamps"/>
    <x v="932"/>
    <n v="2"/>
    <n v="0.6"/>
    <n v="-7.476"/>
    <n v="16.02"/>
  </r>
  <r>
    <n v="7009"/>
    <s v="CA-2015-154823"/>
    <x v="130"/>
    <d v="2015-08-25T00:00:00"/>
    <s v="Standard Class"/>
    <x v="609"/>
    <x v="609"/>
    <x v="1"/>
    <s v="United States"/>
    <s v="Springfield"/>
    <x v="15"/>
    <n v="45503"/>
    <x v="2"/>
    <s v="FUR-CH-10003379"/>
    <s v="Furniture"/>
    <x v="1"/>
    <s v="Global Commerce Series High-Back Swivel/Tilt Chairs"/>
    <x v="1225"/>
    <n v="3"/>
    <n v="0.3"/>
    <n v="-42.747"/>
    <n v="641.20499999999993"/>
  </r>
  <r>
    <n v="7010"/>
    <s v="CA-2015-154823"/>
    <x v="130"/>
    <d v="2015-08-25T00:00:00"/>
    <s v="Standard Class"/>
    <x v="609"/>
    <x v="609"/>
    <x v="1"/>
    <s v="United States"/>
    <s v="Springfield"/>
    <x v="15"/>
    <n v="45503"/>
    <x v="2"/>
    <s v="FUR-FU-10000193"/>
    <s v="Furniture"/>
    <x v="3"/>
    <s v="Tenex Chairmats For Use with Hard Floors"/>
    <x v="1226"/>
    <n v="1"/>
    <n v="0.2"/>
    <n v="-3.8976000000000002"/>
    <n v="29.881600000000002"/>
  </r>
  <r>
    <n v="7014"/>
    <s v="CA-2017-141201"/>
    <x v="13"/>
    <d v="2017-12-11T00:00:00"/>
    <s v="Second Class"/>
    <x v="422"/>
    <x v="422"/>
    <x v="2"/>
    <s v="United States"/>
    <s v="Salinas"/>
    <x v="2"/>
    <n v="93905"/>
    <x v="1"/>
    <s v="FUR-BO-10001519"/>
    <s v="Furniture"/>
    <x v="0"/>
    <s v="O'Sullivan 3-Shelf Heavy-Duty Bookcases"/>
    <x v="1227"/>
    <n v="3"/>
    <n v="0.15"/>
    <n v="15.697800000000001"/>
    <n v="132.5592"/>
  </r>
  <r>
    <n v="7022"/>
    <s v="CA-2014-124737"/>
    <x v="743"/>
    <d v="2014-08-27T00:00:00"/>
    <s v="Standard Class"/>
    <x v="176"/>
    <x v="176"/>
    <x v="0"/>
    <s v="United States"/>
    <s v="Denver"/>
    <x v="12"/>
    <n v="80219"/>
    <x v="1"/>
    <s v="FUR-FU-10003274"/>
    <s v="Furniture"/>
    <x v="3"/>
    <s v="Regeneration Desk Collection"/>
    <x v="1228"/>
    <n v="3"/>
    <n v="0.2"/>
    <n v="1.2672000000000001"/>
    <n v="2.9568000000000003"/>
  </r>
  <r>
    <n v="7033"/>
    <s v="CA-2016-145548"/>
    <x v="367"/>
    <d v="2016-11-16T00:00:00"/>
    <s v="Standard Class"/>
    <x v="439"/>
    <x v="439"/>
    <x v="1"/>
    <s v="United States"/>
    <s v="New York City"/>
    <x v="7"/>
    <n v="10011"/>
    <x v="2"/>
    <s v="FUR-CH-10003774"/>
    <s v="Furniture"/>
    <x v="1"/>
    <s v="Global Wood Trimmed Manager's Task Chair, Khaki"/>
    <x v="1229"/>
    <n v="3"/>
    <n v="0.1"/>
    <n v="8.1882000000000001"/>
    <n v="237.45779999999999"/>
  </r>
  <r>
    <n v="7036"/>
    <s v="CA-2017-119494"/>
    <x v="17"/>
    <d v="2017-11-13T00:00:00"/>
    <s v="Standard Class"/>
    <x v="426"/>
    <x v="426"/>
    <x v="1"/>
    <s v="United States"/>
    <s v="San Diego"/>
    <x v="2"/>
    <n v="92105"/>
    <x v="1"/>
    <s v="FUR-CH-10004675"/>
    <s v="Furniture"/>
    <x v="1"/>
    <s v="Lifetime Advantage Folding Chairs, 4/Carton"/>
    <x v="1230"/>
    <n v="3"/>
    <n v="0.2"/>
    <n v="52.339199999999998"/>
    <n v="471.05280000000005"/>
  </r>
  <r>
    <n v="7042"/>
    <s v="CA-2017-103443"/>
    <x v="430"/>
    <d v="2017-12-23T00:00:00"/>
    <s v="Standard Class"/>
    <x v="623"/>
    <x v="623"/>
    <x v="0"/>
    <s v="United States"/>
    <s v="New York City"/>
    <x v="7"/>
    <n v="10009"/>
    <x v="2"/>
    <s v="FUR-FU-10000308"/>
    <s v="Furniture"/>
    <x v="3"/>
    <s v="Deflect-o Glass Clear Studded Chair Mats"/>
    <x v="544"/>
    <n v="2"/>
    <n v="0"/>
    <n v="27.359200000000001"/>
    <n v="97.000799999999998"/>
  </r>
  <r>
    <n v="7044"/>
    <s v="US-2017-165358"/>
    <x v="511"/>
    <d v="2017-07-23T00:00:00"/>
    <s v="Standard Class"/>
    <x v="113"/>
    <x v="113"/>
    <x v="0"/>
    <s v="United States"/>
    <s v="Philadelphia"/>
    <x v="3"/>
    <n v="19134"/>
    <x v="2"/>
    <s v="FUR-CH-10002647"/>
    <s v="Furniture"/>
    <x v="1"/>
    <s v="Situations Contoured Folding Chairs, 4/Set"/>
    <x v="1231"/>
    <n v="4"/>
    <n v="0.3"/>
    <n v="-14.196"/>
    <n v="212.94"/>
  </r>
  <r>
    <n v="7047"/>
    <s v="CA-2014-150581"/>
    <x v="676"/>
    <d v="2014-04-12T00:00:00"/>
    <s v="Standard Class"/>
    <x v="51"/>
    <x v="51"/>
    <x v="2"/>
    <s v="United States"/>
    <s v="Concord"/>
    <x v="2"/>
    <n v="94521"/>
    <x v="1"/>
    <s v="FUR-TA-10003748"/>
    <s v="Furniture"/>
    <x v="2"/>
    <s v="Bevis 36 x 72 Conference Tables"/>
    <x v="1232"/>
    <n v="1"/>
    <n v="0.2"/>
    <n v="2.4897999999999998"/>
    <n v="97.102199999999996"/>
  </r>
  <r>
    <n v="7055"/>
    <s v="CA-2016-165330"/>
    <x v="106"/>
    <d v="2016-12-11T00:00:00"/>
    <s v="Same Day"/>
    <x v="312"/>
    <x v="312"/>
    <x v="0"/>
    <s v="United States"/>
    <s v="Anaheim"/>
    <x v="2"/>
    <n v="92804"/>
    <x v="1"/>
    <s v="FUR-CH-10003774"/>
    <s v="Furniture"/>
    <x v="1"/>
    <s v="Global Wood Trimmed Manager's Task Chair, Khaki"/>
    <x v="1047"/>
    <n v="5"/>
    <n v="0.2"/>
    <n v="-31.843"/>
    <n v="395.76300000000003"/>
  </r>
  <r>
    <n v="7058"/>
    <s v="CA-2016-165330"/>
    <x v="106"/>
    <d v="2016-12-11T00:00:00"/>
    <s v="Same Day"/>
    <x v="312"/>
    <x v="312"/>
    <x v="0"/>
    <s v="United States"/>
    <s v="Anaheim"/>
    <x v="2"/>
    <n v="92804"/>
    <x v="1"/>
    <s v="FUR-TA-10004619"/>
    <s v="Furniture"/>
    <x v="2"/>
    <s v="Hon Non-Folding Utility Tables"/>
    <x v="1233"/>
    <n v="7"/>
    <n v="0.2"/>
    <n v="111.517"/>
    <n v="780.61899999999991"/>
  </r>
  <r>
    <n v="7081"/>
    <s v="CA-2016-106950"/>
    <x v="227"/>
    <d v="2016-09-06T00:00:00"/>
    <s v="Standard Class"/>
    <x v="285"/>
    <x v="285"/>
    <x v="0"/>
    <s v="United States"/>
    <s v="Charlotte"/>
    <x v="30"/>
    <n v="28205"/>
    <x v="0"/>
    <s v="FUR-TA-10001768"/>
    <s v="Furniture"/>
    <x v="2"/>
    <s v="Hon Racetrack Conference Tables"/>
    <x v="1234"/>
    <n v="3"/>
    <n v="0.4"/>
    <n v="-149.63069999999999"/>
    <n v="622.14869999999996"/>
  </r>
  <r>
    <n v="7105"/>
    <s v="CA-2017-128944"/>
    <x v="744"/>
    <d v="2017-06-21T00:00:00"/>
    <s v="Second Class"/>
    <x v="270"/>
    <x v="270"/>
    <x v="1"/>
    <s v="United States"/>
    <s v="Newark"/>
    <x v="15"/>
    <n v="43055"/>
    <x v="2"/>
    <s v="FUR-CH-10000785"/>
    <s v="Furniture"/>
    <x v="1"/>
    <s v="Global Ergonomic Managers Chair"/>
    <x v="1235"/>
    <n v="6"/>
    <n v="0.3"/>
    <n v="-43.435200000000002"/>
    <n v="803.55119999999999"/>
  </r>
  <r>
    <n v="7106"/>
    <s v="CA-2017-128944"/>
    <x v="744"/>
    <d v="2017-06-21T00:00:00"/>
    <s v="Second Class"/>
    <x v="270"/>
    <x v="270"/>
    <x v="1"/>
    <s v="United States"/>
    <s v="Newark"/>
    <x v="15"/>
    <n v="43055"/>
    <x v="2"/>
    <s v="FUR-FU-10004909"/>
    <s v="Furniture"/>
    <x v="3"/>
    <s v="Contemporary Wood/Metal Frame"/>
    <x v="1236"/>
    <n v="3"/>
    <n v="0.2"/>
    <n v="7.2720000000000002"/>
    <n v="31.512"/>
  </r>
  <r>
    <n v="7115"/>
    <s v="US-2016-102239"/>
    <x v="399"/>
    <d v="2016-05-06T00:00:00"/>
    <s v="First Class"/>
    <x v="150"/>
    <x v="150"/>
    <x v="1"/>
    <s v="United States"/>
    <s v="Henderson"/>
    <x v="34"/>
    <n v="89015"/>
    <x v="1"/>
    <s v="FUR-TA-10003392"/>
    <s v="Furniture"/>
    <x v="2"/>
    <s v="Global Adaptabilities Conference Tables"/>
    <x v="1237"/>
    <n v="6"/>
    <n v="0"/>
    <n v="320.31720000000001"/>
    <n v="1365.5628000000002"/>
  </r>
  <r>
    <n v="7123"/>
    <s v="CA-2017-166926"/>
    <x v="451"/>
    <d v="2017-12-08T00:00:00"/>
    <s v="Standard Class"/>
    <x v="1"/>
    <x v="1"/>
    <x v="0"/>
    <s v="United States"/>
    <s v="Seattle"/>
    <x v="13"/>
    <n v="98105"/>
    <x v="1"/>
    <s v="FUR-BO-10002598"/>
    <s v="Furniture"/>
    <x v="0"/>
    <s v="Hon Metal Bookcases, Putty"/>
    <x v="390"/>
    <n v="2"/>
    <n v="0"/>
    <n v="41.168399999999998"/>
    <n v="100.79160000000002"/>
  </r>
  <r>
    <n v="7124"/>
    <s v="CA-2015-128013"/>
    <x v="38"/>
    <d v="2015-08-16T00:00:00"/>
    <s v="Standard Class"/>
    <x v="534"/>
    <x v="534"/>
    <x v="1"/>
    <s v="United States"/>
    <s v="New York City"/>
    <x v="7"/>
    <n v="10035"/>
    <x v="2"/>
    <s v="FUR-FU-10000320"/>
    <s v="Furniture"/>
    <x v="3"/>
    <s v="OIC Stacking Trays"/>
    <x v="1238"/>
    <n v="3"/>
    <n v="0"/>
    <n v="4.4088000000000003"/>
    <n v="5.6111999999999993"/>
  </r>
  <r>
    <n v="7129"/>
    <s v="US-2016-117541"/>
    <x v="566"/>
    <d v="2016-11-20T00:00:00"/>
    <s v="Standard Class"/>
    <x v="397"/>
    <x v="397"/>
    <x v="0"/>
    <s v="United States"/>
    <s v="Newark"/>
    <x v="14"/>
    <n v="19711"/>
    <x v="2"/>
    <s v="FUR-FU-10000550"/>
    <s v="Furniture"/>
    <x v="3"/>
    <s v="Stacking Trays by OIC"/>
    <x v="874"/>
    <n v="4"/>
    <n v="0"/>
    <n v="6.5735999999999999"/>
    <n v="13.346400000000003"/>
  </r>
  <r>
    <n v="7132"/>
    <s v="CA-2017-141439"/>
    <x v="83"/>
    <d v="2017-12-01T00:00:00"/>
    <s v="Standard Class"/>
    <x v="606"/>
    <x v="606"/>
    <x v="2"/>
    <s v="United States"/>
    <s v="Richmond"/>
    <x v="6"/>
    <n v="47374"/>
    <x v="3"/>
    <s v="FUR-TA-10001039"/>
    <s v="Furniture"/>
    <x v="2"/>
    <s v="KI Adjustable-Height Table"/>
    <x v="1239"/>
    <n v="3"/>
    <n v="0"/>
    <n v="67.064400000000006"/>
    <n v="190.87559999999999"/>
  </r>
  <r>
    <n v="7134"/>
    <s v="CA-2017-141439"/>
    <x v="83"/>
    <d v="2017-12-01T00:00:00"/>
    <s v="Standard Class"/>
    <x v="606"/>
    <x v="606"/>
    <x v="2"/>
    <s v="United States"/>
    <s v="Richmond"/>
    <x v="6"/>
    <n v="47374"/>
    <x v="3"/>
    <s v="FUR-FU-10001473"/>
    <s v="Furniture"/>
    <x v="3"/>
    <s v="DAX Wood Document Frame"/>
    <x v="289"/>
    <n v="2"/>
    <n v="0"/>
    <n v="9.8856000000000002"/>
    <n v="17.574400000000001"/>
  </r>
  <r>
    <n v="7136"/>
    <s v="CA-2017-141439"/>
    <x v="83"/>
    <d v="2017-12-01T00:00:00"/>
    <s v="Standard Class"/>
    <x v="606"/>
    <x v="606"/>
    <x v="2"/>
    <s v="United States"/>
    <s v="Richmond"/>
    <x v="6"/>
    <n v="47374"/>
    <x v="3"/>
    <s v="FUR-CH-10004287"/>
    <s v="Furniture"/>
    <x v="1"/>
    <s v="SAFCO Arco Folding Chair"/>
    <x v="1240"/>
    <n v="3"/>
    <n v="0"/>
    <n v="240.29400000000001"/>
    <n v="588.30600000000004"/>
  </r>
  <r>
    <n v="7140"/>
    <s v="CA-2015-163965"/>
    <x v="141"/>
    <d v="2015-11-27T00:00:00"/>
    <s v="Standard Class"/>
    <x v="574"/>
    <x v="574"/>
    <x v="0"/>
    <s v="United States"/>
    <s v="Miami"/>
    <x v="1"/>
    <n v="33180"/>
    <x v="0"/>
    <s v="FUR-BO-10001337"/>
    <s v="Furniture"/>
    <x v="0"/>
    <s v="O'Sullivan Living Dimensions 2-Shelf Bookcases"/>
    <x v="1241"/>
    <n v="3"/>
    <n v="0.2"/>
    <n v="-36.293999999999997"/>
    <n v="326.64599999999996"/>
  </r>
  <r>
    <n v="7142"/>
    <s v="CA-2017-128783"/>
    <x v="87"/>
    <d v="2017-09-07T00:00:00"/>
    <s v="Same Day"/>
    <x v="572"/>
    <x v="572"/>
    <x v="0"/>
    <s v="United States"/>
    <s v="Saint Charles"/>
    <x v="23"/>
    <n v="63301"/>
    <x v="3"/>
    <s v="FUR-FU-10003623"/>
    <s v="Furniture"/>
    <x v="3"/>
    <s v="DataProducts Ampli Magnifier Task Lamp, Black,"/>
    <x v="1242"/>
    <n v="5"/>
    <n v="0"/>
    <n v="37.884"/>
    <n v="97.416000000000011"/>
  </r>
  <r>
    <n v="7143"/>
    <s v="CA-2014-122217"/>
    <x v="168"/>
    <d v="2014-11-29T00:00:00"/>
    <s v="Standard Class"/>
    <x v="141"/>
    <x v="141"/>
    <x v="2"/>
    <s v="United States"/>
    <s v="Virginia Beach"/>
    <x v="25"/>
    <n v="23464"/>
    <x v="0"/>
    <s v="FUR-FU-10002045"/>
    <s v="Furniture"/>
    <x v="3"/>
    <s v="Executive Impressions 14&quot;"/>
    <x v="1243"/>
    <n v="5"/>
    <n v="0"/>
    <n v="48.905999999999999"/>
    <n v="62.244000000000007"/>
  </r>
  <r>
    <n v="7146"/>
    <s v="US-2017-141558"/>
    <x v="745"/>
    <d v="2017-03-16T00:00:00"/>
    <s v="Standard Class"/>
    <x v="561"/>
    <x v="561"/>
    <x v="2"/>
    <s v="United States"/>
    <s v="Philadelphia"/>
    <x v="3"/>
    <n v="19140"/>
    <x v="2"/>
    <s v="FUR-TA-10004086"/>
    <s v="Furniture"/>
    <x v="2"/>
    <s v="KI Adjustable-Height Table"/>
    <x v="279"/>
    <n v="3"/>
    <n v="0.4"/>
    <n v="-46.429200000000002"/>
    <n v="201.19320000000002"/>
  </r>
  <r>
    <n v="7151"/>
    <s v="CA-2017-100412"/>
    <x v="313"/>
    <d v="2017-12-26T00:00:00"/>
    <s v="Standard Class"/>
    <x v="553"/>
    <x v="553"/>
    <x v="2"/>
    <s v="United States"/>
    <s v="Tuscaloosa"/>
    <x v="33"/>
    <n v="35401"/>
    <x v="0"/>
    <s v="FUR-CH-10002647"/>
    <s v="Furniture"/>
    <x v="1"/>
    <s v="Situations Contoured Folding Chairs, 4/Set"/>
    <x v="390"/>
    <n v="2"/>
    <n v="0"/>
    <n v="35.49"/>
    <n v="106.47"/>
  </r>
  <r>
    <n v="7152"/>
    <s v="CA-2017-142909"/>
    <x v="313"/>
    <d v="2017-12-25T00:00:00"/>
    <s v="Second Class"/>
    <x v="624"/>
    <x v="624"/>
    <x v="0"/>
    <s v="United States"/>
    <s v="Mesa"/>
    <x v="22"/>
    <n v="85204"/>
    <x v="1"/>
    <s v="FUR-TA-10003008"/>
    <s v="Furniture"/>
    <x v="2"/>
    <s v="Lesro Round Back Collection Coffee Table, End Table"/>
    <x v="1244"/>
    <n v="2"/>
    <n v="0.5"/>
    <n v="-135.08699999999999"/>
    <n v="317.637"/>
  </r>
  <r>
    <n v="7155"/>
    <s v="US-2015-136749"/>
    <x v="344"/>
    <d v="2015-12-27T00:00:00"/>
    <s v="Second Class"/>
    <x v="496"/>
    <x v="496"/>
    <x v="0"/>
    <s v="United States"/>
    <s v="Columbus"/>
    <x v="24"/>
    <n v="31907"/>
    <x v="0"/>
    <s v="FUR-FU-10000747"/>
    <s v="Furniture"/>
    <x v="3"/>
    <s v="Tenex B1-RE Series Chair Mats for Low Pile Carpets"/>
    <x v="1245"/>
    <n v="6"/>
    <n v="0"/>
    <n v="46.8996"/>
    <n v="228.9804"/>
  </r>
  <r>
    <n v="7168"/>
    <s v="CA-2014-117464"/>
    <x v="746"/>
    <d v="2014-07-24T00:00:00"/>
    <s v="Second Class"/>
    <x v="108"/>
    <x v="108"/>
    <x v="0"/>
    <s v="United States"/>
    <s v="San Francisco"/>
    <x v="2"/>
    <n v="94122"/>
    <x v="1"/>
    <s v="FUR-CH-10000155"/>
    <s v="Furniture"/>
    <x v="1"/>
    <s v="Global Comet Stacking Armless Chair"/>
    <x v="1246"/>
    <n v="3"/>
    <n v="0.2"/>
    <n v="71.772000000000006"/>
    <n v="645.94799999999998"/>
  </r>
  <r>
    <n v="7170"/>
    <s v="CA-2014-117464"/>
    <x v="746"/>
    <d v="2014-07-24T00:00:00"/>
    <s v="Second Class"/>
    <x v="108"/>
    <x v="108"/>
    <x v="0"/>
    <s v="United States"/>
    <s v="San Francisco"/>
    <x v="2"/>
    <n v="94122"/>
    <x v="1"/>
    <s v="FUR-TA-10004767"/>
    <s v="Furniture"/>
    <x v="2"/>
    <s v="Safco Drafting Table"/>
    <x v="718"/>
    <n v="3"/>
    <n v="0.2"/>
    <n v="19.1646"/>
    <n v="151.1874"/>
  </r>
  <r>
    <n v="7171"/>
    <s v="US-2017-168613"/>
    <x v="747"/>
    <d v="2017-10-14T00:00:00"/>
    <s v="Standard Class"/>
    <x v="131"/>
    <x v="131"/>
    <x v="0"/>
    <s v="United States"/>
    <s v="New York City"/>
    <x v="7"/>
    <n v="10009"/>
    <x v="2"/>
    <s v="FUR-CH-10002372"/>
    <s v="Furniture"/>
    <x v="1"/>
    <s v="Office Star - Ergonomically Designed Knee Chair"/>
    <x v="858"/>
    <n v="2"/>
    <n v="0.1"/>
    <n v="3.2391999999999999"/>
    <n v="142.5248"/>
  </r>
  <r>
    <n v="7184"/>
    <s v="CA-2017-128853"/>
    <x v="488"/>
    <d v="2017-04-23T00:00:00"/>
    <s v="First Class"/>
    <x v="485"/>
    <x v="485"/>
    <x v="0"/>
    <s v="United States"/>
    <s v="Baltimore"/>
    <x v="32"/>
    <n v="21215"/>
    <x v="2"/>
    <s v="FUR-CH-10004218"/>
    <s v="Furniture"/>
    <x v="1"/>
    <s v="Global Fabric Manager's Chair, Dark Gray"/>
    <x v="1247"/>
    <n v="9"/>
    <n v="0"/>
    <n v="227.20500000000001"/>
    <n v="681.61500000000001"/>
  </r>
  <r>
    <n v="7187"/>
    <s v="CA-2017-133102"/>
    <x v="301"/>
    <d v="2017-08-24T00:00:00"/>
    <s v="Standard Class"/>
    <x v="484"/>
    <x v="484"/>
    <x v="2"/>
    <s v="United States"/>
    <s v="Houston"/>
    <x v="5"/>
    <n v="77095"/>
    <x v="3"/>
    <s v="FUR-CH-10002017"/>
    <s v="Furniture"/>
    <x v="1"/>
    <s v="SAFCO Optional Arm Kit for Workspace Cribbage Stacking Chair"/>
    <x v="1248"/>
    <n v="4"/>
    <n v="0.3"/>
    <n v="-2.1312000000000002"/>
    <n v="76.723200000000006"/>
  </r>
  <r>
    <n v="7188"/>
    <s v="CA-2017-133102"/>
    <x v="301"/>
    <d v="2017-08-24T00:00:00"/>
    <s v="Standard Class"/>
    <x v="484"/>
    <x v="484"/>
    <x v="2"/>
    <s v="United States"/>
    <s v="Houston"/>
    <x v="5"/>
    <n v="77095"/>
    <x v="3"/>
    <s v="FUR-FU-10003247"/>
    <s v="Furniture"/>
    <x v="3"/>
    <s v="36X48 HARDFLOOR CHAIRMAT"/>
    <x v="1249"/>
    <n v="2"/>
    <n v="0.6"/>
    <n v="-22.238800000000001"/>
    <n v="39.022800000000004"/>
  </r>
  <r>
    <n v="7191"/>
    <s v="CA-2016-164399"/>
    <x v="689"/>
    <d v="2016-11-15T00:00:00"/>
    <s v="First Class"/>
    <x v="40"/>
    <x v="40"/>
    <x v="2"/>
    <s v="United States"/>
    <s v="San Diego"/>
    <x v="2"/>
    <n v="92024"/>
    <x v="1"/>
    <s v="FUR-TA-10003392"/>
    <s v="Furniture"/>
    <x v="2"/>
    <s v="Global Adaptabilities Conference Tables"/>
    <x v="716"/>
    <n v="3"/>
    <n v="0.2"/>
    <n v="-8.4293999999999993"/>
    <n v="682.78139999999996"/>
  </r>
  <r>
    <n v="7196"/>
    <s v="CA-2016-147683"/>
    <x v="282"/>
    <d v="2016-11-17T00:00:00"/>
    <s v="Standard Class"/>
    <x v="584"/>
    <x v="584"/>
    <x v="2"/>
    <s v="United States"/>
    <s v="Seattle"/>
    <x v="13"/>
    <n v="98103"/>
    <x v="1"/>
    <s v="FUR-FU-10004848"/>
    <s v="Furniture"/>
    <x v="3"/>
    <s v="DAX Solid Wood Frames"/>
    <x v="1250"/>
    <n v="2"/>
    <n v="0"/>
    <n v="7.2298"/>
    <n v="12.310199999999998"/>
  </r>
  <r>
    <n v="7202"/>
    <s v="CA-2016-104276"/>
    <x v="673"/>
    <d v="2016-12-03T00:00:00"/>
    <s v="Standard Class"/>
    <x v="370"/>
    <x v="370"/>
    <x v="0"/>
    <s v="United States"/>
    <s v="Fort Lauderdale"/>
    <x v="1"/>
    <n v="33311"/>
    <x v="0"/>
    <s v="FUR-TA-10001039"/>
    <s v="Furniture"/>
    <x v="2"/>
    <s v="KI Adjustable-Height Table"/>
    <x v="1251"/>
    <n v="7"/>
    <n v="0.45"/>
    <n v="-114.35339999999999"/>
    <n v="445.37639999999999"/>
  </r>
  <r>
    <n v="7203"/>
    <s v="CA-2016-120369"/>
    <x v="48"/>
    <d v="2016-10-28T00:00:00"/>
    <s v="Same Day"/>
    <x v="625"/>
    <x v="625"/>
    <x v="1"/>
    <s v="United States"/>
    <s v="Rochester"/>
    <x v="7"/>
    <n v="14609"/>
    <x v="2"/>
    <s v="FUR-FU-10003806"/>
    <s v="Furniture"/>
    <x v="3"/>
    <s v="Tenex Chairmat w/ Average Lip, 45&quot; x 53&quot;"/>
    <x v="1252"/>
    <n v="5"/>
    <n v="0"/>
    <n v="75.680000000000007"/>
    <n v="681.11999999999989"/>
  </r>
  <r>
    <n v="7204"/>
    <s v="CA-2014-118276"/>
    <x v="527"/>
    <d v="2015-01-02T00:00:00"/>
    <s v="Standard Class"/>
    <x v="523"/>
    <x v="523"/>
    <x v="2"/>
    <s v="United States"/>
    <s v="Saint Charles"/>
    <x v="8"/>
    <n v="60174"/>
    <x v="3"/>
    <s v="FUR-FU-10002111"/>
    <s v="Furniture"/>
    <x v="3"/>
    <s v="Master Caster Door Stop, Large Brown"/>
    <x v="1253"/>
    <n v="3"/>
    <n v="0.6"/>
    <n v="-4.8048000000000002"/>
    <n v="13.540800000000001"/>
  </r>
  <r>
    <n v="7206"/>
    <s v="CA-2017-137414"/>
    <x v="125"/>
    <d v="2017-10-06T00:00:00"/>
    <s v="Standard Class"/>
    <x v="201"/>
    <x v="201"/>
    <x v="0"/>
    <s v="United States"/>
    <s v="San Francisco"/>
    <x v="2"/>
    <n v="94109"/>
    <x v="1"/>
    <s v="FUR-FU-10001424"/>
    <s v="Furniture"/>
    <x v="3"/>
    <s v="Dax Clear Box Frame"/>
    <x v="178"/>
    <n v="2"/>
    <n v="0"/>
    <n v="5.9363999999999999"/>
    <n v="11.523600000000002"/>
  </r>
  <r>
    <n v="7226"/>
    <s v="CA-2016-109953"/>
    <x v="197"/>
    <d v="2016-07-18T00:00:00"/>
    <s v="Standard Class"/>
    <x v="483"/>
    <x v="483"/>
    <x v="0"/>
    <s v="United States"/>
    <s v="San Francisco"/>
    <x v="2"/>
    <n v="94122"/>
    <x v="1"/>
    <s v="FUR-FU-10000073"/>
    <s v="Furniture"/>
    <x v="3"/>
    <s v="Deflect-O Glasstique Clear Desk Accessories"/>
    <x v="1254"/>
    <n v="4"/>
    <n v="0"/>
    <n v="10.164"/>
    <n v="20.636000000000003"/>
  </r>
  <r>
    <n v="7234"/>
    <s v="CA-2016-137337"/>
    <x v="177"/>
    <d v="2016-03-12T00:00:00"/>
    <s v="Standard Class"/>
    <x v="407"/>
    <x v="407"/>
    <x v="0"/>
    <s v="United States"/>
    <s v="New York City"/>
    <x v="7"/>
    <n v="10011"/>
    <x v="2"/>
    <s v="FUR-FU-10003347"/>
    <s v="Furniture"/>
    <x v="3"/>
    <s v="Coloredge Poster Frame"/>
    <x v="1255"/>
    <n v="8"/>
    <n v="0"/>
    <n v="44.304000000000002"/>
    <n v="69.295999999999992"/>
  </r>
  <r>
    <n v="7239"/>
    <s v="CA-2016-101651"/>
    <x v="695"/>
    <d v="2016-12-30T00:00:00"/>
    <s v="Standard Class"/>
    <x v="626"/>
    <x v="626"/>
    <x v="0"/>
    <s v="United States"/>
    <s v="San Jose"/>
    <x v="2"/>
    <n v="95123"/>
    <x v="1"/>
    <s v="FUR-FU-10000771"/>
    <s v="Furniture"/>
    <x v="3"/>
    <s v="Eldon 200 Class Desk Accessories, Smoke"/>
    <x v="1256"/>
    <n v="7"/>
    <n v="0"/>
    <n v="18.463200000000001"/>
    <n v="25.4968"/>
  </r>
  <r>
    <n v="7241"/>
    <s v="CA-2017-136651"/>
    <x v="748"/>
    <d v="2017-04-25T00:00:00"/>
    <s v="Second Class"/>
    <x v="475"/>
    <x v="475"/>
    <x v="0"/>
    <s v="United States"/>
    <s v="Pasadena"/>
    <x v="2"/>
    <n v="91104"/>
    <x v="1"/>
    <s v="FUR-FU-10002445"/>
    <s v="Furniture"/>
    <x v="3"/>
    <s v="DAX Two-Tone Rosewood/Black Document Frame, Desktop, 5 x 7"/>
    <x v="1257"/>
    <n v="7"/>
    <n v="0"/>
    <n v="26.544"/>
    <n v="39.816000000000003"/>
  </r>
  <r>
    <n v="7243"/>
    <s v="CA-2017-136651"/>
    <x v="748"/>
    <d v="2017-04-25T00:00:00"/>
    <s v="Second Class"/>
    <x v="475"/>
    <x v="475"/>
    <x v="0"/>
    <s v="United States"/>
    <s v="Pasadena"/>
    <x v="2"/>
    <n v="91104"/>
    <x v="1"/>
    <s v="FUR-FU-10004864"/>
    <s v="Furniture"/>
    <x v="3"/>
    <s v="Eldon 500 Class Desk Accessories"/>
    <x v="1258"/>
    <n v="2"/>
    <n v="0"/>
    <n v="7.9661999999999997"/>
    <n v="16.1738"/>
  </r>
  <r>
    <n v="7244"/>
    <s v="CA-2017-118892"/>
    <x v="301"/>
    <d v="2017-08-22T00:00:00"/>
    <s v="Second Class"/>
    <x v="421"/>
    <x v="421"/>
    <x v="0"/>
    <s v="United States"/>
    <s v="Philadelphia"/>
    <x v="3"/>
    <n v="19134"/>
    <x v="2"/>
    <s v="FUR-CH-10002024"/>
    <s v="Furniture"/>
    <x v="1"/>
    <s v="HON 5400 Series Task Chairs for Big and Tall"/>
    <x v="1259"/>
    <n v="9"/>
    <n v="0.3"/>
    <n v="-630.88199999999995"/>
    <n v="5047.0559999999996"/>
  </r>
  <r>
    <n v="7248"/>
    <s v="US-2014-127978"/>
    <x v="749"/>
    <d v="2014-03-08T00:00:00"/>
    <s v="Standard Class"/>
    <x v="627"/>
    <x v="627"/>
    <x v="1"/>
    <s v="United States"/>
    <s v="Columbus"/>
    <x v="15"/>
    <n v="43229"/>
    <x v="2"/>
    <s v="FUR-BO-10001972"/>
    <s v="Furniture"/>
    <x v="0"/>
    <s v="O'Sullivan 4-Shelf Bookcase in Odessa Pine"/>
    <x v="1260"/>
    <n v="5"/>
    <n v="0.5"/>
    <n v="-199.61699999999999"/>
    <n v="502.06700000000001"/>
  </r>
  <r>
    <n v="7255"/>
    <s v="CA-2016-152730"/>
    <x v="82"/>
    <d v="2016-06-04T00:00:00"/>
    <s v="Standard Class"/>
    <x v="401"/>
    <x v="401"/>
    <x v="2"/>
    <s v="United States"/>
    <s v="Superior"/>
    <x v="16"/>
    <n v="54880"/>
    <x v="3"/>
    <s v="FUR-FU-10001037"/>
    <s v="Furniture"/>
    <x v="3"/>
    <s v="DAX Charcoal/Nickel-Tone Document Frame, 5 x 7"/>
    <x v="1191"/>
    <n v="5"/>
    <n v="0"/>
    <n v="21.33"/>
    <n v="26.07"/>
  </r>
  <r>
    <n v="7266"/>
    <s v="US-2014-143721"/>
    <x v="255"/>
    <d v="2014-11-26T00:00:00"/>
    <s v="Second Class"/>
    <x v="223"/>
    <x v="223"/>
    <x v="1"/>
    <s v="United States"/>
    <s v="Houston"/>
    <x v="5"/>
    <n v="77095"/>
    <x v="3"/>
    <s v="FUR-CH-10001973"/>
    <s v="Furniture"/>
    <x v="1"/>
    <s v="Office Star Flex Back Scooter Chair with White Frame"/>
    <x v="261"/>
    <n v="2"/>
    <n v="0.3"/>
    <n v="-35.513599999999997"/>
    <n v="190.88560000000001"/>
  </r>
  <r>
    <n v="7270"/>
    <s v="CA-2016-133368"/>
    <x v="750"/>
    <d v="2016-01-20T00:00:00"/>
    <s v="Standard Class"/>
    <x v="61"/>
    <x v="61"/>
    <x v="0"/>
    <s v="United States"/>
    <s v="Concord"/>
    <x v="30"/>
    <n v="28027"/>
    <x v="0"/>
    <s v="FUR-FU-10003374"/>
    <s v="Furniture"/>
    <x v="3"/>
    <s v="Electrix Fluorescent Magnifier Lamps &amp; Weighted Base"/>
    <x v="1261"/>
    <n v="8"/>
    <n v="0.2"/>
    <n v="31.5776"/>
    <n v="284.19839999999999"/>
  </r>
  <r>
    <n v="7271"/>
    <s v="CA-2016-123337"/>
    <x v="751"/>
    <d v="2016-09-22T00:00:00"/>
    <s v="Standard Class"/>
    <x v="456"/>
    <x v="456"/>
    <x v="1"/>
    <s v="United States"/>
    <s v="San Jose"/>
    <x v="2"/>
    <n v="95123"/>
    <x v="1"/>
    <s v="FUR-BO-10001918"/>
    <s v="Furniture"/>
    <x v="0"/>
    <s v="Sauder Forest Hills Library with Doors, Woodland Oak Finish"/>
    <x v="1262"/>
    <n v="2"/>
    <n v="0.15"/>
    <n v="-12.878399999999999"/>
    <n v="286.5444"/>
  </r>
  <r>
    <n v="7276"/>
    <s v="CA-2015-144519"/>
    <x v="18"/>
    <d v="2015-11-17T00:00:00"/>
    <s v="Standard Class"/>
    <x v="628"/>
    <x v="628"/>
    <x v="2"/>
    <s v="United States"/>
    <s v="Helena"/>
    <x v="46"/>
    <n v="59601"/>
    <x v="1"/>
    <s v="FUR-FU-10000794"/>
    <s v="Furniture"/>
    <x v="3"/>
    <s v="Eldon Stackable Tray, Side-Load, Legal, Smoke"/>
    <x v="1263"/>
    <n v="7"/>
    <n v="0"/>
    <n v="21.7532"/>
    <n v="42.226799999999997"/>
  </r>
  <r>
    <n v="7285"/>
    <s v="CA-2017-169439"/>
    <x v="198"/>
    <d v="2017-09-13T00:00:00"/>
    <s v="Standard Class"/>
    <x v="194"/>
    <x v="194"/>
    <x v="0"/>
    <s v="United States"/>
    <s v="Cleveland"/>
    <x v="15"/>
    <n v="44105"/>
    <x v="2"/>
    <s v="FUR-FU-10000723"/>
    <s v="Furniture"/>
    <x v="3"/>
    <s v="Deflect-o EconoMat Studded, No Bevel Mat for Low Pile Carpeting"/>
    <x v="118"/>
    <n v="2"/>
    <n v="0.2"/>
    <n v="-9.0904000000000007"/>
    <n v="75.202399999999997"/>
  </r>
  <r>
    <n v="7288"/>
    <s v="CA-2016-149965"/>
    <x v="210"/>
    <d v="2016-06-25T00:00:00"/>
    <s v="Standard Class"/>
    <x v="502"/>
    <x v="502"/>
    <x v="1"/>
    <s v="United States"/>
    <s v="Oklahoma City"/>
    <x v="37"/>
    <n v="73120"/>
    <x v="3"/>
    <s v="FUR-FU-10004270"/>
    <s v="Furniture"/>
    <x v="3"/>
    <s v="Executive Impressions 13&quot; Clairmont Wall Clock"/>
    <x v="511"/>
    <n v="3"/>
    <n v="0"/>
    <n v="23.652899999999999"/>
    <n v="34.037099999999995"/>
  </r>
  <r>
    <n v="7294"/>
    <s v="CA-2016-113656"/>
    <x v="752"/>
    <d v="2016-01-29T00:00:00"/>
    <s v="Standard Class"/>
    <x v="629"/>
    <x v="629"/>
    <x v="0"/>
    <s v="United States"/>
    <s v="Los Angeles"/>
    <x v="2"/>
    <n v="90036"/>
    <x v="1"/>
    <s v="FUR-FU-10000719"/>
    <s v="Furniture"/>
    <x v="3"/>
    <s v="DAX Cubicle Frames, 8-1/2 x 11"/>
    <x v="1264"/>
    <n v="7"/>
    <n v="0"/>
    <n v="21.596399999999999"/>
    <n v="38.393600000000006"/>
  </r>
  <r>
    <n v="7295"/>
    <s v="CA-2015-148964"/>
    <x v="753"/>
    <d v="2015-05-31T00:00:00"/>
    <s v="Standard Class"/>
    <x v="432"/>
    <x v="432"/>
    <x v="0"/>
    <s v="United States"/>
    <s v="Bellevue"/>
    <x v="13"/>
    <n v="98006"/>
    <x v="1"/>
    <s v="FUR-FU-10003849"/>
    <s v="Furniture"/>
    <x v="3"/>
    <s v="DAX Metal Frame, Desktop, Stepped-Edge"/>
    <x v="1265"/>
    <n v="1"/>
    <n v="0"/>
    <n v="7.8936000000000002"/>
    <n v="12.346399999999999"/>
  </r>
  <r>
    <n v="7299"/>
    <s v="CA-2014-163468"/>
    <x v="356"/>
    <d v="2014-11-21T00:00:00"/>
    <s v="First Class"/>
    <x v="511"/>
    <x v="511"/>
    <x v="0"/>
    <s v="United States"/>
    <s v="Des Plaines"/>
    <x v="8"/>
    <n v="60016"/>
    <x v="3"/>
    <s v="FUR-TA-10002533"/>
    <s v="Furniture"/>
    <x v="2"/>
    <s v="BPI Conference Tables"/>
    <x v="1266"/>
    <n v="4"/>
    <n v="0.5"/>
    <n v="-175.26"/>
    <n v="467.36"/>
  </r>
  <r>
    <n v="7300"/>
    <s v="CA-2014-163468"/>
    <x v="356"/>
    <d v="2014-11-21T00:00:00"/>
    <s v="First Class"/>
    <x v="511"/>
    <x v="511"/>
    <x v="0"/>
    <s v="United States"/>
    <s v="Des Plaines"/>
    <x v="8"/>
    <n v="60016"/>
    <x v="3"/>
    <s v="FUR-FU-10001546"/>
    <s v="Furniture"/>
    <x v="3"/>
    <s v="Dana Swing-Arm Lamps"/>
    <x v="932"/>
    <n v="2"/>
    <n v="0.6"/>
    <n v="-7.476"/>
    <n v="16.02"/>
  </r>
  <r>
    <n v="7301"/>
    <s v="CA-2014-163468"/>
    <x v="356"/>
    <d v="2014-11-21T00:00:00"/>
    <s v="First Class"/>
    <x v="511"/>
    <x v="511"/>
    <x v="0"/>
    <s v="United States"/>
    <s v="Des Plaines"/>
    <x v="8"/>
    <n v="60016"/>
    <x v="3"/>
    <s v="FUR-BO-10003546"/>
    <s v="Furniture"/>
    <x v="0"/>
    <s v="Hon 4-Shelf Metal Bookcases"/>
    <x v="1267"/>
    <n v="6"/>
    <n v="0.3"/>
    <n v="-30.294"/>
    <n v="454.40999999999997"/>
  </r>
  <r>
    <n v="7304"/>
    <s v="US-2017-117450"/>
    <x v="362"/>
    <d v="2017-09-08T00:00:00"/>
    <s v="Standard Class"/>
    <x v="630"/>
    <x v="630"/>
    <x v="0"/>
    <s v="United States"/>
    <s v="Boynton Beach"/>
    <x v="1"/>
    <n v="33437"/>
    <x v="0"/>
    <s v="FUR-CH-10003817"/>
    <s v="Furniture"/>
    <x v="1"/>
    <s v="Global Value Steno Chair, Gray"/>
    <x v="578"/>
    <n v="2"/>
    <n v="0.2"/>
    <n v="6.0739999999999998"/>
    <n v="91.11"/>
  </r>
  <r>
    <n v="7306"/>
    <s v="CA-2014-137274"/>
    <x v="754"/>
    <d v="2014-04-02T00:00:00"/>
    <s v="Standard Class"/>
    <x v="498"/>
    <x v="498"/>
    <x v="0"/>
    <s v="United States"/>
    <s v="Plano"/>
    <x v="5"/>
    <n v="75023"/>
    <x v="3"/>
    <s v="FUR-TA-10001889"/>
    <s v="Furniture"/>
    <x v="2"/>
    <s v="Bush Advantage Collection Racetrack Conference Table"/>
    <x v="1268"/>
    <n v="3"/>
    <n v="0.3"/>
    <n v="-152.71559999999999"/>
    <n v="1043.5565999999999"/>
  </r>
  <r>
    <n v="7308"/>
    <s v="CA-2016-144092"/>
    <x v="541"/>
    <d v="2016-11-07T00:00:00"/>
    <s v="Second Class"/>
    <x v="41"/>
    <x v="41"/>
    <x v="0"/>
    <s v="United States"/>
    <s v="San Jose"/>
    <x v="2"/>
    <n v="95123"/>
    <x v="1"/>
    <s v="FUR-CH-10004875"/>
    <s v="Furniture"/>
    <x v="1"/>
    <s v="Harbour Creations 67200 Series Stacking Chairs"/>
    <x v="575"/>
    <n v="2"/>
    <n v="0.2"/>
    <n v="9.9651999999999994"/>
    <n v="103.92280000000001"/>
  </r>
  <r>
    <n v="7317"/>
    <s v="CA-2016-132066"/>
    <x v="755"/>
    <d v="2016-10-20T00:00:00"/>
    <s v="Standard Class"/>
    <x v="122"/>
    <x v="122"/>
    <x v="1"/>
    <s v="United States"/>
    <s v="New York City"/>
    <x v="7"/>
    <n v="10011"/>
    <x v="2"/>
    <s v="FUR-TA-10001539"/>
    <s v="Furniture"/>
    <x v="2"/>
    <s v="Chromcraft Rectangular Conference Tables"/>
    <x v="1269"/>
    <n v="1"/>
    <n v="0.4"/>
    <n v="-37.915199999999999"/>
    <n v="180.09719999999999"/>
  </r>
  <r>
    <n v="7321"/>
    <s v="CA-2017-100097"/>
    <x v="83"/>
    <d v="2017-11-29T00:00:00"/>
    <s v="Second Class"/>
    <x v="631"/>
    <x v="631"/>
    <x v="0"/>
    <s v="United States"/>
    <s v="New York City"/>
    <x v="7"/>
    <n v="10009"/>
    <x v="2"/>
    <s v="FUR-FU-10003623"/>
    <s v="Furniture"/>
    <x v="3"/>
    <s v="DataProducts Ampli Magnifier Task Lamp, Black,"/>
    <x v="1242"/>
    <n v="5"/>
    <n v="0"/>
    <n v="37.884"/>
    <n v="97.416000000000011"/>
  </r>
  <r>
    <n v="7324"/>
    <s v="US-2017-126053"/>
    <x v="446"/>
    <d v="2017-12-08T00:00:00"/>
    <s v="First Class"/>
    <x v="92"/>
    <x v="92"/>
    <x v="0"/>
    <s v="United States"/>
    <s v="New York City"/>
    <x v="7"/>
    <n v="10024"/>
    <x v="2"/>
    <s v="FUR-FU-10001934"/>
    <s v="Furniture"/>
    <x v="3"/>
    <s v="Magnifier Swing Arm Lamp"/>
    <x v="25"/>
    <n v="2"/>
    <n v="0"/>
    <n v="10.909599999999999"/>
    <n v="31.050400000000003"/>
  </r>
  <r>
    <n v="7328"/>
    <s v="US-2014-131275"/>
    <x v="385"/>
    <d v="2014-03-24T00:00:00"/>
    <s v="Standard Class"/>
    <x v="144"/>
    <x v="144"/>
    <x v="2"/>
    <s v="United States"/>
    <s v="Burbank"/>
    <x v="2"/>
    <n v="91505"/>
    <x v="1"/>
    <s v="FUR-FU-10004597"/>
    <s v="Furniture"/>
    <x v="3"/>
    <s v="Eldon Cleatmat Chair Mats for Medium Pile Carpets"/>
    <x v="1270"/>
    <n v="2"/>
    <n v="0"/>
    <n v="14.43"/>
    <n v="96.57"/>
  </r>
  <r>
    <n v="7331"/>
    <s v="CA-2016-149349"/>
    <x v="689"/>
    <d v="2016-11-13T00:00:00"/>
    <s v="First Class"/>
    <x v="632"/>
    <x v="632"/>
    <x v="1"/>
    <s v="United States"/>
    <s v="Chicago"/>
    <x v="8"/>
    <n v="60623"/>
    <x v="3"/>
    <s v="FUR-FU-10001037"/>
    <s v="Furniture"/>
    <x v="3"/>
    <s v="DAX Charcoal/Nickel-Tone Document Frame, 5 x 7"/>
    <x v="1271"/>
    <n v="6"/>
    <n v="0.6"/>
    <n v="-8.532"/>
    <n v="31.283999999999999"/>
  </r>
  <r>
    <n v="7334"/>
    <s v="CA-2015-125563"/>
    <x v="756"/>
    <d v="2015-04-17T00:00:00"/>
    <s v="Standard Class"/>
    <x v="442"/>
    <x v="442"/>
    <x v="0"/>
    <s v="United States"/>
    <s v="Tampa"/>
    <x v="1"/>
    <n v="33614"/>
    <x v="0"/>
    <s v="FUR-FU-10001290"/>
    <s v="Furniture"/>
    <x v="3"/>
    <s v="Executive Impressions Supervisor Wall Clock"/>
    <x v="1272"/>
    <n v="2"/>
    <n v="0.2"/>
    <n v="10.103999999999999"/>
    <n v="57.256"/>
  </r>
  <r>
    <n v="7335"/>
    <s v="CA-2015-125563"/>
    <x v="756"/>
    <d v="2015-04-17T00:00:00"/>
    <s v="Standard Class"/>
    <x v="442"/>
    <x v="442"/>
    <x v="0"/>
    <s v="United States"/>
    <s v="Tampa"/>
    <x v="1"/>
    <n v="33614"/>
    <x v="0"/>
    <s v="FUR-FU-10000087"/>
    <s v="Furniture"/>
    <x v="3"/>
    <s v="Executive Impressions 14&quot; Two-Color Numerals Wall Clock"/>
    <x v="1273"/>
    <n v="3"/>
    <n v="0.2"/>
    <n v="14.313599999999999"/>
    <n v="40.214399999999998"/>
  </r>
  <r>
    <n v="7337"/>
    <s v="CA-2015-113152"/>
    <x v="344"/>
    <d v="2015-12-30T00:00:00"/>
    <s v="Standard Class"/>
    <x v="325"/>
    <x v="325"/>
    <x v="0"/>
    <s v="United States"/>
    <s v="New York City"/>
    <x v="7"/>
    <n v="10024"/>
    <x v="2"/>
    <s v="FUR-BO-10002613"/>
    <s v="Furniture"/>
    <x v="0"/>
    <s v="Atlantic Metals Mobile 4-Shelf Bookcases, Custom Colors"/>
    <x v="1274"/>
    <n v="2"/>
    <n v="0.2"/>
    <n v="56.195999999999998"/>
    <n v="393.37199999999996"/>
  </r>
  <r>
    <n v="7339"/>
    <s v="CA-2014-163412"/>
    <x v="191"/>
    <d v="2014-12-23T00:00:00"/>
    <s v="Second Class"/>
    <x v="430"/>
    <x v="430"/>
    <x v="1"/>
    <s v="United States"/>
    <s v="New York City"/>
    <x v="7"/>
    <n v="10035"/>
    <x v="2"/>
    <s v="FUR-CH-10004875"/>
    <s v="Furniture"/>
    <x v="1"/>
    <s v="Harbour Creations 67200 Series Stacking Chairs"/>
    <x v="1275"/>
    <n v="3"/>
    <n v="0.1"/>
    <n v="36.3018"/>
    <n v="155.88420000000002"/>
  </r>
  <r>
    <n v="7341"/>
    <s v="CA-2014-116190"/>
    <x v="503"/>
    <d v="2014-08-01T00:00:00"/>
    <s v="Standard Class"/>
    <x v="239"/>
    <x v="239"/>
    <x v="0"/>
    <s v="United States"/>
    <s v="Atlanta"/>
    <x v="24"/>
    <n v="30318"/>
    <x v="0"/>
    <s v="FUR-CH-10000553"/>
    <s v="Furniture"/>
    <x v="1"/>
    <s v="Metal Folding Chairs, Beige, 4/Carton"/>
    <x v="1276"/>
    <n v="2"/>
    <n v="0"/>
    <n v="18.3276"/>
    <n v="49.552399999999992"/>
  </r>
  <r>
    <n v="7343"/>
    <s v="CA-2014-116190"/>
    <x v="503"/>
    <d v="2014-08-01T00:00:00"/>
    <s v="Standard Class"/>
    <x v="239"/>
    <x v="239"/>
    <x v="0"/>
    <s v="United States"/>
    <s v="Atlanta"/>
    <x v="24"/>
    <n v="30318"/>
    <x v="0"/>
    <s v="FUR-FU-10000719"/>
    <s v="Furniture"/>
    <x v="3"/>
    <s v="DAX Cubicle Frames, 8-1/2 x 11"/>
    <x v="1277"/>
    <n v="3"/>
    <n v="0"/>
    <n v="9.2555999999999994"/>
    <n v="16.4544"/>
  </r>
  <r>
    <n v="7345"/>
    <s v="CA-2017-168389"/>
    <x v="246"/>
    <d v="2017-12-17T00:00:00"/>
    <s v="Standard Class"/>
    <x v="406"/>
    <x v="406"/>
    <x v="1"/>
    <s v="United States"/>
    <s v="Jacksonville"/>
    <x v="1"/>
    <n v="32216"/>
    <x v="0"/>
    <s v="FUR-TA-10004289"/>
    <s v="Furniture"/>
    <x v="2"/>
    <s v="BoxOffice By Design Rectangular and Half-Moon Meeting Room Tables"/>
    <x v="1278"/>
    <n v="6"/>
    <n v="0.45"/>
    <n v="-420"/>
    <n v="1141.875"/>
  </r>
  <r>
    <n v="7348"/>
    <s v="CA-2017-168389"/>
    <x v="246"/>
    <d v="2017-12-17T00:00:00"/>
    <s v="Standard Class"/>
    <x v="406"/>
    <x v="406"/>
    <x v="1"/>
    <s v="United States"/>
    <s v="Jacksonville"/>
    <x v="1"/>
    <n v="32216"/>
    <x v="0"/>
    <s v="FUR-CH-10000225"/>
    <s v="Furniture"/>
    <x v="1"/>
    <s v="Global Geo Office Task Chair, Gray"/>
    <x v="1279"/>
    <n v="1"/>
    <n v="0.2"/>
    <n v="-12.147"/>
    <n v="76.931000000000012"/>
  </r>
  <r>
    <n v="7358"/>
    <s v="CA-2016-114748"/>
    <x v="714"/>
    <d v="2016-10-14T00:00:00"/>
    <s v="Standard Class"/>
    <x v="601"/>
    <x v="601"/>
    <x v="2"/>
    <s v="United States"/>
    <s v="Phoenix"/>
    <x v="22"/>
    <n v="85023"/>
    <x v="1"/>
    <s v="FUR-FU-10001488"/>
    <s v="Furniture"/>
    <x v="3"/>
    <s v="Tenex 46&quot; x 60&quot; Computer Anti-Static Chairmat, Rectangular Shaped"/>
    <x v="1280"/>
    <n v="2"/>
    <n v="0.2"/>
    <n v="0"/>
    <n v="169.56800000000001"/>
  </r>
  <r>
    <n v="7360"/>
    <s v="US-2014-115189"/>
    <x v="757"/>
    <d v="2015-01-03T00:00:00"/>
    <s v="Second Class"/>
    <x v="633"/>
    <x v="633"/>
    <x v="1"/>
    <s v="United States"/>
    <s v="Philadelphia"/>
    <x v="3"/>
    <n v="19143"/>
    <x v="2"/>
    <s v="FUR-TA-10004575"/>
    <s v="Furniture"/>
    <x v="2"/>
    <s v="Hon 5100 Series Wood Tables"/>
    <x v="706"/>
    <n v="3"/>
    <n v="0.4"/>
    <n v="-192.04679999999999"/>
    <n v="715.81079999999997"/>
  </r>
  <r>
    <n v="7362"/>
    <s v="CA-2016-163594"/>
    <x v="188"/>
    <d v="2016-04-14T00:00:00"/>
    <s v="First Class"/>
    <x v="365"/>
    <x v="365"/>
    <x v="0"/>
    <s v="United States"/>
    <s v="Los Angeles"/>
    <x v="2"/>
    <n v="90036"/>
    <x v="1"/>
    <s v="FUR-CH-10000225"/>
    <s v="Furniture"/>
    <x v="1"/>
    <s v="Global Geo Office Task Chair, Gray"/>
    <x v="1281"/>
    <n v="3"/>
    <n v="0.2"/>
    <n v="-36.441000000000003"/>
    <n v="230.79300000000001"/>
  </r>
  <r>
    <n v="7368"/>
    <s v="CA-2016-127243"/>
    <x v="597"/>
    <d v="2016-12-04T00:00:00"/>
    <s v="Standard Class"/>
    <x v="36"/>
    <x v="36"/>
    <x v="1"/>
    <s v="United States"/>
    <s v="Philadelphia"/>
    <x v="3"/>
    <n v="19140"/>
    <x v="2"/>
    <s v="FUR-CH-10002647"/>
    <s v="Furniture"/>
    <x v="1"/>
    <s v="Situations Contoured Folding Chairs, 4/Set"/>
    <x v="612"/>
    <n v="7"/>
    <n v="0.3"/>
    <n v="-24.843"/>
    <n v="372.64500000000004"/>
  </r>
  <r>
    <n v="7388"/>
    <s v="CA-2016-105732"/>
    <x v="758"/>
    <d v="2016-09-18T00:00:00"/>
    <s v="Standard Class"/>
    <x v="528"/>
    <x v="528"/>
    <x v="0"/>
    <s v="United States"/>
    <s v="Omaha"/>
    <x v="27"/>
    <n v="68104"/>
    <x v="3"/>
    <s v="FUR-FU-10003664"/>
    <s v="Furniture"/>
    <x v="3"/>
    <s v="Electrix Architect's Clamp-On Swing Arm Lamp, Black"/>
    <x v="1282"/>
    <n v="14"/>
    <n v="0"/>
    <n v="387.56760000000003"/>
    <n v="948.87239999999997"/>
  </r>
  <r>
    <n v="7390"/>
    <s v="CA-2017-108035"/>
    <x v="759"/>
    <d v="2017-12-03T00:00:00"/>
    <s v="Standard Class"/>
    <x v="431"/>
    <x v="431"/>
    <x v="0"/>
    <s v="United States"/>
    <s v="Chattanooga"/>
    <x v="9"/>
    <n v="37421"/>
    <x v="0"/>
    <s v="FUR-CH-10000454"/>
    <s v="Furniture"/>
    <x v="1"/>
    <s v="Hon Deluxe Fabric Upholstered Stacking Chairs, Rounded Back"/>
    <x v="1283"/>
    <n v="2"/>
    <n v="0.2"/>
    <n v="48.795999999999999"/>
    <n v="341.572"/>
  </r>
  <r>
    <n v="7391"/>
    <s v="CA-2017-108035"/>
    <x v="759"/>
    <d v="2017-12-03T00:00:00"/>
    <s v="Standard Class"/>
    <x v="431"/>
    <x v="431"/>
    <x v="0"/>
    <s v="United States"/>
    <s v="Chattanooga"/>
    <x v="9"/>
    <n v="37421"/>
    <x v="0"/>
    <s v="FUR-FU-10004017"/>
    <s v="Furniture"/>
    <x v="3"/>
    <s v="Executive Impressions 13&quot; Chairman Wall Clock"/>
    <x v="1284"/>
    <n v="5"/>
    <n v="0.2"/>
    <n v="19.035"/>
    <n v="82.484999999999999"/>
  </r>
  <r>
    <n v="7396"/>
    <s v="CA-2016-110975"/>
    <x v="683"/>
    <d v="2016-12-30T00:00:00"/>
    <s v="Standard Class"/>
    <x v="567"/>
    <x v="567"/>
    <x v="1"/>
    <s v="United States"/>
    <s v="New York City"/>
    <x v="7"/>
    <n v="10024"/>
    <x v="2"/>
    <s v="FUR-TA-10002958"/>
    <s v="Furniture"/>
    <x v="2"/>
    <s v="Bevis Oval Conference Table, Walnut"/>
    <x v="1064"/>
    <n v="2"/>
    <n v="0.4"/>
    <n v="-120.0508"/>
    <n v="433.22679999999997"/>
  </r>
  <r>
    <n v="7397"/>
    <s v="CA-2016-110975"/>
    <x v="683"/>
    <d v="2016-12-30T00:00:00"/>
    <s v="Standard Class"/>
    <x v="567"/>
    <x v="567"/>
    <x v="1"/>
    <s v="United States"/>
    <s v="New York City"/>
    <x v="7"/>
    <n v="10024"/>
    <x v="2"/>
    <s v="FUR-CH-10003746"/>
    <s v="Furniture"/>
    <x v="1"/>
    <s v="Hon 4070 Series Pagoda Round Back Stacking Chairs"/>
    <x v="1285"/>
    <n v="3"/>
    <n v="0.1"/>
    <n v="173.32919999999999"/>
    <n v="693.31679999999994"/>
  </r>
  <r>
    <n v="7401"/>
    <s v="CA-2016-110009"/>
    <x v="63"/>
    <d v="2016-09-13T00:00:00"/>
    <s v="Standard Class"/>
    <x v="300"/>
    <x v="300"/>
    <x v="0"/>
    <s v="United States"/>
    <s v="Seattle"/>
    <x v="13"/>
    <n v="98103"/>
    <x v="1"/>
    <s v="FUR-FU-10003039"/>
    <s v="Furniture"/>
    <x v="3"/>
    <s v="Howard Miller 11-1/2&quot; Diameter Grantwood Wall Clock"/>
    <x v="885"/>
    <n v="1"/>
    <n v="0"/>
    <n v="14.664199999999999"/>
    <n v="28.465800000000002"/>
  </r>
  <r>
    <n v="7404"/>
    <s v="CA-2015-100146"/>
    <x v="760"/>
    <d v="2015-05-19T00:00:00"/>
    <s v="Standard Class"/>
    <x v="177"/>
    <x v="177"/>
    <x v="1"/>
    <s v="United States"/>
    <s v="Camarillo"/>
    <x v="2"/>
    <n v="93010"/>
    <x v="1"/>
    <s v="FUR-BO-10004015"/>
    <s v="Furniture"/>
    <x v="0"/>
    <s v="Bush Andora Bookcase, Maple/Graphite Gray Finish"/>
    <x v="1286"/>
    <n v="5"/>
    <n v="0.15"/>
    <n v="41.996499999999997"/>
    <n v="467.96100000000001"/>
  </r>
  <r>
    <n v="7405"/>
    <s v="CA-2015-100146"/>
    <x v="760"/>
    <d v="2015-05-19T00:00:00"/>
    <s v="Standard Class"/>
    <x v="177"/>
    <x v="177"/>
    <x v="1"/>
    <s v="United States"/>
    <s v="Camarillo"/>
    <x v="2"/>
    <n v="93010"/>
    <x v="1"/>
    <s v="FUR-FU-10001979"/>
    <s v="Furniture"/>
    <x v="3"/>
    <s v="Dana Halogen Swing-Arm Architect Lamp"/>
    <x v="1287"/>
    <n v="3"/>
    <n v="0"/>
    <n v="34.4148"/>
    <n v="88.495199999999997"/>
  </r>
  <r>
    <n v="7406"/>
    <s v="CA-2015-100146"/>
    <x v="760"/>
    <d v="2015-05-19T00:00:00"/>
    <s v="Standard Class"/>
    <x v="177"/>
    <x v="177"/>
    <x v="1"/>
    <s v="United States"/>
    <s v="Camarillo"/>
    <x v="2"/>
    <n v="93010"/>
    <x v="1"/>
    <s v="FUR-CH-10003833"/>
    <s v="Furniture"/>
    <x v="1"/>
    <s v="Novimex Fabric Task Chair"/>
    <x v="439"/>
    <n v="2"/>
    <n v="0.2"/>
    <n v="-6.0979999999999999"/>
    <n v="103.666"/>
  </r>
  <r>
    <n v="7407"/>
    <s v="CA-2015-100146"/>
    <x v="760"/>
    <d v="2015-05-19T00:00:00"/>
    <s v="Standard Class"/>
    <x v="177"/>
    <x v="177"/>
    <x v="1"/>
    <s v="United States"/>
    <s v="Camarillo"/>
    <x v="2"/>
    <n v="93010"/>
    <x v="1"/>
    <s v="FUR-CH-10004495"/>
    <s v="Furniture"/>
    <x v="1"/>
    <s v="Global Leather and Oak Executive Chair, Black"/>
    <x v="210"/>
    <n v="3"/>
    <n v="0.2"/>
    <n v="81.264600000000002"/>
    <n v="641.0874"/>
  </r>
  <r>
    <n v="7409"/>
    <s v="CA-2016-129728"/>
    <x v="82"/>
    <d v="2016-06-06T00:00:00"/>
    <s v="Standard Class"/>
    <x v="424"/>
    <x v="424"/>
    <x v="1"/>
    <s v="United States"/>
    <s v="Los Angeles"/>
    <x v="2"/>
    <n v="90032"/>
    <x v="1"/>
    <s v="FUR-FU-10003247"/>
    <s v="Furniture"/>
    <x v="3"/>
    <s v="36X48 HARDFLOOR CHAIRMAT"/>
    <x v="1288"/>
    <n v="8"/>
    <n v="0"/>
    <n v="11.748799999999999"/>
    <n v="156.09120000000001"/>
  </r>
  <r>
    <n v="7410"/>
    <s v="CA-2014-121769"/>
    <x v="676"/>
    <d v="2014-04-12T00:00:00"/>
    <s v="Standard Class"/>
    <x v="158"/>
    <x v="158"/>
    <x v="0"/>
    <s v="United States"/>
    <s v="Toledo"/>
    <x v="15"/>
    <n v="43615"/>
    <x v="2"/>
    <s v="FUR-TA-10004442"/>
    <s v="Furniture"/>
    <x v="2"/>
    <s v="Riverside Furniture Stanwyck Manor Table Series"/>
    <x v="1289"/>
    <n v="1"/>
    <n v="0.4"/>
    <n v="-94.660499999999999"/>
    <n v="266.77050000000003"/>
  </r>
  <r>
    <n v="7414"/>
    <s v="CA-2017-121125"/>
    <x v="703"/>
    <d v="2017-06-03T00:00:00"/>
    <s v="Standard Class"/>
    <x v="523"/>
    <x v="523"/>
    <x v="2"/>
    <s v="United States"/>
    <s v="Tigard"/>
    <x v="36"/>
    <n v="97224"/>
    <x v="1"/>
    <s v="FUR-FU-10000820"/>
    <s v="Furniture"/>
    <x v="3"/>
    <s v="Tensor Brushed Steel Torchiere Floor Lamp"/>
    <x v="1290"/>
    <n v="1"/>
    <n v="0.2"/>
    <n v="-0.33979999999999999"/>
    <n v="13.931800000000001"/>
  </r>
  <r>
    <n v="7415"/>
    <s v="US-2016-114013"/>
    <x v="345"/>
    <d v="2016-03-15T00:00:00"/>
    <s v="Second Class"/>
    <x v="379"/>
    <x v="379"/>
    <x v="1"/>
    <s v="United States"/>
    <s v="Philadelphia"/>
    <x v="3"/>
    <n v="19134"/>
    <x v="2"/>
    <s v="FUR-CH-10004287"/>
    <s v="Furniture"/>
    <x v="1"/>
    <s v="SAFCO Arco Folding Chair"/>
    <x v="1291"/>
    <n v="2"/>
    <n v="0.3"/>
    <n v="-5.524"/>
    <n v="392.20400000000001"/>
  </r>
  <r>
    <n v="7425"/>
    <s v="CA-2017-135069"/>
    <x v="662"/>
    <d v="2017-04-14T00:00:00"/>
    <s v="Standard Class"/>
    <x v="32"/>
    <x v="32"/>
    <x v="0"/>
    <s v="United States"/>
    <s v="Philadelphia"/>
    <x v="3"/>
    <n v="19143"/>
    <x v="2"/>
    <s v="FUR-FU-10003878"/>
    <s v="Furniture"/>
    <x v="3"/>
    <s v="Linden 10&quot; Round Wall Clock, Black"/>
    <x v="1292"/>
    <n v="3"/>
    <n v="0.2"/>
    <n v="6.4176000000000002"/>
    <n v="30.254399999999997"/>
  </r>
  <r>
    <n v="7426"/>
    <s v="CA-2016-101693"/>
    <x v="324"/>
    <d v="2016-06-27T00:00:00"/>
    <s v="Second Class"/>
    <x v="194"/>
    <x v="194"/>
    <x v="0"/>
    <s v="United States"/>
    <s v="Houston"/>
    <x v="5"/>
    <n v="77070"/>
    <x v="3"/>
    <s v="FUR-CH-10001146"/>
    <s v="Furniture"/>
    <x v="1"/>
    <s v="Global Value Mid-Back Manager's Chair, Gray"/>
    <x v="1293"/>
    <n v="2"/>
    <n v="0.3"/>
    <n v="-6.0890000000000004"/>
    <n v="91.334999999999994"/>
  </r>
  <r>
    <n v="7427"/>
    <s v="CA-2016-101693"/>
    <x v="324"/>
    <d v="2016-06-27T00:00:00"/>
    <s v="Second Class"/>
    <x v="194"/>
    <x v="194"/>
    <x v="0"/>
    <s v="United States"/>
    <s v="Houston"/>
    <x v="5"/>
    <n v="77070"/>
    <x v="3"/>
    <s v="FUR-FU-10003919"/>
    <s v="Furniture"/>
    <x v="3"/>
    <s v="Eldon Executive Woodline II Cherry Finish Desk Accessories"/>
    <x v="1294"/>
    <n v="2"/>
    <n v="0.6"/>
    <n v="-26.169599999999999"/>
    <n v="58.881600000000006"/>
  </r>
  <r>
    <n v="7439"/>
    <s v="CA-2015-145457"/>
    <x v="257"/>
    <d v="2015-03-27T00:00:00"/>
    <s v="Second Class"/>
    <x v="375"/>
    <x v="375"/>
    <x v="1"/>
    <s v="United States"/>
    <s v="Covington"/>
    <x v="13"/>
    <n v="98042"/>
    <x v="1"/>
    <s v="FUR-FU-10003832"/>
    <s v="Furniture"/>
    <x v="3"/>
    <s v="Eldon Expressions Punched Metal &amp; Wood Desk Accessories, Black &amp; Cherry"/>
    <x v="1295"/>
    <n v="5"/>
    <n v="0"/>
    <n v="13.132"/>
    <n v="33.768000000000001"/>
  </r>
  <r>
    <n v="7441"/>
    <s v="US-2017-163657"/>
    <x v="113"/>
    <d v="2017-09-06T00:00:00"/>
    <s v="Standard Class"/>
    <x v="267"/>
    <x v="267"/>
    <x v="0"/>
    <s v="United States"/>
    <s v="Los Angeles"/>
    <x v="2"/>
    <n v="90049"/>
    <x v="1"/>
    <s v="FUR-TA-10004607"/>
    <s v="Furniture"/>
    <x v="2"/>
    <s v="Hon 2111 Invitation Series Straight Table"/>
    <x v="1296"/>
    <n v="2"/>
    <n v="0.2"/>
    <n v="-2.9565999999999999"/>
    <n v="239.4846"/>
  </r>
  <r>
    <n v="7447"/>
    <s v="CA-2017-127474"/>
    <x v="761"/>
    <d v="2017-02-07T00:00:00"/>
    <s v="Second Class"/>
    <x v="454"/>
    <x v="454"/>
    <x v="2"/>
    <s v="United States"/>
    <s v="Chicago"/>
    <x v="8"/>
    <n v="60610"/>
    <x v="3"/>
    <s v="FUR-FU-10004597"/>
    <s v="Furniture"/>
    <x v="3"/>
    <s v="Eldon Cleatmat Chair Mats for Medium Pile Carpets"/>
    <x v="180"/>
    <n v="1"/>
    <n v="0.6"/>
    <n v="-26.085000000000001"/>
    <n v="48.284999999999997"/>
  </r>
  <r>
    <n v="7449"/>
    <s v="CA-2017-115448"/>
    <x v="762"/>
    <d v="2017-11-14T00:00:00"/>
    <s v="First Class"/>
    <x v="386"/>
    <x v="386"/>
    <x v="0"/>
    <s v="United States"/>
    <s v="Knoxville"/>
    <x v="9"/>
    <n v="37918"/>
    <x v="0"/>
    <s v="FUR-FU-10004090"/>
    <s v="Furniture"/>
    <x v="3"/>
    <s v="Executive Impressions 14&quot; Contract Wall Clock"/>
    <x v="1297"/>
    <n v="5"/>
    <n v="0.2"/>
    <n v="14.4495"/>
    <n v="74.470500000000001"/>
  </r>
  <r>
    <n v="7451"/>
    <s v="CA-2017-105669"/>
    <x v="342"/>
    <d v="2017-09-22T00:00:00"/>
    <s v="Second Class"/>
    <x v="321"/>
    <x v="321"/>
    <x v="2"/>
    <s v="United States"/>
    <s v="Houston"/>
    <x v="5"/>
    <n v="77036"/>
    <x v="3"/>
    <s v="FUR-CH-10003774"/>
    <s v="Furniture"/>
    <x v="1"/>
    <s v="Global Wood Trimmed Manager's Task Chair, Khaki"/>
    <x v="625"/>
    <n v="5"/>
    <n v="0.3"/>
    <n v="-77.332999999999998"/>
    <n v="395.76300000000003"/>
  </r>
  <r>
    <n v="7459"/>
    <s v="CA-2015-137974"/>
    <x v="763"/>
    <d v="2015-04-18T00:00:00"/>
    <s v="First Class"/>
    <x v="143"/>
    <x v="143"/>
    <x v="0"/>
    <s v="United States"/>
    <s v="Waynesboro"/>
    <x v="25"/>
    <n v="22980"/>
    <x v="0"/>
    <s v="FUR-FU-10001468"/>
    <s v="Furniture"/>
    <x v="3"/>
    <s v="Tenex Antistatic Computer Chair Mats"/>
    <x v="1298"/>
    <n v="7"/>
    <n v="0"/>
    <n v="119.68600000000001"/>
    <n v="1077.174"/>
  </r>
  <r>
    <n v="7460"/>
    <s v="CA-2015-137974"/>
    <x v="763"/>
    <d v="2015-04-18T00:00:00"/>
    <s v="First Class"/>
    <x v="143"/>
    <x v="143"/>
    <x v="0"/>
    <s v="United States"/>
    <s v="Waynesboro"/>
    <x v="25"/>
    <n v="22980"/>
    <x v="0"/>
    <s v="FUR-BO-10001519"/>
    <s v="Furniture"/>
    <x v="0"/>
    <s v="O'Sullivan 3-Shelf Heavy-Duty Bookcases"/>
    <x v="1299"/>
    <n v="9"/>
    <n v="0"/>
    <n v="125.58240000000001"/>
    <n v="397.67759999999998"/>
  </r>
  <r>
    <n v="7468"/>
    <s v="CA-2017-148985"/>
    <x v="762"/>
    <d v="2017-11-15T00:00:00"/>
    <s v="Second Class"/>
    <x v="592"/>
    <x v="592"/>
    <x v="2"/>
    <s v="United States"/>
    <s v="Los Angeles"/>
    <x v="2"/>
    <n v="90045"/>
    <x v="1"/>
    <s v="FUR-FU-10001424"/>
    <s v="Furniture"/>
    <x v="3"/>
    <s v="Dax Clear Box Frame"/>
    <x v="1300"/>
    <n v="4"/>
    <n v="0"/>
    <n v="11.8728"/>
    <n v="23.047200000000004"/>
  </r>
  <r>
    <n v="7470"/>
    <s v="CA-2014-138100"/>
    <x v="712"/>
    <d v="2014-09-20T00:00:00"/>
    <s v="Standard Class"/>
    <x v="634"/>
    <x v="634"/>
    <x v="0"/>
    <s v="United States"/>
    <s v="New York City"/>
    <x v="7"/>
    <n v="10011"/>
    <x v="2"/>
    <s v="FUR-FU-10002456"/>
    <s v="Furniture"/>
    <x v="3"/>
    <s v="Master Caster Door Stop, Large Neon Orange"/>
    <x v="738"/>
    <n v="2"/>
    <n v="0"/>
    <n v="6.2607999999999997"/>
    <n v="8.2992000000000008"/>
  </r>
  <r>
    <n v="7475"/>
    <s v="CA-2014-167199"/>
    <x v="764"/>
    <d v="2014-01-10T00:00:00"/>
    <s v="Standard Class"/>
    <x v="218"/>
    <x v="218"/>
    <x v="2"/>
    <s v="United States"/>
    <s v="Henderson"/>
    <x v="0"/>
    <n v="42420"/>
    <x v="0"/>
    <s v="FUR-CH-10004063"/>
    <s v="Furniture"/>
    <x v="1"/>
    <s v="Global Deluxe High-Back Manager's Chair"/>
    <x v="1301"/>
    <n v="9"/>
    <n v="0"/>
    <n v="746.40779999999995"/>
    <n v="1827.4122000000002"/>
  </r>
  <r>
    <n v="7484"/>
    <s v="CA-2014-129938"/>
    <x v="256"/>
    <d v="2014-12-17T00:00:00"/>
    <s v="Second Class"/>
    <x v="70"/>
    <x v="70"/>
    <x v="1"/>
    <s v="United States"/>
    <s v="Philadelphia"/>
    <x v="3"/>
    <n v="19140"/>
    <x v="2"/>
    <s v="FUR-CH-10003774"/>
    <s v="Furniture"/>
    <x v="1"/>
    <s v="Global Wood Trimmed Manager's Task Chair, Khaki"/>
    <x v="1302"/>
    <n v="7"/>
    <n v="0.3"/>
    <n v="-108.2662"/>
    <n v="554.06820000000005"/>
  </r>
  <r>
    <n v="7489"/>
    <s v="US-2015-134558"/>
    <x v="765"/>
    <d v="2015-12-24T00:00:00"/>
    <s v="Second Class"/>
    <x v="142"/>
    <x v="142"/>
    <x v="2"/>
    <s v="United States"/>
    <s v="Dover"/>
    <x v="28"/>
    <n v="3820"/>
    <x v="2"/>
    <s v="FUR-TA-10003473"/>
    <s v="Furniture"/>
    <x v="2"/>
    <s v="Bretford Rectangular Conference Table Tops"/>
    <x v="1303"/>
    <n v="4"/>
    <n v="0.3"/>
    <n v="-105.3164"/>
    <n v="1158.4803999999999"/>
  </r>
  <r>
    <n v="7491"/>
    <s v="CA-2015-108672"/>
    <x v="468"/>
    <d v="2015-09-16T00:00:00"/>
    <s v="Standard Class"/>
    <x v="271"/>
    <x v="271"/>
    <x v="1"/>
    <s v="United States"/>
    <s v="Los Angeles"/>
    <x v="2"/>
    <n v="90032"/>
    <x v="1"/>
    <s v="FUR-FU-10003799"/>
    <s v="Furniture"/>
    <x v="3"/>
    <s v="Seth Thomas 13 1/2&quot; Wall Clock"/>
    <x v="1304"/>
    <n v="6"/>
    <n v="0"/>
    <n v="33.070799999999998"/>
    <n v="73.609200000000016"/>
  </r>
  <r>
    <n v="7494"/>
    <s v="US-2017-160836"/>
    <x v="91"/>
    <d v="2017-09-16T00:00:00"/>
    <s v="Standard Class"/>
    <x v="635"/>
    <x v="635"/>
    <x v="0"/>
    <s v="United States"/>
    <s v="Houston"/>
    <x v="5"/>
    <n v="77070"/>
    <x v="3"/>
    <s v="FUR-TA-10002855"/>
    <s v="Furniture"/>
    <x v="2"/>
    <s v="Bevis Round Conference Table Top &amp; Single Column Base"/>
    <x v="1305"/>
    <n v="5"/>
    <n v="0.3"/>
    <n v="-65.852999999999994"/>
    <n v="578.04300000000001"/>
  </r>
  <r>
    <n v="7497"/>
    <s v="CA-2017-121048"/>
    <x v="766"/>
    <d v="2017-07-18T00:00:00"/>
    <s v="Standard Class"/>
    <x v="636"/>
    <x v="636"/>
    <x v="0"/>
    <s v="United States"/>
    <s v="Westminster"/>
    <x v="2"/>
    <n v="92683"/>
    <x v="1"/>
    <s v="FUR-FU-10003601"/>
    <s v="Furniture"/>
    <x v="3"/>
    <s v="Deflect-o RollaMat Studded, Beveled Mat for Medium Pile Carpeting"/>
    <x v="766"/>
    <n v="3"/>
    <n v="0"/>
    <n v="49.804200000000002"/>
    <n v="226.88579999999999"/>
  </r>
  <r>
    <n v="7500"/>
    <s v="CA-2017-121048"/>
    <x v="766"/>
    <d v="2017-07-18T00:00:00"/>
    <s v="Standard Class"/>
    <x v="636"/>
    <x v="636"/>
    <x v="0"/>
    <s v="United States"/>
    <s v="Westminster"/>
    <x v="2"/>
    <n v="92683"/>
    <x v="1"/>
    <s v="FUR-FU-10002960"/>
    <s v="Furniture"/>
    <x v="3"/>
    <s v="Eldon 200 Class Desk Accessories, Burgundy"/>
    <x v="134"/>
    <n v="3"/>
    <n v="0"/>
    <n v="7.9127999999999998"/>
    <n v="10.927199999999999"/>
  </r>
  <r>
    <n v="7512"/>
    <s v="US-2017-161935"/>
    <x v="766"/>
    <d v="2017-07-18T00:00:00"/>
    <s v="Standard Class"/>
    <x v="509"/>
    <x v="509"/>
    <x v="0"/>
    <s v="United States"/>
    <s v="Columbus"/>
    <x v="15"/>
    <n v="43229"/>
    <x v="2"/>
    <s v="FUR-FU-10002937"/>
    <s v="Furniture"/>
    <x v="3"/>
    <s v="GE 48&quot; Fluorescent Tube, Cool White Energy Saver, 34 Watts, 30/Box"/>
    <x v="1137"/>
    <n v="5"/>
    <n v="0.2"/>
    <n v="148.845"/>
    <n v="248.07500000000002"/>
  </r>
  <r>
    <n v="7524"/>
    <s v="CA-2016-162383"/>
    <x v="26"/>
    <d v="2016-09-11T00:00:00"/>
    <s v="Standard Class"/>
    <x v="242"/>
    <x v="242"/>
    <x v="0"/>
    <s v="United States"/>
    <s v="Lancaster"/>
    <x v="15"/>
    <n v="43130"/>
    <x v="2"/>
    <s v="FUR-CH-10004477"/>
    <s v="Furniture"/>
    <x v="1"/>
    <s v="Global Push Button Manager's Chair, Indigo"/>
    <x v="1293"/>
    <n v="2"/>
    <n v="0.3"/>
    <n v="-1.2178"/>
    <n v="86.463799999999992"/>
  </r>
  <r>
    <n v="7526"/>
    <s v="CA-2014-125731"/>
    <x v="767"/>
    <d v="2014-09-16T00:00:00"/>
    <s v="Standard Class"/>
    <x v="408"/>
    <x v="408"/>
    <x v="0"/>
    <s v="United States"/>
    <s v="Gresham"/>
    <x v="36"/>
    <n v="97030"/>
    <x v="1"/>
    <s v="FUR-CH-10003973"/>
    <s v="Furniture"/>
    <x v="1"/>
    <s v="GuestStacker Chair with Chrome Finish Legs"/>
    <x v="815"/>
    <n v="5"/>
    <n v="0.2"/>
    <n v="148.70400000000001"/>
    <n v="1338.336"/>
  </r>
  <r>
    <n v="7528"/>
    <s v="US-2017-106145"/>
    <x v="572"/>
    <d v="2017-09-26T00:00:00"/>
    <s v="Same Day"/>
    <x v="585"/>
    <x v="585"/>
    <x v="1"/>
    <s v="United States"/>
    <s v="San Francisco"/>
    <x v="2"/>
    <n v="94109"/>
    <x v="1"/>
    <s v="FUR-FU-10003829"/>
    <s v="Furniture"/>
    <x v="3"/>
    <s v="Stackable Trays"/>
    <x v="895"/>
    <n v="3"/>
    <n v="0"/>
    <n v="2.9567999999999999"/>
    <n v="6.2832000000000008"/>
  </r>
  <r>
    <n v="7532"/>
    <s v="CA-2016-107146"/>
    <x v="9"/>
    <d v="2016-06-19T00:00:00"/>
    <s v="First Class"/>
    <x v="24"/>
    <x v="24"/>
    <x v="0"/>
    <s v="United States"/>
    <s v="Longmont"/>
    <x v="12"/>
    <n v="80501"/>
    <x v="1"/>
    <s v="FUR-FU-10002298"/>
    <s v="Furniture"/>
    <x v="3"/>
    <s v="Rubbermaid ClusterMat Chairmats, Mat Size- 66&quot; x 60&quot;, Lip 20&quot; x 11&quot; -90 Degree Angle"/>
    <x v="1183"/>
    <n v="3"/>
    <n v="0.2"/>
    <n v="-13.317600000000001"/>
    <n v="279.6696"/>
  </r>
  <r>
    <n v="7533"/>
    <s v="CA-2016-107146"/>
    <x v="9"/>
    <d v="2016-06-19T00:00:00"/>
    <s v="First Class"/>
    <x v="24"/>
    <x v="24"/>
    <x v="0"/>
    <s v="United States"/>
    <s v="Longmont"/>
    <x v="12"/>
    <n v="80501"/>
    <x v="1"/>
    <s v="FUR-CH-10004853"/>
    <s v="Furniture"/>
    <x v="1"/>
    <s v="Global Manager's Adjustable Task Chair, Storm"/>
    <x v="1306"/>
    <n v="4"/>
    <n v="0.2"/>
    <n v="54.352800000000002"/>
    <n v="428.78320000000002"/>
  </r>
  <r>
    <n v="7534"/>
    <s v="US-2017-134642"/>
    <x v="768"/>
    <d v="2017-03-01T00:00:00"/>
    <s v="Standard Class"/>
    <x v="588"/>
    <x v="588"/>
    <x v="0"/>
    <s v="United States"/>
    <s v="Greenville"/>
    <x v="30"/>
    <n v="27834"/>
    <x v="0"/>
    <s v="FUR-CH-10002880"/>
    <s v="Furniture"/>
    <x v="1"/>
    <s v="Global High-Back Leather Tilter, Burgundy"/>
    <x v="796"/>
    <n v="2"/>
    <n v="0.2"/>
    <n v="-22.138200000000001"/>
    <n v="218.9222"/>
  </r>
  <r>
    <n v="7535"/>
    <s v="US-2017-134642"/>
    <x v="768"/>
    <d v="2017-03-01T00:00:00"/>
    <s v="Standard Class"/>
    <x v="588"/>
    <x v="588"/>
    <x v="0"/>
    <s v="United States"/>
    <s v="Greenville"/>
    <x v="30"/>
    <n v="27834"/>
    <x v="0"/>
    <s v="FUR-BO-10004709"/>
    <s v="Furniture"/>
    <x v="0"/>
    <s v="Bush Westfield Collection Bookcases, Medium Cherry Finish"/>
    <x v="756"/>
    <n v="5"/>
    <n v="0.2"/>
    <n v="5.798"/>
    <n v="226.12199999999999"/>
  </r>
  <r>
    <n v="7537"/>
    <s v="CA-2017-103415"/>
    <x v="587"/>
    <d v="2017-12-08T00:00:00"/>
    <s v="Standard Class"/>
    <x v="322"/>
    <x v="322"/>
    <x v="0"/>
    <s v="United States"/>
    <s v="Houston"/>
    <x v="5"/>
    <n v="77041"/>
    <x v="3"/>
    <s v="FUR-FU-10000820"/>
    <s v="Furniture"/>
    <x v="3"/>
    <s v="Tensor Brushed Steel Torchiere Floor Lamp"/>
    <x v="1290"/>
    <n v="2"/>
    <n v="0.6"/>
    <n v="-14.271599999999999"/>
    <n v="27.863599999999998"/>
  </r>
  <r>
    <n v="7541"/>
    <s v="US-2017-112347"/>
    <x v="308"/>
    <d v="2017-12-06T00:00:00"/>
    <s v="Standard Class"/>
    <x v="637"/>
    <x v="637"/>
    <x v="1"/>
    <s v="United States"/>
    <s v="Denver"/>
    <x v="12"/>
    <n v="80219"/>
    <x v="1"/>
    <s v="FUR-BO-10003546"/>
    <s v="Furniture"/>
    <x v="0"/>
    <s v="Hon 4-Shelf Metal Bookcases"/>
    <x v="606"/>
    <n v="8"/>
    <n v="0.7"/>
    <n v="-363.52800000000002"/>
    <n v="605.88"/>
  </r>
  <r>
    <n v="7543"/>
    <s v="US-2017-112347"/>
    <x v="308"/>
    <d v="2017-12-06T00:00:00"/>
    <s v="Standard Class"/>
    <x v="637"/>
    <x v="637"/>
    <x v="1"/>
    <s v="United States"/>
    <s v="Denver"/>
    <x v="12"/>
    <n v="80219"/>
    <x v="1"/>
    <s v="FUR-FU-10001488"/>
    <s v="Furniture"/>
    <x v="3"/>
    <s v="Tenex 46&quot; x 60&quot; Computer Anti-Static Chairmat, Rectangular Shaped"/>
    <x v="1307"/>
    <n v="6"/>
    <n v="0.2"/>
    <n v="0"/>
    <n v="508.70400000000001"/>
  </r>
  <r>
    <n v="7545"/>
    <s v="US-2017-112347"/>
    <x v="308"/>
    <d v="2017-12-06T00:00:00"/>
    <s v="Standard Class"/>
    <x v="637"/>
    <x v="637"/>
    <x v="1"/>
    <s v="United States"/>
    <s v="Denver"/>
    <x v="12"/>
    <n v="80219"/>
    <x v="1"/>
    <s v="FUR-CH-10002335"/>
    <s v="Furniture"/>
    <x v="1"/>
    <s v="Hon GuestStacker Chair"/>
    <x v="1308"/>
    <n v="5"/>
    <n v="0.2"/>
    <n v="68.001000000000005"/>
    <n v="838.67899999999997"/>
  </r>
  <r>
    <n v="7550"/>
    <s v="CA-2016-136595"/>
    <x v="26"/>
    <d v="2016-09-07T00:00:00"/>
    <s v="First Class"/>
    <x v="328"/>
    <x v="328"/>
    <x v="1"/>
    <s v="United States"/>
    <s v="Houston"/>
    <x v="5"/>
    <n v="77036"/>
    <x v="3"/>
    <s v="FUR-FU-10004671"/>
    <s v="Furniture"/>
    <x v="3"/>
    <s v="Executive Impressions 12&quot; Wall Clock"/>
    <x v="1309"/>
    <n v="3"/>
    <n v="0.6"/>
    <n v="-11.6622"/>
    <n v="32.866199999999999"/>
  </r>
  <r>
    <n v="7555"/>
    <s v="CA-2014-114181"/>
    <x v="769"/>
    <d v="2014-05-14T00:00:00"/>
    <s v="Second Class"/>
    <x v="136"/>
    <x v="136"/>
    <x v="0"/>
    <s v="United States"/>
    <s v="Philadelphia"/>
    <x v="3"/>
    <n v="19134"/>
    <x v="2"/>
    <s v="FUR-BO-10004467"/>
    <s v="Furniture"/>
    <x v="0"/>
    <s v="Bestar Classic Bookcase"/>
    <x v="1310"/>
    <n v="7"/>
    <n v="0.5"/>
    <n v="-216.97829999999999"/>
    <n v="566.94329999999991"/>
  </r>
  <r>
    <n v="7561"/>
    <s v="US-2014-137155"/>
    <x v="770"/>
    <d v="2014-11-05T00:00:00"/>
    <s v="Standard Class"/>
    <x v="149"/>
    <x v="149"/>
    <x v="0"/>
    <s v="United States"/>
    <s v="Long Beach"/>
    <x v="7"/>
    <n v="11561"/>
    <x v="2"/>
    <s v="FUR-FU-10003142"/>
    <s v="Furniture"/>
    <x v="3"/>
    <s v="Master Big Foot Doorstop, Beige"/>
    <x v="1311"/>
    <n v="6"/>
    <n v="0"/>
    <n v="9.8208000000000002"/>
    <n v="21.859200000000001"/>
  </r>
  <r>
    <n v="7562"/>
    <s v="CA-2016-105746"/>
    <x v="771"/>
    <d v="2017-01-01T00:00:00"/>
    <s v="First Class"/>
    <x v="175"/>
    <x v="175"/>
    <x v="0"/>
    <s v="United States"/>
    <s v="Lancaster"/>
    <x v="3"/>
    <n v="17602"/>
    <x v="2"/>
    <s v="FUR-CH-10000454"/>
    <s v="Furniture"/>
    <x v="1"/>
    <s v="Hon Deluxe Fabric Upholstered Stacking Chairs, Rounded Back"/>
    <x v="1312"/>
    <n v="1"/>
    <n v="0.3"/>
    <n v="0"/>
    <n v="170.786"/>
  </r>
  <r>
    <n v="7563"/>
    <s v="US-2016-104815"/>
    <x v="222"/>
    <d v="2016-09-07T00:00:00"/>
    <s v="Standard Class"/>
    <x v="638"/>
    <x v="638"/>
    <x v="0"/>
    <s v="United States"/>
    <s v="Chicago"/>
    <x v="8"/>
    <n v="60610"/>
    <x v="3"/>
    <s v="FUR-BO-10003894"/>
    <s v="Furniture"/>
    <x v="0"/>
    <s v="Safco Value Mate Steel Bookcase, Baked Enamel Finish on Steel, Black"/>
    <x v="1231"/>
    <n v="4"/>
    <n v="0.3"/>
    <n v="0"/>
    <n v="198.744"/>
  </r>
  <r>
    <n v="7565"/>
    <s v="US-2016-166660"/>
    <x v="772"/>
    <d v="2016-02-01T00:00:00"/>
    <s v="Second Class"/>
    <x v="639"/>
    <x v="639"/>
    <x v="0"/>
    <s v="United States"/>
    <s v="Seattle"/>
    <x v="13"/>
    <n v="98103"/>
    <x v="1"/>
    <s v="FUR-CH-10001190"/>
    <s v="Furniture"/>
    <x v="1"/>
    <s v="Global Deluxe High-Back Office Chair in Storm"/>
    <x v="1313"/>
    <n v="4"/>
    <n v="0.2"/>
    <n v="-59.835599999999999"/>
    <n v="495.00360000000001"/>
  </r>
  <r>
    <n v="7566"/>
    <s v="US-2016-166660"/>
    <x v="772"/>
    <d v="2016-02-01T00:00:00"/>
    <s v="Second Class"/>
    <x v="639"/>
    <x v="639"/>
    <x v="0"/>
    <s v="United States"/>
    <s v="Seattle"/>
    <x v="13"/>
    <n v="98103"/>
    <x v="1"/>
    <s v="FUR-BO-10000468"/>
    <s v="Furniture"/>
    <x v="0"/>
    <s v="O'Sullivan 2-Shelf Heavy-Duty Bookcases"/>
    <x v="1314"/>
    <n v="1"/>
    <n v="0"/>
    <n v="7.7728000000000002"/>
    <n v="40.807199999999995"/>
  </r>
  <r>
    <n v="7573"/>
    <s v="CA-2014-100916"/>
    <x v="299"/>
    <d v="2014-10-26T00:00:00"/>
    <s v="Standard Class"/>
    <x v="273"/>
    <x v="273"/>
    <x v="1"/>
    <s v="United States"/>
    <s v="Newport News"/>
    <x v="25"/>
    <n v="23602"/>
    <x v="0"/>
    <s v="FUR-TA-10004607"/>
    <s v="Furniture"/>
    <x v="2"/>
    <s v="Hon 2111 Invitation Series Straight Table"/>
    <x v="1315"/>
    <n v="4"/>
    <n v="0"/>
    <n v="112.35080000000001"/>
    <n v="478.96920000000006"/>
  </r>
  <r>
    <n v="7579"/>
    <s v="CA-2016-138597"/>
    <x v="105"/>
    <d v="2016-12-21T00:00:00"/>
    <s v="First Class"/>
    <x v="16"/>
    <x v="16"/>
    <x v="2"/>
    <s v="United States"/>
    <s v="Omaha"/>
    <x v="27"/>
    <n v="68104"/>
    <x v="3"/>
    <s v="FUR-CH-10004997"/>
    <s v="Furniture"/>
    <x v="1"/>
    <s v="Hon Every-Day Series Multi-Task Chairs"/>
    <x v="937"/>
    <n v="3"/>
    <n v="0"/>
    <n v="112.788"/>
    <n v="451.15200000000004"/>
  </r>
  <r>
    <n v="7583"/>
    <s v="CA-2015-142734"/>
    <x v="763"/>
    <d v="2015-04-21T00:00:00"/>
    <s v="Standard Class"/>
    <x v="389"/>
    <x v="389"/>
    <x v="1"/>
    <s v="United States"/>
    <s v="New York City"/>
    <x v="7"/>
    <n v="10024"/>
    <x v="2"/>
    <s v="FUR-CH-10003968"/>
    <s v="Furniture"/>
    <x v="1"/>
    <s v="Novimex Turbo Task Chair"/>
    <x v="1023"/>
    <n v="2"/>
    <n v="0.1"/>
    <n v="2.8391999999999999"/>
    <n v="124.92479999999999"/>
  </r>
  <r>
    <n v="7589"/>
    <s v="CA-2017-122945"/>
    <x v="716"/>
    <d v="2017-11-22T00:00:00"/>
    <s v="Standard Class"/>
    <x v="220"/>
    <x v="220"/>
    <x v="0"/>
    <s v="United States"/>
    <s v="Roseville"/>
    <x v="2"/>
    <n v="95661"/>
    <x v="1"/>
    <s v="FUR-FU-10001196"/>
    <s v="Furniture"/>
    <x v="3"/>
    <s v="DAX Cubicle Frames - 8x10"/>
    <x v="396"/>
    <n v="3"/>
    <n v="0"/>
    <n v="5.1929999999999996"/>
    <n v="12.116999999999999"/>
  </r>
  <r>
    <n v="7591"/>
    <s v="CA-2016-158778"/>
    <x v="26"/>
    <d v="2016-09-09T00:00:00"/>
    <s v="Standard Class"/>
    <x v="564"/>
    <x v="564"/>
    <x v="0"/>
    <s v="United States"/>
    <s v="Philadelphia"/>
    <x v="3"/>
    <n v="19134"/>
    <x v="2"/>
    <s v="FUR-FU-10000260"/>
    <s v="Furniture"/>
    <x v="3"/>
    <s v="6&quot; Cubicle Wall Clock, Black"/>
    <x v="1316"/>
    <n v="9"/>
    <n v="0.2"/>
    <n v="11.6496"/>
    <n v="46.598399999999998"/>
  </r>
  <r>
    <n v="7592"/>
    <s v="CA-2016-158778"/>
    <x v="26"/>
    <d v="2016-09-09T00:00:00"/>
    <s v="Standard Class"/>
    <x v="564"/>
    <x v="564"/>
    <x v="0"/>
    <s v="United States"/>
    <s v="Philadelphia"/>
    <x v="3"/>
    <n v="19134"/>
    <x v="2"/>
    <s v="FUR-CH-10001146"/>
    <s v="Furniture"/>
    <x v="1"/>
    <s v="Global Task Chair, Black"/>
    <x v="1317"/>
    <n v="2"/>
    <n v="0.3"/>
    <n v="-19.338200000000001"/>
    <n v="90.584199999999996"/>
  </r>
  <r>
    <n v="7594"/>
    <s v="CA-2016-158778"/>
    <x v="26"/>
    <d v="2016-09-09T00:00:00"/>
    <s v="Standard Class"/>
    <x v="564"/>
    <x v="564"/>
    <x v="0"/>
    <s v="United States"/>
    <s v="Philadelphia"/>
    <x v="3"/>
    <n v="19134"/>
    <x v="2"/>
    <s v="FUR-CH-10000309"/>
    <s v="Furniture"/>
    <x v="1"/>
    <s v="Global Comet Stacking Arm Chair"/>
    <x v="1318"/>
    <n v="3"/>
    <n v="0.3"/>
    <n v="-63.3765"/>
    <n v="950.64749999999992"/>
  </r>
  <r>
    <n v="7605"/>
    <s v="CA-2016-101791"/>
    <x v="614"/>
    <d v="2016-05-31T00:00:00"/>
    <s v="Standard Class"/>
    <x v="583"/>
    <x v="583"/>
    <x v="0"/>
    <s v="United States"/>
    <s v="Chicago"/>
    <x v="8"/>
    <n v="60623"/>
    <x v="3"/>
    <s v="FUR-FU-10003247"/>
    <s v="Furniture"/>
    <x v="3"/>
    <s v="36X48 HARDFLOOR CHAIRMAT"/>
    <x v="1319"/>
    <n v="3"/>
    <n v="0.6"/>
    <n v="-33.358199999999997"/>
    <n v="58.534199999999998"/>
  </r>
  <r>
    <n v="7606"/>
    <s v="CA-2016-101791"/>
    <x v="614"/>
    <d v="2016-05-31T00:00:00"/>
    <s v="Standard Class"/>
    <x v="583"/>
    <x v="583"/>
    <x v="0"/>
    <s v="United States"/>
    <s v="Chicago"/>
    <x v="8"/>
    <n v="60623"/>
    <x v="3"/>
    <s v="FUR-FU-10002191"/>
    <s v="Furniture"/>
    <x v="3"/>
    <s v="G.E. Halogen Desk Lamp Bulbs"/>
    <x v="1320"/>
    <n v="2"/>
    <n v="0.6"/>
    <n v="-1.6752"/>
    <n v="7.2591999999999999"/>
  </r>
  <r>
    <n v="7615"/>
    <s v="CA-2015-113740"/>
    <x v="108"/>
    <d v="2015-08-28T00:00:00"/>
    <s v="Second Class"/>
    <x v="391"/>
    <x v="391"/>
    <x v="0"/>
    <s v="United States"/>
    <s v="New York City"/>
    <x v="7"/>
    <n v="10035"/>
    <x v="2"/>
    <s v="FUR-FU-10000010"/>
    <s v="Furniture"/>
    <x v="3"/>
    <s v="DAX Value U-Channel Document Frames, Easel Back"/>
    <x v="1030"/>
    <n v="3"/>
    <n v="0"/>
    <n v="4.6220999999999997"/>
    <n v="10.2879"/>
  </r>
  <r>
    <n v="7619"/>
    <s v="CA-2017-151225"/>
    <x v="526"/>
    <d v="2017-10-29T00:00:00"/>
    <s v="First Class"/>
    <x v="640"/>
    <x v="640"/>
    <x v="1"/>
    <s v="United States"/>
    <s v="Los Angeles"/>
    <x v="2"/>
    <n v="90032"/>
    <x v="1"/>
    <s v="FUR-TA-10001539"/>
    <s v="Furniture"/>
    <x v="2"/>
    <s v="Chromcraft Rectangular Conference Tables"/>
    <x v="1321"/>
    <n v="1"/>
    <n v="0.2"/>
    <n v="9.4787999999999997"/>
    <n v="180.09719999999999"/>
  </r>
  <r>
    <n v="7622"/>
    <s v="US-2014-144078"/>
    <x v="306"/>
    <d v="2014-11-29T00:00:00"/>
    <s v="Standard Class"/>
    <x v="530"/>
    <x v="530"/>
    <x v="0"/>
    <s v="United States"/>
    <s v="Los Angeles"/>
    <x v="2"/>
    <n v="90004"/>
    <x v="1"/>
    <s v="FUR-CH-10002335"/>
    <s v="Furniture"/>
    <x v="1"/>
    <s v="Hon GuestStacker Chair"/>
    <x v="1322"/>
    <n v="4"/>
    <n v="0.2"/>
    <n v="54.400799999999997"/>
    <n v="670.94320000000005"/>
  </r>
  <r>
    <n v="7626"/>
    <s v="CA-2015-136805"/>
    <x v="773"/>
    <d v="2015-05-27T00:00:00"/>
    <s v="Second Class"/>
    <x v="51"/>
    <x v="51"/>
    <x v="2"/>
    <s v="United States"/>
    <s v="Detroit"/>
    <x v="17"/>
    <n v="48234"/>
    <x v="3"/>
    <s v="FUR-FU-10003724"/>
    <s v="Furniture"/>
    <x v="3"/>
    <s v="Westinghouse Clip-On Gooseneck Lamps"/>
    <x v="1323"/>
    <n v="9"/>
    <n v="0"/>
    <n v="19.585799999999999"/>
    <n v="55.744199999999999"/>
  </r>
  <r>
    <n v="7632"/>
    <s v="CA-2014-162089"/>
    <x v="693"/>
    <d v="2014-04-01T00:00:00"/>
    <s v="First Class"/>
    <x v="31"/>
    <x v="31"/>
    <x v="2"/>
    <s v="United States"/>
    <s v="Brownsville"/>
    <x v="5"/>
    <n v="78521"/>
    <x v="3"/>
    <s v="FUR-CH-10002304"/>
    <s v="Furniture"/>
    <x v="1"/>
    <s v="Global Stack Chair without Arms, Black"/>
    <x v="1324"/>
    <n v="7"/>
    <n v="0.3"/>
    <n v="-9.093"/>
    <n v="136.39500000000001"/>
  </r>
  <r>
    <n v="7633"/>
    <s v="US-2017-158526"/>
    <x v="297"/>
    <d v="2018-01-01T00:00:00"/>
    <s v="Second Class"/>
    <x v="147"/>
    <x v="147"/>
    <x v="0"/>
    <s v="United States"/>
    <s v="Louisville"/>
    <x v="0"/>
    <n v="40214"/>
    <x v="0"/>
    <s v="FUR-CH-10002602"/>
    <s v="Furniture"/>
    <x v="1"/>
    <s v="DMI Arturo Collection Mission-style Design Wood Chair"/>
    <x v="1325"/>
    <n v="8"/>
    <n v="0"/>
    <n v="314.03840000000002"/>
    <n v="893.80159999999989"/>
  </r>
  <r>
    <n v="7636"/>
    <s v="US-2017-158526"/>
    <x v="297"/>
    <d v="2018-01-01T00:00:00"/>
    <s v="Second Class"/>
    <x v="147"/>
    <x v="147"/>
    <x v="0"/>
    <s v="United States"/>
    <s v="Louisville"/>
    <x v="0"/>
    <n v="40214"/>
    <x v="0"/>
    <s v="FUR-CH-10004495"/>
    <s v="Furniture"/>
    <x v="1"/>
    <s v="Global Leather and Oak Executive Chair, Black"/>
    <x v="1326"/>
    <n v="1"/>
    <n v="0"/>
    <n v="87.284199999999998"/>
    <n v="213.69580000000002"/>
  </r>
  <r>
    <n v="7637"/>
    <s v="US-2017-158526"/>
    <x v="297"/>
    <d v="2018-01-01T00:00:00"/>
    <s v="Second Class"/>
    <x v="147"/>
    <x v="147"/>
    <x v="0"/>
    <s v="United States"/>
    <s v="Louisville"/>
    <x v="0"/>
    <n v="40214"/>
    <x v="0"/>
    <s v="FUR-CH-10001270"/>
    <s v="Furniture"/>
    <x v="1"/>
    <s v="Harbour Creations Steel Folding Chair"/>
    <x v="1327"/>
    <n v="3"/>
    <n v="0"/>
    <n v="77.625"/>
    <n v="181.125"/>
  </r>
  <r>
    <n v="7640"/>
    <s v="CA-2017-104885"/>
    <x v="774"/>
    <d v="2017-03-08T00:00:00"/>
    <s v="Standard Class"/>
    <x v="527"/>
    <x v="527"/>
    <x v="1"/>
    <s v="United States"/>
    <s v="Newark"/>
    <x v="14"/>
    <n v="19711"/>
    <x v="2"/>
    <s v="FUR-BO-10003660"/>
    <s v="Furniture"/>
    <x v="0"/>
    <s v="Bush Cubix Collection Bookcases, Fully Assembled"/>
    <x v="1328"/>
    <n v="2"/>
    <n v="0"/>
    <n v="101.6508"/>
    <n v="340.30919999999998"/>
  </r>
  <r>
    <n v="7646"/>
    <s v="CA-2015-161452"/>
    <x v="509"/>
    <d v="2015-04-11T00:00:00"/>
    <s v="Standard Class"/>
    <x v="505"/>
    <x v="505"/>
    <x v="1"/>
    <s v="United States"/>
    <s v="Los Angeles"/>
    <x v="2"/>
    <n v="90036"/>
    <x v="1"/>
    <s v="FUR-CH-10003973"/>
    <s v="Furniture"/>
    <x v="1"/>
    <s v="GuestStacker Chair with Chrome Finish Legs"/>
    <x v="233"/>
    <n v="3"/>
    <n v="0.2"/>
    <n v="89.222399999999993"/>
    <n v="803.00160000000005"/>
  </r>
  <r>
    <n v="7649"/>
    <s v="CA-2016-138968"/>
    <x v="775"/>
    <d v="2016-03-16T00:00:00"/>
    <s v="First Class"/>
    <x v="641"/>
    <x v="641"/>
    <x v="1"/>
    <s v="United States"/>
    <s v="San Francisco"/>
    <x v="2"/>
    <n v="94110"/>
    <x v="1"/>
    <s v="FUR-CH-10000309"/>
    <s v="Furniture"/>
    <x v="1"/>
    <s v="Global Comet Stacking Arm Chair"/>
    <x v="1329"/>
    <n v="4"/>
    <n v="0.2"/>
    <n v="84.501999999999995"/>
    <n v="1267.53"/>
  </r>
  <r>
    <n v="7650"/>
    <s v="CA-2015-101889"/>
    <x v="7"/>
    <d v="2015-12-31T00:00:00"/>
    <s v="Standard Class"/>
    <x v="491"/>
    <x v="491"/>
    <x v="1"/>
    <s v="United States"/>
    <s v="Marion"/>
    <x v="15"/>
    <n v="43302"/>
    <x v="2"/>
    <s v="FUR-TA-10004154"/>
    <s v="Furniture"/>
    <x v="2"/>
    <s v="Riverside Furniture Oval Coffee Table, Oval End Table, End Table with Drawer"/>
    <x v="1330"/>
    <n v="9"/>
    <n v="0.4"/>
    <n v="-464.697"/>
    <n v="2013.6869999999999"/>
  </r>
  <r>
    <n v="7655"/>
    <s v="CA-2015-107685"/>
    <x v="737"/>
    <d v="2015-12-02T00:00:00"/>
    <s v="Second Class"/>
    <x v="642"/>
    <x v="642"/>
    <x v="0"/>
    <s v="United States"/>
    <s v="Las Vegas"/>
    <x v="34"/>
    <n v="89115"/>
    <x v="1"/>
    <s v="FUR-FU-10002813"/>
    <s v="Furniture"/>
    <x v="3"/>
    <s v="DAX Contemporary Wood Frame with Silver Metal Mat, Desktop, 11 x 14 Size"/>
    <x v="1049"/>
    <n v="4"/>
    <n v="0"/>
    <n v="29.145600000000002"/>
    <n v="51.814399999999992"/>
  </r>
  <r>
    <n v="7658"/>
    <s v="US-2014-120740"/>
    <x v="776"/>
    <d v="2014-04-15T00:00:00"/>
    <s v="Same Day"/>
    <x v="11"/>
    <x v="11"/>
    <x v="2"/>
    <s v="United States"/>
    <s v="Los Angeles"/>
    <x v="2"/>
    <n v="90049"/>
    <x v="1"/>
    <s v="FUR-FU-10004091"/>
    <s v="Furniture"/>
    <x v="3"/>
    <s v="Howard Miller 13&quot; Diameter Goldtone Round Wall Clock"/>
    <x v="1331"/>
    <n v="4"/>
    <n v="0"/>
    <n v="76.9816"/>
    <n v="110.77839999999999"/>
  </r>
  <r>
    <n v="7661"/>
    <s v="CA-2014-105417"/>
    <x v="777"/>
    <d v="2014-01-12T00:00:00"/>
    <s v="Standard Class"/>
    <x v="513"/>
    <x v="513"/>
    <x v="0"/>
    <s v="United States"/>
    <s v="Huntsville"/>
    <x v="5"/>
    <n v="77340"/>
    <x v="3"/>
    <s v="FUR-FU-10004864"/>
    <s v="Furniture"/>
    <x v="3"/>
    <s v="Howard Miller 14-1/2&quot; Diameter Chrome Round Wall Clock"/>
    <x v="1332"/>
    <n v="3"/>
    <n v="0.6"/>
    <n v="-53.709600000000002"/>
    <n v="130.4376"/>
  </r>
  <r>
    <n v="7665"/>
    <s v="CA-2014-151967"/>
    <x v="27"/>
    <d v="2014-10-26T00:00:00"/>
    <s v="Standard Class"/>
    <x v="643"/>
    <x v="643"/>
    <x v="1"/>
    <s v="United States"/>
    <s v="Bossier City"/>
    <x v="35"/>
    <n v="71111"/>
    <x v="0"/>
    <s v="FUR-FU-10000193"/>
    <s v="Furniture"/>
    <x v="3"/>
    <s v="Tenex Chairmats For Use with Hard Floors"/>
    <x v="151"/>
    <n v="4"/>
    <n v="0"/>
    <n v="10.393599999999999"/>
    <n v="119.5264"/>
  </r>
  <r>
    <n v="7672"/>
    <s v="CA-2015-130974"/>
    <x v="61"/>
    <d v="2015-11-29T00:00:00"/>
    <s v="Second Class"/>
    <x v="544"/>
    <x v="544"/>
    <x v="2"/>
    <s v="United States"/>
    <s v="Everett"/>
    <x v="20"/>
    <n v="2149"/>
    <x v="2"/>
    <s v="FUR-BO-10002916"/>
    <s v="Furniture"/>
    <x v="0"/>
    <s v="Rush Hierlooms Collection 1&quot; Thick Stackable Bookcases"/>
    <x v="1333"/>
    <n v="1"/>
    <n v="0"/>
    <n v="32.486199999999997"/>
    <n v="138.49379999999999"/>
  </r>
  <r>
    <n v="7673"/>
    <s v="CA-2015-130974"/>
    <x v="61"/>
    <d v="2015-11-29T00:00:00"/>
    <s v="Second Class"/>
    <x v="544"/>
    <x v="544"/>
    <x v="2"/>
    <s v="United States"/>
    <s v="Everett"/>
    <x v="20"/>
    <n v="2149"/>
    <x v="2"/>
    <s v="FUR-FU-10002506"/>
    <s v="Furniture"/>
    <x v="3"/>
    <s v="Tensor &quot;Hersey Kiss&quot; Styled Floor Lamp"/>
    <x v="1334"/>
    <n v="3"/>
    <n v="0"/>
    <n v="4.6764000000000001"/>
    <n v="34.293599999999998"/>
  </r>
  <r>
    <n v="7675"/>
    <s v="CA-2015-130974"/>
    <x v="61"/>
    <d v="2015-11-29T00:00:00"/>
    <s v="Second Class"/>
    <x v="544"/>
    <x v="544"/>
    <x v="2"/>
    <s v="United States"/>
    <s v="Everett"/>
    <x v="20"/>
    <n v="2149"/>
    <x v="2"/>
    <s v="FUR-TA-10004619"/>
    <s v="Furniture"/>
    <x v="2"/>
    <s v="Hon Non-Folding Utility Tables"/>
    <x v="1335"/>
    <n v="4"/>
    <n v="0.3"/>
    <n v="0"/>
    <n v="446.06799999999998"/>
  </r>
  <r>
    <n v="7681"/>
    <s v="CA-2014-133592"/>
    <x v="252"/>
    <d v="2015-01-07T00:00:00"/>
    <s v="Standard Class"/>
    <x v="420"/>
    <x v="420"/>
    <x v="2"/>
    <s v="United States"/>
    <s v="Providence"/>
    <x v="38"/>
    <n v="2908"/>
    <x v="2"/>
    <s v="FUR-BO-10000362"/>
    <s v="Furniture"/>
    <x v="0"/>
    <s v="Sauder Inglewood Library Bookcases"/>
    <x v="635"/>
    <n v="2"/>
    <n v="0"/>
    <n v="78.650800000000004"/>
    <n v="263.30919999999998"/>
  </r>
  <r>
    <n v="7682"/>
    <s v="CA-2014-133592"/>
    <x v="252"/>
    <d v="2015-01-07T00:00:00"/>
    <s v="Standard Class"/>
    <x v="420"/>
    <x v="420"/>
    <x v="2"/>
    <s v="United States"/>
    <s v="Providence"/>
    <x v="38"/>
    <n v="2908"/>
    <x v="2"/>
    <s v="FUR-CH-10004218"/>
    <s v="Furniture"/>
    <x v="1"/>
    <s v="Global Fabric Manager's Chair, Dark Gray"/>
    <x v="1336"/>
    <n v="6"/>
    <n v="0"/>
    <n v="151.47"/>
    <n v="454.40999999999997"/>
  </r>
  <r>
    <n v="7687"/>
    <s v="CA-2016-169838"/>
    <x v="778"/>
    <d v="2016-11-29T00:00:00"/>
    <s v="Standard Class"/>
    <x v="351"/>
    <x v="351"/>
    <x v="1"/>
    <s v="United States"/>
    <s v="Jackson"/>
    <x v="17"/>
    <n v="49201"/>
    <x v="3"/>
    <s v="FUR-TA-10001095"/>
    <s v="Furniture"/>
    <x v="2"/>
    <s v="Chromcraft Round Conference Tables"/>
    <x v="1337"/>
    <n v="9"/>
    <n v="0"/>
    <n v="329.40809999999999"/>
    <n v="1239.2019"/>
  </r>
  <r>
    <n v="7691"/>
    <s v="US-2017-128951"/>
    <x v="316"/>
    <d v="2017-07-17T00:00:00"/>
    <s v="First Class"/>
    <x v="326"/>
    <x v="326"/>
    <x v="1"/>
    <s v="United States"/>
    <s v="Suffolk"/>
    <x v="25"/>
    <n v="23434"/>
    <x v="0"/>
    <s v="FUR-TA-10004575"/>
    <s v="Furniture"/>
    <x v="2"/>
    <s v="Hon 5100 Series Wood Tables"/>
    <x v="293"/>
    <n v="3"/>
    <n v="0"/>
    <n v="157.1292"/>
    <n v="715.81080000000009"/>
  </r>
  <r>
    <n v="7695"/>
    <s v="CA-2016-118899"/>
    <x v="779"/>
    <d v="2016-03-22T00:00:00"/>
    <s v="Same Day"/>
    <x v="246"/>
    <x v="246"/>
    <x v="0"/>
    <s v="United States"/>
    <s v="Seattle"/>
    <x v="13"/>
    <n v="98103"/>
    <x v="1"/>
    <s v="FUR-CH-10004754"/>
    <s v="Furniture"/>
    <x v="1"/>
    <s v="Global Stack Chair with Arms, Black"/>
    <x v="1338"/>
    <n v="7"/>
    <n v="0.2"/>
    <n v="14.690200000000001"/>
    <n v="153.1978"/>
  </r>
  <r>
    <n v="7702"/>
    <s v="CA-2017-151799"/>
    <x v="417"/>
    <d v="2017-12-18T00:00:00"/>
    <s v="Standard Class"/>
    <x v="314"/>
    <x v="314"/>
    <x v="2"/>
    <s v="United States"/>
    <s v="Lawrence"/>
    <x v="20"/>
    <n v="1841"/>
    <x v="2"/>
    <s v="FUR-TA-10003473"/>
    <s v="Furniture"/>
    <x v="2"/>
    <s v="Bretford Rectangular Conference Table Tops"/>
    <x v="1339"/>
    <n v="2"/>
    <n v="0.3"/>
    <n v="-52.658200000000001"/>
    <n v="579.24019999999996"/>
  </r>
  <r>
    <n v="7705"/>
    <s v="CA-2016-114601"/>
    <x v="238"/>
    <d v="2016-09-02T00:00:00"/>
    <s v="Standard Class"/>
    <x v="219"/>
    <x v="219"/>
    <x v="0"/>
    <s v="United States"/>
    <s v="Detroit"/>
    <x v="17"/>
    <n v="48234"/>
    <x v="3"/>
    <s v="FUR-TA-10004147"/>
    <s v="Furniture"/>
    <x v="2"/>
    <s v="Hon 4060 Series Tables"/>
    <x v="220"/>
    <n v="4"/>
    <n v="0"/>
    <n v="98.524799999999999"/>
    <n v="349.3152"/>
  </r>
  <r>
    <n v="7712"/>
    <s v="CA-2017-139353"/>
    <x v="780"/>
    <d v="2017-10-30T00:00:00"/>
    <s v="Second Class"/>
    <x v="485"/>
    <x v="485"/>
    <x v="0"/>
    <s v="United States"/>
    <s v="Fayetteville"/>
    <x v="30"/>
    <n v="28314"/>
    <x v="0"/>
    <s v="FUR-FU-10001876"/>
    <s v="Furniture"/>
    <x v="3"/>
    <s v="Computer Room Manger, 14&quot;"/>
    <x v="891"/>
    <n v="3"/>
    <n v="0.2"/>
    <n v="15.590400000000001"/>
    <n v="62.361599999999996"/>
  </r>
  <r>
    <n v="7724"/>
    <s v="CA-2015-139374"/>
    <x v="468"/>
    <d v="2015-09-14T00:00:00"/>
    <s v="Standard Class"/>
    <x v="633"/>
    <x v="633"/>
    <x v="1"/>
    <s v="United States"/>
    <s v="Austin"/>
    <x v="5"/>
    <n v="78745"/>
    <x v="3"/>
    <s v="FUR-CH-10003981"/>
    <s v="Furniture"/>
    <x v="1"/>
    <s v="Global Commerce Series Low-Back Swivel/Tilt Chairs"/>
    <x v="1340"/>
    <n v="1"/>
    <n v="0.3"/>
    <n v="-2.5697999999999999"/>
    <n v="182.45579999999998"/>
  </r>
  <r>
    <n v="7731"/>
    <s v="CA-2017-104850"/>
    <x v="234"/>
    <d v="2017-06-19T00:00:00"/>
    <s v="Standard Class"/>
    <x v="616"/>
    <x v="616"/>
    <x v="2"/>
    <s v="United States"/>
    <s v="Seattle"/>
    <x v="13"/>
    <n v="98103"/>
    <x v="1"/>
    <s v="FUR-CH-10003774"/>
    <s v="Furniture"/>
    <x v="1"/>
    <s v="Global Wood Trimmed Manager's Task Chair, Khaki"/>
    <x v="1341"/>
    <n v="4"/>
    <n v="0.2"/>
    <n v="-25.474399999999999"/>
    <n v="316.61040000000003"/>
  </r>
  <r>
    <n v="7749"/>
    <s v="CA-2015-133242"/>
    <x v="311"/>
    <d v="2015-06-24T00:00:00"/>
    <s v="Standard Class"/>
    <x v="62"/>
    <x v="62"/>
    <x v="0"/>
    <s v="United States"/>
    <s v="Arlington"/>
    <x v="25"/>
    <n v="22204"/>
    <x v="0"/>
    <s v="FUR-FU-10003464"/>
    <s v="Furniture"/>
    <x v="3"/>
    <s v="Seth Thomas 8 1/2&quot; Cubicle Clock"/>
    <x v="1009"/>
    <n v="3"/>
    <n v="0"/>
    <n v="19.468800000000002"/>
    <n v="41.371200000000002"/>
  </r>
  <r>
    <n v="7754"/>
    <s v="CA-2015-158323"/>
    <x v="737"/>
    <d v="2015-12-03T00:00:00"/>
    <s v="First Class"/>
    <x v="205"/>
    <x v="205"/>
    <x v="1"/>
    <s v="United States"/>
    <s v="Jacksonville"/>
    <x v="30"/>
    <n v="28540"/>
    <x v="0"/>
    <s v="FUR-FU-10001546"/>
    <s v="Furniture"/>
    <x v="3"/>
    <s v="Dana Swing-Arm Lamps"/>
    <x v="554"/>
    <n v="2"/>
    <n v="0.2"/>
    <n v="1.0680000000000001"/>
    <n v="16.02"/>
  </r>
  <r>
    <n v="7759"/>
    <s v="CA-2017-112844"/>
    <x v="596"/>
    <d v="2017-11-16T00:00:00"/>
    <s v="Second Class"/>
    <x v="183"/>
    <x v="183"/>
    <x v="1"/>
    <s v="United States"/>
    <s v="Buffalo"/>
    <x v="7"/>
    <n v="14215"/>
    <x v="2"/>
    <s v="FUR-FU-10004845"/>
    <s v="Furniture"/>
    <x v="3"/>
    <s v="Deflect-o EconoMat Nonstudded, No Bevel Mat"/>
    <x v="1342"/>
    <n v="3"/>
    <n v="0"/>
    <n v="30.99"/>
    <n v="123.96"/>
  </r>
  <r>
    <n v="7766"/>
    <s v="US-2017-118941"/>
    <x v="661"/>
    <d v="2017-08-12T00:00:00"/>
    <s v="Same Day"/>
    <x v="351"/>
    <x v="351"/>
    <x v="1"/>
    <s v="United States"/>
    <s v="Columbia"/>
    <x v="32"/>
    <n v="21044"/>
    <x v="2"/>
    <s v="FUR-CH-10002331"/>
    <s v="Furniture"/>
    <x v="1"/>
    <s v="Hon 4700 Series Mobuis Mid-Back Task Chairs with Adjustable Arms"/>
    <x v="1343"/>
    <n v="5"/>
    <n v="0"/>
    <n v="373.779"/>
    <n v="1406.1210000000001"/>
  </r>
  <r>
    <n v="7784"/>
    <s v="CA-2016-162236"/>
    <x v="114"/>
    <d v="2016-11-06T00:00:00"/>
    <s v="Second Class"/>
    <x v="644"/>
    <x v="644"/>
    <x v="1"/>
    <s v="United States"/>
    <s v="Charlotte"/>
    <x v="30"/>
    <n v="28205"/>
    <x v="0"/>
    <s v="FUR-TA-10002533"/>
    <s v="Furniture"/>
    <x v="2"/>
    <s v="BPI Conference Tables"/>
    <x v="1344"/>
    <n v="10"/>
    <n v="0.4"/>
    <n v="-292.10000000000002"/>
    <n v="1168.4000000000001"/>
  </r>
  <r>
    <n v="7789"/>
    <s v="US-2016-117037"/>
    <x v="586"/>
    <d v="2016-05-20T00:00:00"/>
    <s v="First Class"/>
    <x v="645"/>
    <x v="645"/>
    <x v="0"/>
    <s v="United States"/>
    <s v="Chicago"/>
    <x v="8"/>
    <n v="60653"/>
    <x v="3"/>
    <s v="FUR-FU-10004973"/>
    <s v="Furniture"/>
    <x v="3"/>
    <s v="Flat Face Poster Frame"/>
    <x v="417"/>
    <n v="3"/>
    <n v="0.6"/>
    <n v="-10.1736"/>
    <n v="32.781599999999997"/>
  </r>
  <r>
    <n v="7800"/>
    <s v="CA-2017-166184"/>
    <x v="781"/>
    <d v="2017-03-27T00:00:00"/>
    <s v="First Class"/>
    <x v="369"/>
    <x v="369"/>
    <x v="1"/>
    <s v="United States"/>
    <s v="New York City"/>
    <x v="7"/>
    <n v="10035"/>
    <x v="2"/>
    <s v="FUR-CH-10003396"/>
    <s v="Furniture"/>
    <x v="1"/>
    <s v="Global Deluxe Steno Chair"/>
    <x v="92"/>
    <n v="3"/>
    <n v="0.1"/>
    <n v="2.3094000000000001"/>
    <n v="205.53659999999999"/>
  </r>
  <r>
    <n v="7802"/>
    <s v="CA-2014-143637"/>
    <x v="782"/>
    <d v="2014-03-29T00:00:00"/>
    <s v="Second Class"/>
    <x v="192"/>
    <x v="192"/>
    <x v="0"/>
    <s v="United States"/>
    <s v="Fresno"/>
    <x v="2"/>
    <n v="93727"/>
    <x v="1"/>
    <s v="FUR-FU-10002813"/>
    <s v="Furniture"/>
    <x v="3"/>
    <s v="DAX Contemporary Wood Frame with Silver Metal Mat, Desktop, 11 x 14 Size"/>
    <x v="128"/>
    <n v="2"/>
    <n v="0"/>
    <n v="14.572800000000001"/>
    <n v="25.907199999999996"/>
  </r>
  <r>
    <n v="7813"/>
    <s v="CA-2016-134334"/>
    <x v="783"/>
    <d v="2016-02-15T00:00:00"/>
    <s v="First Class"/>
    <x v="19"/>
    <x v="19"/>
    <x v="0"/>
    <s v="United States"/>
    <s v="Clinton"/>
    <x v="32"/>
    <n v="20735"/>
    <x v="2"/>
    <s v="FUR-TA-10002356"/>
    <s v="Furniture"/>
    <x v="2"/>
    <s v="Bevis Boat-Shaped Conference Table"/>
    <x v="1345"/>
    <n v="3"/>
    <n v="0.3"/>
    <n v="-47.1798"/>
    <n v="597.61080000000004"/>
  </r>
  <r>
    <n v="7814"/>
    <s v="CA-2016-134334"/>
    <x v="783"/>
    <d v="2016-02-15T00:00:00"/>
    <s v="First Class"/>
    <x v="19"/>
    <x v="19"/>
    <x v="0"/>
    <s v="United States"/>
    <s v="Clinton"/>
    <x v="32"/>
    <n v="20735"/>
    <x v="2"/>
    <s v="FUR-FU-10003274"/>
    <s v="Furniture"/>
    <x v="3"/>
    <s v="Regeneration Desk Collection"/>
    <x v="1346"/>
    <n v="6"/>
    <n v="0"/>
    <n v="4.6463999999999999"/>
    <n v="5.9136000000000006"/>
  </r>
  <r>
    <n v="7815"/>
    <s v="US-2017-109316"/>
    <x v="784"/>
    <d v="2017-06-10T00:00:00"/>
    <s v="First Class"/>
    <x v="26"/>
    <x v="26"/>
    <x v="2"/>
    <s v="United States"/>
    <s v="Los Angeles"/>
    <x v="2"/>
    <n v="90049"/>
    <x v="1"/>
    <s v="FUR-BO-10004834"/>
    <s v="Furniture"/>
    <x v="0"/>
    <s v="Riverside Palais Royal Lawyers Bookcase, Royale Cherry Finish"/>
    <x v="1347"/>
    <n v="2"/>
    <n v="0.15"/>
    <n v="140.95679999999999"/>
    <n v="1356.7092"/>
  </r>
  <r>
    <n v="7825"/>
    <s v="CA-2014-125150"/>
    <x v="785"/>
    <d v="2014-05-23T00:00:00"/>
    <s v="Standard Class"/>
    <x v="646"/>
    <x v="646"/>
    <x v="1"/>
    <s v="United States"/>
    <s v="Los Angeles"/>
    <x v="2"/>
    <n v="90036"/>
    <x v="1"/>
    <s v="FUR-CH-10002439"/>
    <s v="Furniture"/>
    <x v="1"/>
    <s v="Iceberg Nesting Folding Chair, 19w x 6d x 43h"/>
    <x v="763"/>
    <n v="5"/>
    <n v="0.2"/>
    <n v="17.466000000000001"/>
    <n v="215.41399999999999"/>
  </r>
  <r>
    <n v="7826"/>
    <s v="CA-2015-127327"/>
    <x v="136"/>
    <d v="2015-02-07T00:00:00"/>
    <s v="Standard Class"/>
    <x v="646"/>
    <x v="646"/>
    <x v="1"/>
    <s v="United States"/>
    <s v="Rome"/>
    <x v="7"/>
    <n v="13440"/>
    <x v="2"/>
    <s v="FUR-CH-10004218"/>
    <s v="Furniture"/>
    <x v="1"/>
    <s v="Global Fabric Manager's Chair, Dark Gray"/>
    <x v="1348"/>
    <n v="1"/>
    <n v="0.1"/>
    <n v="15.147"/>
    <n v="75.734999999999999"/>
  </r>
  <r>
    <n v="7829"/>
    <s v="CA-2015-137302"/>
    <x v="12"/>
    <d v="2015-05-01T00:00:00"/>
    <s v="Standard Class"/>
    <x v="356"/>
    <x v="356"/>
    <x v="1"/>
    <s v="United States"/>
    <s v="San Diego"/>
    <x v="2"/>
    <n v="92105"/>
    <x v="1"/>
    <s v="FUR-CH-10002017"/>
    <s v="Furniture"/>
    <x v="1"/>
    <s v="SAFCO Optional Arm Kit for Workspace Cribbage Stacking Chair"/>
    <x v="1349"/>
    <n v="3"/>
    <n v="0.2"/>
    <n v="6.3936000000000002"/>
    <n v="57.542400000000001"/>
  </r>
  <r>
    <n v="7835"/>
    <s v="CA-2015-106257"/>
    <x v="315"/>
    <d v="2015-04-17T00:00:00"/>
    <s v="Second Class"/>
    <x v="535"/>
    <x v="535"/>
    <x v="0"/>
    <s v="United States"/>
    <s v="Los Angeles"/>
    <x v="2"/>
    <n v="90045"/>
    <x v="1"/>
    <s v="FUR-TA-10002530"/>
    <s v="Furniture"/>
    <x v="2"/>
    <s v="Iceberg OfficeWorks 42&quot; Round Tables"/>
    <x v="108"/>
    <n v="2"/>
    <n v="0.2"/>
    <n v="-15.098000000000001"/>
    <n v="256.666"/>
  </r>
  <r>
    <n v="7837"/>
    <s v="CA-2015-149083"/>
    <x v="4"/>
    <d v="2015-09-30T00:00:00"/>
    <s v="Standard Class"/>
    <x v="368"/>
    <x v="368"/>
    <x v="1"/>
    <s v="United States"/>
    <s v="Seattle"/>
    <x v="13"/>
    <n v="98103"/>
    <x v="1"/>
    <s v="FUR-CH-10004289"/>
    <s v="Furniture"/>
    <x v="1"/>
    <s v="Global Super Steno Chair"/>
    <x v="87"/>
    <n v="4"/>
    <n v="0.2"/>
    <n v="-11.5176"/>
    <n v="318.65360000000004"/>
  </r>
  <r>
    <n v="7841"/>
    <s v="US-2014-137869"/>
    <x v="786"/>
    <d v="2014-04-02T00:00:00"/>
    <s v="Standard Class"/>
    <x v="557"/>
    <x v="557"/>
    <x v="0"/>
    <s v="United States"/>
    <s v="Des Moines"/>
    <x v="26"/>
    <n v="50315"/>
    <x v="3"/>
    <s v="FUR-TA-10003954"/>
    <s v="Furniture"/>
    <x v="2"/>
    <s v="Hon 94000 Series Round Tables"/>
    <x v="1350"/>
    <n v="4"/>
    <n v="0"/>
    <n v="106.62479999999999"/>
    <n v="1078.0952"/>
  </r>
  <r>
    <n v="7845"/>
    <s v="US-2017-123834"/>
    <x v="720"/>
    <d v="2017-07-25T00:00:00"/>
    <s v="Standard Class"/>
    <x v="647"/>
    <x v="647"/>
    <x v="0"/>
    <s v="United States"/>
    <s v="Pharr"/>
    <x v="5"/>
    <n v="78577"/>
    <x v="3"/>
    <s v="FUR-TA-10001676"/>
    <s v="Furniture"/>
    <x v="2"/>
    <s v="Hon 61000 Series Interactive Training Tables"/>
    <x v="1351"/>
    <n v="4"/>
    <n v="0.3"/>
    <n v="-21.3264"/>
    <n v="145.7304"/>
  </r>
  <r>
    <n v="7848"/>
    <s v="CA-2016-128706"/>
    <x v="787"/>
    <d v="2016-03-02T00:00:00"/>
    <s v="Standard Class"/>
    <x v="648"/>
    <x v="648"/>
    <x v="0"/>
    <s v="United States"/>
    <s v="Houston"/>
    <x v="5"/>
    <n v="77070"/>
    <x v="3"/>
    <s v="FUR-FU-10004053"/>
    <s v="Furniture"/>
    <x v="3"/>
    <s v="DAX Two-Tone Silver Metal Document Frame"/>
    <x v="657"/>
    <n v="2"/>
    <n v="0.6"/>
    <n v="-6.8815999999999997"/>
    <n v="23.073599999999999"/>
  </r>
  <r>
    <n v="7866"/>
    <s v="CA-2015-143364"/>
    <x v="788"/>
    <d v="2015-07-19T00:00:00"/>
    <s v="Second Class"/>
    <x v="649"/>
    <x v="649"/>
    <x v="0"/>
    <s v="United States"/>
    <s v="Mesa"/>
    <x v="22"/>
    <n v="85204"/>
    <x v="1"/>
    <s v="FUR-CH-10004287"/>
    <s v="Furniture"/>
    <x v="1"/>
    <s v="SAFCO Arco Folding Chair"/>
    <x v="1352"/>
    <n v="2"/>
    <n v="0.2"/>
    <n v="49.716000000000001"/>
    <n v="392.20400000000001"/>
  </r>
  <r>
    <n v="7867"/>
    <s v="CA-2015-143364"/>
    <x v="788"/>
    <d v="2015-07-19T00:00:00"/>
    <s v="Second Class"/>
    <x v="649"/>
    <x v="649"/>
    <x v="0"/>
    <s v="United States"/>
    <s v="Mesa"/>
    <x v="22"/>
    <n v="85204"/>
    <x v="1"/>
    <s v="FUR-BO-10001608"/>
    <s v="Furniture"/>
    <x v="0"/>
    <s v="Hon Metal Bookcases, Black"/>
    <x v="1023"/>
    <n v="6"/>
    <n v="0.7"/>
    <n v="-191.64599999999999"/>
    <n v="319.40999999999997"/>
  </r>
  <r>
    <n v="7873"/>
    <s v="CA-2016-101672"/>
    <x v="162"/>
    <d v="2016-10-07T00:00:00"/>
    <s v="Standard Class"/>
    <x v="422"/>
    <x v="422"/>
    <x v="2"/>
    <s v="United States"/>
    <s v="Lake Forest"/>
    <x v="2"/>
    <n v="92630"/>
    <x v="1"/>
    <s v="FUR-CH-10004063"/>
    <s v="Furniture"/>
    <x v="1"/>
    <s v="Global Deluxe High-Back Manager's Chair"/>
    <x v="1127"/>
    <n v="4"/>
    <n v="0.2"/>
    <n v="102.9528"/>
    <n v="812.18319999999994"/>
  </r>
  <r>
    <n v="7879"/>
    <s v="CA-2016-160241"/>
    <x v="789"/>
    <d v="2016-12-04T00:00:00"/>
    <s v="Second Class"/>
    <x v="387"/>
    <x v="387"/>
    <x v="2"/>
    <s v="United States"/>
    <s v="Aurora"/>
    <x v="8"/>
    <n v="60505"/>
    <x v="3"/>
    <s v="FUR-FU-10003806"/>
    <s v="Furniture"/>
    <x v="3"/>
    <s v="Tenex Chairmat w/ Average Lip, 45&quot; x 53&quot;"/>
    <x v="1353"/>
    <n v="4"/>
    <n v="0.6"/>
    <n v="-302.72000000000003"/>
    <n v="544.89599999999996"/>
  </r>
  <r>
    <n v="7880"/>
    <s v="CA-2016-155747"/>
    <x v="184"/>
    <d v="2016-06-21T00:00:00"/>
    <s v="Standard Class"/>
    <x v="650"/>
    <x v="650"/>
    <x v="1"/>
    <s v="United States"/>
    <s v="Philadelphia"/>
    <x v="3"/>
    <n v="19140"/>
    <x v="2"/>
    <s v="FUR-TA-10003392"/>
    <s v="Furniture"/>
    <x v="2"/>
    <s v="Global Adaptabilities Conference Tables"/>
    <x v="1354"/>
    <n v="2"/>
    <n v="0.4"/>
    <n v="-118.0116"/>
    <n v="455.18759999999997"/>
  </r>
  <r>
    <n v="7886"/>
    <s v="CA-2017-118017"/>
    <x v="587"/>
    <d v="2017-12-06T00:00:00"/>
    <s v="Second Class"/>
    <x v="17"/>
    <x v="17"/>
    <x v="0"/>
    <s v="United States"/>
    <s v="Thornton"/>
    <x v="12"/>
    <n v="80229"/>
    <x v="1"/>
    <s v="FUR-FU-10004351"/>
    <s v="Furniture"/>
    <x v="3"/>
    <s v="Staple-based wall hangings"/>
    <x v="1355"/>
    <n v="3"/>
    <n v="0.2"/>
    <n v="7.0128000000000004"/>
    <n v="16.363199999999999"/>
  </r>
  <r>
    <n v="7887"/>
    <s v="CA-2017-118017"/>
    <x v="587"/>
    <d v="2017-12-06T00:00:00"/>
    <s v="Second Class"/>
    <x v="17"/>
    <x v="17"/>
    <x v="0"/>
    <s v="United States"/>
    <s v="Thornton"/>
    <x v="12"/>
    <n v="80229"/>
    <x v="1"/>
    <s v="FUR-FU-10004270"/>
    <s v="Furniture"/>
    <x v="3"/>
    <s v="Eldon Image Series Desk Accessories, Burgundy"/>
    <x v="596"/>
    <n v="5"/>
    <n v="0.2"/>
    <n v="3.3439999999999999"/>
    <n v="13.375999999999999"/>
  </r>
  <r>
    <n v="7888"/>
    <s v="CA-2017-118017"/>
    <x v="587"/>
    <d v="2017-12-06T00:00:00"/>
    <s v="Second Class"/>
    <x v="17"/>
    <x v="17"/>
    <x v="0"/>
    <s v="United States"/>
    <s v="Thornton"/>
    <x v="12"/>
    <n v="80229"/>
    <x v="1"/>
    <s v="FUR-FU-10004053"/>
    <s v="Furniture"/>
    <x v="3"/>
    <s v="DAX Two-Tone Silver Metal Document Frame"/>
    <x v="657"/>
    <n v="1"/>
    <n v="0.2"/>
    <n v="4.6551999999999998"/>
    <n v="11.536799999999999"/>
  </r>
  <r>
    <n v="7892"/>
    <s v="CA-2016-148684"/>
    <x v="683"/>
    <d v="2016-12-29T00:00:00"/>
    <s v="Standard Class"/>
    <x v="651"/>
    <x v="651"/>
    <x v="0"/>
    <s v="United States"/>
    <s v="Fayetteville"/>
    <x v="31"/>
    <n v="72701"/>
    <x v="0"/>
    <s v="FUR-FU-10003553"/>
    <s v="Furniture"/>
    <x v="3"/>
    <s v="Howard Miller 13-1/2&quot; Diameter Rosebrook Wall Clock"/>
    <x v="1356"/>
    <n v="5"/>
    <n v="0"/>
    <n v="137.54"/>
    <n v="206.31000000000003"/>
  </r>
  <r>
    <n v="7902"/>
    <s v="CA-2017-128363"/>
    <x v="790"/>
    <d v="2017-08-18T00:00:00"/>
    <s v="Standard Class"/>
    <x v="652"/>
    <x v="652"/>
    <x v="0"/>
    <s v="United States"/>
    <s v="Memphis"/>
    <x v="9"/>
    <n v="38109"/>
    <x v="0"/>
    <s v="FUR-FU-10003268"/>
    <s v="Furniture"/>
    <x v="3"/>
    <s v="Eldon Radial Chair Mat for Low to Medium Pile Carpets"/>
    <x v="219"/>
    <n v="1"/>
    <n v="0.2"/>
    <n v="0"/>
    <n v="31.984000000000002"/>
  </r>
  <r>
    <n v="7904"/>
    <s v="CA-2017-128363"/>
    <x v="790"/>
    <d v="2017-08-18T00:00:00"/>
    <s v="Standard Class"/>
    <x v="652"/>
    <x v="652"/>
    <x v="0"/>
    <s v="United States"/>
    <s v="Memphis"/>
    <x v="9"/>
    <n v="38109"/>
    <x v="0"/>
    <s v="FUR-CH-10002073"/>
    <s v="Furniture"/>
    <x v="1"/>
    <s v="Hon Olson Stacker Chairs"/>
    <x v="1357"/>
    <n v="2"/>
    <n v="0.2"/>
    <n v="47.660400000000003"/>
    <n v="375.98760000000004"/>
  </r>
  <r>
    <n v="7909"/>
    <s v="CA-2016-149762"/>
    <x v="122"/>
    <d v="2016-12-07T00:00:00"/>
    <s v="Standard Class"/>
    <x v="515"/>
    <x v="515"/>
    <x v="0"/>
    <s v="United States"/>
    <s v="Morgan Hill"/>
    <x v="2"/>
    <n v="95037"/>
    <x v="1"/>
    <s v="FUR-TA-10004147"/>
    <s v="Furniture"/>
    <x v="2"/>
    <s v="Hon 4060 Series Tables"/>
    <x v="1358"/>
    <n v="3"/>
    <n v="0.2"/>
    <n v="6.7176"/>
    <n v="261.9864"/>
  </r>
  <r>
    <n v="7912"/>
    <s v="CA-2016-149762"/>
    <x v="122"/>
    <d v="2016-12-07T00:00:00"/>
    <s v="Standard Class"/>
    <x v="515"/>
    <x v="515"/>
    <x v="0"/>
    <s v="United States"/>
    <s v="Morgan Hill"/>
    <x v="2"/>
    <n v="95037"/>
    <x v="1"/>
    <s v="FUR-BO-10001337"/>
    <s v="Furniture"/>
    <x v="0"/>
    <s v="O'Sullivan Living Dimensions 2-Shelf Bookcases"/>
    <x v="1100"/>
    <n v="2"/>
    <n v="0.15"/>
    <n v="-12.098000000000001"/>
    <n v="217.76400000000001"/>
  </r>
  <r>
    <n v="7913"/>
    <s v="CA-2016-167605"/>
    <x v="376"/>
    <d v="2016-04-30T00:00:00"/>
    <s v="Second Class"/>
    <x v="638"/>
    <x v="638"/>
    <x v="0"/>
    <s v="United States"/>
    <s v="Saint Charles"/>
    <x v="8"/>
    <n v="60174"/>
    <x v="3"/>
    <s v="FUR-FU-10001602"/>
    <s v="Furniture"/>
    <x v="3"/>
    <s v="Eldon Delta Triangular Chair Mat, 52&quot; x 58&quot;, Clear"/>
    <x v="1359"/>
    <n v="2"/>
    <n v="0.6"/>
    <n v="-31.8612"/>
    <n v="62.205200000000005"/>
  </r>
  <r>
    <n v="7917"/>
    <s v="CA-2015-110891"/>
    <x v="141"/>
    <d v="2015-11-24T00:00:00"/>
    <s v="Standard Class"/>
    <x v="653"/>
    <x v="653"/>
    <x v="2"/>
    <s v="United States"/>
    <s v="Philadelphia"/>
    <x v="3"/>
    <n v="19140"/>
    <x v="2"/>
    <s v="FUR-CH-10002880"/>
    <s v="Furniture"/>
    <x v="1"/>
    <s v="Global High-Back Leather Tilter, Burgundy"/>
    <x v="1360"/>
    <n v="4"/>
    <n v="0.3"/>
    <n v="-93.472399999999993"/>
    <n v="437.84440000000001"/>
  </r>
  <r>
    <n v="7929"/>
    <s v="CA-2017-120404"/>
    <x v="93"/>
    <d v="2017-11-24T00:00:00"/>
    <s v="Second Class"/>
    <x v="270"/>
    <x v="270"/>
    <x v="1"/>
    <s v="United States"/>
    <s v="New York City"/>
    <x v="7"/>
    <n v="10035"/>
    <x v="2"/>
    <s v="FUR-FU-10000820"/>
    <s v="Furniture"/>
    <x v="3"/>
    <s v="Tensor Brushed Steel Torchiere Floor Lamp"/>
    <x v="1361"/>
    <n v="3"/>
    <n v="0"/>
    <n v="9.1745999999999999"/>
    <n v="41.795400000000001"/>
  </r>
  <r>
    <n v="7930"/>
    <s v="CA-2017-167549"/>
    <x v="730"/>
    <d v="2017-07-27T00:00:00"/>
    <s v="First Class"/>
    <x v="654"/>
    <x v="654"/>
    <x v="2"/>
    <s v="United States"/>
    <s v="Dallas"/>
    <x v="5"/>
    <n v="75217"/>
    <x v="3"/>
    <s v="FUR-TA-10004767"/>
    <s v="Furniture"/>
    <x v="2"/>
    <s v="Safco Drafting Table"/>
    <x v="1362"/>
    <n v="6"/>
    <n v="0.3"/>
    <n v="-4.2587999999999999"/>
    <n v="302.37479999999999"/>
  </r>
  <r>
    <n v="7932"/>
    <s v="US-2016-168095"/>
    <x v="791"/>
    <d v="2016-07-20T00:00:00"/>
    <s v="Standard Class"/>
    <x v="444"/>
    <x v="444"/>
    <x v="1"/>
    <s v="United States"/>
    <s v="Portland"/>
    <x v="36"/>
    <n v="97206"/>
    <x v="1"/>
    <s v="FUR-CH-10004886"/>
    <s v="Furniture"/>
    <x v="1"/>
    <s v="Bevis Steel Folding Chairs"/>
    <x v="505"/>
    <n v="3"/>
    <n v="0.2"/>
    <n v="23.027999999999999"/>
    <n v="207.25200000000001"/>
  </r>
  <r>
    <n v="7941"/>
    <s v="CA-2016-146325"/>
    <x v="469"/>
    <d v="2016-12-17T00:00:00"/>
    <s v="First Class"/>
    <x v="36"/>
    <x v="36"/>
    <x v="1"/>
    <s v="United States"/>
    <s v="San Diego"/>
    <x v="2"/>
    <n v="92037"/>
    <x v="1"/>
    <s v="FUR-CH-10001146"/>
    <s v="Furniture"/>
    <x v="1"/>
    <s v="Global Task Chair, Black"/>
    <x v="30"/>
    <n v="2"/>
    <n v="0.2"/>
    <n v="-9.1601999999999997"/>
    <n v="90.58420000000001"/>
  </r>
  <r>
    <n v="7949"/>
    <s v="CA-2014-131009"/>
    <x v="29"/>
    <d v="2014-03-05T00:00:00"/>
    <s v="Standard Class"/>
    <x v="391"/>
    <x v="391"/>
    <x v="0"/>
    <s v="United States"/>
    <s v="El Paso"/>
    <x v="5"/>
    <n v="79907"/>
    <x v="3"/>
    <s v="FUR-CH-10001270"/>
    <s v="Furniture"/>
    <x v="1"/>
    <s v="Harbour Creations Steel Folding Chair"/>
    <x v="1363"/>
    <n v="6"/>
    <n v="0.3"/>
    <n v="0"/>
    <n v="362.25"/>
  </r>
  <r>
    <n v="7950"/>
    <s v="CA-2014-131009"/>
    <x v="29"/>
    <d v="2014-03-05T00:00:00"/>
    <s v="Standard Class"/>
    <x v="391"/>
    <x v="391"/>
    <x v="0"/>
    <s v="United States"/>
    <s v="El Paso"/>
    <x v="5"/>
    <n v="79907"/>
    <x v="3"/>
    <s v="FUR-FU-10001095"/>
    <s v="Furniture"/>
    <x v="3"/>
    <s v="DAX Black Cherry Wood-Tone Poster Frame"/>
    <x v="752"/>
    <n v="6"/>
    <n v="0.6"/>
    <n v="-34.953600000000002"/>
    <n v="98.505600000000001"/>
  </r>
  <r>
    <n v="7956"/>
    <s v="CA-2017-131807"/>
    <x v="702"/>
    <d v="2017-10-10T00:00:00"/>
    <s v="Standard Class"/>
    <x v="298"/>
    <x v="298"/>
    <x v="1"/>
    <s v="United States"/>
    <s v="Chico"/>
    <x v="2"/>
    <n v="95928"/>
    <x v="1"/>
    <s v="FUR-CH-10001190"/>
    <s v="Furniture"/>
    <x v="1"/>
    <s v="Global Deluxe High-Back Office Chair in Storm"/>
    <x v="1313"/>
    <n v="4"/>
    <n v="0.2"/>
    <n v="-59.835599999999999"/>
    <n v="495.00360000000001"/>
  </r>
  <r>
    <n v="7959"/>
    <s v="CA-2017-131807"/>
    <x v="702"/>
    <d v="2017-10-10T00:00:00"/>
    <s v="Standard Class"/>
    <x v="298"/>
    <x v="298"/>
    <x v="1"/>
    <s v="United States"/>
    <s v="Chico"/>
    <x v="2"/>
    <n v="95928"/>
    <x v="1"/>
    <s v="FUR-FU-10004666"/>
    <s v="Furniture"/>
    <x v="3"/>
    <s v="DAX Clear Channel Poster Frame"/>
    <x v="1364"/>
    <n v="5"/>
    <n v="0"/>
    <n v="26.972999999999999"/>
    <n v="45.927000000000007"/>
  </r>
  <r>
    <n v="7960"/>
    <s v="CA-2017-131807"/>
    <x v="702"/>
    <d v="2017-10-10T00:00:00"/>
    <s v="Standard Class"/>
    <x v="298"/>
    <x v="298"/>
    <x v="1"/>
    <s v="United States"/>
    <s v="Chico"/>
    <x v="2"/>
    <n v="95928"/>
    <x v="1"/>
    <s v="FUR-TA-10004086"/>
    <s v="Furniture"/>
    <x v="2"/>
    <s v="KI Adjustable-Height Table"/>
    <x v="1365"/>
    <n v="3"/>
    <n v="0.2"/>
    <n v="5.1588000000000003"/>
    <n v="201.19319999999999"/>
  </r>
  <r>
    <n v="7968"/>
    <s v="CA-2016-157707"/>
    <x v="792"/>
    <d v="2016-10-12T00:00:00"/>
    <s v="First Class"/>
    <x v="449"/>
    <x v="449"/>
    <x v="1"/>
    <s v="United States"/>
    <s v="Denver"/>
    <x v="12"/>
    <n v="80219"/>
    <x v="1"/>
    <s v="FUR-BO-10001567"/>
    <s v="Furniture"/>
    <x v="0"/>
    <s v="Bush Westfield Collection Bookcases, Dark Cherry Finish, Fully Assembled"/>
    <x v="1348"/>
    <n v="3"/>
    <n v="0.7"/>
    <n v="-190.85220000000001"/>
    <n v="281.73419999999999"/>
  </r>
  <r>
    <n v="7970"/>
    <s v="CA-2016-157707"/>
    <x v="792"/>
    <d v="2016-10-12T00:00:00"/>
    <s v="First Class"/>
    <x v="449"/>
    <x v="449"/>
    <x v="1"/>
    <s v="United States"/>
    <s v="Denver"/>
    <x v="12"/>
    <n v="80219"/>
    <x v="1"/>
    <s v="FUR-CH-10004853"/>
    <s v="Furniture"/>
    <x v="1"/>
    <s v="Global Manager's Adjustable Task Chair, Storm"/>
    <x v="779"/>
    <n v="1"/>
    <n v="0.2"/>
    <n v="13.588200000000001"/>
    <n v="107.19580000000001"/>
  </r>
  <r>
    <n v="7975"/>
    <s v="US-2015-126753"/>
    <x v="793"/>
    <d v="2015-08-20T00:00:00"/>
    <s v="Standard Class"/>
    <x v="477"/>
    <x v="477"/>
    <x v="1"/>
    <s v="United States"/>
    <s v="Philadelphia"/>
    <x v="3"/>
    <n v="19134"/>
    <x v="2"/>
    <s v="FUR-FU-10001488"/>
    <s v="Furniture"/>
    <x v="3"/>
    <s v="Tenex 46&quot; x 60&quot; Computer Anti-Static Chairmat, Rectangular Shaped"/>
    <x v="590"/>
    <n v="3"/>
    <n v="0.2"/>
    <n v="0"/>
    <n v="254.352"/>
  </r>
  <r>
    <n v="7983"/>
    <s v="CA-2014-113383"/>
    <x v="767"/>
    <d v="2014-09-13T00:00:00"/>
    <s v="First Class"/>
    <x v="3"/>
    <x v="3"/>
    <x v="0"/>
    <s v="United States"/>
    <s v="Clifton"/>
    <x v="18"/>
    <n v="7011"/>
    <x v="2"/>
    <s v="FUR-FU-10001986"/>
    <s v="Furniture"/>
    <x v="3"/>
    <s v="Dana Fluorescent Magnifying Lamp, White, 36&quot;"/>
    <x v="1366"/>
    <n v="5"/>
    <n v="0"/>
    <n v="76.47"/>
    <n v="178.43"/>
  </r>
  <r>
    <n v="7995"/>
    <s v="US-2015-165743"/>
    <x v="141"/>
    <d v="2015-11-23T00:00:00"/>
    <s v="Second Class"/>
    <x v="255"/>
    <x v="255"/>
    <x v="0"/>
    <s v="United States"/>
    <s v="Aurora"/>
    <x v="12"/>
    <n v="80013"/>
    <x v="1"/>
    <s v="FUR-BO-10002268"/>
    <s v="Furniture"/>
    <x v="0"/>
    <s v="Sauder Barrister Bookcases"/>
    <x v="858"/>
    <n v="6"/>
    <n v="0.7"/>
    <n v="-247.7988"/>
    <n v="393.56280000000004"/>
  </r>
  <r>
    <n v="7998"/>
    <s v="US-2017-105998"/>
    <x v="54"/>
    <d v="2017-11-05T00:00:00"/>
    <s v="First Class"/>
    <x v="655"/>
    <x v="655"/>
    <x v="2"/>
    <s v="United States"/>
    <s v="San Diego"/>
    <x v="2"/>
    <n v="92037"/>
    <x v="1"/>
    <s v="FUR-TA-10001095"/>
    <s v="Furniture"/>
    <x v="2"/>
    <s v="Chromcraft Round Conference Tables"/>
    <x v="1367"/>
    <n v="12"/>
    <n v="0.2"/>
    <n v="20.9148"/>
    <n v="1652.2692"/>
  </r>
  <r>
    <n v="7999"/>
    <s v="US-2014-148194"/>
    <x v="236"/>
    <d v="2014-05-07T00:00:00"/>
    <s v="First Class"/>
    <x v="502"/>
    <x v="502"/>
    <x v="1"/>
    <s v="United States"/>
    <s v="Seattle"/>
    <x v="13"/>
    <n v="98105"/>
    <x v="1"/>
    <s v="FUR-FU-10001852"/>
    <s v="Furniture"/>
    <x v="3"/>
    <s v="Eldon Regeneration Recycled Desk Accessories, Smoke"/>
    <x v="1368"/>
    <n v="7"/>
    <n v="0"/>
    <n v="3.8976000000000002"/>
    <n v="8.2823999999999991"/>
  </r>
  <r>
    <n v="8005"/>
    <s v="CA-2014-143210"/>
    <x v="280"/>
    <d v="2014-12-03T00:00:00"/>
    <s v="First Class"/>
    <x v="493"/>
    <x v="493"/>
    <x v="0"/>
    <s v="United States"/>
    <s v="Lowell"/>
    <x v="20"/>
    <n v="1852"/>
    <x v="2"/>
    <s v="FUR-FU-10003878"/>
    <s v="Furniture"/>
    <x v="3"/>
    <s v="Linden 10&quot; Round Wall Clock, Black"/>
    <x v="1369"/>
    <n v="3"/>
    <n v="0"/>
    <n v="15.585599999999999"/>
    <n v="30.254400000000004"/>
  </r>
  <r>
    <n v="8006"/>
    <s v="CA-2014-143210"/>
    <x v="280"/>
    <d v="2014-12-03T00:00:00"/>
    <s v="First Class"/>
    <x v="493"/>
    <x v="493"/>
    <x v="0"/>
    <s v="United States"/>
    <s v="Lowell"/>
    <x v="20"/>
    <n v="1852"/>
    <x v="2"/>
    <s v="FUR-FU-10002268"/>
    <s v="Furniture"/>
    <x v="3"/>
    <s v="Ultra Door Push Plate"/>
    <x v="732"/>
    <n v="2"/>
    <n v="0"/>
    <n v="3.2406000000000001"/>
    <n v="6.5793999999999997"/>
  </r>
  <r>
    <n v="8010"/>
    <s v="CA-2015-110863"/>
    <x v="669"/>
    <d v="2015-11-24T00:00:00"/>
    <s v="Standard Class"/>
    <x v="493"/>
    <x v="493"/>
    <x v="0"/>
    <s v="United States"/>
    <s v="Oklahoma City"/>
    <x v="37"/>
    <n v="73120"/>
    <x v="3"/>
    <s v="FUR-CH-10002073"/>
    <s v="Furniture"/>
    <x v="1"/>
    <s v="Hon Olson Stacker Chairs"/>
    <x v="1370"/>
    <n v="5"/>
    <n v="0"/>
    <n v="383.93099999999998"/>
    <n v="939.96900000000005"/>
  </r>
  <r>
    <n v="8016"/>
    <s v="CA-2017-120168"/>
    <x v="794"/>
    <d v="2017-05-25T00:00:00"/>
    <s v="Same Day"/>
    <x v="309"/>
    <x v="309"/>
    <x v="0"/>
    <s v="United States"/>
    <s v="New York City"/>
    <x v="7"/>
    <n v="10009"/>
    <x v="2"/>
    <s v="FUR-FU-10000732"/>
    <s v="Furniture"/>
    <x v="3"/>
    <s v="Eldon 200 Class Desk Accessories"/>
    <x v="134"/>
    <n v="3"/>
    <n v="0"/>
    <n v="6.0288000000000004"/>
    <n v="12.811199999999999"/>
  </r>
  <r>
    <n v="8017"/>
    <s v="US-2014-131870"/>
    <x v="383"/>
    <d v="2014-09-11T00:00:00"/>
    <s v="First Class"/>
    <x v="165"/>
    <x v="165"/>
    <x v="2"/>
    <s v="United States"/>
    <s v="Lancaster"/>
    <x v="15"/>
    <n v="43130"/>
    <x v="2"/>
    <s v="FUR-FU-10002501"/>
    <s v="Furniture"/>
    <x v="3"/>
    <s v="Nu-Dell Executive Frame"/>
    <x v="1371"/>
    <n v="6"/>
    <n v="0.2"/>
    <n v="12.892799999999999"/>
    <n v="47.779199999999996"/>
  </r>
  <r>
    <n v="8024"/>
    <s v="CA-2014-129189"/>
    <x v="294"/>
    <d v="2014-07-25T00:00:00"/>
    <s v="Standard Class"/>
    <x v="337"/>
    <x v="337"/>
    <x v="1"/>
    <s v="United States"/>
    <s v="Dallas"/>
    <x v="5"/>
    <n v="75217"/>
    <x v="3"/>
    <s v="FUR-CH-10004997"/>
    <s v="Furniture"/>
    <x v="1"/>
    <s v="Hon Every-Day Series Multi-Task Chairs"/>
    <x v="681"/>
    <n v="5"/>
    <n v="0.3"/>
    <n v="-93.99"/>
    <n v="751.92"/>
  </r>
  <r>
    <n v="8026"/>
    <s v="CA-2015-132465"/>
    <x v="795"/>
    <d v="2015-09-15T00:00:00"/>
    <s v="Second Class"/>
    <x v="562"/>
    <x v="562"/>
    <x v="1"/>
    <s v="United States"/>
    <s v="New York City"/>
    <x v="7"/>
    <n v="10035"/>
    <x v="2"/>
    <s v="FUR-FU-10000277"/>
    <s v="Furniture"/>
    <x v="3"/>
    <s v="Deflect-o DuraMat Antistatic Studded Beveled Mat for Medium Pile Carpeting"/>
    <x v="1372"/>
    <n v="2"/>
    <n v="0"/>
    <n v="50.563200000000002"/>
    <n v="160.11680000000001"/>
  </r>
  <r>
    <n v="8031"/>
    <s v="CA-2016-158806"/>
    <x v="796"/>
    <d v="2016-01-11T00:00:00"/>
    <s v="Standard Class"/>
    <x v="224"/>
    <x v="224"/>
    <x v="0"/>
    <s v="United States"/>
    <s v="Amarillo"/>
    <x v="5"/>
    <n v="79109"/>
    <x v="3"/>
    <s v="FUR-FU-10004270"/>
    <s v="Furniture"/>
    <x v="3"/>
    <s v="Executive Impressions 13&quot; Clairmont Wall Clock"/>
    <x v="1373"/>
    <n v="3"/>
    <n v="0.6"/>
    <n v="-10.9611"/>
    <n v="34.037100000000002"/>
  </r>
  <r>
    <n v="8035"/>
    <s v="CA-2015-119690"/>
    <x v="528"/>
    <d v="2015-06-28T00:00:00"/>
    <s v="First Class"/>
    <x v="322"/>
    <x v="322"/>
    <x v="0"/>
    <s v="United States"/>
    <s v="Houston"/>
    <x v="5"/>
    <n v="77041"/>
    <x v="3"/>
    <s v="FUR-FU-10004587"/>
    <s v="Furniture"/>
    <x v="3"/>
    <s v="GE General Use Halogen Bulbs, 100 Watts, 1 Bulb per Pack"/>
    <x v="1374"/>
    <n v="9"/>
    <n v="0.6"/>
    <n v="-20.730599999999999"/>
    <n v="96.114599999999996"/>
  </r>
  <r>
    <n v="8039"/>
    <s v="CA-2017-109393"/>
    <x v="254"/>
    <d v="2017-07-02T00:00:00"/>
    <s v="Second Class"/>
    <x v="458"/>
    <x v="458"/>
    <x v="0"/>
    <s v="United States"/>
    <s v="Los Angeles"/>
    <x v="2"/>
    <n v="90032"/>
    <x v="1"/>
    <s v="FUR-BO-10003966"/>
    <s v="Furniture"/>
    <x v="0"/>
    <s v="Sauder Facets Collection Library, Sky Alder Finish"/>
    <x v="640"/>
    <n v="3"/>
    <n v="0.15"/>
    <n v="5.1294000000000004"/>
    <n v="430.86960000000005"/>
  </r>
  <r>
    <n v="8040"/>
    <s v="CA-2017-121489"/>
    <x v="67"/>
    <d v="2017-08-25T00:00:00"/>
    <s v="Second Class"/>
    <x v="656"/>
    <x v="656"/>
    <x v="1"/>
    <s v="United States"/>
    <s v="Seattle"/>
    <x v="13"/>
    <n v="98115"/>
    <x v="1"/>
    <s v="FUR-CH-10004698"/>
    <s v="Furniture"/>
    <x v="1"/>
    <s v="Padded Folding Chairs, Black, 4/Carton"/>
    <x v="76"/>
    <n v="6"/>
    <n v="0.2"/>
    <n v="38.870399999999997"/>
    <n v="349.83359999999999"/>
  </r>
  <r>
    <n v="8044"/>
    <s v="US-2017-133081"/>
    <x v="745"/>
    <d v="2017-03-15T00:00:00"/>
    <s v="Standard Class"/>
    <x v="171"/>
    <x v="171"/>
    <x v="2"/>
    <s v="United States"/>
    <s v="Cambridge"/>
    <x v="20"/>
    <n v="2138"/>
    <x v="2"/>
    <s v="FUR-FU-10001379"/>
    <s v="Furniture"/>
    <x v="3"/>
    <s v="Executive Impressions 16-1/2&quot; Circular Wall Clock"/>
    <x v="1375"/>
    <n v="1"/>
    <n v="0"/>
    <n v="11.7568"/>
    <n v="14.963199999999999"/>
  </r>
  <r>
    <n v="8051"/>
    <s v="CA-2014-144974"/>
    <x v="218"/>
    <d v="2014-09-30T00:00:00"/>
    <s v="Standard Class"/>
    <x v="657"/>
    <x v="657"/>
    <x v="1"/>
    <s v="United States"/>
    <s v="Philadelphia"/>
    <x v="3"/>
    <n v="19140"/>
    <x v="2"/>
    <s v="FUR-FU-10001095"/>
    <s v="Furniture"/>
    <x v="3"/>
    <s v="DAX Black Cherry Wood-Tone Poster Frame"/>
    <x v="1172"/>
    <n v="1"/>
    <n v="0.2"/>
    <n v="4.7664"/>
    <n v="16.4176"/>
  </r>
  <r>
    <n v="8056"/>
    <s v="CA-2015-121188"/>
    <x v="797"/>
    <d v="2015-09-04T00:00:00"/>
    <s v="Standard Class"/>
    <x v="104"/>
    <x v="104"/>
    <x v="0"/>
    <s v="United States"/>
    <s v="Los Angeles"/>
    <x v="2"/>
    <n v="90049"/>
    <x v="1"/>
    <s v="FUR-BO-10004695"/>
    <s v="Furniture"/>
    <x v="0"/>
    <s v="O'Sullivan 2-Door Barrister Bookcase in Odessa Pine"/>
    <x v="331"/>
    <n v="2"/>
    <n v="0.15"/>
    <n v="28.956800000000001"/>
    <n v="278.70920000000001"/>
  </r>
  <r>
    <n v="8060"/>
    <s v="CA-2015-121188"/>
    <x v="797"/>
    <d v="2015-09-04T00:00:00"/>
    <s v="Standard Class"/>
    <x v="104"/>
    <x v="104"/>
    <x v="0"/>
    <s v="United States"/>
    <s v="Los Angeles"/>
    <x v="2"/>
    <n v="90049"/>
    <x v="1"/>
    <s v="FUR-FU-10003981"/>
    <s v="Furniture"/>
    <x v="3"/>
    <s v="Eldon Wave Desk Accessories"/>
    <x v="1376"/>
    <n v="2"/>
    <n v="0"/>
    <n v="1.7472000000000001"/>
    <n v="2.4127999999999998"/>
  </r>
  <r>
    <n v="8069"/>
    <s v="US-2015-160563"/>
    <x v="798"/>
    <d v="2015-10-24T00:00:00"/>
    <s v="Standard Class"/>
    <x v="170"/>
    <x v="170"/>
    <x v="1"/>
    <s v="United States"/>
    <s v="San Francisco"/>
    <x v="2"/>
    <n v="94109"/>
    <x v="1"/>
    <s v="FUR-FU-10001731"/>
    <s v="Furniture"/>
    <x v="3"/>
    <s v="Acrylic Self-Standing Desk Frames"/>
    <x v="1377"/>
    <n v="6"/>
    <n v="0"/>
    <n v="6.0876000000000001"/>
    <n v="9.9323999999999995"/>
  </r>
  <r>
    <n v="8071"/>
    <s v="CA-2017-151750"/>
    <x v="143"/>
    <d v="2017-01-05T00:00:00"/>
    <s v="Standard Class"/>
    <x v="485"/>
    <x v="485"/>
    <x v="0"/>
    <s v="United States"/>
    <s v="Huntsville"/>
    <x v="5"/>
    <n v="77340"/>
    <x v="3"/>
    <s v="FUR-FU-10002116"/>
    <s v="Furniture"/>
    <x v="3"/>
    <s v="Tenex Carpeted, Granite-Look or Clear Contemporary Contour Shape Chair Mats"/>
    <x v="1378"/>
    <n v="5"/>
    <n v="0.6"/>
    <n v="-187.38149999999999"/>
    <n v="328.80149999999998"/>
  </r>
  <r>
    <n v="8072"/>
    <s v="CA-2017-151750"/>
    <x v="143"/>
    <d v="2017-01-05T00:00:00"/>
    <s v="Standard Class"/>
    <x v="485"/>
    <x v="485"/>
    <x v="0"/>
    <s v="United States"/>
    <s v="Huntsville"/>
    <x v="5"/>
    <n v="77340"/>
    <x v="3"/>
    <s v="FUR-CH-10003199"/>
    <s v="Furniture"/>
    <x v="1"/>
    <s v="Office Star - Contemporary Task Swivel Chair"/>
    <x v="1379"/>
    <n v="4"/>
    <n v="0.3"/>
    <n v="-26.635200000000001"/>
    <n v="337.37920000000003"/>
  </r>
  <r>
    <n v="8077"/>
    <s v="CA-2015-106187"/>
    <x v="799"/>
    <d v="2015-06-29T00:00:00"/>
    <s v="Standard Class"/>
    <x v="308"/>
    <x v="308"/>
    <x v="1"/>
    <s v="United States"/>
    <s v="East Point"/>
    <x v="24"/>
    <n v="30344"/>
    <x v="0"/>
    <s v="FUR-FU-10000794"/>
    <s v="Furniture"/>
    <x v="3"/>
    <s v="Eldon Stackable Tray, Side-Load, Legal, Smoke"/>
    <x v="426"/>
    <n v="3"/>
    <n v="0"/>
    <n v="9.3228000000000009"/>
    <n v="18.097200000000001"/>
  </r>
  <r>
    <n v="8086"/>
    <s v="CA-2016-105753"/>
    <x v="697"/>
    <d v="2016-10-26T00:00:00"/>
    <s v="Standard Class"/>
    <x v="658"/>
    <x v="658"/>
    <x v="2"/>
    <s v="United States"/>
    <s v="Arlington"/>
    <x v="25"/>
    <n v="22204"/>
    <x v="0"/>
    <s v="FUR-FU-10000246"/>
    <s v="Furniture"/>
    <x v="3"/>
    <s v="Aluminum Document Frame"/>
    <x v="1380"/>
    <n v="5"/>
    <n v="0"/>
    <n v="18.329999999999998"/>
    <n v="42.77"/>
  </r>
  <r>
    <n v="8094"/>
    <s v="CA-2017-133046"/>
    <x v="534"/>
    <d v="2017-08-01T00:00:00"/>
    <s v="Second Class"/>
    <x v="318"/>
    <x v="318"/>
    <x v="0"/>
    <s v="United States"/>
    <s v="Seattle"/>
    <x v="13"/>
    <n v="98115"/>
    <x v="1"/>
    <s v="FUR-FU-10001940"/>
    <s v="Furniture"/>
    <x v="3"/>
    <s v="Staple-based wall hangings"/>
    <x v="383"/>
    <n v="3"/>
    <n v="0"/>
    <n v="10.507199999999999"/>
    <n v="13.3728"/>
  </r>
  <r>
    <n v="8106"/>
    <s v="CA-2017-159149"/>
    <x v="506"/>
    <d v="2017-02-19T00:00:00"/>
    <s v="First Class"/>
    <x v="659"/>
    <x v="659"/>
    <x v="2"/>
    <s v="United States"/>
    <s v="Houston"/>
    <x v="5"/>
    <n v="77041"/>
    <x v="3"/>
    <s v="FUR-BO-10001601"/>
    <s v="Furniture"/>
    <x v="0"/>
    <s v="Sauder Mission Library with Doors, Fruitwood Finish"/>
    <x v="1381"/>
    <n v="1"/>
    <n v="0.32"/>
    <n v="-17.0274"/>
    <n v="106.0938"/>
  </r>
  <r>
    <n v="8109"/>
    <s v="US-2017-167570"/>
    <x v="64"/>
    <d v="2017-12-15T00:00:00"/>
    <s v="Standard Class"/>
    <x v="117"/>
    <x v="117"/>
    <x v="0"/>
    <s v="United States"/>
    <s v="Philadelphia"/>
    <x v="3"/>
    <n v="19140"/>
    <x v="2"/>
    <s v="FUR-CH-10003396"/>
    <s v="Furniture"/>
    <x v="1"/>
    <s v="Global Deluxe Steno Chair"/>
    <x v="1382"/>
    <n v="4"/>
    <n v="0.3"/>
    <n v="-58.504800000000003"/>
    <n v="274.04880000000003"/>
  </r>
  <r>
    <n v="8111"/>
    <s v="CA-2017-160122"/>
    <x v="414"/>
    <d v="2017-11-23T00:00:00"/>
    <s v="Standard Class"/>
    <x v="660"/>
    <x v="660"/>
    <x v="0"/>
    <s v="United States"/>
    <s v="Chicago"/>
    <x v="8"/>
    <n v="60623"/>
    <x v="3"/>
    <s v="FUR-CH-10000422"/>
    <s v="Furniture"/>
    <x v="1"/>
    <s v="Global Highback Leather Tilter in Burgundy"/>
    <x v="1383"/>
    <n v="2"/>
    <n v="0.3"/>
    <n v="-25.4772"/>
    <n v="152.86320000000001"/>
  </r>
  <r>
    <n v="8112"/>
    <s v="CA-2016-130393"/>
    <x v="193"/>
    <d v="2016-12-03T00:00:00"/>
    <s v="Second Class"/>
    <x v="642"/>
    <x v="642"/>
    <x v="0"/>
    <s v="United States"/>
    <s v="San Angelo"/>
    <x v="5"/>
    <n v="76903"/>
    <x v="3"/>
    <s v="FUR-CH-10002647"/>
    <s v="Furniture"/>
    <x v="1"/>
    <s v="Situations Contoured Folding Chairs, 4/Set"/>
    <x v="1384"/>
    <n v="5"/>
    <n v="0.3"/>
    <n v="-17.745000000000001"/>
    <n v="266.17500000000001"/>
  </r>
  <r>
    <n v="8114"/>
    <s v="CA-2016-130393"/>
    <x v="193"/>
    <d v="2016-12-03T00:00:00"/>
    <s v="Second Class"/>
    <x v="642"/>
    <x v="642"/>
    <x v="0"/>
    <s v="United States"/>
    <s v="San Angelo"/>
    <x v="5"/>
    <n v="76903"/>
    <x v="3"/>
    <s v="FUR-CH-10004477"/>
    <s v="Furniture"/>
    <x v="1"/>
    <s v="Global Push Button Manager's Chair, Indigo"/>
    <x v="1293"/>
    <n v="2"/>
    <n v="0.3"/>
    <n v="-1.2178"/>
    <n v="86.463799999999992"/>
  </r>
  <r>
    <n v="8116"/>
    <s v="CA-2017-101014"/>
    <x v="800"/>
    <d v="2017-09-04T00:00:00"/>
    <s v="Standard Class"/>
    <x v="281"/>
    <x v="281"/>
    <x v="1"/>
    <s v="United States"/>
    <s v="Los Angeles"/>
    <x v="2"/>
    <n v="90049"/>
    <x v="1"/>
    <s v="FUR-FU-10003374"/>
    <s v="Furniture"/>
    <x v="3"/>
    <s v="Electrix Fluorescent Magnifier Lamps &amp; Weighted Base"/>
    <x v="1385"/>
    <n v="3"/>
    <n v="0"/>
    <n v="41.445599999999999"/>
    <n v="106.57440000000001"/>
  </r>
  <r>
    <n v="8119"/>
    <s v="US-2017-106551"/>
    <x v="801"/>
    <d v="2017-07-27T00:00:00"/>
    <s v="Standard Class"/>
    <x v="486"/>
    <x v="486"/>
    <x v="0"/>
    <s v="United States"/>
    <s v="Chicago"/>
    <x v="8"/>
    <n v="60653"/>
    <x v="3"/>
    <s v="FUR-CH-10004997"/>
    <s v="Furniture"/>
    <x v="1"/>
    <s v="Hon Every-Day Series Multi-Task Chairs"/>
    <x v="1386"/>
    <n v="4"/>
    <n v="0.3"/>
    <n v="-75.191999999999993"/>
    <n v="601.53600000000006"/>
  </r>
  <r>
    <n v="8120"/>
    <s v="CA-2016-116722"/>
    <x v="367"/>
    <d v="2016-11-16T00:00:00"/>
    <s v="Standard Class"/>
    <x v="89"/>
    <x v="89"/>
    <x v="0"/>
    <s v="United States"/>
    <s v="San Francisco"/>
    <x v="2"/>
    <n v="94110"/>
    <x v="1"/>
    <s v="FUR-FU-10001934"/>
    <s v="Furniture"/>
    <x v="3"/>
    <s v="Magnifier Swing Arm Lamp"/>
    <x v="25"/>
    <n v="2"/>
    <n v="0"/>
    <n v="10.909599999999999"/>
    <n v="31.050400000000003"/>
  </r>
  <r>
    <n v="8121"/>
    <s v="CA-2016-116722"/>
    <x v="367"/>
    <d v="2016-11-16T00:00:00"/>
    <s v="Standard Class"/>
    <x v="89"/>
    <x v="89"/>
    <x v="0"/>
    <s v="United States"/>
    <s v="San Francisco"/>
    <x v="2"/>
    <n v="94110"/>
    <x v="1"/>
    <s v="FUR-CH-10004997"/>
    <s v="Furniture"/>
    <x v="1"/>
    <s v="Hon Every-Day Series Multi-Task Chairs"/>
    <x v="124"/>
    <n v="3"/>
    <n v="0.2"/>
    <n v="0"/>
    <n v="451.15199999999999"/>
  </r>
  <r>
    <n v="8125"/>
    <s v="US-2017-150070"/>
    <x v="87"/>
    <d v="2017-09-12T00:00:00"/>
    <s v="Standard Class"/>
    <x v="339"/>
    <x v="339"/>
    <x v="0"/>
    <s v="United States"/>
    <s v="Modesto"/>
    <x v="2"/>
    <n v="95351"/>
    <x v="1"/>
    <s v="FUR-CH-10004860"/>
    <s v="Furniture"/>
    <x v="1"/>
    <s v="Global Low Back Tilter Chair"/>
    <x v="47"/>
    <n v="2"/>
    <n v="0.2"/>
    <n v="-28.2744"/>
    <n v="189.8424"/>
  </r>
  <r>
    <n v="8129"/>
    <s v="CA-2017-157350"/>
    <x v="802"/>
    <d v="2017-09-01T00:00:00"/>
    <s v="Standard Class"/>
    <x v="8"/>
    <x v="8"/>
    <x v="0"/>
    <s v="United States"/>
    <s v="Chicago"/>
    <x v="8"/>
    <n v="60610"/>
    <x v="3"/>
    <s v="FUR-FU-10000222"/>
    <s v="Furniture"/>
    <x v="3"/>
    <s v="Seth Thomas 16&quot; Steel Case Clock"/>
    <x v="966"/>
    <n v="5"/>
    <n v="0.6"/>
    <n v="-43.847999999999999"/>
    <n v="108.80799999999999"/>
  </r>
  <r>
    <n v="8134"/>
    <s v="CA-2015-131352"/>
    <x v="643"/>
    <d v="2015-10-13T00:00:00"/>
    <s v="Standard Class"/>
    <x v="6"/>
    <x v="6"/>
    <x v="1"/>
    <s v="United States"/>
    <s v="Dallas"/>
    <x v="5"/>
    <n v="75081"/>
    <x v="3"/>
    <s v="FUR-FU-10003708"/>
    <s v="Furniture"/>
    <x v="3"/>
    <s v="Tenex Traditional Chairmats for Medium Pile Carpet, Standard Lip, 36&quot; x 48&quot;"/>
    <x v="1387"/>
    <n v="3"/>
    <n v="0.6"/>
    <n v="-70.960499999999996"/>
    <n v="143.7405"/>
  </r>
  <r>
    <n v="8137"/>
    <s v="CA-2016-118073"/>
    <x v="577"/>
    <d v="2016-08-16T00:00:00"/>
    <s v="Standard Class"/>
    <x v="661"/>
    <x v="661"/>
    <x v="1"/>
    <s v="United States"/>
    <s v="Lakeland"/>
    <x v="1"/>
    <n v="33801"/>
    <x v="0"/>
    <s v="FUR-TA-10002533"/>
    <s v="Furniture"/>
    <x v="2"/>
    <s v="BPI Conference Tables"/>
    <x v="1388"/>
    <n v="7"/>
    <n v="0.45"/>
    <n v="-255.58750000000001"/>
    <n v="817.88"/>
  </r>
  <r>
    <n v="8138"/>
    <s v="CA-2014-103219"/>
    <x v="77"/>
    <d v="2014-11-13T00:00:00"/>
    <s v="Standard Class"/>
    <x v="589"/>
    <x v="589"/>
    <x v="2"/>
    <s v="United States"/>
    <s v="New York City"/>
    <x v="7"/>
    <n v="10035"/>
    <x v="2"/>
    <s v="FUR-FU-10004091"/>
    <s v="Furniture"/>
    <x v="3"/>
    <s v="Eldon 200 Class Desk Accessories, Black"/>
    <x v="1389"/>
    <n v="9"/>
    <n v="0"/>
    <n v="21.477599999999999"/>
    <n v="35.042400000000001"/>
  </r>
  <r>
    <n v="8144"/>
    <s v="CA-2016-100993"/>
    <x v="223"/>
    <d v="2016-02-10T00:00:00"/>
    <s v="Standard Class"/>
    <x v="342"/>
    <x v="342"/>
    <x v="0"/>
    <s v="United States"/>
    <s v="San Diego"/>
    <x v="2"/>
    <n v="92037"/>
    <x v="1"/>
    <s v="FUR-TA-10001095"/>
    <s v="Furniture"/>
    <x v="2"/>
    <s v="Chromcraft Round Conference Tables"/>
    <x v="1390"/>
    <n v="4"/>
    <n v="0.2"/>
    <n v="6.9715999999999996"/>
    <n v="550.75639999999999"/>
  </r>
  <r>
    <n v="8151"/>
    <s v="CA-2014-167997"/>
    <x v="375"/>
    <d v="2014-01-29T00:00:00"/>
    <s v="First Class"/>
    <x v="505"/>
    <x v="505"/>
    <x v="1"/>
    <s v="United States"/>
    <s v="Rapid City"/>
    <x v="40"/>
    <n v="57701"/>
    <x v="3"/>
    <s v="FUR-BO-10004409"/>
    <s v="Furniture"/>
    <x v="0"/>
    <s v="Safco Value Mate Series Steel Bookcases, Baked Enamel Finish on Steel, Gray"/>
    <x v="390"/>
    <n v="2"/>
    <n v="0"/>
    <n v="39.748800000000003"/>
    <n v="102.21120000000001"/>
  </r>
  <r>
    <n v="8157"/>
    <s v="CA-2016-131296"/>
    <x v="803"/>
    <d v="2016-10-09T00:00:00"/>
    <s v="Standard Class"/>
    <x v="121"/>
    <x v="121"/>
    <x v="0"/>
    <s v="United States"/>
    <s v="Baltimore"/>
    <x v="32"/>
    <n v="21215"/>
    <x v="2"/>
    <s v="FUR-TA-10002622"/>
    <s v="Furniture"/>
    <x v="2"/>
    <s v="Bush Andora Conference Table, Maple/Graphite Gray Finish"/>
    <x v="1391"/>
    <n v="2"/>
    <n v="0.3"/>
    <n v="-23.937200000000001"/>
    <n v="263.30920000000003"/>
  </r>
  <r>
    <n v="8161"/>
    <s v="CA-2016-134138"/>
    <x v="285"/>
    <d v="2016-02-20T00:00:00"/>
    <s v="Standard Class"/>
    <x v="662"/>
    <x v="662"/>
    <x v="0"/>
    <s v="United States"/>
    <s v="Belleville"/>
    <x v="18"/>
    <n v="7109"/>
    <x v="2"/>
    <s v="FUR-CH-10001545"/>
    <s v="Furniture"/>
    <x v="1"/>
    <s v="Hon Comfortask Task/Swivel Chairs"/>
    <x v="1392"/>
    <n v="2"/>
    <n v="0"/>
    <n v="36.473599999999998"/>
    <n v="191.4864"/>
  </r>
  <r>
    <n v="8164"/>
    <s v="CA-2015-168207"/>
    <x v="46"/>
    <d v="2015-11-06T00:00:00"/>
    <s v="Standard Class"/>
    <x v="127"/>
    <x v="127"/>
    <x v="0"/>
    <s v="United States"/>
    <s v="San Diego"/>
    <x v="2"/>
    <n v="92105"/>
    <x v="1"/>
    <s v="FUR-FU-10004909"/>
    <s v="Furniture"/>
    <x v="3"/>
    <s v="Contemporary Wood/Metal Frame"/>
    <x v="1393"/>
    <n v="6"/>
    <n v="0"/>
    <n v="33.936"/>
    <n v="63.023999999999994"/>
  </r>
  <r>
    <n v="8167"/>
    <s v="CA-2015-168207"/>
    <x v="46"/>
    <d v="2015-11-06T00:00:00"/>
    <s v="Standard Class"/>
    <x v="127"/>
    <x v="127"/>
    <x v="0"/>
    <s v="United States"/>
    <s v="San Diego"/>
    <x v="2"/>
    <n v="92105"/>
    <x v="1"/>
    <s v="FUR-BO-10004357"/>
    <s v="Furniture"/>
    <x v="0"/>
    <s v="O'Sullivan Living Dimensions 3-Shelf Bookcases"/>
    <x v="1394"/>
    <n v="3"/>
    <n v="0.15"/>
    <n v="-30.146999999999998"/>
    <n v="542.64600000000007"/>
  </r>
  <r>
    <n v="8168"/>
    <s v="CA-2016-144148"/>
    <x v="581"/>
    <d v="2016-08-05T00:00:00"/>
    <s v="Standard Class"/>
    <x v="469"/>
    <x v="469"/>
    <x v="1"/>
    <s v="United States"/>
    <s v="San Francisco"/>
    <x v="2"/>
    <n v="94122"/>
    <x v="1"/>
    <s v="FUR-TA-10002774"/>
    <s v="Furniture"/>
    <x v="2"/>
    <s v="Laminate Occasional Tables"/>
    <x v="797"/>
    <n v="7"/>
    <n v="0.2"/>
    <n v="-32.3673"/>
    <n v="895.49530000000004"/>
  </r>
  <r>
    <n v="8169"/>
    <s v="CA-2017-107174"/>
    <x v="200"/>
    <d v="2017-11-13T00:00:00"/>
    <s v="Standard Class"/>
    <x v="332"/>
    <x v="332"/>
    <x v="2"/>
    <s v="United States"/>
    <s v="Seattle"/>
    <x v="13"/>
    <n v="98105"/>
    <x v="1"/>
    <s v="FUR-TA-10004575"/>
    <s v="Furniture"/>
    <x v="2"/>
    <s v="Hon 5100 Series Wood Tables"/>
    <x v="1395"/>
    <n v="7"/>
    <n v="0"/>
    <n v="366.63479999999998"/>
    <n v="1670.2251999999999"/>
  </r>
  <r>
    <n v="8170"/>
    <s v="CA-2017-107174"/>
    <x v="200"/>
    <d v="2017-11-13T00:00:00"/>
    <s v="Standard Class"/>
    <x v="332"/>
    <x v="332"/>
    <x v="2"/>
    <s v="United States"/>
    <s v="Seattle"/>
    <x v="13"/>
    <n v="98105"/>
    <x v="1"/>
    <s v="FUR-CH-10003312"/>
    <s v="Furniture"/>
    <x v="1"/>
    <s v="Hon 2090 “Pillow Soft” Series Mid Back Swivel/Tilt Chairs"/>
    <x v="1274"/>
    <n v="2"/>
    <n v="0.2"/>
    <n v="-73.0548"/>
    <n v="522.62279999999998"/>
  </r>
  <r>
    <n v="8180"/>
    <s v="CA-2015-112767"/>
    <x v="601"/>
    <d v="2015-08-06T00:00:00"/>
    <s v="Standard Class"/>
    <x v="84"/>
    <x v="84"/>
    <x v="0"/>
    <s v="United States"/>
    <s v="Springfield"/>
    <x v="36"/>
    <n v="97477"/>
    <x v="1"/>
    <s v="FUR-TA-10003469"/>
    <s v="Furniture"/>
    <x v="2"/>
    <s v="Balt Split Level Computer Training Table"/>
    <x v="1396"/>
    <n v="4"/>
    <n v="0.5"/>
    <n v="-188.7"/>
    <n v="466.2"/>
  </r>
  <r>
    <n v="8181"/>
    <s v="CA-2015-119879"/>
    <x v="32"/>
    <d v="2015-11-25T00:00:00"/>
    <s v="Standard Class"/>
    <x v="541"/>
    <x v="541"/>
    <x v="0"/>
    <s v="United States"/>
    <s v="Philadelphia"/>
    <x v="3"/>
    <n v="19120"/>
    <x v="2"/>
    <s v="FUR-TA-10002958"/>
    <s v="Furniture"/>
    <x v="2"/>
    <s v="Bevis Oval Conference Table, Walnut"/>
    <x v="1397"/>
    <n v="8"/>
    <n v="0.4"/>
    <n v="-480.20319999999998"/>
    <n v="1732.9071999999999"/>
  </r>
  <r>
    <n v="8183"/>
    <s v="CA-2017-155642"/>
    <x v="514"/>
    <d v="2017-05-22T00:00:00"/>
    <s v="Standard Class"/>
    <x v="329"/>
    <x v="329"/>
    <x v="1"/>
    <s v="United States"/>
    <s v="Chicago"/>
    <x v="8"/>
    <n v="60653"/>
    <x v="3"/>
    <s v="FUR-FU-10004973"/>
    <s v="Furniture"/>
    <x v="3"/>
    <s v="Flat Face Poster Frame"/>
    <x v="417"/>
    <n v="3"/>
    <n v="0.6"/>
    <n v="-10.1736"/>
    <n v="32.781599999999997"/>
  </r>
  <r>
    <n v="8184"/>
    <s v="CA-2017-155642"/>
    <x v="514"/>
    <d v="2017-05-22T00:00:00"/>
    <s v="Standard Class"/>
    <x v="329"/>
    <x v="329"/>
    <x v="1"/>
    <s v="United States"/>
    <s v="Chicago"/>
    <x v="8"/>
    <n v="60653"/>
    <x v="3"/>
    <s v="FUR-FU-10001918"/>
    <s v="Furniture"/>
    <x v="3"/>
    <s v="C-Line Cubicle Keepers Polyproplyene Holder With Velcro Backings"/>
    <x v="1398"/>
    <n v="1"/>
    <n v="0.6"/>
    <n v="-0.99329999999999996"/>
    <n v="2.8853"/>
  </r>
  <r>
    <n v="8187"/>
    <s v="CA-2015-136728"/>
    <x v="615"/>
    <d v="2015-09-17T00:00:00"/>
    <s v="Second Class"/>
    <x v="261"/>
    <x v="261"/>
    <x v="0"/>
    <s v="United States"/>
    <s v="Chicago"/>
    <x v="8"/>
    <n v="60623"/>
    <x v="3"/>
    <s v="FUR-CH-10003817"/>
    <s v="Furniture"/>
    <x v="1"/>
    <s v="Global Value Steno Chair, Gray"/>
    <x v="1399"/>
    <n v="4"/>
    <n v="0.3"/>
    <n v="-12.148"/>
    <n v="182.22"/>
  </r>
  <r>
    <n v="8192"/>
    <s v="US-2017-155866"/>
    <x v="429"/>
    <d v="2017-11-21T00:00:00"/>
    <s v="Standard Class"/>
    <x v="390"/>
    <x v="390"/>
    <x v="0"/>
    <s v="United States"/>
    <s v="New York City"/>
    <x v="7"/>
    <n v="10011"/>
    <x v="2"/>
    <s v="FUR-FU-10004091"/>
    <s v="Furniture"/>
    <x v="3"/>
    <s v="Howard Miller 13&quot; Diameter Goldtone Round Wall Clock"/>
    <x v="1331"/>
    <n v="4"/>
    <n v="0"/>
    <n v="76.9816"/>
    <n v="110.77839999999999"/>
  </r>
  <r>
    <n v="8195"/>
    <s v="CA-2015-141327"/>
    <x v="737"/>
    <d v="2015-12-03T00:00:00"/>
    <s v="First Class"/>
    <x v="94"/>
    <x v="94"/>
    <x v="0"/>
    <s v="United States"/>
    <s v="Durham"/>
    <x v="30"/>
    <n v="27707"/>
    <x v="0"/>
    <s v="FUR-FU-10000576"/>
    <s v="Furniture"/>
    <x v="3"/>
    <s v="Luxo Professional Fluorescent Magnifier Lamp with Clamp-Mount Base"/>
    <x v="1400"/>
    <n v="2"/>
    <n v="0.2"/>
    <n v="25.180800000000001"/>
    <n v="310.56320000000005"/>
  </r>
  <r>
    <n v="8204"/>
    <s v="CA-2015-114811"/>
    <x v="428"/>
    <d v="2015-11-08T00:00:00"/>
    <s v="Same Day"/>
    <x v="456"/>
    <x v="456"/>
    <x v="1"/>
    <s v="United States"/>
    <s v="New York City"/>
    <x v="7"/>
    <n v="10024"/>
    <x v="2"/>
    <s v="FUR-FU-10002240"/>
    <s v="Furniture"/>
    <x v="3"/>
    <s v="Nu-Dell EZ-Mount Plastic Wall Frames"/>
    <x v="1401"/>
    <n v="3"/>
    <n v="0"/>
    <n v="4.7279999999999998"/>
    <n v="7.0920000000000005"/>
  </r>
  <r>
    <n v="8206"/>
    <s v="CA-2015-114811"/>
    <x v="428"/>
    <d v="2015-11-08T00:00:00"/>
    <s v="Same Day"/>
    <x v="456"/>
    <x v="456"/>
    <x v="1"/>
    <s v="United States"/>
    <s v="New York City"/>
    <x v="7"/>
    <n v="10024"/>
    <x v="2"/>
    <s v="FUR-CH-10003746"/>
    <s v="Furniture"/>
    <x v="1"/>
    <s v="Hon 4070 Series Pagoda Round Back Stacking Chairs"/>
    <x v="1402"/>
    <n v="2"/>
    <n v="0.1"/>
    <n v="115.5528"/>
    <n v="462.21120000000002"/>
  </r>
  <r>
    <n v="8207"/>
    <s v="CA-2015-122266"/>
    <x v="12"/>
    <d v="2015-04-30T00:00:00"/>
    <s v="Standard Class"/>
    <x v="128"/>
    <x v="128"/>
    <x v="0"/>
    <s v="United States"/>
    <s v="Daytona Beach"/>
    <x v="1"/>
    <n v="32114"/>
    <x v="0"/>
    <s v="FUR-TA-10000577"/>
    <s v="Furniture"/>
    <x v="2"/>
    <s v="Bretford CR4500 Series Slim Rectangular Table"/>
    <x v="1403"/>
    <n v="1"/>
    <n v="0.45"/>
    <n v="-76.606200000000001"/>
    <n v="268.12170000000003"/>
  </r>
  <r>
    <n v="8212"/>
    <s v="CA-2016-116337"/>
    <x v="267"/>
    <d v="2016-11-12T00:00:00"/>
    <s v="Standard Class"/>
    <x v="232"/>
    <x v="232"/>
    <x v="0"/>
    <s v="United States"/>
    <s v="Dallas"/>
    <x v="5"/>
    <n v="75220"/>
    <x v="3"/>
    <s v="FUR-FU-10002030"/>
    <s v="Furniture"/>
    <x v="3"/>
    <s v="Executive Impressions 14&quot; Contract Wall Clock with Quartz Movement"/>
    <x v="173"/>
    <n v="5"/>
    <n v="0.6"/>
    <n v="-17.783999999999999"/>
    <n v="62.244"/>
  </r>
  <r>
    <n v="8219"/>
    <s v="CA-2014-120775"/>
    <x v="215"/>
    <d v="2014-10-07T00:00:00"/>
    <s v="Standard Class"/>
    <x v="660"/>
    <x v="660"/>
    <x v="0"/>
    <s v="United States"/>
    <s v="Dallas"/>
    <x v="5"/>
    <n v="75217"/>
    <x v="3"/>
    <s v="FUR-FU-10000758"/>
    <s v="Furniture"/>
    <x v="3"/>
    <s v="DAX Natural Wood-Tone Poster Frame"/>
    <x v="1404"/>
    <n v="3"/>
    <n v="0.6"/>
    <n v="-19.0656"/>
    <n v="50.8416"/>
  </r>
  <r>
    <n v="8228"/>
    <s v="CA-2016-123050"/>
    <x v="804"/>
    <d v="2016-04-08T00:00:00"/>
    <s v="Second Class"/>
    <x v="327"/>
    <x v="327"/>
    <x v="2"/>
    <s v="United States"/>
    <s v="Troy"/>
    <x v="7"/>
    <n v="12180"/>
    <x v="2"/>
    <s v="FUR-FU-10000723"/>
    <s v="Furniture"/>
    <x v="3"/>
    <s v="Deflect-o EconoMat Studded, No Bevel Mat for Low Pile Carpeting"/>
    <x v="1405"/>
    <n v="2"/>
    <n v="0"/>
    <n v="7.4375999999999998"/>
    <n v="75.202399999999997"/>
  </r>
  <r>
    <n v="8232"/>
    <s v="CA-2016-162355"/>
    <x v="805"/>
    <d v="2016-07-02T00:00:00"/>
    <s v="Second Class"/>
    <x v="22"/>
    <x v="22"/>
    <x v="0"/>
    <s v="United States"/>
    <s v="Sandy Springs"/>
    <x v="24"/>
    <n v="30328"/>
    <x v="0"/>
    <s v="FUR-BO-10004695"/>
    <s v="Furniture"/>
    <x v="0"/>
    <s v="O'Sullivan 2-Door Barrister Bookcase in Odessa Pine"/>
    <x v="1406"/>
    <n v="7"/>
    <n v="0"/>
    <n v="291.37779999999998"/>
    <n v="975.48219999999992"/>
  </r>
  <r>
    <n v="8236"/>
    <s v="CA-2017-102204"/>
    <x v="806"/>
    <d v="2017-05-06T00:00:00"/>
    <s v="Standard Class"/>
    <x v="234"/>
    <x v="234"/>
    <x v="0"/>
    <s v="United States"/>
    <s v="Jacksonville"/>
    <x v="1"/>
    <n v="32216"/>
    <x v="0"/>
    <s v="FUR-TA-10001889"/>
    <s v="Furniture"/>
    <x v="2"/>
    <s v="Bush Advantage Collection Racetrack Conference Table"/>
    <x v="1407"/>
    <n v="4"/>
    <n v="0.45"/>
    <n v="-458.14679999999998"/>
    <n v="1391.4087999999999"/>
  </r>
  <r>
    <n v="8237"/>
    <s v="CA-2017-102204"/>
    <x v="806"/>
    <d v="2017-05-06T00:00:00"/>
    <s v="Standard Class"/>
    <x v="234"/>
    <x v="234"/>
    <x v="0"/>
    <s v="United States"/>
    <s v="Jacksonville"/>
    <x v="1"/>
    <n v="32216"/>
    <x v="0"/>
    <s v="FUR-CH-10002024"/>
    <s v="Furniture"/>
    <x v="1"/>
    <s v="HON 5400 Series Task Chairs for Big and Tall"/>
    <x v="1408"/>
    <n v="5"/>
    <n v="0.2"/>
    <n v="0"/>
    <n v="2803.92"/>
  </r>
  <r>
    <n v="8241"/>
    <s v="CA-2017-103065"/>
    <x v="71"/>
    <d v="2017-10-20T00:00:00"/>
    <s v="Same Day"/>
    <x v="663"/>
    <x v="663"/>
    <x v="0"/>
    <s v="United States"/>
    <s v="Jacksonville"/>
    <x v="1"/>
    <n v="32216"/>
    <x v="0"/>
    <s v="FUR-FU-10000175"/>
    <s v="Furniture"/>
    <x v="3"/>
    <s v="DAX Wood Document Frame."/>
    <x v="1409"/>
    <n v="4"/>
    <n v="0.2"/>
    <n v="6.0411999999999999"/>
    <n v="37.894800000000004"/>
  </r>
  <r>
    <n v="8245"/>
    <s v="CA-2014-109897"/>
    <x v="807"/>
    <d v="2014-08-16T00:00:00"/>
    <s v="Standard Class"/>
    <x v="514"/>
    <x v="514"/>
    <x v="0"/>
    <s v="United States"/>
    <s v="San Francisco"/>
    <x v="2"/>
    <n v="94122"/>
    <x v="1"/>
    <s v="FUR-FU-10002878"/>
    <s v="Furniture"/>
    <x v="3"/>
    <s v="Seth Thomas 14&quot; Day/Date Wall Clock"/>
    <x v="1410"/>
    <n v="3"/>
    <n v="0"/>
    <n v="31.6128"/>
    <n v="53.827199999999998"/>
  </r>
  <r>
    <n v="8251"/>
    <s v="CA-2015-140221"/>
    <x v="298"/>
    <d v="2015-03-09T00:00:00"/>
    <s v="Second Class"/>
    <x v="301"/>
    <x v="301"/>
    <x v="0"/>
    <s v="United States"/>
    <s v="Chicago"/>
    <x v="8"/>
    <n v="60653"/>
    <x v="3"/>
    <s v="FUR-FU-10000023"/>
    <s v="Furniture"/>
    <x v="3"/>
    <s v="Eldon Wave Desk Accessories"/>
    <x v="1411"/>
    <n v="2"/>
    <n v="0.6"/>
    <n v="-1.8848"/>
    <n v="6.5968"/>
  </r>
  <r>
    <n v="8268"/>
    <s v="CA-2017-121790"/>
    <x v="129"/>
    <d v="2017-02-06T00:00:00"/>
    <s v="Standard Class"/>
    <x v="664"/>
    <x v="664"/>
    <x v="0"/>
    <s v="United States"/>
    <s v="Aurora"/>
    <x v="8"/>
    <n v="60505"/>
    <x v="3"/>
    <s v="FUR-TA-10003469"/>
    <s v="Furniture"/>
    <x v="2"/>
    <s v="Balt Split Level Computer Training Table"/>
    <x v="1412"/>
    <n v="1"/>
    <n v="0.5"/>
    <n v="-47.174999999999997"/>
    <n v="116.55"/>
  </r>
  <r>
    <n v="8272"/>
    <s v="CA-2016-169670"/>
    <x v="683"/>
    <d v="2016-12-31T00:00:00"/>
    <s v="Standard Class"/>
    <x v="285"/>
    <x v="285"/>
    <x v="0"/>
    <s v="United States"/>
    <s v="New York City"/>
    <x v="7"/>
    <n v="10009"/>
    <x v="2"/>
    <s v="FUR-CH-10002331"/>
    <s v="Furniture"/>
    <x v="1"/>
    <s v="Hon 4700 Series Mobuis Mid-Back Task Chairs with Adjustable Arms"/>
    <x v="1413"/>
    <n v="8"/>
    <n v="0.1"/>
    <n v="313.26240000000001"/>
    <n v="2249.7936"/>
  </r>
  <r>
    <n v="8273"/>
    <s v="CA-2016-139549"/>
    <x v="697"/>
    <d v="2016-10-25T00:00:00"/>
    <s v="Standard Class"/>
    <x v="471"/>
    <x v="471"/>
    <x v="1"/>
    <s v="United States"/>
    <s v="El Cajon"/>
    <x v="2"/>
    <n v="92020"/>
    <x v="1"/>
    <s v="FUR-CH-10001802"/>
    <s v="Furniture"/>
    <x v="1"/>
    <s v="Hon Every-Day Chair Series Swivel Task Chairs"/>
    <x v="1414"/>
    <n v="4"/>
    <n v="0.2"/>
    <n v="4.8391999999999999"/>
    <n v="382.29680000000002"/>
  </r>
  <r>
    <n v="8282"/>
    <s v="CA-2017-134810"/>
    <x v="808"/>
    <d v="2017-05-10T00:00:00"/>
    <s v="First Class"/>
    <x v="80"/>
    <x v="80"/>
    <x v="1"/>
    <s v="United States"/>
    <s v="Jacksonville"/>
    <x v="30"/>
    <n v="28540"/>
    <x v="0"/>
    <s v="FUR-CH-10001270"/>
    <s v="Furniture"/>
    <x v="1"/>
    <s v="Harbour Creations Steel Folding Chair"/>
    <x v="353"/>
    <n v="3"/>
    <n v="0.2"/>
    <n v="25.875"/>
    <n v="181.125"/>
  </r>
  <r>
    <n v="8286"/>
    <s v="CA-2015-154284"/>
    <x v="170"/>
    <d v="2015-12-26T00:00:00"/>
    <s v="Second Class"/>
    <x v="206"/>
    <x v="206"/>
    <x v="2"/>
    <s v="United States"/>
    <s v="Saint Charles"/>
    <x v="8"/>
    <n v="60174"/>
    <x v="3"/>
    <s v="FUR-FU-10003039"/>
    <s v="Furniture"/>
    <x v="3"/>
    <s v="Howard Miller 11-1/2&quot; Diameter Grantwood Wall Clock"/>
    <x v="1415"/>
    <n v="3"/>
    <n v="0.6"/>
    <n v="-33.641399999999997"/>
    <n v="85.397400000000005"/>
  </r>
  <r>
    <n v="8298"/>
    <s v="US-2015-158911"/>
    <x v="379"/>
    <d v="2015-07-11T00:00:00"/>
    <s v="Standard Class"/>
    <x v="462"/>
    <x v="462"/>
    <x v="1"/>
    <s v="United States"/>
    <s v="Charlotte"/>
    <x v="30"/>
    <n v="28205"/>
    <x v="0"/>
    <s v="FUR-FU-10003829"/>
    <s v="Furniture"/>
    <x v="3"/>
    <s v="Stackable Trays"/>
    <x v="284"/>
    <n v="2"/>
    <n v="0.2"/>
    <n v="0.73919999999999997"/>
    <n v="4.1887999999999996"/>
  </r>
  <r>
    <n v="8303"/>
    <s v="US-2017-167318"/>
    <x v="809"/>
    <d v="2017-08-01T00:00:00"/>
    <s v="Standard Class"/>
    <x v="665"/>
    <x v="665"/>
    <x v="1"/>
    <s v="United States"/>
    <s v="Los Angeles"/>
    <x v="2"/>
    <n v="90036"/>
    <x v="1"/>
    <s v="FUR-CH-10000665"/>
    <s v="Furniture"/>
    <x v="1"/>
    <s v="Global Airflow Leather Mesh Back Chair, Black"/>
    <x v="358"/>
    <n v="3"/>
    <n v="0.2"/>
    <n v="45.293999999999997"/>
    <n v="317.05799999999999"/>
  </r>
  <r>
    <n v="8305"/>
    <s v="CA-2017-135419"/>
    <x v="54"/>
    <d v="2017-11-09T00:00:00"/>
    <s v="Standard Class"/>
    <x v="435"/>
    <x v="435"/>
    <x v="0"/>
    <s v="United States"/>
    <s v="Bakersfield"/>
    <x v="2"/>
    <n v="93309"/>
    <x v="1"/>
    <s v="FUR-TA-10001086"/>
    <s v="Furniture"/>
    <x v="2"/>
    <s v="SAFCO PlanMaster Boards, 60w x 37-1/2d, White Melamine"/>
    <x v="1416"/>
    <n v="4"/>
    <n v="0.2"/>
    <n v="36.477600000000002"/>
    <n v="449.8904"/>
  </r>
  <r>
    <n v="8311"/>
    <s v="CA-2014-168312"/>
    <x v="29"/>
    <d v="2014-03-07T00:00:00"/>
    <s v="Standard Class"/>
    <x v="666"/>
    <x v="666"/>
    <x v="0"/>
    <s v="United States"/>
    <s v="Houston"/>
    <x v="5"/>
    <n v="77036"/>
    <x v="3"/>
    <s v="FUR-TA-10001866"/>
    <s v="Furniture"/>
    <x v="2"/>
    <s v="Bevis Round Conference Room Tables and Bases"/>
    <x v="1417"/>
    <n v="3"/>
    <n v="0.3"/>
    <n v="-43.029600000000002"/>
    <n v="419.53860000000003"/>
  </r>
  <r>
    <n v="8312"/>
    <s v="US-2017-105935"/>
    <x v="810"/>
    <d v="2017-01-31T00:00:00"/>
    <s v="Standard Class"/>
    <x v="545"/>
    <x v="545"/>
    <x v="0"/>
    <s v="United States"/>
    <s v="Columbus"/>
    <x v="24"/>
    <n v="31907"/>
    <x v="0"/>
    <s v="FUR-FU-10002157"/>
    <s v="Furniture"/>
    <x v="3"/>
    <s v="Artistic Insta-Plaque"/>
    <x v="1418"/>
    <n v="4"/>
    <n v="0"/>
    <n v="24.460799999999999"/>
    <n v="38.2592"/>
  </r>
  <r>
    <n v="8314"/>
    <s v="CA-2014-161508"/>
    <x v="56"/>
    <d v="2014-07-16T00:00:00"/>
    <s v="Standard Class"/>
    <x v="171"/>
    <x v="171"/>
    <x v="2"/>
    <s v="United States"/>
    <s v="League City"/>
    <x v="5"/>
    <n v="77573"/>
    <x v="3"/>
    <s v="FUR-CH-10002126"/>
    <s v="Furniture"/>
    <x v="1"/>
    <s v="Hon Deluxe Fabric Upholstered Stacking Chairs"/>
    <x v="1419"/>
    <n v="3"/>
    <n v="0.3"/>
    <n v="-14.6388"/>
    <n v="526.99679999999989"/>
  </r>
  <r>
    <n v="8333"/>
    <s v="CA-2016-153269"/>
    <x v="811"/>
    <d v="2016-03-12T00:00:00"/>
    <s v="First Class"/>
    <x v="618"/>
    <x v="618"/>
    <x v="0"/>
    <s v="United States"/>
    <s v="Andover"/>
    <x v="20"/>
    <n v="1810"/>
    <x v="2"/>
    <s v="FUR-CH-10002647"/>
    <s v="Furniture"/>
    <x v="1"/>
    <s v="Situations Contoured Folding Chairs, 4/Set"/>
    <x v="1102"/>
    <n v="5"/>
    <n v="0"/>
    <n v="88.724999999999994"/>
    <n v="266.17499999999995"/>
  </r>
  <r>
    <n v="8340"/>
    <s v="CA-2017-135076"/>
    <x v="812"/>
    <d v="2017-04-17T00:00:00"/>
    <s v="Standard Class"/>
    <x v="597"/>
    <x v="597"/>
    <x v="1"/>
    <s v="United States"/>
    <s v="Hesperia"/>
    <x v="2"/>
    <n v="92345"/>
    <x v="1"/>
    <s v="FUR-CH-10003774"/>
    <s v="Furniture"/>
    <x v="1"/>
    <s v="Global Wood Trimmed Manager's Task Chair, Khaki"/>
    <x v="1420"/>
    <n v="6"/>
    <n v="0.2"/>
    <n v="-38.211599999999997"/>
    <n v="474.91559999999998"/>
  </r>
  <r>
    <n v="8345"/>
    <s v="US-2014-155544"/>
    <x v="813"/>
    <d v="2014-03-25T00:00:00"/>
    <s v="Standard Class"/>
    <x v="131"/>
    <x v="131"/>
    <x v="0"/>
    <s v="United States"/>
    <s v="Knoxville"/>
    <x v="9"/>
    <n v="37918"/>
    <x v="0"/>
    <s v="FUR-FU-10001473"/>
    <s v="Furniture"/>
    <x v="3"/>
    <s v="DAX Wood Document Frame"/>
    <x v="579"/>
    <n v="3"/>
    <n v="0.2"/>
    <n v="6.5903999999999998"/>
    <n v="26.361599999999999"/>
  </r>
  <r>
    <n v="8346"/>
    <s v="US-2014-155544"/>
    <x v="813"/>
    <d v="2014-03-25T00:00:00"/>
    <s v="Standard Class"/>
    <x v="131"/>
    <x v="131"/>
    <x v="0"/>
    <s v="United States"/>
    <s v="Knoxville"/>
    <x v="9"/>
    <n v="37918"/>
    <x v="0"/>
    <s v="FUR-CH-10000422"/>
    <s v="Furniture"/>
    <x v="1"/>
    <s v="Global Highback Leather Tilter in Burgundy"/>
    <x v="1421"/>
    <n v="3"/>
    <n v="0.2"/>
    <n v="-10.918799999999999"/>
    <n v="229.29480000000001"/>
  </r>
  <r>
    <n v="8347"/>
    <s v="US-2015-115238"/>
    <x v="11"/>
    <d v="2015-05-04T00:00:00"/>
    <s v="Standard Class"/>
    <x v="227"/>
    <x v="227"/>
    <x v="1"/>
    <s v="United States"/>
    <s v="Lawrence"/>
    <x v="20"/>
    <n v="1841"/>
    <x v="2"/>
    <s v="FUR-FU-10002960"/>
    <s v="Furniture"/>
    <x v="3"/>
    <s v="Eldon 200 Class Desk Accessories, Burgundy"/>
    <x v="177"/>
    <n v="5"/>
    <n v="0"/>
    <n v="13.188000000000001"/>
    <n v="18.211999999999996"/>
  </r>
  <r>
    <n v="8348"/>
    <s v="US-2015-115238"/>
    <x v="11"/>
    <d v="2015-05-04T00:00:00"/>
    <s v="Standard Class"/>
    <x v="227"/>
    <x v="227"/>
    <x v="1"/>
    <s v="United States"/>
    <s v="Lawrence"/>
    <x v="20"/>
    <n v="1841"/>
    <x v="2"/>
    <s v="FUR-FU-10002445"/>
    <s v="Furniture"/>
    <x v="3"/>
    <s v="DAX Two-Tone Rosewood/Black Document Frame, Desktop, 5 x 7"/>
    <x v="1422"/>
    <n v="1"/>
    <n v="0"/>
    <n v="3.7919999999999998"/>
    <n v="5.6880000000000006"/>
  </r>
  <r>
    <n v="8350"/>
    <s v="US-2015-115238"/>
    <x v="11"/>
    <d v="2015-05-04T00:00:00"/>
    <s v="Standard Class"/>
    <x v="227"/>
    <x v="227"/>
    <x v="1"/>
    <s v="United States"/>
    <s v="Lawrence"/>
    <x v="20"/>
    <n v="1841"/>
    <x v="2"/>
    <s v="FUR-FU-10001025"/>
    <s v="Furniture"/>
    <x v="3"/>
    <s v="Eldon Imàge Series Desk Accessories, Clear"/>
    <x v="1423"/>
    <n v="5"/>
    <n v="0"/>
    <n v="10.449"/>
    <n v="13.851000000000001"/>
  </r>
  <r>
    <n v="8352"/>
    <s v="CA-2017-132199"/>
    <x v="814"/>
    <d v="2017-05-08T00:00:00"/>
    <s v="Standard Class"/>
    <x v="363"/>
    <x v="363"/>
    <x v="1"/>
    <s v="United States"/>
    <s v="Philadelphia"/>
    <x v="3"/>
    <n v="19134"/>
    <x v="2"/>
    <s v="FUR-FU-10004245"/>
    <s v="Furniture"/>
    <x v="3"/>
    <s v="Career Cubicle Clock, 8 1/4&quot;, Black"/>
    <x v="1424"/>
    <n v="2"/>
    <n v="0.2"/>
    <n v="7.3007999999999997"/>
    <n v="25.147200000000002"/>
  </r>
  <r>
    <n v="8354"/>
    <s v="CA-2017-132199"/>
    <x v="814"/>
    <d v="2017-05-08T00:00:00"/>
    <s v="Standard Class"/>
    <x v="363"/>
    <x v="363"/>
    <x v="1"/>
    <s v="United States"/>
    <s v="Philadelphia"/>
    <x v="3"/>
    <n v="19134"/>
    <x v="2"/>
    <s v="FUR-TA-10003748"/>
    <s v="Furniture"/>
    <x v="2"/>
    <s v="Bevis 36 x 72 Conference Tables"/>
    <x v="1425"/>
    <n v="5"/>
    <n v="0.4"/>
    <n v="-112.041"/>
    <n v="485.51100000000002"/>
  </r>
  <r>
    <n v="8357"/>
    <s v="CA-2016-163174"/>
    <x v="238"/>
    <d v="2016-08-30T00:00:00"/>
    <s v="Standard Class"/>
    <x v="604"/>
    <x v="604"/>
    <x v="0"/>
    <s v="United States"/>
    <s v="Athens"/>
    <x v="24"/>
    <n v="30605"/>
    <x v="0"/>
    <s v="FUR-FU-10000308"/>
    <s v="Furniture"/>
    <x v="3"/>
    <s v="Deflect-o Glass Clear Studded Chair Mats"/>
    <x v="1221"/>
    <n v="3"/>
    <n v="0"/>
    <n v="41.038800000000002"/>
    <n v="145.50119999999998"/>
  </r>
  <r>
    <n v="8363"/>
    <s v="CA-2017-147207"/>
    <x v="815"/>
    <d v="2017-01-04T00:00:00"/>
    <s v="Second Class"/>
    <x v="651"/>
    <x v="651"/>
    <x v="0"/>
    <s v="United States"/>
    <s v="El Paso"/>
    <x v="5"/>
    <n v="79907"/>
    <x v="3"/>
    <s v="FUR-TA-10002958"/>
    <s v="Furniture"/>
    <x v="2"/>
    <s v="Bevis Oval Conference Table, Walnut"/>
    <x v="818"/>
    <n v="5"/>
    <n v="0.3"/>
    <n v="-169.637"/>
    <n v="1083.067"/>
  </r>
  <r>
    <n v="8370"/>
    <s v="CA-2016-118745"/>
    <x v="354"/>
    <d v="2016-06-16T00:00:00"/>
    <s v="Standard Class"/>
    <x v="113"/>
    <x v="113"/>
    <x v="0"/>
    <s v="United States"/>
    <s v="Los Angeles"/>
    <x v="2"/>
    <n v="90049"/>
    <x v="1"/>
    <s v="FUR-TA-10003473"/>
    <s v="Furniture"/>
    <x v="2"/>
    <s v="Bretford Rectangular Conference Table Tops"/>
    <x v="852"/>
    <n v="3"/>
    <n v="0.2"/>
    <n v="33.851700000000001"/>
    <n v="868.86029999999994"/>
  </r>
  <r>
    <n v="8371"/>
    <s v="CA-2016-163972"/>
    <x v="816"/>
    <d v="2016-10-21T00:00:00"/>
    <s v="Standard Class"/>
    <x v="523"/>
    <x v="523"/>
    <x v="2"/>
    <s v="United States"/>
    <s v="Fresno"/>
    <x v="2"/>
    <n v="93727"/>
    <x v="1"/>
    <s v="FUR-BO-10003894"/>
    <s v="Furniture"/>
    <x v="0"/>
    <s v="Safco Value Mate Steel Bookcase, Baked Enamel Finish on Steel, Black"/>
    <x v="601"/>
    <n v="2"/>
    <n v="0.15"/>
    <n v="21.294"/>
    <n v="99.372"/>
  </r>
  <r>
    <n v="8373"/>
    <s v="CA-2016-113726"/>
    <x v="243"/>
    <d v="2016-12-01T00:00:00"/>
    <s v="Standard Class"/>
    <x v="667"/>
    <x v="667"/>
    <x v="2"/>
    <s v="United States"/>
    <s v="Seattle"/>
    <x v="13"/>
    <n v="98105"/>
    <x v="1"/>
    <s v="FUR-FU-10003535"/>
    <s v="Furniture"/>
    <x v="3"/>
    <s v="Howard Miller Distant Time Traveler Alarm Clock"/>
    <x v="1147"/>
    <n v="3"/>
    <n v="0"/>
    <n v="33.726599999999998"/>
    <n v="48.533400000000007"/>
  </r>
  <r>
    <n v="8383"/>
    <s v="CA-2016-163048"/>
    <x v="817"/>
    <d v="2016-02-15T00:00:00"/>
    <s v="Standard Class"/>
    <x v="668"/>
    <x v="668"/>
    <x v="1"/>
    <s v="United States"/>
    <s v="Houston"/>
    <x v="5"/>
    <n v="77036"/>
    <x v="3"/>
    <s v="FUR-CH-10001270"/>
    <s v="Furniture"/>
    <x v="1"/>
    <s v="Harbour Creations Steel Folding Chair"/>
    <x v="1426"/>
    <n v="4"/>
    <n v="0.3"/>
    <n v="0"/>
    <n v="241.5"/>
  </r>
  <r>
    <n v="8392"/>
    <s v="CA-2017-110625"/>
    <x v="340"/>
    <d v="2017-12-30T00:00:00"/>
    <s v="Standard Class"/>
    <x v="409"/>
    <x v="409"/>
    <x v="2"/>
    <s v="United States"/>
    <s v="Danbury"/>
    <x v="19"/>
    <n v="6810"/>
    <x v="2"/>
    <s v="FUR-FU-10001473"/>
    <s v="Furniture"/>
    <x v="3"/>
    <s v="DAX Wood Document Frame"/>
    <x v="289"/>
    <n v="2"/>
    <n v="0"/>
    <n v="9.8856000000000002"/>
    <n v="17.574400000000001"/>
  </r>
  <r>
    <n v="8394"/>
    <s v="CA-2016-142594"/>
    <x v="193"/>
    <d v="2016-12-06T00:00:00"/>
    <s v="Second Class"/>
    <x v="669"/>
    <x v="669"/>
    <x v="0"/>
    <s v="United States"/>
    <s v="Franklin"/>
    <x v="20"/>
    <n v="2038"/>
    <x v="2"/>
    <s v="FUR-FU-10002045"/>
    <s v="Furniture"/>
    <x v="3"/>
    <s v="Executive Impressions 14&quot;"/>
    <x v="1243"/>
    <n v="5"/>
    <n v="0"/>
    <n v="48.905999999999999"/>
    <n v="62.244000000000007"/>
  </r>
  <r>
    <n v="8396"/>
    <s v="CA-2016-142594"/>
    <x v="193"/>
    <d v="2016-12-06T00:00:00"/>
    <s v="Second Class"/>
    <x v="669"/>
    <x v="669"/>
    <x v="0"/>
    <s v="United States"/>
    <s v="Franklin"/>
    <x v="20"/>
    <n v="2038"/>
    <x v="2"/>
    <s v="FUR-TA-10001095"/>
    <s v="Furniture"/>
    <x v="2"/>
    <s v="Chromcraft Round Conference Tables"/>
    <x v="1427"/>
    <n v="3"/>
    <n v="0.3"/>
    <n v="-47.058300000000003"/>
    <n v="413.06730000000005"/>
  </r>
  <r>
    <n v="8399"/>
    <s v="CA-2017-120061"/>
    <x v="575"/>
    <d v="2017-11-07T00:00:00"/>
    <s v="Second Class"/>
    <x v="553"/>
    <x v="553"/>
    <x v="2"/>
    <s v="United States"/>
    <s v="Springfield"/>
    <x v="15"/>
    <n v="45503"/>
    <x v="2"/>
    <s v="FUR-CH-10001973"/>
    <s v="Furniture"/>
    <x v="1"/>
    <s v="Office Star Flex Back Scooter Chair with White Frame"/>
    <x v="261"/>
    <n v="2"/>
    <n v="0.3"/>
    <n v="-35.513599999999997"/>
    <n v="190.88560000000001"/>
  </r>
  <r>
    <n v="8402"/>
    <s v="CA-2015-110814"/>
    <x v="482"/>
    <d v="2015-12-09T00:00:00"/>
    <s v="Second Class"/>
    <x v="670"/>
    <x v="670"/>
    <x v="0"/>
    <s v="United States"/>
    <s v="New York City"/>
    <x v="7"/>
    <n v="10009"/>
    <x v="2"/>
    <s v="FUR-CH-10003535"/>
    <s v="Furniture"/>
    <x v="1"/>
    <s v="Global Armless Task Chair, Royal Blue"/>
    <x v="1428"/>
    <n v="3"/>
    <n v="0.1"/>
    <n v="12.8058"/>
    <n v="151.84019999999998"/>
  </r>
  <r>
    <n v="8405"/>
    <s v="CA-2017-140480"/>
    <x v="220"/>
    <d v="2017-07-12T00:00:00"/>
    <s v="Standard Class"/>
    <x v="671"/>
    <x v="671"/>
    <x v="1"/>
    <s v="United States"/>
    <s v="Newark"/>
    <x v="14"/>
    <n v="19711"/>
    <x v="2"/>
    <s v="FUR-FU-10003247"/>
    <s v="Furniture"/>
    <x v="3"/>
    <s v="36X48 HARDFLOOR CHAIRMAT"/>
    <x v="1134"/>
    <n v="4"/>
    <n v="0"/>
    <n v="5.8743999999999996"/>
    <n v="78.045600000000007"/>
  </r>
  <r>
    <n v="8407"/>
    <s v="CA-2017-140480"/>
    <x v="220"/>
    <d v="2017-07-12T00:00:00"/>
    <s v="Standard Class"/>
    <x v="671"/>
    <x v="671"/>
    <x v="1"/>
    <s v="United States"/>
    <s v="Newark"/>
    <x v="14"/>
    <n v="19711"/>
    <x v="2"/>
    <s v="FUR-FU-10001057"/>
    <s v="Furniture"/>
    <x v="3"/>
    <s v="Tensor Track Tree Floor Lamp"/>
    <x v="280"/>
    <n v="2"/>
    <n v="0"/>
    <n v="9.1953999999999994"/>
    <n v="30.784599999999998"/>
  </r>
  <r>
    <n v="8411"/>
    <s v="CA-2016-130820"/>
    <x v="818"/>
    <d v="2016-11-15T00:00:00"/>
    <s v="Same Day"/>
    <x v="612"/>
    <x v="612"/>
    <x v="1"/>
    <s v="United States"/>
    <s v="Burlington"/>
    <x v="30"/>
    <n v="27217"/>
    <x v="0"/>
    <s v="FUR-TA-10001768"/>
    <s v="Furniture"/>
    <x v="2"/>
    <s v="Hon Racetrack Conference Tables"/>
    <x v="1429"/>
    <n v="4"/>
    <n v="0.4"/>
    <n v="-199.5076"/>
    <n v="829.53160000000003"/>
  </r>
  <r>
    <n v="8413"/>
    <s v="CA-2017-132290"/>
    <x v="203"/>
    <d v="2017-03-14T00:00:00"/>
    <s v="Standard Class"/>
    <x v="242"/>
    <x v="242"/>
    <x v="0"/>
    <s v="United States"/>
    <s v="Dallas"/>
    <x v="5"/>
    <n v="75217"/>
    <x v="3"/>
    <s v="FUR-TA-10002228"/>
    <s v="Furniture"/>
    <x v="2"/>
    <s v="Bevis Traditional Conference Table Top, Plinth Base"/>
    <x v="1430"/>
    <n v="4"/>
    <n v="0.3"/>
    <n v="-173.34719999999999"/>
    <n v="1106.7552000000001"/>
  </r>
  <r>
    <n v="8419"/>
    <s v="CA-2017-118199"/>
    <x v="808"/>
    <d v="2017-05-11T00:00:00"/>
    <s v="First Class"/>
    <x v="447"/>
    <x v="447"/>
    <x v="2"/>
    <s v="United States"/>
    <s v="Seattle"/>
    <x v="13"/>
    <n v="98105"/>
    <x v="1"/>
    <s v="FUR-TA-10004154"/>
    <s v="Furniture"/>
    <x v="2"/>
    <s v="Riverside Furniture Oval Coffee Table, Oval End Table, End Table with Drawer"/>
    <x v="1431"/>
    <n v="1"/>
    <n v="0"/>
    <n v="63.106999999999999"/>
    <n v="223.74300000000002"/>
  </r>
  <r>
    <n v="8424"/>
    <s v="CA-2017-150091"/>
    <x v="176"/>
    <d v="2017-10-16T00:00:00"/>
    <s v="Standard Class"/>
    <x v="672"/>
    <x v="672"/>
    <x v="0"/>
    <s v="United States"/>
    <s v="Lakewood"/>
    <x v="18"/>
    <n v="8701"/>
    <x v="2"/>
    <s v="FUR-FU-10004053"/>
    <s v="Furniture"/>
    <x v="3"/>
    <s v="DAX Two-Tone Silver Metal Document Frame"/>
    <x v="128"/>
    <n v="2"/>
    <n v="0"/>
    <n v="17.406400000000001"/>
    <n v="23.073599999999995"/>
  </r>
  <r>
    <n v="8425"/>
    <s v="CA-2017-150091"/>
    <x v="176"/>
    <d v="2017-10-16T00:00:00"/>
    <s v="Standard Class"/>
    <x v="672"/>
    <x v="672"/>
    <x v="0"/>
    <s v="United States"/>
    <s v="Lakewood"/>
    <x v="18"/>
    <n v="8701"/>
    <x v="2"/>
    <s v="FUR-BO-10003404"/>
    <s v="Furniture"/>
    <x v="0"/>
    <s v="Global Adaptabilites Bookcase, Cherry/Storm Gray Finish"/>
    <x v="1432"/>
    <n v="5"/>
    <n v="0"/>
    <n v="129.29400000000001"/>
    <n v="2025.606"/>
  </r>
  <r>
    <n v="8430"/>
    <s v="CA-2016-118129"/>
    <x v="645"/>
    <d v="2016-12-21T00:00:00"/>
    <s v="Second Class"/>
    <x v="408"/>
    <x v="408"/>
    <x v="0"/>
    <s v="United States"/>
    <s v="Reading"/>
    <x v="3"/>
    <n v="19601"/>
    <x v="2"/>
    <s v="FUR-FU-10004904"/>
    <s v="Furniture"/>
    <x v="3"/>
    <s v="Eldon &quot;L&quot; Workstation Diamond Chairmat"/>
    <x v="1433"/>
    <n v="5"/>
    <n v="0.2"/>
    <n v="-30.391999999999999"/>
    <n v="334.31200000000001"/>
  </r>
  <r>
    <n v="8432"/>
    <s v="CA-2017-155621"/>
    <x v="819"/>
    <d v="2017-11-13T00:00:00"/>
    <s v="Standard Class"/>
    <x v="384"/>
    <x v="384"/>
    <x v="1"/>
    <s v="United States"/>
    <s v="Baltimore"/>
    <x v="32"/>
    <n v="21215"/>
    <x v="2"/>
    <s v="FUR-FU-10003535"/>
    <s v="Furniture"/>
    <x v="3"/>
    <s v="Howard Miller Distant Time Traveler Alarm Clock"/>
    <x v="1434"/>
    <n v="10"/>
    <n v="0"/>
    <n v="112.422"/>
    <n v="161.77799999999999"/>
  </r>
  <r>
    <n v="8435"/>
    <s v="US-2014-127635"/>
    <x v="94"/>
    <d v="2014-09-18T00:00:00"/>
    <s v="Second Class"/>
    <x v="330"/>
    <x v="330"/>
    <x v="1"/>
    <s v="United States"/>
    <s v="Corpus Christi"/>
    <x v="5"/>
    <n v="78415"/>
    <x v="3"/>
    <s v="FUR-FU-10000550"/>
    <s v="Furniture"/>
    <x v="3"/>
    <s v="Stacking Trays by OIC"/>
    <x v="801"/>
    <n v="5"/>
    <n v="0.6"/>
    <n v="-6.7229999999999999"/>
    <n v="16.683"/>
  </r>
  <r>
    <n v="8446"/>
    <s v="CA-2017-125451"/>
    <x v="409"/>
    <d v="2017-10-24T00:00:00"/>
    <s v="First Class"/>
    <x v="275"/>
    <x v="275"/>
    <x v="1"/>
    <s v="United States"/>
    <s v="Cranston"/>
    <x v="38"/>
    <n v="2920"/>
    <x v="2"/>
    <s v="FUR-TA-10001039"/>
    <s v="Furniture"/>
    <x v="2"/>
    <s v="KI Adjustable-Height Table"/>
    <x v="1435"/>
    <n v="4"/>
    <n v="0.3"/>
    <n v="-13.7568"/>
    <n v="254.5008"/>
  </r>
  <r>
    <n v="8447"/>
    <s v="CA-2017-125451"/>
    <x v="409"/>
    <d v="2017-10-24T00:00:00"/>
    <s v="First Class"/>
    <x v="275"/>
    <x v="275"/>
    <x v="1"/>
    <s v="United States"/>
    <s v="Cranston"/>
    <x v="38"/>
    <n v="2920"/>
    <x v="2"/>
    <s v="FUR-FU-10004963"/>
    <s v="Furniture"/>
    <x v="3"/>
    <s v="Eldon 400 Class Desk Accessories, Black Carbon"/>
    <x v="1144"/>
    <n v="4"/>
    <n v="0"/>
    <n v="14.7"/>
    <n v="20.3"/>
  </r>
  <r>
    <n v="8448"/>
    <s v="CA-2017-125451"/>
    <x v="409"/>
    <d v="2017-10-24T00:00:00"/>
    <s v="First Class"/>
    <x v="275"/>
    <x v="275"/>
    <x v="1"/>
    <s v="United States"/>
    <s v="Cranston"/>
    <x v="38"/>
    <n v="2920"/>
    <x v="2"/>
    <s v="FUR-FU-10000277"/>
    <s v="Furniture"/>
    <x v="3"/>
    <s v="Deflect-o DuraMat Antistatic Studded Beveled Mat for Medium Pile Carpeting"/>
    <x v="1372"/>
    <n v="2"/>
    <n v="0"/>
    <n v="50.563200000000002"/>
    <n v="160.11680000000001"/>
  </r>
  <r>
    <n v="8449"/>
    <s v="CA-2017-125451"/>
    <x v="409"/>
    <d v="2017-10-24T00:00:00"/>
    <s v="First Class"/>
    <x v="275"/>
    <x v="275"/>
    <x v="1"/>
    <s v="United States"/>
    <s v="Cranston"/>
    <x v="38"/>
    <n v="2920"/>
    <x v="2"/>
    <s v="FUR-TA-10004915"/>
    <s v="Furniture"/>
    <x v="2"/>
    <s v="Office Impressions End Table, 20-1/2&quot;H x 24&quot;W x 20&quot;D"/>
    <x v="758"/>
    <n v="3"/>
    <n v="0.3"/>
    <n v="-127.5792"/>
    <n v="765.47519999999997"/>
  </r>
  <r>
    <n v="8453"/>
    <s v="CA-2016-125087"/>
    <x v="820"/>
    <d v="2016-04-23T00:00:00"/>
    <s v="Standard Class"/>
    <x v="565"/>
    <x v="565"/>
    <x v="1"/>
    <s v="United States"/>
    <s v="Houston"/>
    <x v="5"/>
    <n v="77070"/>
    <x v="3"/>
    <s v="FUR-CH-10002880"/>
    <s v="Furniture"/>
    <x v="1"/>
    <s v="Global High-Back Leather Tilter, Burgundy"/>
    <x v="1360"/>
    <n v="4"/>
    <n v="0.3"/>
    <n v="-93.472399999999993"/>
    <n v="437.84440000000001"/>
  </r>
  <r>
    <n v="8455"/>
    <s v="CA-2016-125087"/>
    <x v="820"/>
    <d v="2016-04-23T00:00:00"/>
    <s v="Standard Class"/>
    <x v="565"/>
    <x v="565"/>
    <x v="1"/>
    <s v="United States"/>
    <s v="Houston"/>
    <x v="5"/>
    <n v="77070"/>
    <x v="3"/>
    <s v="FUR-FU-10004748"/>
    <s v="Furniture"/>
    <x v="3"/>
    <s v="Howard Miller 16&quot; Diameter Gallery Wall Clock"/>
    <x v="457"/>
    <n v="5"/>
    <n v="0.6"/>
    <n v="-67.137"/>
    <n v="195.017"/>
  </r>
  <r>
    <n v="8457"/>
    <s v="US-2017-118556"/>
    <x v="15"/>
    <d v="2017-06-02T00:00:00"/>
    <s v="Second Class"/>
    <x v="487"/>
    <x v="487"/>
    <x v="1"/>
    <s v="United States"/>
    <s v="Chicago"/>
    <x v="8"/>
    <n v="60653"/>
    <x v="3"/>
    <s v="FUR-CH-10001146"/>
    <s v="Furniture"/>
    <x v="1"/>
    <s v="Global Task Chair, Black"/>
    <x v="1436"/>
    <n v="3"/>
    <n v="0.3"/>
    <n v="-29.007300000000001"/>
    <n v="135.87630000000001"/>
  </r>
  <r>
    <n v="8469"/>
    <s v="US-2016-164196"/>
    <x v="367"/>
    <d v="2016-11-17T00:00:00"/>
    <s v="Standard Class"/>
    <x v="110"/>
    <x v="110"/>
    <x v="1"/>
    <s v="United States"/>
    <s v="Noblesville"/>
    <x v="6"/>
    <n v="46060"/>
    <x v="3"/>
    <s v="FUR-TA-10001950"/>
    <s v="Furniture"/>
    <x v="2"/>
    <s v="Balt Solid Wood Round Tables"/>
    <x v="1437"/>
    <n v="6"/>
    <n v="0"/>
    <n v="241.1046"/>
    <n v="2437.8353999999999"/>
  </r>
  <r>
    <n v="8470"/>
    <s v="US-2017-132031"/>
    <x v="748"/>
    <d v="2017-04-27T00:00:00"/>
    <s v="Standard Class"/>
    <x v="16"/>
    <x v="16"/>
    <x v="2"/>
    <s v="United States"/>
    <s v="Clarksville"/>
    <x v="9"/>
    <n v="37042"/>
    <x v="0"/>
    <s v="FUR-BO-10001972"/>
    <s v="Furniture"/>
    <x v="0"/>
    <s v="O'Sullivan 4-Shelf Bookcase in Odessa Pine"/>
    <x v="1414"/>
    <n v="4"/>
    <n v="0.2"/>
    <n v="-14.5176"/>
    <n v="401.65360000000004"/>
  </r>
  <r>
    <n v="8472"/>
    <s v="US-2017-132031"/>
    <x v="748"/>
    <d v="2017-04-27T00:00:00"/>
    <s v="Standard Class"/>
    <x v="16"/>
    <x v="16"/>
    <x v="2"/>
    <s v="United States"/>
    <s v="Clarksville"/>
    <x v="9"/>
    <n v="37042"/>
    <x v="0"/>
    <s v="FUR-FU-10000193"/>
    <s v="Furniture"/>
    <x v="3"/>
    <s v="Tenex Chairmats For Use with Hard Floors"/>
    <x v="891"/>
    <n v="3"/>
    <n v="0.2"/>
    <n v="-11.6928"/>
    <n v="89.644800000000004"/>
  </r>
  <r>
    <n v="8485"/>
    <s v="CA-2017-142391"/>
    <x v="118"/>
    <d v="2017-09-24T00:00:00"/>
    <s v="Same Day"/>
    <x v="64"/>
    <x v="64"/>
    <x v="0"/>
    <s v="United States"/>
    <s v="Seattle"/>
    <x v="13"/>
    <n v="98115"/>
    <x v="1"/>
    <s v="FUR-FU-10002759"/>
    <s v="Furniture"/>
    <x v="3"/>
    <s v="12-1/2 Diameter Round Wall Clock"/>
    <x v="1438"/>
    <n v="10"/>
    <n v="0"/>
    <n v="71.927999999999997"/>
    <n v="127.87200000000001"/>
  </r>
  <r>
    <n v="8491"/>
    <s v="CA-2016-158841"/>
    <x v="821"/>
    <d v="2016-02-04T00:00:00"/>
    <s v="Second Class"/>
    <x v="360"/>
    <x v="360"/>
    <x v="0"/>
    <s v="United States"/>
    <s v="Arlington"/>
    <x v="25"/>
    <n v="22204"/>
    <x v="0"/>
    <s v="FUR-FU-10001731"/>
    <s v="Furniture"/>
    <x v="3"/>
    <s v="Acrylic Self-Standing Desk Frames"/>
    <x v="1439"/>
    <n v="7"/>
    <n v="0"/>
    <n v="7.1021999999999998"/>
    <n v="11.587800000000001"/>
  </r>
  <r>
    <n v="8503"/>
    <s v="CA-2015-102316"/>
    <x v="822"/>
    <d v="2015-03-03T00:00:00"/>
    <s v="Second Class"/>
    <x v="575"/>
    <x v="575"/>
    <x v="1"/>
    <s v="United States"/>
    <s v="Los Angeles"/>
    <x v="2"/>
    <n v="90045"/>
    <x v="1"/>
    <s v="FUR-CH-10003396"/>
    <s v="Furniture"/>
    <x v="1"/>
    <s v="Global Deluxe Steno Chair"/>
    <x v="1075"/>
    <n v="3"/>
    <n v="0.2"/>
    <n v="-20.784600000000001"/>
    <n v="205.53660000000002"/>
  </r>
  <r>
    <n v="8505"/>
    <s v="CA-2016-109400"/>
    <x v="630"/>
    <d v="2016-05-06T00:00:00"/>
    <s v="Standard Class"/>
    <x v="529"/>
    <x v="529"/>
    <x v="0"/>
    <s v="United States"/>
    <s v="Amarillo"/>
    <x v="5"/>
    <n v="79109"/>
    <x v="3"/>
    <s v="FUR-CH-10003298"/>
    <s v="Furniture"/>
    <x v="1"/>
    <s v="Office Star - Contemporary Task Swivel chair with Loop Arms, Charcoal"/>
    <x v="1222"/>
    <n v="4"/>
    <n v="0.3"/>
    <n v="-110.0232"/>
    <n v="476.7672"/>
  </r>
  <r>
    <n v="8513"/>
    <s v="CA-2016-144645"/>
    <x v="821"/>
    <d v="2016-02-08T00:00:00"/>
    <s v="Standard Class"/>
    <x v="170"/>
    <x v="170"/>
    <x v="1"/>
    <s v="United States"/>
    <s v="Houston"/>
    <x v="5"/>
    <n v="77041"/>
    <x v="3"/>
    <s v="FUR-FU-10003601"/>
    <s v="Furniture"/>
    <x v="3"/>
    <s v="Deflect-o RollaMat Studded, Beveled Mat for Medium Pile Carpeting"/>
    <x v="1440"/>
    <n v="2"/>
    <n v="0.6"/>
    <n v="-77.473200000000006"/>
    <n v="151.25720000000001"/>
  </r>
  <r>
    <n v="8518"/>
    <s v="CA-2017-149720"/>
    <x v="182"/>
    <d v="2017-06-07T00:00:00"/>
    <s v="Second Class"/>
    <x v="673"/>
    <x v="673"/>
    <x v="0"/>
    <s v="United States"/>
    <s v="Frisco"/>
    <x v="5"/>
    <n v="75034"/>
    <x v="3"/>
    <s v="FUR-FU-10002501"/>
    <s v="Furniture"/>
    <x v="3"/>
    <s v="Nu-Dell Executive Frame"/>
    <x v="1441"/>
    <n v="6"/>
    <n v="0.6"/>
    <n v="-17.443200000000001"/>
    <n v="47.779200000000003"/>
  </r>
  <r>
    <n v="8519"/>
    <s v="CA-2017-118003"/>
    <x v="423"/>
    <d v="2017-12-10T00:00:00"/>
    <s v="Standard Class"/>
    <x v="630"/>
    <x v="630"/>
    <x v="0"/>
    <s v="United States"/>
    <s v="Paterson"/>
    <x v="18"/>
    <n v="7501"/>
    <x v="2"/>
    <s v="FUR-FU-10002506"/>
    <s v="Furniture"/>
    <x v="3"/>
    <s v="Tensor &quot;Hersey Kiss&quot; Styled Floor Lamp"/>
    <x v="1442"/>
    <n v="1"/>
    <n v="0"/>
    <n v="1.5588"/>
    <n v="11.4312"/>
  </r>
  <r>
    <n v="8520"/>
    <s v="CA-2017-118003"/>
    <x v="423"/>
    <d v="2017-12-10T00:00:00"/>
    <s v="Standard Class"/>
    <x v="630"/>
    <x v="630"/>
    <x v="0"/>
    <s v="United States"/>
    <s v="Paterson"/>
    <x v="18"/>
    <n v="7501"/>
    <x v="2"/>
    <s v="FUR-CH-10003817"/>
    <s v="Furniture"/>
    <x v="1"/>
    <s v="Global Value Steno Chair, Gray"/>
    <x v="1443"/>
    <n v="3"/>
    <n v="0"/>
    <n v="45.555"/>
    <n v="136.66499999999999"/>
  </r>
  <r>
    <n v="8521"/>
    <s v="CA-2017-118003"/>
    <x v="423"/>
    <d v="2017-12-10T00:00:00"/>
    <s v="Standard Class"/>
    <x v="630"/>
    <x v="630"/>
    <x v="0"/>
    <s v="United States"/>
    <s v="Paterson"/>
    <x v="18"/>
    <n v="7501"/>
    <x v="2"/>
    <s v="FUR-CH-10004860"/>
    <s v="Furniture"/>
    <x v="1"/>
    <s v="Global Low Back Tilter Chair"/>
    <x v="824"/>
    <n v="3"/>
    <n v="0"/>
    <n v="18.176400000000001"/>
    <n v="284.7636"/>
  </r>
  <r>
    <n v="8522"/>
    <s v="CA-2016-141887"/>
    <x v="823"/>
    <d v="2016-01-15T00:00:00"/>
    <s v="Standard Class"/>
    <x v="31"/>
    <x v="31"/>
    <x v="2"/>
    <s v="United States"/>
    <s v="Columbus"/>
    <x v="15"/>
    <n v="43229"/>
    <x v="2"/>
    <s v="FUR-FU-10002268"/>
    <s v="Furniture"/>
    <x v="3"/>
    <s v="Ultra Door Push Plate"/>
    <x v="1444"/>
    <n v="14"/>
    <n v="0.2"/>
    <n v="8.9361999999999995"/>
    <n v="46.055799999999998"/>
  </r>
  <r>
    <n v="8526"/>
    <s v="CA-2017-161172"/>
    <x v="824"/>
    <d v="2017-03-16T00:00:00"/>
    <s v="Same Day"/>
    <x v="590"/>
    <x v="590"/>
    <x v="0"/>
    <s v="United States"/>
    <s v="Columbus"/>
    <x v="15"/>
    <n v="43229"/>
    <x v="2"/>
    <s v="FUR-FU-10003424"/>
    <s v="Furniture"/>
    <x v="3"/>
    <s v="Nu-Dell Oak Frame"/>
    <x v="1445"/>
    <n v="6"/>
    <n v="0.2"/>
    <n v="7.6896000000000004"/>
    <n v="43.574400000000004"/>
  </r>
  <r>
    <n v="8530"/>
    <s v="CA-2017-137624"/>
    <x v="219"/>
    <d v="2017-11-17T00:00:00"/>
    <s v="Standard Class"/>
    <x v="218"/>
    <x v="218"/>
    <x v="2"/>
    <s v="United States"/>
    <s v="Los Angeles"/>
    <x v="2"/>
    <n v="90008"/>
    <x v="1"/>
    <s v="FUR-CH-10001714"/>
    <s v="Furniture"/>
    <x v="1"/>
    <s v="Global Leather &amp; Oak Executive Chair, Burgundy"/>
    <x v="1446"/>
    <n v="2"/>
    <n v="0.2"/>
    <n v="-36.2136"/>
    <n v="277.63760000000002"/>
  </r>
  <r>
    <n v="8534"/>
    <s v="CA-2016-156748"/>
    <x v="825"/>
    <d v="2016-12-06T00:00:00"/>
    <s v="Standard Class"/>
    <x v="32"/>
    <x v="32"/>
    <x v="0"/>
    <s v="United States"/>
    <s v="Detroit"/>
    <x v="17"/>
    <n v="48227"/>
    <x v="3"/>
    <s v="FUR-CH-10000513"/>
    <s v="Furniture"/>
    <x v="1"/>
    <s v="High-Back Leather Manager's Chair"/>
    <x v="1447"/>
    <n v="3"/>
    <n v="0"/>
    <n v="35.097299999999997"/>
    <n v="354.87270000000001"/>
  </r>
  <r>
    <n v="8543"/>
    <s v="CA-2015-157287"/>
    <x v="826"/>
    <d v="2015-12-23T00:00:00"/>
    <s v="First Class"/>
    <x v="369"/>
    <x v="369"/>
    <x v="1"/>
    <s v="United States"/>
    <s v="Philadelphia"/>
    <x v="3"/>
    <n v="19140"/>
    <x v="2"/>
    <s v="FUR-CH-10001270"/>
    <s v="Furniture"/>
    <x v="1"/>
    <s v="Harbour Creations Steel Folding Chair"/>
    <x v="1448"/>
    <n v="7"/>
    <n v="0.3"/>
    <n v="0"/>
    <n v="422.625"/>
  </r>
  <r>
    <n v="8545"/>
    <s v="CA-2016-119074"/>
    <x v="827"/>
    <d v="2016-03-31T00:00:00"/>
    <s v="Standard Class"/>
    <x v="36"/>
    <x v="36"/>
    <x v="1"/>
    <s v="United States"/>
    <s v="Columbus"/>
    <x v="24"/>
    <n v="31907"/>
    <x v="0"/>
    <s v="FUR-FU-10004053"/>
    <s v="Furniture"/>
    <x v="3"/>
    <s v="DAX Two-Tone Silver Metal Document Frame"/>
    <x v="1265"/>
    <n v="1"/>
    <n v="0"/>
    <n v="8.7032000000000007"/>
    <n v="11.536799999999998"/>
  </r>
  <r>
    <n v="8546"/>
    <s v="CA-2016-119074"/>
    <x v="827"/>
    <d v="2016-03-31T00:00:00"/>
    <s v="Standard Class"/>
    <x v="36"/>
    <x v="36"/>
    <x v="1"/>
    <s v="United States"/>
    <s v="Columbus"/>
    <x v="24"/>
    <n v="31907"/>
    <x v="0"/>
    <s v="FUR-FU-10003731"/>
    <s v="Furniture"/>
    <x v="3"/>
    <s v="Eldon Expressions Wood and Plastic Desk Accessories, Oak"/>
    <x v="745"/>
    <n v="4"/>
    <n v="0"/>
    <n v="11.1776"/>
    <n v="28.742400000000004"/>
  </r>
  <r>
    <n v="8550"/>
    <s v="CA-2015-126186"/>
    <x v="795"/>
    <d v="2015-09-12T00:00:00"/>
    <s v="First Class"/>
    <x v="179"/>
    <x v="179"/>
    <x v="1"/>
    <s v="United States"/>
    <s v="Aurora"/>
    <x v="12"/>
    <n v="80013"/>
    <x v="1"/>
    <s v="FUR-FU-10000073"/>
    <s v="Furniture"/>
    <x v="3"/>
    <s v="Deflect-O Glasstique Clear Desk Accessories"/>
    <x v="1449"/>
    <n v="4"/>
    <n v="0.2"/>
    <n v="4.0039999999999996"/>
    <n v="20.636000000000003"/>
  </r>
  <r>
    <n v="8555"/>
    <s v="CA-2016-102092"/>
    <x v="453"/>
    <d v="2016-12-11T00:00:00"/>
    <s v="First Class"/>
    <x v="615"/>
    <x v="615"/>
    <x v="0"/>
    <s v="United States"/>
    <s v="Springfield"/>
    <x v="25"/>
    <n v="22153"/>
    <x v="0"/>
    <s v="FUR-TA-10002530"/>
    <s v="Furniture"/>
    <x v="2"/>
    <s v="Iceberg OfficeWorks 42&quot; Round Tables"/>
    <x v="710"/>
    <n v="7"/>
    <n v="0"/>
    <n v="158.529"/>
    <n v="898.3309999999999"/>
  </r>
  <r>
    <n v="8562"/>
    <s v="CA-2016-132829"/>
    <x v="207"/>
    <d v="2016-12-26T00:00:00"/>
    <s v="Second Class"/>
    <x v="160"/>
    <x v="160"/>
    <x v="1"/>
    <s v="United States"/>
    <s v="Houston"/>
    <x v="5"/>
    <n v="77041"/>
    <x v="3"/>
    <s v="FUR-FU-10000206"/>
    <s v="Furniture"/>
    <x v="3"/>
    <s v="GE General Purpose, Extra Long Life, Showcase &amp; Floodlight Incandescent Bulbs"/>
    <x v="222"/>
    <n v="2"/>
    <n v="0.6"/>
    <n v="-0.75660000000000005"/>
    <n v="3.0846"/>
  </r>
  <r>
    <n v="8563"/>
    <s v="CA-2016-123540"/>
    <x v="828"/>
    <d v="2016-04-06T00:00:00"/>
    <s v="Second Class"/>
    <x v="99"/>
    <x v="99"/>
    <x v="1"/>
    <s v="United States"/>
    <s v="Milwaukee"/>
    <x v="16"/>
    <n v="53209"/>
    <x v="3"/>
    <s v="FUR-CH-10000847"/>
    <s v="Furniture"/>
    <x v="1"/>
    <s v="Global Executive Mid-Back Manager's Chair"/>
    <x v="1450"/>
    <n v="5"/>
    <n v="0"/>
    <n v="378.274"/>
    <n v="1076.6260000000002"/>
  </r>
  <r>
    <n v="8565"/>
    <s v="US-2017-108315"/>
    <x v="393"/>
    <d v="2017-05-04T00:00:00"/>
    <s v="Standard Class"/>
    <x v="188"/>
    <x v="188"/>
    <x v="2"/>
    <s v="United States"/>
    <s v="Sanford"/>
    <x v="1"/>
    <n v="32771"/>
    <x v="0"/>
    <s v="FUR-FU-10000747"/>
    <s v="Furniture"/>
    <x v="3"/>
    <s v="Tenex B1-RE Series Chair Mats for Low Pile Carpets"/>
    <x v="1451"/>
    <n v="6"/>
    <n v="0.2"/>
    <n v="-8.2764000000000006"/>
    <n v="228.9804"/>
  </r>
  <r>
    <n v="8577"/>
    <s v="CA-2017-106747"/>
    <x v="209"/>
    <d v="2017-07-04T00:00:00"/>
    <s v="First Class"/>
    <x v="440"/>
    <x v="440"/>
    <x v="0"/>
    <s v="United States"/>
    <s v="Concord"/>
    <x v="28"/>
    <n v="3301"/>
    <x v="2"/>
    <s v="FUR-FU-10004188"/>
    <s v="Furniture"/>
    <x v="3"/>
    <s v="Luxo Professional Combination Clamp-On Lamps"/>
    <x v="1452"/>
    <n v="1"/>
    <n v="0"/>
    <n v="26.597999999999999"/>
    <n v="75.701999999999998"/>
  </r>
  <r>
    <n v="8578"/>
    <s v="CA-2017-146164"/>
    <x v="313"/>
    <d v="2017-12-26T00:00:00"/>
    <s v="Standard Class"/>
    <x v="290"/>
    <x v="290"/>
    <x v="0"/>
    <s v="United States"/>
    <s v="Rochester"/>
    <x v="11"/>
    <n v="55901"/>
    <x v="3"/>
    <s v="FUR-TA-10004915"/>
    <s v="Furniture"/>
    <x v="2"/>
    <s v="Office Impressions End Table, 20-1/2&quot;H x 24&quot;W x 20&quot;D"/>
    <x v="1453"/>
    <n v="2"/>
    <n v="0"/>
    <n v="97.203199999999995"/>
    <n v="510.3168"/>
  </r>
  <r>
    <n v="8581"/>
    <s v="CA-2014-130673"/>
    <x v="321"/>
    <d v="2014-05-22T00:00:00"/>
    <s v="Second Class"/>
    <x v="362"/>
    <x v="362"/>
    <x v="1"/>
    <s v="United States"/>
    <s v="San Marcos"/>
    <x v="5"/>
    <n v="78666"/>
    <x v="3"/>
    <s v="FUR-FU-10003489"/>
    <s v="Furniture"/>
    <x v="3"/>
    <s v="Contemporary Borderless Frame"/>
    <x v="1454"/>
    <n v="3"/>
    <n v="0.6"/>
    <n v="-5.9409000000000001"/>
    <n v="16.2729"/>
  </r>
  <r>
    <n v="8593"/>
    <s v="CA-2017-101700"/>
    <x v="748"/>
    <d v="2017-04-26T00:00:00"/>
    <s v="First Class"/>
    <x v="1"/>
    <x v="1"/>
    <x v="0"/>
    <s v="United States"/>
    <s v="Greeley"/>
    <x v="12"/>
    <n v="80634"/>
    <x v="1"/>
    <s v="FUR-FU-10001025"/>
    <s v="Furniture"/>
    <x v="3"/>
    <s v="Eldon Imàge Series Desk Accessories, Clear"/>
    <x v="1455"/>
    <n v="3"/>
    <n v="0.2"/>
    <n v="3.3534000000000002"/>
    <n v="8.3105999999999991"/>
  </r>
  <r>
    <n v="8608"/>
    <s v="CA-2014-151946"/>
    <x v="829"/>
    <d v="2014-06-09T00:00:00"/>
    <s v="Standard Class"/>
    <x v="319"/>
    <x v="319"/>
    <x v="0"/>
    <s v="United States"/>
    <s v="New York City"/>
    <x v="7"/>
    <n v="10035"/>
    <x v="2"/>
    <s v="FUR-FU-10002878"/>
    <s v="Furniture"/>
    <x v="3"/>
    <s v="Seth Thomas 14&quot; Day/Date Wall Clock"/>
    <x v="1456"/>
    <n v="2"/>
    <n v="0"/>
    <n v="21.075199999999999"/>
    <n v="35.884799999999998"/>
  </r>
  <r>
    <n v="8610"/>
    <s v="CA-2014-151946"/>
    <x v="829"/>
    <d v="2014-06-09T00:00:00"/>
    <s v="Standard Class"/>
    <x v="319"/>
    <x v="319"/>
    <x v="0"/>
    <s v="United States"/>
    <s v="New York City"/>
    <x v="7"/>
    <n v="10035"/>
    <x v="2"/>
    <s v="FUR-BO-10003272"/>
    <s v="Furniture"/>
    <x v="0"/>
    <s v="O'Sullivan Living Dimensions 5-Shelf Bookcases"/>
    <x v="944"/>
    <n v="2"/>
    <n v="0.2"/>
    <n v="-44.195999999999998"/>
    <n v="397.76400000000001"/>
  </r>
  <r>
    <n v="8611"/>
    <s v="CA-2014-151946"/>
    <x v="829"/>
    <d v="2014-06-09T00:00:00"/>
    <s v="Standard Class"/>
    <x v="319"/>
    <x v="319"/>
    <x v="0"/>
    <s v="United States"/>
    <s v="New York City"/>
    <x v="7"/>
    <n v="10035"/>
    <x v="2"/>
    <s v="FUR-FU-10002191"/>
    <s v="Furniture"/>
    <x v="3"/>
    <s v="G.E. Halogen Desk Lamp Bulbs"/>
    <x v="203"/>
    <n v="2"/>
    <n v="0"/>
    <n v="6.7008000000000001"/>
    <n v="7.2592000000000008"/>
  </r>
  <r>
    <n v="8619"/>
    <s v="CA-2017-117513"/>
    <x v="470"/>
    <d v="2017-03-08T00:00:00"/>
    <s v="Standard Class"/>
    <x v="168"/>
    <x v="168"/>
    <x v="1"/>
    <s v="United States"/>
    <s v="Los Angeles"/>
    <x v="2"/>
    <n v="90004"/>
    <x v="1"/>
    <s v="FUR-TA-10001520"/>
    <s v="Furniture"/>
    <x v="2"/>
    <s v="Lesro Sheffield Collection Coffee Table, End Table, Center Table, Corner Table"/>
    <x v="955"/>
    <n v="7"/>
    <n v="0.2"/>
    <n v="-14.9877"/>
    <n v="414.65970000000004"/>
  </r>
  <r>
    <n v="8621"/>
    <s v="US-2017-119319"/>
    <x v="200"/>
    <d v="2017-11-09T00:00:00"/>
    <s v="Second Class"/>
    <x v="445"/>
    <x v="445"/>
    <x v="0"/>
    <s v="United States"/>
    <s v="Dallas"/>
    <x v="5"/>
    <n v="75217"/>
    <x v="3"/>
    <s v="FUR-FU-10003878"/>
    <s v="Furniture"/>
    <x v="3"/>
    <s v="Linden 10&quot; Round Wall Clock, Black"/>
    <x v="598"/>
    <n v="5"/>
    <n v="0.6"/>
    <n v="-19.864000000000001"/>
    <n v="50.423999999999999"/>
  </r>
  <r>
    <n v="8630"/>
    <s v="CA-2015-164084"/>
    <x v="395"/>
    <d v="2015-09-12T00:00:00"/>
    <s v="Standard Class"/>
    <x v="674"/>
    <x v="674"/>
    <x v="1"/>
    <s v="United States"/>
    <s v="New York City"/>
    <x v="7"/>
    <n v="10011"/>
    <x v="2"/>
    <s v="FUR-TA-10003569"/>
    <s v="Furniture"/>
    <x v="2"/>
    <s v="Bretford CR8500 Series Meeting Room Furniture"/>
    <x v="1457"/>
    <n v="2"/>
    <n v="0.4"/>
    <n v="-120.294"/>
    <n v="601.47"/>
  </r>
  <r>
    <n v="8632"/>
    <s v="CA-2016-107783"/>
    <x v="830"/>
    <d v="2016-07-29T00:00:00"/>
    <s v="First Class"/>
    <x v="88"/>
    <x v="88"/>
    <x v="0"/>
    <s v="United States"/>
    <s v="Bethlehem"/>
    <x v="3"/>
    <n v="18018"/>
    <x v="2"/>
    <s v="FUR-BO-10004409"/>
    <s v="Furniture"/>
    <x v="0"/>
    <s v="Safco Value Mate Series Steel Bookcases, Baked Enamel Finish on Steel, Gray"/>
    <x v="1458"/>
    <n v="5"/>
    <n v="0.5"/>
    <n v="-78.078000000000003"/>
    <n v="255.52799999999999"/>
  </r>
  <r>
    <n v="8635"/>
    <s v="CA-2017-159793"/>
    <x v="831"/>
    <d v="2017-08-29T00:00:00"/>
    <s v="Standard Class"/>
    <x v="113"/>
    <x v="113"/>
    <x v="0"/>
    <s v="United States"/>
    <s v="Philadelphia"/>
    <x v="3"/>
    <n v="19140"/>
    <x v="2"/>
    <s v="FUR-BO-10001798"/>
    <s v="Furniture"/>
    <x v="0"/>
    <s v="Bush Somerset Collection Bookcase"/>
    <x v="1459"/>
    <n v="2"/>
    <n v="0.5"/>
    <n v="-89.066400000000002"/>
    <n v="220.04640000000001"/>
  </r>
  <r>
    <n v="8638"/>
    <s v="CA-2017-151281"/>
    <x v="437"/>
    <d v="2017-05-02T00:00:00"/>
    <s v="Standard Class"/>
    <x v="675"/>
    <x v="675"/>
    <x v="0"/>
    <s v="United States"/>
    <s v="Seattle"/>
    <x v="13"/>
    <n v="98105"/>
    <x v="1"/>
    <s v="FUR-FU-10000397"/>
    <s v="Furniture"/>
    <x v="3"/>
    <s v="Luxo Economy Swing Arm Lamp"/>
    <x v="1460"/>
    <n v="7"/>
    <n v="0"/>
    <n v="39.0824"/>
    <n v="100.49760000000001"/>
  </r>
  <r>
    <n v="8646"/>
    <s v="CA-2015-108259"/>
    <x v="428"/>
    <d v="2015-11-15T00:00:00"/>
    <s v="Standard Class"/>
    <x v="170"/>
    <x v="170"/>
    <x v="1"/>
    <s v="United States"/>
    <s v="Jacksonville"/>
    <x v="30"/>
    <n v="28540"/>
    <x v="0"/>
    <s v="FUR-FU-10000023"/>
    <s v="Furniture"/>
    <x v="3"/>
    <s v="Eldon Wave Desk Accessories"/>
    <x v="1411"/>
    <n v="1"/>
    <n v="0.2"/>
    <n v="1.4136"/>
    <n v="3.2984"/>
  </r>
  <r>
    <n v="8647"/>
    <s v="CA-2016-113341"/>
    <x v="778"/>
    <d v="2016-11-29T00:00:00"/>
    <s v="Standard Class"/>
    <x v="480"/>
    <x v="480"/>
    <x v="0"/>
    <s v="United States"/>
    <s v="Los Angeles"/>
    <x v="2"/>
    <n v="90032"/>
    <x v="1"/>
    <s v="FUR-CH-10004698"/>
    <s v="Furniture"/>
    <x v="1"/>
    <s v="Padded Folding Chairs, Black, 4/Carton"/>
    <x v="1281"/>
    <n v="3"/>
    <n v="0.2"/>
    <n v="19.435199999999998"/>
    <n v="174.91679999999999"/>
  </r>
  <r>
    <n v="8648"/>
    <s v="US-2015-131842"/>
    <x v="482"/>
    <d v="2015-12-08T00:00:00"/>
    <s v="First Class"/>
    <x v="372"/>
    <x v="372"/>
    <x v="1"/>
    <s v="United States"/>
    <s v="Nashville"/>
    <x v="9"/>
    <n v="37211"/>
    <x v="0"/>
    <s v="FUR-CH-10004477"/>
    <s v="Furniture"/>
    <x v="1"/>
    <s v="Global Push Button Manager's Chair, Indigo"/>
    <x v="1461"/>
    <n v="2"/>
    <n v="0.2"/>
    <n v="10.9602"/>
    <n v="86.463800000000006"/>
  </r>
  <r>
    <n v="8652"/>
    <s v="CA-2014-142769"/>
    <x v="624"/>
    <d v="2014-09-13T00:00:00"/>
    <s v="Same Day"/>
    <x v="105"/>
    <x v="105"/>
    <x v="0"/>
    <s v="United States"/>
    <s v="Seattle"/>
    <x v="13"/>
    <n v="98103"/>
    <x v="1"/>
    <s v="FUR-FU-10001918"/>
    <s v="Furniture"/>
    <x v="3"/>
    <s v="C-Line Cubicle Keepers Polyproplyene Holder With Velcro Backings"/>
    <x v="1462"/>
    <n v="3"/>
    <n v="0"/>
    <n v="5.5340999999999996"/>
    <n v="8.655899999999999"/>
  </r>
  <r>
    <n v="8661"/>
    <s v="CA-2017-124765"/>
    <x v="608"/>
    <d v="2017-11-30T00:00:00"/>
    <s v="Standard Class"/>
    <x v="252"/>
    <x v="252"/>
    <x v="0"/>
    <s v="United States"/>
    <s v="Fort Lauderdale"/>
    <x v="1"/>
    <n v="33311"/>
    <x v="0"/>
    <s v="FUR-BO-10003965"/>
    <s v="Furniture"/>
    <x v="0"/>
    <s v="O'Sullivan Manor Hill 2-Door Library in Brianna Oak"/>
    <x v="446"/>
    <n v="5"/>
    <n v="0.2"/>
    <n v="-81.441000000000003"/>
    <n v="805.36099999999999"/>
  </r>
  <r>
    <n v="8662"/>
    <s v="CA-2015-131856"/>
    <x v="832"/>
    <d v="2015-05-17T00:00:00"/>
    <s v="Standard Class"/>
    <x v="278"/>
    <x v="278"/>
    <x v="0"/>
    <s v="United States"/>
    <s v="Houston"/>
    <x v="5"/>
    <n v="77041"/>
    <x v="3"/>
    <s v="FUR-FU-10000175"/>
    <s v="Furniture"/>
    <x v="3"/>
    <s v="DAX Wood Document Frame."/>
    <x v="1463"/>
    <n v="4"/>
    <n v="0.6"/>
    <n v="-15.9268"/>
    <n v="37.894800000000004"/>
  </r>
  <r>
    <n v="8665"/>
    <s v="CA-2017-126634"/>
    <x v="833"/>
    <d v="2017-04-01T00:00:00"/>
    <s v="Second Class"/>
    <x v="556"/>
    <x v="556"/>
    <x v="0"/>
    <s v="United States"/>
    <s v="Lakewood"/>
    <x v="2"/>
    <n v="90712"/>
    <x v="1"/>
    <s v="FUR-FU-10004973"/>
    <s v="Furniture"/>
    <x v="3"/>
    <s v="Flat Face Poster Frame"/>
    <x v="1464"/>
    <n v="5"/>
    <n v="0"/>
    <n v="39.564"/>
    <n v="54.636000000000003"/>
  </r>
  <r>
    <n v="8671"/>
    <s v="US-2014-159611"/>
    <x v="421"/>
    <d v="2015-01-01T00:00:00"/>
    <s v="Second Class"/>
    <x v="15"/>
    <x v="15"/>
    <x v="0"/>
    <s v="United States"/>
    <s v="Cleveland"/>
    <x v="15"/>
    <n v="44105"/>
    <x v="2"/>
    <s v="FUR-FU-10004904"/>
    <s v="Furniture"/>
    <x v="3"/>
    <s v="Eldon &quot;L&quot; Workstation Diamond Chairmat"/>
    <x v="1465"/>
    <n v="3"/>
    <n v="0.2"/>
    <n v="-18.235199999999999"/>
    <n v="200.5872"/>
  </r>
  <r>
    <n v="8674"/>
    <s v="CA-2017-163265"/>
    <x v="834"/>
    <d v="2017-02-21T00:00:00"/>
    <s v="Standard Class"/>
    <x v="289"/>
    <x v="289"/>
    <x v="0"/>
    <s v="United States"/>
    <s v="Decatur"/>
    <x v="8"/>
    <n v="62521"/>
    <x v="3"/>
    <s v="FUR-CH-10004063"/>
    <s v="Furniture"/>
    <x v="1"/>
    <s v="Global Deluxe High-Back Manager's Chair"/>
    <x v="28"/>
    <n v="3"/>
    <n v="0.3"/>
    <n v="-8.5793999999999997"/>
    <n v="609.13739999999996"/>
  </r>
  <r>
    <n v="8677"/>
    <s v="CA-2017-163265"/>
    <x v="834"/>
    <d v="2017-02-21T00:00:00"/>
    <s v="Standard Class"/>
    <x v="289"/>
    <x v="289"/>
    <x v="0"/>
    <s v="United States"/>
    <s v="Decatur"/>
    <x v="8"/>
    <n v="62521"/>
    <x v="3"/>
    <s v="FUR-FU-10004270"/>
    <s v="Furniture"/>
    <x v="3"/>
    <s v="Executive Impressions 13&quot; Clairmont Wall Clock"/>
    <x v="1466"/>
    <n v="1"/>
    <n v="0.6"/>
    <n v="-3.6537000000000002"/>
    <n v="11.345700000000001"/>
  </r>
  <r>
    <n v="8678"/>
    <s v="CA-2017-141705"/>
    <x v="835"/>
    <d v="2017-10-26T00:00:00"/>
    <s v="First Class"/>
    <x v="53"/>
    <x v="53"/>
    <x v="0"/>
    <s v="United States"/>
    <s v="Mansfield"/>
    <x v="5"/>
    <n v="76063"/>
    <x v="3"/>
    <s v="FUR-TA-10004607"/>
    <s v="Furniture"/>
    <x v="2"/>
    <s v="Hon 2111 Invitation Series Straight Table"/>
    <x v="1467"/>
    <n v="5"/>
    <n v="0.3"/>
    <n v="-81.3065"/>
    <n v="598.7115"/>
  </r>
  <r>
    <n v="8696"/>
    <s v="CA-2017-127096"/>
    <x v="102"/>
    <d v="2017-09-17T00:00:00"/>
    <s v="Second Class"/>
    <x v="38"/>
    <x v="38"/>
    <x v="2"/>
    <s v="United States"/>
    <s v="San Francisco"/>
    <x v="2"/>
    <n v="94109"/>
    <x v="1"/>
    <s v="FUR-TA-10003473"/>
    <s v="Furniture"/>
    <x v="2"/>
    <s v="Bretford Rectangular Conference Table Tops"/>
    <x v="268"/>
    <n v="1"/>
    <n v="0.2"/>
    <n v="11.283899999999999"/>
    <n v="289.62009999999998"/>
  </r>
  <r>
    <n v="8698"/>
    <s v="CA-2017-119284"/>
    <x v="836"/>
    <d v="2017-06-20T00:00:00"/>
    <s v="Standard Class"/>
    <x v="50"/>
    <x v="50"/>
    <x v="1"/>
    <s v="United States"/>
    <s v="Nashville"/>
    <x v="9"/>
    <n v="37211"/>
    <x v="0"/>
    <s v="FUR-FU-10004351"/>
    <s v="Furniture"/>
    <x v="3"/>
    <s v="Staple-based wall hangings"/>
    <x v="1468"/>
    <n v="4"/>
    <n v="0.2"/>
    <n v="9.3504000000000005"/>
    <n v="21.817599999999999"/>
  </r>
  <r>
    <n v="8699"/>
    <s v="CA-2017-119284"/>
    <x v="836"/>
    <d v="2017-06-20T00:00:00"/>
    <s v="Standard Class"/>
    <x v="50"/>
    <x v="50"/>
    <x v="1"/>
    <s v="United States"/>
    <s v="Nashville"/>
    <x v="9"/>
    <n v="37211"/>
    <x v="0"/>
    <s v="FUR-TA-10004152"/>
    <s v="Furniture"/>
    <x v="2"/>
    <s v="Barricks 18&quot; x 48&quot; Non-Folding Utility Table with Bottom Storage Shelf"/>
    <x v="1469"/>
    <n v="2"/>
    <n v="0.4"/>
    <n v="-28.224"/>
    <n v="149.184"/>
  </r>
  <r>
    <n v="8707"/>
    <s v="CA-2014-146815"/>
    <x v="30"/>
    <d v="2014-09-13T00:00:00"/>
    <s v="Standard Class"/>
    <x v="210"/>
    <x v="210"/>
    <x v="2"/>
    <s v="United States"/>
    <s v="New York City"/>
    <x v="7"/>
    <n v="10009"/>
    <x v="2"/>
    <s v="FUR-CH-10004289"/>
    <s v="Furniture"/>
    <x v="1"/>
    <s v="Global Super Steno Chair"/>
    <x v="767"/>
    <n v="2"/>
    <n v="0.1"/>
    <n v="13.437200000000001"/>
    <n v="159.32680000000002"/>
  </r>
  <r>
    <n v="8710"/>
    <s v="CA-2014-119144"/>
    <x v="627"/>
    <d v="2014-11-18T00:00:00"/>
    <s v="First Class"/>
    <x v="101"/>
    <x v="101"/>
    <x v="1"/>
    <s v="United States"/>
    <s v="Los Angeles"/>
    <x v="2"/>
    <n v="90008"/>
    <x v="1"/>
    <s v="FUR-BO-10004015"/>
    <s v="Furniture"/>
    <x v="0"/>
    <s v="Bush Andora Bookcase, Maple/Graphite Gray Finish"/>
    <x v="1470"/>
    <n v="3"/>
    <n v="0.15"/>
    <n v="25.197900000000001"/>
    <n v="280.77659999999997"/>
  </r>
  <r>
    <n v="8712"/>
    <s v="CA-2014-105648"/>
    <x v="749"/>
    <d v="2014-03-07T00:00:00"/>
    <s v="Standard Class"/>
    <x v="669"/>
    <x v="669"/>
    <x v="0"/>
    <s v="United States"/>
    <s v="San Diego"/>
    <x v="2"/>
    <n v="92037"/>
    <x v="1"/>
    <s v="FUR-TA-10002958"/>
    <s v="Furniture"/>
    <x v="2"/>
    <s v="Bevis Oval Conference Table, Walnut"/>
    <x v="41"/>
    <n v="3"/>
    <n v="0.2"/>
    <n v="-23.488199999999999"/>
    <n v="649.84019999999998"/>
  </r>
  <r>
    <n v="8713"/>
    <s v="US-2015-145422"/>
    <x v="62"/>
    <d v="2015-12-07T00:00:00"/>
    <s v="Standard Class"/>
    <x v="343"/>
    <x v="343"/>
    <x v="0"/>
    <s v="United States"/>
    <s v="San Francisco"/>
    <x v="2"/>
    <n v="94110"/>
    <x v="1"/>
    <s v="FUR-BO-10002213"/>
    <s v="Furniture"/>
    <x v="0"/>
    <s v="Sauder Forest Hills Library, Woodland Oak Finish"/>
    <x v="923"/>
    <n v="3"/>
    <n v="0.15"/>
    <n v="-29.605799999999999"/>
    <n v="389.10480000000001"/>
  </r>
  <r>
    <n v="8718"/>
    <s v="CA-2016-120824"/>
    <x v="21"/>
    <d v="2016-06-16T00:00:00"/>
    <s v="Second Class"/>
    <x v="628"/>
    <x v="628"/>
    <x v="2"/>
    <s v="United States"/>
    <s v="Houston"/>
    <x v="5"/>
    <n v="77070"/>
    <x v="3"/>
    <s v="FUR-FU-10001424"/>
    <s v="Furniture"/>
    <x v="3"/>
    <s v="Dax Clear Box Frame"/>
    <x v="1471"/>
    <n v="2"/>
    <n v="0.6"/>
    <n v="-4.5396000000000001"/>
    <n v="11.5236"/>
  </r>
  <r>
    <n v="8721"/>
    <s v="CA-2016-120824"/>
    <x v="21"/>
    <d v="2016-06-16T00:00:00"/>
    <s v="Second Class"/>
    <x v="628"/>
    <x v="628"/>
    <x v="2"/>
    <s v="United States"/>
    <s v="Houston"/>
    <x v="5"/>
    <n v="77070"/>
    <x v="3"/>
    <s v="FUR-CH-10000229"/>
    <s v="Furniture"/>
    <x v="1"/>
    <s v="Global Enterprise Series Seating High-Back Swivel/Tilt Chairs"/>
    <x v="1472"/>
    <n v="2"/>
    <n v="0.3"/>
    <n v="-119.2312"/>
    <n v="498.60320000000002"/>
  </r>
  <r>
    <n v="8728"/>
    <s v="CA-2015-103870"/>
    <x v="7"/>
    <d v="2015-12-31T00:00:00"/>
    <s v="Standard Class"/>
    <x v="477"/>
    <x v="477"/>
    <x v="1"/>
    <s v="United States"/>
    <s v="Murfreesboro"/>
    <x v="9"/>
    <n v="37130"/>
    <x v="0"/>
    <s v="FUR-FU-10002030"/>
    <s v="Furniture"/>
    <x v="3"/>
    <s v="Executive Impressions 14&quot; Contract Wall Clock with Quartz Movement"/>
    <x v="1473"/>
    <n v="3"/>
    <n v="0.2"/>
    <n v="16.005600000000001"/>
    <n v="37.346399999999996"/>
  </r>
  <r>
    <n v="8729"/>
    <s v="CA-2015-103870"/>
    <x v="7"/>
    <d v="2015-12-31T00:00:00"/>
    <s v="Standard Class"/>
    <x v="477"/>
    <x v="477"/>
    <x v="1"/>
    <s v="United States"/>
    <s v="Murfreesboro"/>
    <x v="9"/>
    <n v="37130"/>
    <x v="0"/>
    <s v="FUR-BO-10002853"/>
    <s v="Furniture"/>
    <x v="0"/>
    <s v="O'Sullivan 5-Shelf Heavy-Duty Bookcases"/>
    <x v="1474"/>
    <n v="2"/>
    <n v="0.2"/>
    <n v="8.1940000000000008"/>
    <n v="122.91000000000001"/>
  </r>
  <r>
    <n v="8734"/>
    <s v="CA-2017-116988"/>
    <x v="419"/>
    <d v="2017-06-29T00:00:00"/>
    <s v="Second Class"/>
    <x v="646"/>
    <x v="646"/>
    <x v="1"/>
    <s v="United States"/>
    <s v="Seattle"/>
    <x v="13"/>
    <n v="98105"/>
    <x v="1"/>
    <s v="FUR-FU-10001290"/>
    <s v="Furniture"/>
    <x v="3"/>
    <s v="Executive Impressions Supervisor Wall Clock"/>
    <x v="111"/>
    <n v="3"/>
    <n v="0"/>
    <n v="40.415999999999997"/>
    <n v="85.884"/>
  </r>
  <r>
    <n v="8743"/>
    <s v="US-2015-144771"/>
    <x v="837"/>
    <d v="2015-10-04T00:00:00"/>
    <s v="First Class"/>
    <x v="237"/>
    <x v="237"/>
    <x v="0"/>
    <s v="United States"/>
    <s v="Hillsboro"/>
    <x v="36"/>
    <n v="97123"/>
    <x v="1"/>
    <s v="FUR-FU-10000629"/>
    <s v="Furniture"/>
    <x v="3"/>
    <s v="9-3/4 Diameter Round Wall Clock"/>
    <x v="1475"/>
    <n v="1"/>
    <n v="0.2"/>
    <n v="3.0337999999999998"/>
    <n v="7.9982000000000006"/>
  </r>
  <r>
    <n v="8747"/>
    <s v="CA-2017-128076"/>
    <x v="611"/>
    <d v="2017-02-07T00:00:00"/>
    <s v="Standard Class"/>
    <x v="363"/>
    <x v="363"/>
    <x v="1"/>
    <s v="United States"/>
    <s v="San Diego"/>
    <x v="2"/>
    <n v="92105"/>
    <x v="1"/>
    <s v="FUR-FU-10000293"/>
    <s v="Furniture"/>
    <x v="3"/>
    <s v="Eldon Antistatic Chair Mats for Low to Medium Pile Carpets"/>
    <x v="1476"/>
    <n v="2"/>
    <n v="0"/>
    <n v="12.6348"/>
    <n v="197.9452"/>
  </r>
  <r>
    <n v="8759"/>
    <s v="CA-2016-114307"/>
    <x v="249"/>
    <d v="2016-07-26T00:00:00"/>
    <s v="Standard Class"/>
    <x v="461"/>
    <x v="461"/>
    <x v="1"/>
    <s v="United States"/>
    <s v="Columbia"/>
    <x v="32"/>
    <n v="21044"/>
    <x v="2"/>
    <s v="FUR-FU-10000794"/>
    <s v="Furniture"/>
    <x v="3"/>
    <s v="Eldon Stackable Tray, Side-Load, Legal, Smoke"/>
    <x v="426"/>
    <n v="3"/>
    <n v="0"/>
    <n v="9.3228000000000009"/>
    <n v="18.097200000000001"/>
  </r>
  <r>
    <n v="8771"/>
    <s v="CA-2016-151148"/>
    <x v="51"/>
    <d v="2016-09-13T00:00:00"/>
    <s v="Same Day"/>
    <x v="584"/>
    <x v="584"/>
    <x v="2"/>
    <s v="United States"/>
    <s v="Louisville"/>
    <x v="12"/>
    <n v="80027"/>
    <x v="1"/>
    <s v="FUR-CH-10002304"/>
    <s v="Furniture"/>
    <x v="1"/>
    <s v="Global Stack Chair without Arms, Black"/>
    <x v="1477"/>
    <n v="4"/>
    <n v="0.2"/>
    <n v="5.1959999999999997"/>
    <n v="77.94"/>
  </r>
  <r>
    <n v="8777"/>
    <s v="CA-2016-102813"/>
    <x v="192"/>
    <d v="2016-07-03T00:00:00"/>
    <s v="First Class"/>
    <x v="268"/>
    <x v="268"/>
    <x v="1"/>
    <s v="United States"/>
    <s v="Huntsville"/>
    <x v="5"/>
    <n v="77340"/>
    <x v="3"/>
    <s v="FUR-CH-10000665"/>
    <s v="Furniture"/>
    <x v="1"/>
    <s v="Global Airflow Leather Mesh Back Chair, Black"/>
    <x v="617"/>
    <n v="5"/>
    <n v="0.3"/>
    <n v="0"/>
    <n v="528.42999999999995"/>
  </r>
  <r>
    <n v="8779"/>
    <s v="CA-2017-135377"/>
    <x v="838"/>
    <d v="2017-12-18T00:00:00"/>
    <s v="Standard Class"/>
    <x v="676"/>
    <x v="676"/>
    <x v="1"/>
    <s v="United States"/>
    <s v="New York City"/>
    <x v="7"/>
    <n v="10024"/>
    <x v="2"/>
    <s v="FUR-BO-10004015"/>
    <s v="Furniture"/>
    <x v="0"/>
    <s v="Bush Andora Bookcase, Maple/Graphite Gray Finish"/>
    <x v="1478"/>
    <n v="3"/>
    <n v="0.2"/>
    <n v="7.1993999999999998"/>
    <n v="280.77659999999997"/>
  </r>
  <r>
    <n v="8782"/>
    <s v="CA-2015-133585"/>
    <x v="822"/>
    <d v="2015-03-04T00:00:00"/>
    <s v="First Class"/>
    <x v="657"/>
    <x v="657"/>
    <x v="1"/>
    <s v="United States"/>
    <s v="Houston"/>
    <x v="5"/>
    <n v="77070"/>
    <x v="3"/>
    <s v="FUR-BO-10001811"/>
    <s v="Furniture"/>
    <x v="0"/>
    <s v="Atlantic Metals Mobile 5-Shelf Bookcases, Custom Colors"/>
    <x v="1479"/>
    <n v="6"/>
    <n v="0.32"/>
    <n v="-36.117600000000003"/>
    <n v="1264.116"/>
  </r>
  <r>
    <n v="8784"/>
    <s v="CA-2016-116911"/>
    <x v="839"/>
    <d v="2016-09-20T00:00:00"/>
    <s v="Standard Class"/>
    <x v="101"/>
    <x v="101"/>
    <x v="1"/>
    <s v="United States"/>
    <s v="Twin Falls"/>
    <x v="42"/>
    <n v="83301"/>
    <x v="1"/>
    <s v="FUR-TA-10003473"/>
    <s v="Furniture"/>
    <x v="2"/>
    <s v="Bretford Rectangular Conference Table Tops"/>
    <x v="1480"/>
    <n v="3"/>
    <n v="0"/>
    <n v="259.52969999999999"/>
    <n v="868.86030000000005"/>
  </r>
  <r>
    <n v="8789"/>
    <s v="CA-2017-126914"/>
    <x v="836"/>
    <d v="2017-06-19T00:00:00"/>
    <s v="Standard Class"/>
    <x v="285"/>
    <x v="285"/>
    <x v="0"/>
    <s v="United States"/>
    <s v="Monroe"/>
    <x v="30"/>
    <n v="28110"/>
    <x v="0"/>
    <s v="FUR-CH-10000847"/>
    <s v="Furniture"/>
    <x v="1"/>
    <s v="Global Executive Mid-Back Manager's Chair"/>
    <x v="75"/>
    <n v="3"/>
    <n v="0.2"/>
    <n v="52.376399999999997"/>
    <n v="645.97559999999999"/>
  </r>
  <r>
    <n v="8790"/>
    <s v="CA-2017-126914"/>
    <x v="836"/>
    <d v="2017-06-19T00:00:00"/>
    <s v="Standard Class"/>
    <x v="285"/>
    <x v="285"/>
    <x v="0"/>
    <s v="United States"/>
    <s v="Monroe"/>
    <x v="30"/>
    <n v="28110"/>
    <x v="0"/>
    <s v="FUR-BO-10000468"/>
    <s v="Furniture"/>
    <x v="0"/>
    <s v="O'Sullivan 2-Shelf Heavy-Duty Bookcases"/>
    <x v="1481"/>
    <n v="2"/>
    <n v="0.2"/>
    <n v="-3.8864000000000001"/>
    <n v="81.614399999999989"/>
  </r>
  <r>
    <n v="8803"/>
    <s v="CA-2016-140935"/>
    <x v="480"/>
    <d v="2016-11-12T00:00:00"/>
    <s v="First Class"/>
    <x v="538"/>
    <x v="538"/>
    <x v="0"/>
    <s v="United States"/>
    <s v="Oklahoma City"/>
    <x v="37"/>
    <n v="73120"/>
    <x v="3"/>
    <s v="FUR-BO-10003966"/>
    <s v="Furniture"/>
    <x v="0"/>
    <s v="Sauder Facets Collection Library, Sky Alder Finish"/>
    <x v="635"/>
    <n v="2"/>
    <n v="0"/>
    <n v="54.7136"/>
    <n v="287.24639999999999"/>
  </r>
  <r>
    <n v="8807"/>
    <s v="CA-2016-113082"/>
    <x v="51"/>
    <d v="2016-09-16T00:00:00"/>
    <s v="Standard Class"/>
    <x v="362"/>
    <x v="362"/>
    <x v="1"/>
    <s v="United States"/>
    <s v="Utica"/>
    <x v="7"/>
    <n v="13501"/>
    <x v="2"/>
    <s v="FUR-FU-10002813"/>
    <s v="Furniture"/>
    <x v="3"/>
    <s v="DAX Contemporary Wood Frame with Silver Metal Mat, Desktop, 11 x 14 Size"/>
    <x v="128"/>
    <n v="2"/>
    <n v="0"/>
    <n v="14.572800000000001"/>
    <n v="25.907199999999996"/>
  </r>
  <r>
    <n v="8814"/>
    <s v="CA-2015-127754"/>
    <x v="155"/>
    <d v="2015-07-31T00:00:00"/>
    <s v="Standard Class"/>
    <x v="211"/>
    <x v="211"/>
    <x v="1"/>
    <s v="United States"/>
    <s v="Glendale"/>
    <x v="22"/>
    <n v="85301"/>
    <x v="1"/>
    <s v="FUR-CH-10003199"/>
    <s v="Furniture"/>
    <x v="1"/>
    <s v="Office Star - Contemporary Task Swivel Chair"/>
    <x v="1183"/>
    <n v="3"/>
    <n v="0.2"/>
    <n v="13.317600000000001"/>
    <n v="253.03439999999998"/>
  </r>
  <r>
    <n v="8832"/>
    <s v="CA-2015-145324"/>
    <x v="840"/>
    <d v="2015-11-19T00:00:00"/>
    <s v="Standard Class"/>
    <x v="473"/>
    <x v="473"/>
    <x v="2"/>
    <s v="United States"/>
    <s v="Harrisonburg"/>
    <x v="25"/>
    <n v="22801"/>
    <x v="0"/>
    <s v="FUR-FU-10002759"/>
    <s v="Furniture"/>
    <x v="3"/>
    <s v="12-1/2 Diameter Round Wall Clock"/>
    <x v="506"/>
    <n v="2"/>
    <n v="0"/>
    <n v="14.3856"/>
    <n v="25.574400000000001"/>
  </r>
  <r>
    <n v="8850"/>
    <s v="CA-2015-140718"/>
    <x v="473"/>
    <d v="2015-07-04T00:00:00"/>
    <s v="First Class"/>
    <x v="271"/>
    <x v="271"/>
    <x v="1"/>
    <s v="United States"/>
    <s v="Raleigh"/>
    <x v="30"/>
    <n v="27604"/>
    <x v="0"/>
    <s v="FUR-FU-10000076"/>
    <s v="Furniture"/>
    <x v="3"/>
    <s v="24-Hour Round Wall Clock"/>
    <x v="1482"/>
    <n v="10"/>
    <n v="0.2"/>
    <n v="45.954000000000001"/>
    <n v="113.886"/>
  </r>
  <r>
    <n v="8862"/>
    <s v="CA-2015-125934"/>
    <x v="795"/>
    <d v="2015-09-18T00:00:00"/>
    <s v="Standard Class"/>
    <x v="294"/>
    <x v="294"/>
    <x v="2"/>
    <s v="United States"/>
    <s v="Paterson"/>
    <x v="18"/>
    <n v="7501"/>
    <x v="2"/>
    <s v="FUR-FU-10002107"/>
    <s v="Furniture"/>
    <x v="3"/>
    <s v="Eldon Pizzaz Desk Accessories"/>
    <x v="1066"/>
    <n v="4"/>
    <n v="0"/>
    <n v="3.9247999999999998"/>
    <n v="4.9952000000000005"/>
  </r>
  <r>
    <n v="8867"/>
    <s v="CA-2014-120411"/>
    <x v="23"/>
    <d v="2014-09-23T00:00:00"/>
    <s v="First Class"/>
    <x v="677"/>
    <x v="677"/>
    <x v="0"/>
    <s v="United States"/>
    <s v="Chicago"/>
    <x v="8"/>
    <n v="60653"/>
    <x v="3"/>
    <s v="FUR-BO-10004218"/>
    <s v="Furniture"/>
    <x v="0"/>
    <s v="Bush Heritage Pine Collection 5-Shelf Bookcase, Albany Pine Finish, *Special Order"/>
    <x v="1483"/>
    <n v="5"/>
    <n v="0.3"/>
    <n v="-70.489999999999995"/>
    <n v="563.91999999999996"/>
  </r>
  <r>
    <n v="8871"/>
    <s v="CA-2017-101805"/>
    <x v="451"/>
    <d v="2017-12-06T00:00:00"/>
    <s v="Standard Class"/>
    <x v="368"/>
    <x v="368"/>
    <x v="1"/>
    <s v="United States"/>
    <s v="Seattle"/>
    <x v="13"/>
    <n v="98105"/>
    <x v="1"/>
    <s v="FUR-FU-10000023"/>
    <s v="Furniture"/>
    <x v="3"/>
    <s v="Eldon Wave Desk Accessories"/>
    <x v="1484"/>
    <n v="12"/>
    <n v="0"/>
    <n v="31.0992"/>
    <n v="39.580800000000011"/>
  </r>
  <r>
    <n v="8889"/>
    <s v="CA-2017-103968"/>
    <x v="451"/>
    <d v="2017-12-07T00:00:00"/>
    <s v="Standard Class"/>
    <x v="262"/>
    <x v="262"/>
    <x v="2"/>
    <s v="United States"/>
    <s v="Stockton"/>
    <x v="2"/>
    <n v="95207"/>
    <x v="1"/>
    <s v="FUR-FU-10003394"/>
    <s v="Furniture"/>
    <x v="3"/>
    <s v="Tenex &quot;The Solids&quot; Textured Chair Mats"/>
    <x v="1485"/>
    <n v="9"/>
    <n v="0"/>
    <n v="107.03879999999999"/>
    <n v="522.60119999999995"/>
  </r>
  <r>
    <n v="8892"/>
    <s v="CA-2016-162159"/>
    <x v="751"/>
    <d v="2016-09-18T00:00:00"/>
    <s v="First Class"/>
    <x v="678"/>
    <x v="678"/>
    <x v="2"/>
    <s v="United States"/>
    <s v="Columbus"/>
    <x v="24"/>
    <n v="31907"/>
    <x v="0"/>
    <s v="FUR-CH-10001146"/>
    <s v="Furniture"/>
    <x v="1"/>
    <s v="Global Value Mid-Back Manager's Chair, Gray"/>
    <x v="1486"/>
    <n v="2"/>
    <n v="0"/>
    <n v="30.445"/>
    <n v="91.335000000000008"/>
  </r>
  <r>
    <n v="8893"/>
    <s v="CA-2015-111038"/>
    <x v="239"/>
    <d v="2015-12-06T00:00:00"/>
    <s v="Standard Class"/>
    <x v="658"/>
    <x v="658"/>
    <x v="2"/>
    <s v="United States"/>
    <s v="San Diego"/>
    <x v="2"/>
    <n v="92037"/>
    <x v="1"/>
    <s v="FUR-CH-10003973"/>
    <s v="Furniture"/>
    <x v="1"/>
    <s v="GuestStacker Chair with Chrome Finish Legs"/>
    <x v="1487"/>
    <n v="9"/>
    <n v="0.2"/>
    <n v="267.66719999999998"/>
    <n v="2409.0048000000002"/>
  </r>
  <r>
    <n v="8894"/>
    <s v="CA-2014-124723"/>
    <x v="31"/>
    <d v="2014-08-12T00:00:00"/>
    <s v="Standard Class"/>
    <x v="507"/>
    <x v="507"/>
    <x v="0"/>
    <s v="United States"/>
    <s v="Texas City"/>
    <x v="5"/>
    <n v="77590"/>
    <x v="3"/>
    <s v="FUR-TA-10001307"/>
    <s v="Furniture"/>
    <x v="2"/>
    <s v="SAFCO PlanMaster Heigh-Adjustable Drafting Table Base, 43w x 30d x 30-37h, Black"/>
    <x v="1488"/>
    <n v="2"/>
    <n v="0.3"/>
    <n v="41.933999999999997"/>
    <n v="447.29600000000005"/>
  </r>
  <r>
    <n v="8895"/>
    <s v="CA-2016-167241"/>
    <x v="404"/>
    <d v="2016-08-22T00:00:00"/>
    <s v="Standard Class"/>
    <x v="86"/>
    <x v="86"/>
    <x v="0"/>
    <s v="United States"/>
    <s v="Los Angeles"/>
    <x v="2"/>
    <n v="90004"/>
    <x v="1"/>
    <s v="FUR-FU-10004071"/>
    <s v="Furniture"/>
    <x v="3"/>
    <s v="Luxo Professional Magnifying Clamp-On Fluorescent Lamps"/>
    <x v="1489"/>
    <n v="3"/>
    <n v="0"/>
    <n v="43.684199999999997"/>
    <n v="268.3458"/>
  </r>
  <r>
    <n v="8901"/>
    <s v="CA-2016-150483"/>
    <x v="841"/>
    <d v="2016-06-04T00:00:00"/>
    <s v="Standard Class"/>
    <x v="202"/>
    <x v="202"/>
    <x v="0"/>
    <s v="United States"/>
    <s v="Decatur"/>
    <x v="8"/>
    <n v="62521"/>
    <x v="3"/>
    <s v="FUR-FU-10001379"/>
    <s v="Furniture"/>
    <x v="3"/>
    <s v="Executive Impressions 16-1/2&quot; Circular Wall Clock"/>
    <x v="1490"/>
    <n v="3"/>
    <n v="0.6"/>
    <n v="-12.8256"/>
    <n v="44.889600000000002"/>
  </r>
  <r>
    <n v="8903"/>
    <s v="CA-2016-150483"/>
    <x v="841"/>
    <d v="2016-06-04T00:00:00"/>
    <s v="Standard Class"/>
    <x v="202"/>
    <x v="202"/>
    <x v="0"/>
    <s v="United States"/>
    <s v="Decatur"/>
    <x v="8"/>
    <n v="62521"/>
    <x v="3"/>
    <s v="FUR-CH-10000422"/>
    <s v="Furniture"/>
    <x v="1"/>
    <s v="Global Highback Leather Tilter in Burgundy"/>
    <x v="1491"/>
    <n v="3"/>
    <n v="0.3"/>
    <n v="-38.215800000000002"/>
    <n v="229.29480000000001"/>
  </r>
  <r>
    <n v="8920"/>
    <s v="CA-2014-160276"/>
    <x v="842"/>
    <d v="2014-04-08T00:00:00"/>
    <s v="Standard Class"/>
    <x v="469"/>
    <x v="469"/>
    <x v="1"/>
    <s v="United States"/>
    <s v="Virginia Beach"/>
    <x v="25"/>
    <n v="23464"/>
    <x v="0"/>
    <s v="FUR-FU-10003192"/>
    <s v="Furniture"/>
    <x v="3"/>
    <s v="Luxo Adjustable Task Clamp Lamp"/>
    <x v="1492"/>
    <n v="2"/>
    <n v="0"/>
    <n v="46.196800000000003"/>
    <n v="131.48320000000001"/>
  </r>
  <r>
    <n v="8923"/>
    <s v="CA-2016-145709"/>
    <x v="803"/>
    <d v="2016-10-08T00:00:00"/>
    <s v="Standard Class"/>
    <x v="469"/>
    <x v="469"/>
    <x v="1"/>
    <s v="United States"/>
    <s v="Coral Gables"/>
    <x v="1"/>
    <n v="33134"/>
    <x v="0"/>
    <s v="FUR-FU-10002885"/>
    <s v="Furniture"/>
    <x v="3"/>
    <s v="Magna Visual Magnetic Picture Hangers"/>
    <x v="1493"/>
    <n v="3"/>
    <n v="0.2"/>
    <n v="2.6027999999999998"/>
    <n v="8.9651999999999994"/>
  </r>
  <r>
    <n v="8927"/>
    <s v="CA-2016-168032"/>
    <x v="772"/>
    <d v="2016-02-03T00:00:00"/>
    <s v="Standard Class"/>
    <x v="679"/>
    <x v="679"/>
    <x v="0"/>
    <s v="United States"/>
    <s v="Rockford"/>
    <x v="8"/>
    <n v="61107"/>
    <x v="3"/>
    <s v="FUR-TA-10004256"/>
    <s v="Furniture"/>
    <x v="2"/>
    <s v="Bretford “Just In Time” Height-Adjustable Multi-Task Work Tables"/>
    <x v="1494"/>
    <n v="3"/>
    <n v="0.5"/>
    <n v="-538.44600000000003"/>
    <n v="1164.546"/>
  </r>
  <r>
    <n v="8929"/>
    <s v="US-2015-168704"/>
    <x v="315"/>
    <d v="2015-04-17T00:00:00"/>
    <s v="Standard Class"/>
    <x v="547"/>
    <x v="547"/>
    <x v="0"/>
    <s v="United States"/>
    <s v="Huntsville"/>
    <x v="5"/>
    <n v="77340"/>
    <x v="3"/>
    <s v="FUR-TA-10000688"/>
    <s v="Furniture"/>
    <x v="2"/>
    <s v="Chromcraft Bull-Nose Wood Round Conference Table Top, Wood Base"/>
    <x v="1495"/>
    <n v="4"/>
    <n v="0.3"/>
    <n v="-113.282"/>
    <n v="723.26200000000006"/>
  </r>
  <r>
    <n v="8930"/>
    <s v="US-2015-168704"/>
    <x v="315"/>
    <d v="2015-04-17T00:00:00"/>
    <s v="Standard Class"/>
    <x v="547"/>
    <x v="547"/>
    <x v="0"/>
    <s v="United States"/>
    <s v="Huntsville"/>
    <x v="5"/>
    <n v="77340"/>
    <x v="3"/>
    <s v="FUR-TA-10002530"/>
    <s v="Furniture"/>
    <x v="2"/>
    <s v="Iceberg OfficeWorks 42&quot; Round Tables"/>
    <x v="1496"/>
    <n v="2"/>
    <n v="0.3"/>
    <n v="-45.293999999999997"/>
    <n v="256.666"/>
  </r>
  <r>
    <n v="8932"/>
    <s v="CA-2017-143252"/>
    <x v="186"/>
    <d v="2017-12-24T00:00:00"/>
    <s v="Standard Class"/>
    <x v="671"/>
    <x v="671"/>
    <x v="1"/>
    <s v="United States"/>
    <s v="Milwaukee"/>
    <x v="16"/>
    <n v="53209"/>
    <x v="3"/>
    <s v="FUR-FU-10001057"/>
    <s v="Furniture"/>
    <x v="3"/>
    <s v="Tensor Track Tree Floor Lamp"/>
    <x v="1497"/>
    <n v="5"/>
    <n v="0"/>
    <n v="22.988499999999998"/>
    <n v="76.961500000000001"/>
  </r>
  <r>
    <n v="8934"/>
    <s v="CA-2016-102134"/>
    <x v="269"/>
    <d v="2016-03-19T00:00:00"/>
    <s v="Standard Class"/>
    <x v="611"/>
    <x v="611"/>
    <x v="1"/>
    <s v="United States"/>
    <s v="Green Bay"/>
    <x v="16"/>
    <n v="54302"/>
    <x v="3"/>
    <s v="FUR-FU-10003724"/>
    <s v="Furniture"/>
    <x v="3"/>
    <s v="Westinghouse Clip-On Gooseneck Lamps"/>
    <x v="602"/>
    <n v="2"/>
    <n v="0"/>
    <n v="4.3524000000000003"/>
    <n v="12.387599999999999"/>
  </r>
  <r>
    <n v="8944"/>
    <s v="CA-2017-111717"/>
    <x v="843"/>
    <d v="2017-10-16T00:00:00"/>
    <s v="Standard Class"/>
    <x v="588"/>
    <x v="588"/>
    <x v="0"/>
    <s v="United States"/>
    <s v="Aurora"/>
    <x v="8"/>
    <n v="60505"/>
    <x v="3"/>
    <s v="FUR-CH-10001545"/>
    <s v="Furniture"/>
    <x v="1"/>
    <s v="Hon Comfortask Task/Swivel Chairs"/>
    <x v="1498"/>
    <n v="3"/>
    <n v="0.3"/>
    <n v="-47.871600000000001"/>
    <n v="287.2296"/>
  </r>
  <r>
    <n v="8950"/>
    <s v="CA-2017-150910"/>
    <x v="313"/>
    <d v="2017-12-28T00:00:00"/>
    <s v="Standard Class"/>
    <x v="680"/>
    <x v="680"/>
    <x v="0"/>
    <s v="United States"/>
    <s v="Jackson"/>
    <x v="9"/>
    <n v="38301"/>
    <x v="0"/>
    <s v="FUR-TA-10002903"/>
    <s v="Furniture"/>
    <x v="2"/>
    <s v="Bevis Round Bullnose 29&quot; High Table Top"/>
    <x v="1499"/>
    <n v="6"/>
    <n v="0.4"/>
    <n v="-249.32159999999999"/>
    <n v="1184.2775999999999"/>
  </r>
  <r>
    <n v="8955"/>
    <s v="CA-2014-156790"/>
    <x v="98"/>
    <d v="2014-08-10T00:00:00"/>
    <s v="Second Class"/>
    <x v="157"/>
    <x v="157"/>
    <x v="0"/>
    <s v="United States"/>
    <s v="Jacksonville"/>
    <x v="1"/>
    <n v="32216"/>
    <x v="0"/>
    <s v="FUR-BO-10000468"/>
    <s v="Furniture"/>
    <x v="0"/>
    <s v="O'Sullivan 2-Shelf Heavy-Duty Bookcases"/>
    <x v="1500"/>
    <n v="4"/>
    <n v="0.2"/>
    <n v="-7.7728000000000002"/>
    <n v="163.22879999999998"/>
  </r>
  <r>
    <n v="8957"/>
    <s v="CA-2017-105620"/>
    <x v="19"/>
    <d v="2017-12-28T00:00:00"/>
    <s v="First Class"/>
    <x v="681"/>
    <x v="681"/>
    <x v="0"/>
    <s v="United States"/>
    <s v="Hialeah"/>
    <x v="1"/>
    <n v="33012"/>
    <x v="0"/>
    <s v="FUR-FU-10004963"/>
    <s v="Furniture"/>
    <x v="3"/>
    <s v="Eldon 400 Class Desk Accessories, Black Carbon"/>
    <x v="1501"/>
    <n v="3"/>
    <n v="0.2"/>
    <n v="5.7750000000000004"/>
    <n v="15.225"/>
  </r>
  <r>
    <n v="8961"/>
    <s v="CA-2017-150266"/>
    <x v="608"/>
    <d v="2017-11-30T00:00:00"/>
    <s v="Standard Class"/>
    <x v="77"/>
    <x v="77"/>
    <x v="0"/>
    <s v="United States"/>
    <s v="Houston"/>
    <x v="5"/>
    <n v="77070"/>
    <x v="3"/>
    <s v="FUR-CH-10002126"/>
    <s v="Furniture"/>
    <x v="1"/>
    <s v="Hon Deluxe Fabric Upholstered Stacking Chairs"/>
    <x v="761"/>
    <n v="5"/>
    <n v="0.3"/>
    <n v="-24.398"/>
    <n v="878.32799999999997"/>
  </r>
  <r>
    <n v="8963"/>
    <s v="CA-2016-157280"/>
    <x v="541"/>
    <d v="2016-11-07T00:00:00"/>
    <s v="First Class"/>
    <x v="603"/>
    <x v="603"/>
    <x v="0"/>
    <s v="United States"/>
    <s v="Virginia Beach"/>
    <x v="25"/>
    <n v="23464"/>
    <x v="0"/>
    <s v="FUR-FU-10004665"/>
    <s v="Furniture"/>
    <x v="3"/>
    <s v="3M Polarizing Task Lamp with Clamp Arm, Light Gray"/>
    <x v="976"/>
    <n v="2"/>
    <n v="0"/>
    <n v="71.229600000000005"/>
    <n v="202.73039999999997"/>
  </r>
  <r>
    <n v="8965"/>
    <s v="CA-2016-157280"/>
    <x v="541"/>
    <d v="2016-11-07T00:00:00"/>
    <s v="First Class"/>
    <x v="603"/>
    <x v="603"/>
    <x v="0"/>
    <s v="United States"/>
    <s v="Virginia Beach"/>
    <x v="25"/>
    <n v="23464"/>
    <x v="0"/>
    <s v="FUR-FU-10003806"/>
    <s v="Furniture"/>
    <x v="3"/>
    <s v="Tenex Chairmat w/ Average Lip, 45&quot; x 53&quot;"/>
    <x v="1252"/>
    <n v="5"/>
    <n v="0"/>
    <n v="75.680000000000007"/>
    <n v="681.11999999999989"/>
  </r>
  <r>
    <n v="8968"/>
    <s v="CA-2016-134180"/>
    <x v="361"/>
    <d v="2016-11-07T00:00:00"/>
    <s v="Standard Class"/>
    <x v="380"/>
    <x v="380"/>
    <x v="2"/>
    <s v="United States"/>
    <s v="Philadelphia"/>
    <x v="3"/>
    <n v="19120"/>
    <x v="2"/>
    <s v="FUR-CH-10004886"/>
    <s v="Furniture"/>
    <x v="1"/>
    <s v="Bevis Steel Folding Chairs"/>
    <x v="1502"/>
    <n v="7"/>
    <n v="0.3"/>
    <n v="-13.433"/>
    <n v="483.58799999999997"/>
  </r>
  <r>
    <n v="8972"/>
    <s v="CA-2017-122308"/>
    <x v="781"/>
    <d v="2017-03-28T00:00:00"/>
    <s v="Standard Class"/>
    <x v="322"/>
    <x v="322"/>
    <x v="0"/>
    <s v="United States"/>
    <s v="New York City"/>
    <x v="7"/>
    <n v="10011"/>
    <x v="2"/>
    <s v="FUR-CH-10000665"/>
    <s v="Furniture"/>
    <x v="1"/>
    <s v="Global Airflow Leather Mesh Back Chair, Black"/>
    <x v="634"/>
    <n v="2"/>
    <n v="0.1"/>
    <n v="60.392000000000003"/>
    <n v="211.37200000000001"/>
  </r>
  <r>
    <n v="8974"/>
    <s v="CA-2017-159226"/>
    <x v="844"/>
    <d v="2017-04-27T00:00:00"/>
    <s v="Second Class"/>
    <x v="518"/>
    <x v="518"/>
    <x v="0"/>
    <s v="United States"/>
    <s v="Los Angeles"/>
    <x v="2"/>
    <n v="90008"/>
    <x v="1"/>
    <s v="FUR-BO-10004709"/>
    <s v="Furniture"/>
    <x v="0"/>
    <s v="Bush Westfield Collection Bookcases, Medium Cherry Finish"/>
    <x v="1503"/>
    <n v="7"/>
    <n v="0.15"/>
    <n v="28.4102"/>
    <n v="316.57080000000002"/>
  </r>
  <r>
    <n v="8977"/>
    <s v="CA-2017-156622"/>
    <x v="68"/>
    <d v="2017-11-26T00:00:00"/>
    <s v="First Class"/>
    <x v="428"/>
    <x v="428"/>
    <x v="1"/>
    <s v="United States"/>
    <s v="Dallas"/>
    <x v="5"/>
    <n v="75220"/>
    <x v="3"/>
    <s v="FUR-TA-10003008"/>
    <s v="Furniture"/>
    <x v="2"/>
    <s v="Lesro Round Back Collection Coffee Table, End Table"/>
    <x v="1504"/>
    <n v="1"/>
    <n v="0.3"/>
    <n v="-31.0335"/>
    <n v="158.8185"/>
  </r>
  <r>
    <n v="8984"/>
    <s v="CA-2016-110898"/>
    <x v="845"/>
    <d v="2016-03-12T00:00:00"/>
    <s v="Standard Class"/>
    <x v="17"/>
    <x v="17"/>
    <x v="0"/>
    <s v="United States"/>
    <s v="Chicago"/>
    <x v="8"/>
    <n v="60623"/>
    <x v="3"/>
    <s v="FUR-FU-10003773"/>
    <s v="Furniture"/>
    <x v="3"/>
    <s v="Eldon Cleatmat Plus Chair Mats for High Pile Carpets"/>
    <x v="1505"/>
    <n v="5"/>
    <n v="0.6"/>
    <n v="-194.82400000000001"/>
    <n v="353.86400000000003"/>
  </r>
  <r>
    <n v="8985"/>
    <s v="CA-2016-110898"/>
    <x v="845"/>
    <d v="2016-03-12T00:00:00"/>
    <s v="Standard Class"/>
    <x v="17"/>
    <x v="17"/>
    <x v="0"/>
    <s v="United States"/>
    <s v="Chicago"/>
    <x v="8"/>
    <n v="60623"/>
    <x v="3"/>
    <s v="FUR-TA-10000849"/>
    <s v="Furniture"/>
    <x v="2"/>
    <s v="Bevis Rectangular Conference Tables"/>
    <x v="473"/>
    <n v="2"/>
    <n v="0.5"/>
    <n v="-99.266400000000004"/>
    <n v="245.24639999999999"/>
  </r>
  <r>
    <n v="8986"/>
    <s v="CA-2015-123092"/>
    <x v="62"/>
    <d v="2015-12-07T00:00:00"/>
    <s v="Standard Class"/>
    <x v="682"/>
    <x v="682"/>
    <x v="0"/>
    <s v="United States"/>
    <s v="Jacksonville"/>
    <x v="30"/>
    <n v="28540"/>
    <x v="0"/>
    <s v="FUR-FU-10000222"/>
    <s v="Furniture"/>
    <x v="3"/>
    <s v="Seth Thomas 16&quot; Steel Case Clock"/>
    <x v="891"/>
    <n v="3"/>
    <n v="0.2"/>
    <n v="12.667199999999999"/>
    <n v="65.284800000000004"/>
  </r>
  <r>
    <n v="8990"/>
    <s v="US-2015-128587"/>
    <x v="37"/>
    <d v="2015-12-30T00:00:00"/>
    <s v="Standard Class"/>
    <x v="337"/>
    <x v="337"/>
    <x v="1"/>
    <s v="United States"/>
    <s v="Springfield"/>
    <x v="23"/>
    <n v="65807"/>
    <x v="3"/>
    <s v="FUR-FU-10003026"/>
    <s v="Furniture"/>
    <x v="3"/>
    <s v="Eldon Regeneration Recycled Desk Accessories, Black"/>
    <x v="1506"/>
    <n v="2"/>
    <n v="0"/>
    <n v="3.7751999999999999"/>
    <n v="5.9047999999999998"/>
  </r>
  <r>
    <n v="8994"/>
    <s v="CA-2017-159100"/>
    <x v="259"/>
    <d v="2017-10-21T00:00:00"/>
    <s v="Standard Class"/>
    <x v="614"/>
    <x v="614"/>
    <x v="1"/>
    <s v="United States"/>
    <s v="Columbia"/>
    <x v="9"/>
    <n v="38401"/>
    <x v="0"/>
    <s v="FUR-TA-10001950"/>
    <s v="Furniture"/>
    <x v="2"/>
    <s v="Balt Solid Wood Round Tables"/>
    <x v="1507"/>
    <n v="7"/>
    <n v="0.4"/>
    <n v="-968.88329999999996"/>
    <n v="2844.1413000000002"/>
  </r>
  <r>
    <n v="9000"/>
    <s v="CA-2017-137785"/>
    <x v="846"/>
    <d v="2017-05-17T00:00:00"/>
    <s v="Standard Class"/>
    <x v="188"/>
    <x v="188"/>
    <x v="2"/>
    <s v="United States"/>
    <s v="Philadelphia"/>
    <x v="3"/>
    <n v="19140"/>
    <x v="2"/>
    <s v="FUR-CH-10001482"/>
    <s v="Furniture"/>
    <x v="1"/>
    <s v="Office Star - Mesh Screen back chair with Vinyl seat"/>
    <x v="1076"/>
    <n v="5"/>
    <n v="0.3"/>
    <n v="-124.431"/>
    <n v="582.86099999999999"/>
  </r>
  <r>
    <n v="9009"/>
    <s v="CA-2017-107825"/>
    <x v="414"/>
    <d v="2017-11-18T00:00:00"/>
    <s v="Same Day"/>
    <x v="122"/>
    <x v="122"/>
    <x v="1"/>
    <s v="United States"/>
    <s v="Milwaukee"/>
    <x v="16"/>
    <n v="53209"/>
    <x v="3"/>
    <s v="FUR-FU-10000206"/>
    <s v="Furniture"/>
    <x v="3"/>
    <s v="GE General Purpose, Extra Long Life, Showcase &amp; Floodlight Incandescent Bulbs"/>
    <x v="1508"/>
    <n v="2"/>
    <n v="0"/>
    <n v="2.7353999999999998"/>
    <n v="3.0846000000000005"/>
  </r>
  <r>
    <n v="9013"/>
    <s v="CA-2016-121447"/>
    <x v="629"/>
    <d v="2016-02-22T00:00:00"/>
    <s v="First Class"/>
    <x v="268"/>
    <x v="268"/>
    <x v="1"/>
    <s v="United States"/>
    <s v="New York City"/>
    <x v="7"/>
    <n v="10011"/>
    <x v="2"/>
    <s v="FUR-FU-10001861"/>
    <s v="Furniture"/>
    <x v="3"/>
    <s v="Floodlight Indoor Halogen Bulbs, 1 Bulb per Pack, 60 Watts"/>
    <x v="1509"/>
    <n v="7"/>
    <n v="0"/>
    <n v="66.542000000000002"/>
    <n v="69.25800000000001"/>
  </r>
  <r>
    <n v="9021"/>
    <s v="CA-2014-100706"/>
    <x v="439"/>
    <d v="2014-12-18T00:00:00"/>
    <s v="Second Class"/>
    <x v="124"/>
    <x v="124"/>
    <x v="0"/>
    <s v="United States"/>
    <s v="Springfield"/>
    <x v="25"/>
    <n v="22153"/>
    <x v="0"/>
    <s v="FUR-FU-10002268"/>
    <s v="Furniture"/>
    <x v="3"/>
    <s v="Ultra Door Push Plate"/>
    <x v="1510"/>
    <n v="6"/>
    <n v="0"/>
    <n v="9.7218"/>
    <n v="19.738199999999999"/>
  </r>
  <r>
    <n v="9023"/>
    <s v="US-2016-141880"/>
    <x v="847"/>
    <d v="2016-08-23T00:00:00"/>
    <s v="First Class"/>
    <x v="417"/>
    <x v="417"/>
    <x v="2"/>
    <s v="United States"/>
    <s v="Fort Collins"/>
    <x v="12"/>
    <n v="80525"/>
    <x v="1"/>
    <s v="FUR-FU-10001979"/>
    <s v="Furniture"/>
    <x v="3"/>
    <s v="Dana Halogen Swing-Arm Architect Lamp"/>
    <x v="1511"/>
    <n v="3"/>
    <n v="0.2"/>
    <n v="9.8328000000000007"/>
    <n v="88.495199999999997"/>
  </r>
  <r>
    <n v="9024"/>
    <s v="CA-2015-165799"/>
    <x v="330"/>
    <d v="2015-07-02T00:00:00"/>
    <s v="First Class"/>
    <x v="239"/>
    <x v="239"/>
    <x v="0"/>
    <s v="United States"/>
    <s v="New York City"/>
    <x v="7"/>
    <n v="10024"/>
    <x v="2"/>
    <s v="FUR-CH-10001482"/>
    <s v="Furniture"/>
    <x v="1"/>
    <s v="Office Star - Mesh Screen back chair with Vinyl seat"/>
    <x v="1512"/>
    <n v="1"/>
    <n v="0.1"/>
    <n v="1.3098000000000001"/>
    <n v="116.57220000000001"/>
  </r>
  <r>
    <n v="9027"/>
    <s v="CA-2016-102127"/>
    <x v="517"/>
    <d v="2016-07-02T00:00:00"/>
    <s v="Standard Class"/>
    <x v="614"/>
    <x v="614"/>
    <x v="1"/>
    <s v="United States"/>
    <s v="New York City"/>
    <x v="7"/>
    <n v="10035"/>
    <x v="2"/>
    <s v="FUR-FU-10003976"/>
    <s v="Furniture"/>
    <x v="3"/>
    <s v="DAX Executive Solid Wood Document Frame, Desktop or Hang, Mahogany, 5 x 7"/>
    <x v="283"/>
    <n v="3"/>
    <n v="0"/>
    <n v="12.8316"/>
    <n v="24.9084"/>
  </r>
  <r>
    <n v="9028"/>
    <s v="US-2016-152415"/>
    <x v="334"/>
    <d v="2016-09-22T00:00:00"/>
    <s v="Standard Class"/>
    <x v="14"/>
    <x v="14"/>
    <x v="0"/>
    <s v="United States"/>
    <s v="Marlborough"/>
    <x v="20"/>
    <n v="1752"/>
    <x v="2"/>
    <s v="FUR-FU-10002597"/>
    <s v="Furniture"/>
    <x v="3"/>
    <s v="C-Line Magnetic Cubicle Keepers, Clear Polypropylene"/>
    <x v="324"/>
    <n v="3"/>
    <n v="0"/>
    <n v="6.2244000000000002"/>
    <n v="8.595600000000001"/>
  </r>
  <r>
    <n v="9029"/>
    <s v="US-2016-152415"/>
    <x v="334"/>
    <d v="2016-09-22T00:00:00"/>
    <s v="Standard Class"/>
    <x v="14"/>
    <x v="14"/>
    <x v="0"/>
    <s v="United States"/>
    <s v="Marlborough"/>
    <x v="20"/>
    <n v="1752"/>
    <x v="2"/>
    <s v="FUR-FU-10004864"/>
    <s v="Furniture"/>
    <x v="3"/>
    <s v="Howard Miller 14-1/2&quot; Diameter Chrome Round Wall Clock"/>
    <x v="424"/>
    <n v="3"/>
    <n v="0"/>
    <n v="61.382399999999997"/>
    <n v="130.4376"/>
  </r>
  <r>
    <n v="9032"/>
    <s v="CA-2017-128041"/>
    <x v="449"/>
    <d v="2017-09-01T00:00:00"/>
    <s v="Same Day"/>
    <x v="281"/>
    <x v="281"/>
    <x v="1"/>
    <s v="United States"/>
    <s v="Seattle"/>
    <x v="13"/>
    <n v="98103"/>
    <x v="1"/>
    <s v="FUR-TA-10002607"/>
    <s v="Furniture"/>
    <x v="2"/>
    <s v="KI Conference Tables"/>
    <x v="1513"/>
    <n v="4"/>
    <n v="0"/>
    <n v="45.369599999999998"/>
    <n v="238.19040000000001"/>
  </r>
  <r>
    <n v="9033"/>
    <s v="CA-2017-105823"/>
    <x v="848"/>
    <d v="2017-06-26T00:00:00"/>
    <s v="Standard Class"/>
    <x v="100"/>
    <x v="100"/>
    <x v="2"/>
    <s v="United States"/>
    <s v="Detroit"/>
    <x v="17"/>
    <n v="48227"/>
    <x v="3"/>
    <s v="FUR-CH-10000454"/>
    <s v="Furniture"/>
    <x v="1"/>
    <s v="Hon Deluxe Fabric Upholstered Stacking Chairs, Rounded Back"/>
    <x v="1514"/>
    <n v="2"/>
    <n v="0"/>
    <n v="146.38800000000001"/>
    <n v="341.572"/>
  </r>
  <r>
    <n v="9041"/>
    <s v="CA-2014-138177"/>
    <x v="539"/>
    <d v="2014-09-24T00:00:00"/>
    <s v="Standard Class"/>
    <x v="683"/>
    <x v="683"/>
    <x v="1"/>
    <s v="United States"/>
    <s v="Chandler"/>
    <x v="22"/>
    <n v="85224"/>
    <x v="1"/>
    <s v="FUR-TA-10004607"/>
    <s v="Furniture"/>
    <x v="2"/>
    <s v="Hon 2111 Invitation Series Straight Table"/>
    <x v="1515"/>
    <n v="1"/>
    <n v="0.5"/>
    <n v="-45.827300000000001"/>
    <n v="119.7423"/>
  </r>
  <r>
    <n v="9042"/>
    <s v="CA-2014-114335"/>
    <x v="849"/>
    <d v="2014-10-03T00:00:00"/>
    <s v="Standard Class"/>
    <x v="604"/>
    <x v="604"/>
    <x v="0"/>
    <s v="United States"/>
    <s v="Hollywood"/>
    <x v="1"/>
    <n v="33021"/>
    <x v="0"/>
    <s v="FUR-FU-10000277"/>
    <s v="Furniture"/>
    <x v="3"/>
    <s v="Deflect-o DuraMat Antistatic Studded Beveled Mat for Medium Pile Carpeting"/>
    <x v="1516"/>
    <n v="4"/>
    <n v="0.2"/>
    <n v="16.854399999999998"/>
    <n v="320.23360000000002"/>
  </r>
  <r>
    <n v="9057"/>
    <s v="CA-2015-160227"/>
    <x v="46"/>
    <d v="2015-11-04T00:00:00"/>
    <s v="First Class"/>
    <x v="484"/>
    <x v="484"/>
    <x v="2"/>
    <s v="United States"/>
    <s v="New York City"/>
    <x v="7"/>
    <n v="10011"/>
    <x v="2"/>
    <s v="FUR-CH-10002073"/>
    <s v="Furniture"/>
    <x v="1"/>
    <s v="Hon Olson Stacker Chairs"/>
    <x v="1517"/>
    <n v="11"/>
    <n v="0.1"/>
    <n v="553.39020000000005"/>
    <n v="2067.9318000000003"/>
  </r>
  <r>
    <n v="9058"/>
    <s v="CA-2015-149097"/>
    <x v="798"/>
    <d v="2015-10-24T00:00:00"/>
    <s v="Standard Class"/>
    <x v="526"/>
    <x v="526"/>
    <x v="0"/>
    <s v="United States"/>
    <s v="Los Angeles"/>
    <x v="2"/>
    <n v="90045"/>
    <x v="1"/>
    <s v="FUR-FU-10003424"/>
    <s v="Furniture"/>
    <x v="3"/>
    <s v="Nu-Dell Oak Frame"/>
    <x v="1518"/>
    <n v="7"/>
    <n v="0"/>
    <n v="23.923200000000001"/>
    <n v="50.836800000000004"/>
  </r>
  <r>
    <n v="9059"/>
    <s v="CA-2015-149097"/>
    <x v="798"/>
    <d v="2015-10-24T00:00:00"/>
    <s v="Standard Class"/>
    <x v="526"/>
    <x v="526"/>
    <x v="0"/>
    <s v="United States"/>
    <s v="Los Angeles"/>
    <x v="2"/>
    <n v="90045"/>
    <x v="1"/>
    <s v="FUR-TA-10001086"/>
    <s v="Furniture"/>
    <x v="2"/>
    <s v="SAFCO PlanMaster Boards, 60w x 37-1/2d, White Melamine"/>
    <x v="1519"/>
    <n v="3"/>
    <n v="0.2"/>
    <n v="27.3582"/>
    <n v="337.4178"/>
  </r>
  <r>
    <n v="9060"/>
    <s v="CA-2016-132304"/>
    <x v="184"/>
    <d v="2016-06-18T00:00:00"/>
    <s v="Standard Class"/>
    <x v="102"/>
    <x v="102"/>
    <x v="1"/>
    <s v="United States"/>
    <s v="Seattle"/>
    <x v="13"/>
    <n v="98103"/>
    <x v="1"/>
    <s v="FUR-TA-10004619"/>
    <s v="Furniture"/>
    <x v="2"/>
    <s v="Hon Non-Folding Utility Tables"/>
    <x v="1520"/>
    <n v="7"/>
    <n v="0"/>
    <n v="334.55099999999999"/>
    <n v="780.61900000000014"/>
  </r>
  <r>
    <n v="9069"/>
    <s v="CA-2016-106278"/>
    <x v="227"/>
    <d v="2016-09-05T00:00:00"/>
    <s v="Second Class"/>
    <x v="29"/>
    <x v="29"/>
    <x v="0"/>
    <s v="United States"/>
    <s v="Des Moines"/>
    <x v="13"/>
    <n v="98198"/>
    <x v="1"/>
    <s v="FUR-CH-10003061"/>
    <s v="Furniture"/>
    <x v="1"/>
    <s v="Global Leather Task Chair, Black"/>
    <x v="408"/>
    <n v="3"/>
    <n v="0.2"/>
    <n v="-2.6997"/>
    <n v="218.67570000000001"/>
  </r>
  <r>
    <n v="9071"/>
    <s v="CA-2017-147550"/>
    <x v="423"/>
    <d v="2017-12-05T00:00:00"/>
    <s v="First Class"/>
    <x v="472"/>
    <x v="472"/>
    <x v="1"/>
    <s v="United States"/>
    <s v="Philadelphia"/>
    <x v="3"/>
    <n v="19134"/>
    <x v="2"/>
    <s v="FUR-FU-10001918"/>
    <s v="Furniture"/>
    <x v="3"/>
    <s v="C-Line Cubicle Keepers Polyproplyene Holder With Velcro Backings"/>
    <x v="1521"/>
    <n v="3"/>
    <n v="0.2"/>
    <n v="2.6960999999999999"/>
    <n v="8.6559000000000008"/>
  </r>
  <r>
    <n v="9079"/>
    <s v="CA-2016-108105"/>
    <x v="285"/>
    <d v="2016-02-23T00:00:00"/>
    <s v="Standard Class"/>
    <x v="666"/>
    <x v="666"/>
    <x v="0"/>
    <s v="United States"/>
    <s v="Henderson"/>
    <x v="0"/>
    <n v="42420"/>
    <x v="0"/>
    <s v="FUR-FU-10003773"/>
    <s v="Furniture"/>
    <x v="3"/>
    <s v="Eldon Cleatmat Plus Chair Mats for High Pile Carpets"/>
    <x v="1522"/>
    <n v="4"/>
    <n v="0"/>
    <n v="34.988799999999998"/>
    <n v="283.09119999999996"/>
  </r>
  <r>
    <n v="9088"/>
    <s v="CA-2016-143406"/>
    <x v="73"/>
    <d v="2016-09-30T00:00:00"/>
    <s v="Standard Class"/>
    <x v="684"/>
    <x v="684"/>
    <x v="1"/>
    <s v="United States"/>
    <s v="Houston"/>
    <x v="5"/>
    <n v="77041"/>
    <x v="3"/>
    <s v="FUR-CH-10000513"/>
    <s v="Furniture"/>
    <x v="1"/>
    <s v="High-Back Leather Manager's Chair"/>
    <x v="1523"/>
    <n v="5"/>
    <n v="0.3"/>
    <n v="-136.48949999999999"/>
    <n v="591.45449999999994"/>
  </r>
  <r>
    <n v="9093"/>
    <s v="CA-2015-162950"/>
    <x v="741"/>
    <d v="2015-07-03T00:00:00"/>
    <s v="Second Class"/>
    <x v="352"/>
    <x v="352"/>
    <x v="1"/>
    <s v="United States"/>
    <s v="Troy"/>
    <x v="15"/>
    <n v="45373"/>
    <x v="2"/>
    <s v="FUR-BO-10001918"/>
    <s v="Furniture"/>
    <x v="0"/>
    <s v="Sauder Forest Hills Library with Doors, Woodland Oak Finish"/>
    <x v="1524"/>
    <n v="6"/>
    <n v="0.5"/>
    <n v="-376.69319999999999"/>
    <n v="859.63319999999999"/>
  </r>
  <r>
    <n v="9104"/>
    <s v="CA-2015-163181"/>
    <x v="86"/>
    <d v="2015-11-12T00:00:00"/>
    <s v="Standard Class"/>
    <x v="214"/>
    <x v="214"/>
    <x v="0"/>
    <s v="United States"/>
    <s v="Houston"/>
    <x v="5"/>
    <n v="77041"/>
    <x v="3"/>
    <s v="FUR-FU-10000193"/>
    <s v="Furniture"/>
    <x v="3"/>
    <s v="Tenex Chairmats For Use with Hard Floors"/>
    <x v="966"/>
    <n v="5"/>
    <n v="0.6"/>
    <n v="-84.447999999999993"/>
    <n v="149.40799999999999"/>
  </r>
  <r>
    <n v="9117"/>
    <s v="CA-2017-153045"/>
    <x v="850"/>
    <d v="2017-01-24T00:00:00"/>
    <s v="Second Class"/>
    <x v="317"/>
    <x v="317"/>
    <x v="0"/>
    <s v="United States"/>
    <s v="Philadelphia"/>
    <x v="3"/>
    <n v="19140"/>
    <x v="2"/>
    <s v="FUR-FU-10002759"/>
    <s v="Furniture"/>
    <x v="3"/>
    <s v="12-1/2 Diameter Round Wall Clock"/>
    <x v="1525"/>
    <n v="2"/>
    <n v="0.2"/>
    <n v="6.3936000000000002"/>
    <n v="25.574400000000001"/>
  </r>
  <r>
    <n v="9118"/>
    <s v="CA-2017-153045"/>
    <x v="850"/>
    <d v="2017-01-24T00:00:00"/>
    <s v="Second Class"/>
    <x v="317"/>
    <x v="317"/>
    <x v="0"/>
    <s v="United States"/>
    <s v="Philadelphia"/>
    <x v="3"/>
    <n v="19140"/>
    <x v="2"/>
    <s v="FUR-CH-10000309"/>
    <s v="Furniture"/>
    <x v="1"/>
    <s v="Global Comet Stacking Arm Chair"/>
    <x v="1318"/>
    <n v="3"/>
    <n v="0.3"/>
    <n v="-63.3765"/>
    <n v="950.64749999999992"/>
  </r>
  <r>
    <n v="9125"/>
    <s v="CA-2016-128916"/>
    <x v="851"/>
    <d v="2016-08-20T00:00:00"/>
    <s v="Second Class"/>
    <x v="544"/>
    <x v="544"/>
    <x v="2"/>
    <s v="United States"/>
    <s v="Houston"/>
    <x v="5"/>
    <n v="77070"/>
    <x v="3"/>
    <s v="FUR-FU-10001940"/>
    <s v="Furniture"/>
    <x v="3"/>
    <s v="Staple-based wall hangings"/>
    <x v="643"/>
    <n v="3"/>
    <n v="0.6"/>
    <n v="-3.8208000000000002"/>
    <n v="13.3728"/>
  </r>
  <r>
    <n v="9126"/>
    <s v="CA-2016-128916"/>
    <x v="851"/>
    <d v="2016-08-20T00:00:00"/>
    <s v="Second Class"/>
    <x v="544"/>
    <x v="544"/>
    <x v="2"/>
    <s v="United States"/>
    <s v="Houston"/>
    <x v="5"/>
    <n v="77070"/>
    <x v="3"/>
    <s v="FUR-FU-10000320"/>
    <s v="Furniture"/>
    <x v="3"/>
    <s v="OIC Stacking Trays"/>
    <x v="1526"/>
    <n v="4"/>
    <n v="0.6"/>
    <n v="-2.1375999999999999"/>
    <n v="7.4816000000000003"/>
  </r>
  <r>
    <n v="9130"/>
    <s v="CA-2016-130911"/>
    <x v="852"/>
    <d v="2016-03-26T00:00:00"/>
    <s v="Second Class"/>
    <x v="652"/>
    <x v="652"/>
    <x v="0"/>
    <s v="United States"/>
    <s v="Cleveland"/>
    <x v="15"/>
    <n v="44105"/>
    <x v="2"/>
    <s v="FUR-BO-10004357"/>
    <s v="Furniture"/>
    <x v="0"/>
    <s v="O'Sullivan Living Dimensions 3-Shelf Bookcases"/>
    <x v="1527"/>
    <n v="3"/>
    <n v="0.5"/>
    <n v="-241.17599999999999"/>
    <n v="542.64599999999996"/>
  </r>
  <r>
    <n v="9132"/>
    <s v="CA-2017-100055"/>
    <x v="15"/>
    <d v="2017-06-01T00:00:00"/>
    <s v="Standard Class"/>
    <x v="383"/>
    <x v="383"/>
    <x v="1"/>
    <s v="United States"/>
    <s v="Laurel"/>
    <x v="32"/>
    <n v="20707"/>
    <x v="2"/>
    <s v="FUR-FU-10001473"/>
    <s v="Furniture"/>
    <x v="3"/>
    <s v="DAX Wood Document Frame"/>
    <x v="289"/>
    <n v="2"/>
    <n v="0"/>
    <n v="9.8856000000000002"/>
    <n v="17.574400000000001"/>
  </r>
  <r>
    <n v="9155"/>
    <s v="CA-2016-132990"/>
    <x v="853"/>
    <d v="2016-08-03T00:00:00"/>
    <s v="Second Class"/>
    <x v="685"/>
    <x v="685"/>
    <x v="0"/>
    <s v="United States"/>
    <s v="Philadelphia"/>
    <x v="3"/>
    <n v="19140"/>
    <x v="2"/>
    <s v="FUR-FU-10004864"/>
    <s v="Furniture"/>
    <x v="3"/>
    <s v="Eldon 500 Class Desk Accessories"/>
    <x v="1528"/>
    <n v="2"/>
    <n v="0.2"/>
    <n v="3.1381999999999999"/>
    <n v="16.1738"/>
  </r>
  <r>
    <n v="9162"/>
    <s v="CA-2016-160108"/>
    <x v="6"/>
    <d v="2016-12-12T00:00:00"/>
    <s v="Standard Class"/>
    <x v="261"/>
    <x v="261"/>
    <x v="0"/>
    <s v="United States"/>
    <s v="Eau Claire"/>
    <x v="16"/>
    <n v="54703"/>
    <x v="3"/>
    <s v="FUR-BO-10003450"/>
    <s v="Furniture"/>
    <x v="0"/>
    <s v="Bush Westfield Collection Bookcases, Dark Cherry Finish"/>
    <x v="1529"/>
    <n v="7"/>
    <n v="0"/>
    <n v="32.468800000000002"/>
    <n v="373.39120000000003"/>
  </r>
  <r>
    <n v="9163"/>
    <s v="CA-2016-160108"/>
    <x v="6"/>
    <d v="2016-12-12T00:00:00"/>
    <s v="Standard Class"/>
    <x v="261"/>
    <x v="261"/>
    <x v="0"/>
    <s v="United States"/>
    <s v="Eau Claire"/>
    <x v="16"/>
    <n v="54703"/>
    <x v="3"/>
    <s v="FUR-CH-10002335"/>
    <s v="Furniture"/>
    <x v="1"/>
    <s v="Hon GuestStacker Chair"/>
    <x v="1530"/>
    <n v="3"/>
    <n v="0"/>
    <n v="176.80260000000001"/>
    <n v="503.20740000000001"/>
  </r>
  <r>
    <n v="9171"/>
    <s v="US-2016-155768"/>
    <x v="193"/>
    <d v="2016-12-01T00:00:00"/>
    <s v="Same Day"/>
    <x v="447"/>
    <x v="447"/>
    <x v="2"/>
    <s v="United States"/>
    <s v="Oxnard"/>
    <x v="2"/>
    <n v="93030"/>
    <x v="1"/>
    <s v="FUR-FU-10000448"/>
    <s v="Furniture"/>
    <x v="3"/>
    <s v="Tenex Chairmats For Use With Carpeted Floors"/>
    <x v="1531"/>
    <n v="2"/>
    <n v="0"/>
    <n v="1.5980000000000001"/>
    <n v="30.362000000000002"/>
  </r>
  <r>
    <n v="9185"/>
    <s v="CA-2017-156776"/>
    <x v="854"/>
    <d v="2017-08-11T00:00:00"/>
    <s v="Standard Class"/>
    <x v="55"/>
    <x v="55"/>
    <x v="0"/>
    <s v="United States"/>
    <s v="Westminster"/>
    <x v="2"/>
    <n v="92683"/>
    <x v="1"/>
    <s v="FUR-FU-10004848"/>
    <s v="Furniture"/>
    <x v="3"/>
    <s v="Howard Miller 13-3/4&quot; Diameter Brushed Chrome Round Wall Clock"/>
    <x v="1036"/>
    <n v="1"/>
    <n v="0"/>
    <n v="15.525"/>
    <n v="36.225000000000001"/>
  </r>
  <r>
    <n v="9186"/>
    <s v="CA-2017-156776"/>
    <x v="854"/>
    <d v="2017-08-11T00:00:00"/>
    <s v="Standard Class"/>
    <x v="55"/>
    <x v="55"/>
    <x v="0"/>
    <s v="United States"/>
    <s v="Westminster"/>
    <x v="2"/>
    <n v="92683"/>
    <x v="1"/>
    <s v="FUR-CH-10002317"/>
    <s v="Furniture"/>
    <x v="1"/>
    <s v="Global Enterprise Series Seating Low-Back Swivel/Tilt Chairs"/>
    <x v="1532"/>
    <n v="1"/>
    <n v="0.2"/>
    <n v="25.898"/>
    <n v="181.286"/>
  </r>
  <r>
    <n v="9200"/>
    <s v="CA-2014-103310"/>
    <x v="769"/>
    <d v="2014-05-15T00:00:00"/>
    <s v="Standard Class"/>
    <x v="185"/>
    <x v="185"/>
    <x v="0"/>
    <s v="United States"/>
    <s v="San Jose"/>
    <x v="2"/>
    <n v="95123"/>
    <x v="1"/>
    <s v="FUR-CH-10002320"/>
    <s v="Furniture"/>
    <x v="1"/>
    <s v="Hon Pagoda Stacking Chairs"/>
    <x v="1533"/>
    <n v="1"/>
    <n v="0.2"/>
    <n v="32.097999999999999"/>
    <n v="224.68599999999998"/>
  </r>
  <r>
    <n v="9201"/>
    <s v="CA-2016-152688"/>
    <x v="816"/>
    <d v="2016-10-20T00:00:00"/>
    <s v="First Class"/>
    <x v="529"/>
    <x v="529"/>
    <x v="0"/>
    <s v="United States"/>
    <s v="Perth Amboy"/>
    <x v="18"/>
    <n v="8861"/>
    <x v="2"/>
    <s v="FUR-BO-10001337"/>
    <s v="Furniture"/>
    <x v="0"/>
    <s v="O'Sullivan Living Dimensions 2-Shelf Bookcases"/>
    <x v="1534"/>
    <n v="1"/>
    <n v="0"/>
    <n v="12.098000000000001"/>
    <n v="108.88200000000001"/>
  </r>
  <r>
    <n v="9213"/>
    <s v="CA-2014-144071"/>
    <x v="489"/>
    <d v="2014-12-15T00:00:00"/>
    <s v="Standard Class"/>
    <x v="99"/>
    <x v="99"/>
    <x v="1"/>
    <s v="United States"/>
    <s v="San Francisco"/>
    <x v="2"/>
    <n v="94110"/>
    <x v="1"/>
    <s v="FUR-FU-10000397"/>
    <s v="Furniture"/>
    <x v="3"/>
    <s v="Luxo Economy Swing Arm Lamp"/>
    <x v="256"/>
    <n v="2"/>
    <n v="0"/>
    <n v="11.166399999999999"/>
    <n v="28.713600000000003"/>
  </r>
  <r>
    <n v="9214"/>
    <s v="CA-2014-144071"/>
    <x v="489"/>
    <d v="2014-12-15T00:00:00"/>
    <s v="Standard Class"/>
    <x v="99"/>
    <x v="99"/>
    <x v="1"/>
    <s v="United States"/>
    <s v="San Francisco"/>
    <x v="2"/>
    <n v="94110"/>
    <x v="1"/>
    <s v="FUR-FU-10000758"/>
    <s v="Furniture"/>
    <x v="3"/>
    <s v="DAX Natural Wood-Tone Poster Frame"/>
    <x v="1022"/>
    <n v="3"/>
    <n v="0"/>
    <n v="28.598400000000002"/>
    <n v="50.8416"/>
  </r>
  <r>
    <n v="9220"/>
    <s v="US-2015-164238"/>
    <x v="793"/>
    <d v="2015-08-20T00:00:00"/>
    <s v="Standard Class"/>
    <x v="260"/>
    <x v="260"/>
    <x v="0"/>
    <s v="United States"/>
    <s v="Philadelphia"/>
    <x v="3"/>
    <n v="19120"/>
    <x v="2"/>
    <s v="FUR-BO-10000780"/>
    <s v="Furniture"/>
    <x v="0"/>
    <s v="O'Sullivan Plantations 2-Door Library in Landvery Oak"/>
    <x v="1527"/>
    <n v="3"/>
    <n v="0.5"/>
    <n v="-204.99959999999999"/>
    <n v="506.46960000000001"/>
  </r>
  <r>
    <n v="9222"/>
    <s v="CA-2017-103212"/>
    <x v="540"/>
    <d v="2017-10-14T00:00:00"/>
    <s v="First Class"/>
    <x v="386"/>
    <x v="386"/>
    <x v="0"/>
    <s v="United States"/>
    <s v="Lafayette"/>
    <x v="35"/>
    <n v="70506"/>
    <x v="0"/>
    <s v="FUR-TA-10003473"/>
    <s v="Furniture"/>
    <x v="2"/>
    <s v="Bretford Rectangular Conference Table Tops"/>
    <x v="1535"/>
    <n v="4"/>
    <n v="0"/>
    <n v="346.03960000000001"/>
    <n v="1158.4803999999999"/>
  </r>
  <r>
    <n v="9233"/>
    <s v="CA-2016-126732"/>
    <x v="227"/>
    <d v="2016-09-06T00:00:00"/>
    <s v="Standard Class"/>
    <x v="94"/>
    <x v="94"/>
    <x v="0"/>
    <s v="United States"/>
    <s v="Los Angeles"/>
    <x v="2"/>
    <n v="90036"/>
    <x v="1"/>
    <s v="FUR-FU-10001889"/>
    <s v="Furniture"/>
    <x v="3"/>
    <s v="Ultra Door Pull Handle"/>
    <x v="1536"/>
    <n v="9"/>
    <n v="0"/>
    <n v="31.244399999999999"/>
    <n v="63.435600000000008"/>
  </r>
  <r>
    <n v="9237"/>
    <s v="CA-2016-126732"/>
    <x v="227"/>
    <d v="2016-09-06T00:00:00"/>
    <s v="Standard Class"/>
    <x v="94"/>
    <x v="94"/>
    <x v="0"/>
    <s v="United States"/>
    <s v="Los Angeles"/>
    <x v="2"/>
    <n v="90036"/>
    <x v="1"/>
    <s v="FUR-TA-10001539"/>
    <s v="Furniture"/>
    <x v="2"/>
    <s v="Chromcraft Rectangular Conference Tables"/>
    <x v="638"/>
    <n v="3"/>
    <n v="0.2"/>
    <n v="28.436399999999999"/>
    <n v="540.2915999999999"/>
  </r>
  <r>
    <n v="9239"/>
    <s v="CA-2017-138156"/>
    <x v="441"/>
    <d v="2017-02-14T00:00:00"/>
    <s v="First Class"/>
    <x v="302"/>
    <x v="302"/>
    <x v="0"/>
    <s v="United States"/>
    <s v="Columbus"/>
    <x v="15"/>
    <n v="43229"/>
    <x v="2"/>
    <s v="FUR-FU-10003601"/>
    <s v="Furniture"/>
    <x v="3"/>
    <s v="Deflect-o RollaMat Studded, Beveled Mat for Medium Pile Carpeting"/>
    <x v="1537"/>
    <n v="2"/>
    <n v="0.2"/>
    <n v="-3.6892"/>
    <n v="151.25720000000001"/>
  </r>
  <r>
    <n v="9244"/>
    <s v="CA-2014-113271"/>
    <x v="855"/>
    <d v="2014-07-14T00:00:00"/>
    <s v="Standard Class"/>
    <x v="118"/>
    <x v="118"/>
    <x v="2"/>
    <s v="United States"/>
    <s v="San Francisco"/>
    <x v="2"/>
    <n v="94122"/>
    <x v="1"/>
    <s v="FUR-BO-10004218"/>
    <s v="Furniture"/>
    <x v="0"/>
    <s v="Bush Heritage Pine Collection 5-Shelf Bookcase, Albany Pine Finish, *Special Order"/>
    <x v="223"/>
    <n v="1"/>
    <n v="0.15"/>
    <n v="7.0490000000000004"/>
    <n v="112.78399999999999"/>
  </r>
  <r>
    <n v="9255"/>
    <s v="CA-2014-168368"/>
    <x v="651"/>
    <d v="2014-02-15T00:00:00"/>
    <s v="Second Class"/>
    <x v="137"/>
    <x v="137"/>
    <x v="0"/>
    <s v="United States"/>
    <s v="Columbia"/>
    <x v="23"/>
    <n v="65203"/>
    <x v="3"/>
    <s v="FUR-CH-10001146"/>
    <s v="Furniture"/>
    <x v="1"/>
    <s v="Global Value Mid-Back Manager's Chair, Gray"/>
    <x v="1538"/>
    <n v="1"/>
    <n v="0"/>
    <n v="15.2225"/>
    <n v="45.667500000000004"/>
  </r>
  <r>
    <n v="9258"/>
    <s v="CA-2014-168368"/>
    <x v="651"/>
    <d v="2014-02-15T00:00:00"/>
    <s v="Second Class"/>
    <x v="137"/>
    <x v="137"/>
    <x v="0"/>
    <s v="United States"/>
    <s v="Columbia"/>
    <x v="23"/>
    <n v="65203"/>
    <x v="3"/>
    <s v="FUR-FU-10002298"/>
    <s v="Furniture"/>
    <x v="3"/>
    <s v="Rubbermaid ClusterMat Chairmats, Mat Size- 66&quot; x 60&quot;, Lip 20&quot; x 11&quot; -90 Degree Angle"/>
    <x v="165"/>
    <n v="3"/>
    <n v="0"/>
    <n v="53.270400000000002"/>
    <n v="279.6696"/>
  </r>
  <r>
    <n v="9262"/>
    <s v="CA-2017-111388"/>
    <x v="113"/>
    <d v="2017-09-02T00:00:00"/>
    <s v="Same Day"/>
    <x v="568"/>
    <x v="568"/>
    <x v="2"/>
    <s v="United States"/>
    <s v="Seattle"/>
    <x v="13"/>
    <n v="98103"/>
    <x v="1"/>
    <s v="FUR-CH-10003061"/>
    <s v="Furniture"/>
    <x v="1"/>
    <s v="Global Leather Task Chair, Black"/>
    <x v="408"/>
    <n v="3"/>
    <n v="0.2"/>
    <n v="-2.6997"/>
    <n v="218.67570000000001"/>
  </r>
  <r>
    <n v="9263"/>
    <s v="CA-2015-124499"/>
    <x v="856"/>
    <d v="2015-10-13T00:00:00"/>
    <s v="Standard Class"/>
    <x v="686"/>
    <x v="686"/>
    <x v="0"/>
    <s v="United States"/>
    <s v="Detroit"/>
    <x v="17"/>
    <n v="48227"/>
    <x v="3"/>
    <s v="FUR-CH-10000513"/>
    <s v="Furniture"/>
    <x v="1"/>
    <s v="High-Back Leather Manager's Chair"/>
    <x v="1447"/>
    <n v="3"/>
    <n v="0"/>
    <n v="35.097299999999997"/>
    <n v="354.87270000000001"/>
  </r>
  <r>
    <n v="9267"/>
    <s v="CA-2014-125759"/>
    <x v="857"/>
    <d v="2014-02-09T00:00:00"/>
    <s v="First Class"/>
    <x v="51"/>
    <x v="51"/>
    <x v="2"/>
    <s v="United States"/>
    <s v="North Las Vegas"/>
    <x v="34"/>
    <n v="89031"/>
    <x v="1"/>
    <s v="FUR-FU-10002111"/>
    <s v="Furniture"/>
    <x v="3"/>
    <s v="Master Caster Door Stop, Large Brown"/>
    <x v="738"/>
    <n v="2"/>
    <n v="0"/>
    <n v="5.5327999999999999"/>
    <n v="9.0272000000000006"/>
  </r>
  <r>
    <n v="9268"/>
    <s v="CA-2015-151869"/>
    <x v="4"/>
    <d v="2015-09-25T00:00:00"/>
    <s v="Same Day"/>
    <x v="92"/>
    <x v="92"/>
    <x v="0"/>
    <s v="United States"/>
    <s v="Freeport"/>
    <x v="7"/>
    <n v="11520"/>
    <x v="2"/>
    <s v="FUR-CH-10001545"/>
    <s v="Furniture"/>
    <x v="1"/>
    <s v="Hon Comfortask Task/Swivel Chairs"/>
    <x v="1539"/>
    <n v="1"/>
    <n v="0.1"/>
    <n v="6.8388"/>
    <n v="95.743199999999987"/>
  </r>
  <r>
    <n v="9272"/>
    <s v="CA-2016-100510"/>
    <x v="858"/>
    <d v="2016-05-17T00:00:00"/>
    <s v="Standard Class"/>
    <x v="337"/>
    <x v="337"/>
    <x v="1"/>
    <s v="United States"/>
    <s v="New York City"/>
    <x v="7"/>
    <n v="10024"/>
    <x v="2"/>
    <s v="FUR-FU-10000320"/>
    <s v="Furniture"/>
    <x v="3"/>
    <s v="OIC Stacking Trays"/>
    <x v="1238"/>
    <n v="3"/>
    <n v="0"/>
    <n v="4.4088000000000003"/>
    <n v="5.6111999999999993"/>
  </r>
  <r>
    <n v="9280"/>
    <s v="CA-2017-122539"/>
    <x v="451"/>
    <d v="2017-12-05T00:00:00"/>
    <s v="Standard Class"/>
    <x v="626"/>
    <x v="626"/>
    <x v="0"/>
    <s v="United States"/>
    <s v="Philadelphia"/>
    <x v="3"/>
    <n v="19140"/>
    <x v="2"/>
    <s v="FUR-CH-10003379"/>
    <s v="Furniture"/>
    <x v="1"/>
    <s v="Global Commerce Series High-Back Swivel/Tilt Chairs"/>
    <x v="1540"/>
    <n v="2"/>
    <n v="0.3"/>
    <n v="-28.498000000000001"/>
    <n v="427.46999999999997"/>
  </r>
  <r>
    <n v="9281"/>
    <s v="CA-2016-166772"/>
    <x v="649"/>
    <d v="2016-09-24T00:00:00"/>
    <s v="Standard Class"/>
    <x v="687"/>
    <x v="687"/>
    <x v="2"/>
    <s v="United States"/>
    <s v="Seattle"/>
    <x v="13"/>
    <n v="98105"/>
    <x v="1"/>
    <s v="FUR-BO-10002853"/>
    <s v="Furniture"/>
    <x v="0"/>
    <s v="O'Sullivan 5-Shelf Heavy-Duty Bookcases"/>
    <x v="863"/>
    <n v="2"/>
    <n v="0"/>
    <n v="40.97"/>
    <n v="122.91"/>
  </r>
  <r>
    <n v="9285"/>
    <s v="CA-2014-161032"/>
    <x v="356"/>
    <d v="2014-11-23T00:00:00"/>
    <s v="Standard Class"/>
    <x v="57"/>
    <x v="57"/>
    <x v="1"/>
    <s v="United States"/>
    <s v="Franklin"/>
    <x v="16"/>
    <n v="53132"/>
    <x v="3"/>
    <s v="FUR-CH-10001482"/>
    <s v="Furniture"/>
    <x v="1"/>
    <s v="Office Star - Mesh Screen back chair with Vinyl seat"/>
    <x v="132"/>
    <n v="3"/>
    <n v="0"/>
    <n v="43.223399999999998"/>
    <n v="349.71659999999997"/>
  </r>
  <r>
    <n v="9286"/>
    <s v="CA-2015-102778"/>
    <x v="32"/>
    <d v="2015-11-24T00:00:00"/>
    <s v="First Class"/>
    <x v="688"/>
    <x v="688"/>
    <x v="0"/>
    <s v="United States"/>
    <s v="Monroe"/>
    <x v="30"/>
    <n v="28110"/>
    <x v="0"/>
    <s v="FUR-FU-10000087"/>
    <s v="Furniture"/>
    <x v="3"/>
    <s v="Executive Impressions 14&quot; Two-Color Numerals Wall Clock"/>
    <x v="1541"/>
    <n v="1"/>
    <n v="0.2"/>
    <n v="4.7712000000000003"/>
    <n v="13.404799999999998"/>
  </r>
  <r>
    <n v="9288"/>
    <s v="CA-2017-154011"/>
    <x v="744"/>
    <d v="2017-06-26T00:00:00"/>
    <s v="Standard Class"/>
    <x v="595"/>
    <x v="595"/>
    <x v="2"/>
    <s v="United States"/>
    <s v="Dallas"/>
    <x v="5"/>
    <n v="75081"/>
    <x v="3"/>
    <s v="FUR-TA-10000688"/>
    <s v="Furniture"/>
    <x v="2"/>
    <s v="Chromcraft Bull-Nose Wood Round Conference Table Top, Wood Base"/>
    <x v="1542"/>
    <n v="3"/>
    <n v="0.3"/>
    <n v="-84.961500000000001"/>
    <n v="542.44650000000001"/>
  </r>
  <r>
    <n v="9289"/>
    <s v="US-2017-165456"/>
    <x v="147"/>
    <d v="2017-12-03T00:00:00"/>
    <s v="First Class"/>
    <x v="309"/>
    <x v="309"/>
    <x v="0"/>
    <s v="United States"/>
    <s v="Philadelphia"/>
    <x v="3"/>
    <n v="19134"/>
    <x v="2"/>
    <s v="FUR-CH-10003981"/>
    <s v="Furniture"/>
    <x v="1"/>
    <s v="Global Commerce Series Low-Back Swivel/Tilt Chairs"/>
    <x v="1543"/>
    <n v="6"/>
    <n v="0.3"/>
    <n v="-15.418799999999999"/>
    <n v="1094.7348"/>
  </r>
  <r>
    <n v="9296"/>
    <s v="CA-2017-161340"/>
    <x v="15"/>
    <d v="2017-06-01T00:00:00"/>
    <s v="Standard Class"/>
    <x v="689"/>
    <x v="689"/>
    <x v="1"/>
    <s v="United States"/>
    <s v="Cleveland"/>
    <x v="15"/>
    <n v="44105"/>
    <x v="2"/>
    <s v="FUR-BO-10004709"/>
    <s v="Furniture"/>
    <x v="0"/>
    <s v="Bush Westfield Collection Bookcases, Medium Cherry Finish"/>
    <x v="1216"/>
    <n v="4"/>
    <n v="0.5"/>
    <n v="-64.937600000000003"/>
    <n v="180.89760000000001"/>
  </r>
  <r>
    <n v="9301"/>
    <s v="US-2015-163433"/>
    <x v="8"/>
    <d v="2015-04-22T00:00:00"/>
    <s v="Second Class"/>
    <x v="65"/>
    <x v="65"/>
    <x v="1"/>
    <s v="United States"/>
    <s v="Mcallen"/>
    <x v="5"/>
    <n v="78501"/>
    <x v="3"/>
    <s v="FUR-CH-10000225"/>
    <s v="Furniture"/>
    <x v="1"/>
    <s v="Global Geo Office Task Chair, Gray"/>
    <x v="1111"/>
    <n v="1"/>
    <n v="0.3"/>
    <n v="-20.245000000000001"/>
    <n v="76.930999999999997"/>
  </r>
  <r>
    <n v="9320"/>
    <s v="US-2017-108343"/>
    <x v="96"/>
    <d v="2017-07-25T00:00:00"/>
    <s v="Standard Class"/>
    <x v="102"/>
    <x v="102"/>
    <x v="1"/>
    <s v="United States"/>
    <s v="New York City"/>
    <x v="7"/>
    <n v="10009"/>
    <x v="2"/>
    <s v="FUR-CH-10002780"/>
    <s v="Furniture"/>
    <x v="1"/>
    <s v="Office Star - Task Chair with Contemporary Loop Arms"/>
    <x v="1544"/>
    <n v="2"/>
    <n v="0.1"/>
    <n v="25.474399999999999"/>
    <n v="138.28960000000001"/>
  </r>
  <r>
    <n v="9321"/>
    <s v="US-2017-108343"/>
    <x v="96"/>
    <d v="2017-07-25T00:00:00"/>
    <s v="Standard Class"/>
    <x v="102"/>
    <x v="102"/>
    <x v="1"/>
    <s v="United States"/>
    <s v="New York City"/>
    <x v="7"/>
    <n v="10009"/>
    <x v="2"/>
    <s v="FUR-FU-10000747"/>
    <s v="Furniture"/>
    <x v="3"/>
    <s v="Tenex B1-RE Series Chair Mats for Low Pile Carpets"/>
    <x v="1545"/>
    <n v="4"/>
    <n v="0"/>
    <n v="31.266400000000001"/>
    <n v="152.65359999999998"/>
  </r>
  <r>
    <n v="9322"/>
    <s v="US-2016-111563"/>
    <x v="114"/>
    <d v="2016-11-08T00:00:00"/>
    <s v="Standard Class"/>
    <x v="690"/>
    <x v="690"/>
    <x v="0"/>
    <s v="United States"/>
    <s v="Houston"/>
    <x v="5"/>
    <n v="77041"/>
    <x v="3"/>
    <s v="FUR-FU-10002445"/>
    <s v="Furniture"/>
    <x v="3"/>
    <s v="DAX Two-Tone Rosewood/Black Document Frame, Desktop, 5 x 7"/>
    <x v="1546"/>
    <n v="3"/>
    <n v="0.6"/>
    <n v="-5.6879999999999997"/>
    <n v="17.064"/>
  </r>
  <r>
    <n v="9323"/>
    <s v="US-2016-111563"/>
    <x v="114"/>
    <d v="2016-11-08T00:00:00"/>
    <s v="Standard Class"/>
    <x v="690"/>
    <x v="690"/>
    <x v="0"/>
    <s v="United States"/>
    <s v="Houston"/>
    <x v="5"/>
    <n v="77041"/>
    <x v="3"/>
    <s v="FUR-FU-10000723"/>
    <s v="Furniture"/>
    <x v="3"/>
    <s v="Deflect-o EconoMat Studded, No Bevel Mat for Low Pile Carpeting"/>
    <x v="118"/>
    <n v="4"/>
    <n v="0.6"/>
    <n v="-84.2928"/>
    <n v="150.40479999999999"/>
  </r>
  <r>
    <n v="9325"/>
    <s v="CA-2017-121853"/>
    <x v="204"/>
    <d v="2017-09-29T00:00:00"/>
    <s v="Standard Class"/>
    <x v="282"/>
    <x v="282"/>
    <x v="0"/>
    <s v="United States"/>
    <s v="Los Angeles"/>
    <x v="2"/>
    <n v="90036"/>
    <x v="1"/>
    <s v="FUR-CH-10003973"/>
    <s v="Furniture"/>
    <x v="1"/>
    <s v="GuestStacker Chair with Chrome Finish Legs"/>
    <x v="1547"/>
    <n v="2"/>
    <n v="0.2"/>
    <n v="59.4816"/>
    <n v="535.33440000000007"/>
  </r>
  <r>
    <n v="9327"/>
    <s v="US-2017-130687"/>
    <x v="87"/>
    <d v="2017-09-10T00:00:00"/>
    <s v="First Class"/>
    <x v="346"/>
    <x v="346"/>
    <x v="0"/>
    <s v="United States"/>
    <s v="Edmonds"/>
    <x v="13"/>
    <n v="98026"/>
    <x v="1"/>
    <s v="FUR-FU-10004053"/>
    <s v="Furniture"/>
    <x v="3"/>
    <s v="DAX Two-Tone Silver Metal Document Frame"/>
    <x v="1049"/>
    <n v="4"/>
    <n v="0"/>
    <n v="34.812800000000003"/>
    <n v="46.147199999999991"/>
  </r>
  <r>
    <n v="9335"/>
    <s v="CA-2017-110198"/>
    <x v="806"/>
    <d v="2017-05-02T00:00:00"/>
    <s v="First Class"/>
    <x v="261"/>
    <x v="261"/>
    <x v="0"/>
    <s v="United States"/>
    <s v="Coral Springs"/>
    <x v="1"/>
    <n v="33065"/>
    <x v="0"/>
    <s v="FUR-BO-10001798"/>
    <s v="Furniture"/>
    <x v="0"/>
    <s v="Bush Somerset Collection Bookcase"/>
    <x v="555"/>
    <n v="3"/>
    <n v="0.2"/>
    <n v="-15.717599999999999"/>
    <n v="330.06959999999998"/>
  </r>
  <r>
    <n v="9344"/>
    <s v="CA-2017-109085"/>
    <x v="506"/>
    <d v="2017-02-20T00:00:00"/>
    <s v="First Class"/>
    <x v="115"/>
    <x v="115"/>
    <x v="2"/>
    <s v="United States"/>
    <s v="Troy"/>
    <x v="15"/>
    <n v="45373"/>
    <x v="2"/>
    <s v="FUR-TA-10001086"/>
    <s v="Furniture"/>
    <x v="2"/>
    <s v="SAFCO PlanMaster Boards, 60w x 37-1/2d, White Melamine"/>
    <x v="994"/>
    <n v="5"/>
    <n v="0.4"/>
    <n v="-106.393"/>
    <n v="562.36300000000006"/>
  </r>
  <r>
    <n v="9347"/>
    <s v="CA-2017-109085"/>
    <x v="506"/>
    <d v="2017-02-20T00:00:00"/>
    <s v="First Class"/>
    <x v="115"/>
    <x v="115"/>
    <x v="2"/>
    <s v="United States"/>
    <s v="Troy"/>
    <x v="15"/>
    <n v="45373"/>
    <x v="2"/>
    <s v="FUR-FU-10004973"/>
    <s v="Furniture"/>
    <x v="3"/>
    <s v="Flat Face Poster Frame"/>
    <x v="1548"/>
    <n v="2"/>
    <n v="0.2"/>
    <n v="8.2896000000000001"/>
    <n v="21.854399999999998"/>
  </r>
  <r>
    <n v="9348"/>
    <s v="CA-2017-109085"/>
    <x v="506"/>
    <d v="2017-02-20T00:00:00"/>
    <s v="First Class"/>
    <x v="115"/>
    <x v="115"/>
    <x v="2"/>
    <s v="United States"/>
    <s v="Troy"/>
    <x v="15"/>
    <n v="45373"/>
    <x v="2"/>
    <s v="FUR-CH-10003981"/>
    <s v="Furniture"/>
    <x v="1"/>
    <s v="Global Commerce Series Low-Back Swivel/Tilt Chairs"/>
    <x v="1140"/>
    <n v="5"/>
    <n v="0.3"/>
    <n v="-12.849"/>
    <n v="912.279"/>
  </r>
  <r>
    <n v="9349"/>
    <s v="CA-2016-114860"/>
    <x v="286"/>
    <d v="2016-12-28T00:00:00"/>
    <s v="Standard Class"/>
    <x v="482"/>
    <x v="482"/>
    <x v="0"/>
    <s v="United States"/>
    <s v="Moreno Valley"/>
    <x v="2"/>
    <n v="92553"/>
    <x v="1"/>
    <s v="FUR-FU-10000277"/>
    <s v="Furniture"/>
    <x v="3"/>
    <s v="Deflect-o DuraMat Antistatic Studded Beveled Mat for Medium Pile Carpeting"/>
    <x v="1549"/>
    <n v="8"/>
    <n v="0"/>
    <n v="202.25280000000001"/>
    <n v="640.46720000000005"/>
  </r>
  <r>
    <n v="9350"/>
    <s v="CA-2016-114860"/>
    <x v="286"/>
    <d v="2016-12-28T00:00:00"/>
    <s v="Standard Class"/>
    <x v="482"/>
    <x v="482"/>
    <x v="0"/>
    <s v="United States"/>
    <s v="Moreno Valley"/>
    <x v="2"/>
    <n v="92553"/>
    <x v="1"/>
    <s v="FUR-FU-10001934"/>
    <s v="Furniture"/>
    <x v="3"/>
    <s v="Magnifier Swing Arm Lamp"/>
    <x v="25"/>
    <n v="2"/>
    <n v="0"/>
    <n v="10.909599999999999"/>
    <n v="31.050400000000003"/>
  </r>
  <r>
    <n v="9352"/>
    <s v="CA-2016-159009"/>
    <x v="348"/>
    <d v="2016-09-27T00:00:00"/>
    <s v="Standard Class"/>
    <x v="691"/>
    <x v="691"/>
    <x v="1"/>
    <s v="United States"/>
    <s v="Seattle"/>
    <x v="13"/>
    <n v="98115"/>
    <x v="1"/>
    <s v="FUR-CH-10003396"/>
    <s v="Furniture"/>
    <x v="1"/>
    <s v="Global Deluxe Steno Chair"/>
    <x v="1075"/>
    <n v="3"/>
    <n v="0.2"/>
    <n v="-20.784600000000001"/>
    <n v="205.53660000000002"/>
  </r>
  <r>
    <n v="9353"/>
    <s v="CA-2017-148411"/>
    <x v="118"/>
    <d v="2017-09-26T00:00:00"/>
    <s v="First Class"/>
    <x v="77"/>
    <x v="77"/>
    <x v="0"/>
    <s v="United States"/>
    <s v="Chicago"/>
    <x v="8"/>
    <n v="60623"/>
    <x v="3"/>
    <s v="FUR-CH-10003973"/>
    <s v="Furniture"/>
    <x v="1"/>
    <s v="GuestStacker Chair with Chrome Finish Legs"/>
    <x v="813"/>
    <n v="2"/>
    <n v="0.3"/>
    <n v="-14.8704"/>
    <n v="535.33440000000007"/>
  </r>
  <r>
    <n v="9359"/>
    <s v="CA-2016-168046"/>
    <x v="859"/>
    <d v="2016-01-28T00:00:00"/>
    <s v="Second Class"/>
    <x v="25"/>
    <x v="25"/>
    <x v="1"/>
    <s v="United States"/>
    <s v="New York City"/>
    <x v="7"/>
    <n v="10024"/>
    <x v="2"/>
    <s v="FUR-TA-10001095"/>
    <s v="Furniture"/>
    <x v="2"/>
    <s v="Chromcraft Round Conference Tables"/>
    <x v="1550"/>
    <n v="3"/>
    <n v="0.4"/>
    <n v="-99.345299999999995"/>
    <n v="413.06729999999999"/>
  </r>
  <r>
    <n v="9360"/>
    <s v="CA-2016-168046"/>
    <x v="859"/>
    <d v="2016-01-28T00:00:00"/>
    <s v="Second Class"/>
    <x v="25"/>
    <x v="25"/>
    <x v="1"/>
    <s v="United States"/>
    <s v="New York City"/>
    <x v="7"/>
    <n v="10024"/>
    <x v="2"/>
    <s v="FUR-FU-10000747"/>
    <s v="Furniture"/>
    <x v="3"/>
    <s v="Tenex B1-RE Series Chair Mats for Low Pile Carpets"/>
    <x v="1551"/>
    <n v="1"/>
    <n v="0"/>
    <n v="7.8166000000000002"/>
    <n v="38.163399999999996"/>
  </r>
  <r>
    <n v="9364"/>
    <s v="CA-2017-111591"/>
    <x v="555"/>
    <d v="2017-03-25T00:00:00"/>
    <s v="Standard Class"/>
    <x v="11"/>
    <x v="11"/>
    <x v="2"/>
    <s v="United States"/>
    <s v="Seattle"/>
    <x v="13"/>
    <n v="98105"/>
    <x v="1"/>
    <s v="FUR-FU-10002364"/>
    <s v="Furniture"/>
    <x v="3"/>
    <s v="Eldon Expressions Wood Desk Accessories, Oak"/>
    <x v="741"/>
    <n v="3"/>
    <n v="0"/>
    <n v="6.4206000000000003"/>
    <n v="15.7194"/>
  </r>
  <r>
    <n v="9370"/>
    <s v="CA-2017-113460"/>
    <x v="388"/>
    <d v="2017-11-09T00:00:00"/>
    <s v="Second Class"/>
    <x v="609"/>
    <x v="609"/>
    <x v="1"/>
    <s v="United States"/>
    <s v="Clinton"/>
    <x v="32"/>
    <n v="20735"/>
    <x v="2"/>
    <s v="FUR-CH-10000422"/>
    <s v="Furniture"/>
    <x v="1"/>
    <s v="Global Highback Leather Tilter in Burgundy"/>
    <x v="1552"/>
    <n v="3"/>
    <n v="0"/>
    <n v="43.675199999999997"/>
    <n v="229.29480000000004"/>
  </r>
  <r>
    <n v="9371"/>
    <s v="CA-2015-111339"/>
    <x v="860"/>
    <d v="2015-05-31T00:00:00"/>
    <s v="First Class"/>
    <x v="614"/>
    <x v="614"/>
    <x v="1"/>
    <s v="United States"/>
    <s v="Columbus"/>
    <x v="15"/>
    <n v="43229"/>
    <x v="2"/>
    <s v="FUR-FU-10002506"/>
    <s v="Furniture"/>
    <x v="3"/>
    <s v="Tensor &quot;Hersey Kiss&quot; Styled Floor Lamp"/>
    <x v="504"/>
    <n v="4"/>
    <n v="0.2"/>
    <n v="-4.1567999999999996"/>
    <n v="45.724799999999995"/>
  </r>
  <r>
    <n v="9372"/>
    <s v="CA-2015-111339"/>
    <x v="860"/>
    <d v="2015-05-31T00:00:00"/>
    <s v="First Class"/>
    <x v="614"/>
    <x v="614"/>
    <x v="1"/>
    <s v="United States"/>
    <s v="Columbus"/>
    <x v="15"/>
    <n v="43229"/>
    <x v="2"/>
    <s v="FUR-CH-10000863"/>
    <s v="Furniture"/>
    <x v="1"/>
    <s v="Novimex Swivel Fabric Task Chair"/>
    <x v="627"/>
    <n v="3"/>
    <n v="0.3"/>
    <n v="-86.058599999999998"/>
    <n v="403.11660000000001"/>
  </r>
  <r>
    <n v="9381"/>
    <s v="CA-2014-154158"/>
    <x v="520"/>
    <d v="2014-12-27T00:00:00"/>
    <s v="Second Class"/>
    <x v="512"/>
    <x v="512"/>
    <x v="0"/>
    <s v="United States"/>
    <s v="Tampa"/>
    <x v="1"/>
    <n v="33614"/>
    <x v="0"/>
    <s v="FUR-CH-10004698"/>
    <s v="Furniture"/>
    <x v="1"/>
    <s v="Padded Folding Chairs, Black, 4/Carton"/>
    <x v="1279"/>
    <n v="1"/>
    <n v="0.2"/>
    <n v="6.4783999999999997"/>
    <n v="58.305600000000005"/>
  </r>
  <r>
    <n v="9386"/>
    <s v="CA-2017-163097"/>
    <x v="60"/>
    <d v="2017-08-31T00:00:00"/>
    <s v="Standard Class"/>
    <x v="358"/>
    <x v="358"/>
    <x v="0"/>
    <s v="United States"/>
    <s v="Mesa"/>
    <x v="22"/>
    <n v="85204"/>
    <x v="1"/>
    <s v="FUR-FU-10004973"/>
    <s v="Furniture"/>
    <x v="3"/>
    <s v="Flat Face Poster Frame"/>
    <x v="1553"/>
    <n v="8"/>
    <n v="0.2"/>
    <n v="33.1584"/>
    <n v="87.417599999999993"/>
  </r>
  <r>
    <n v="9393"/>
    <s v="CA-2015-130848"/>
    <x v="551"/>
    <d v="2015-10-25T00:00:00"/>
    <s v="Same Day"/>
    <x v="164"/>
    <x v="164"/>
    <x v="1"/>
    <s v="United States"/>
    <s v="Denver"/>
    <x v="12"/>
    <n v="80219"/>
    <x v="1"/>
    <s v="FUR-CH-10000422"/>
    <s v="Furniture"/>
    <x v="1"/>
    <s v="Global Highback Leather Tilter in Burgundy"/>
    <x v="1554"/>
    <n v="8"/>
    <n v="0.2"/>
    <n v="-29.116800000000001"/>
    <n v="611.45280000000002"/>
  </r>
  <r>
    <n v="9395"/>
    <s v="CA-2014-125997"/>
    <x v="23"/>
    <d v="2014-09-23T00:00:00"/>
    <s v="First Class"/>
    <x v="692"/>
    <x v="692"/>
    <x v="0"/>
    <s v="United States"/>
    <s v="New York City"/>
    <x v="7"/>
    <n v="10011"/>
    <x v="2"/>
    <s v="FUR-CH-10001394"/>
    <s v="Furniture"/>
    <x v="1"/>
    <s v="Global Leather Executive Chair"/>
    <x v="810"/>
    <n v="2"/>
    <n v="0.1"/>
    <n v="140.39599999999999"/>
    <n v="491.38600000000008"/>
  </r>
  <r>
    <n v="9396"/>
    <s v="CA-2014-125997"/>
    <x v="23"/>
    <d v="2014-09-23T00:00:00"/>
    <s v="First Class"/>
    <x v="692"/>
    <x v="692"/>
    <x v="0"/>
    <s v="United States"/>
    <s v="New York City"/>
    <x v="7"/>
    <n v="10011"/>
    <x v="2"/>
    <s v="FUR-BO-10002213"/>
    <s v="Furniture"/>
    <x v="0"/>
    <s v="DMI Eclipse Executive Suite Bookcases"/>
    <x v="110"/>
    <n v="2"/>
    <n v="0.2"/>
    <n v="-10.019600000000001"/>
    <n v="811.58759999999995"/>
  </r>
  <r>
    <n v="9402"/>
    <s v="CA-2014-159814"/>
    <x v="861"/>
    <d v="2014-06-28T00:00:00"/>
    <s v="Standard Class"/>
    <x v="89"/>
    <x v="89"/>
    <x v="0"/>
    <s v="United States"/>
    <s v="Tucson"/>
    <x v="22"/>
    <n v="85705"/>
    <x v="1"/>
    <s v="FUR-FU-10001731"/>
    <s v="Furniture"/>
    <x v="3"/>
    <s v="Acrylic Self-Standing Desk Frames"/>
    <x v="1555"/>
    <n v="2"/>
    <n v="0.2"/>
    <n v="0.96120000000000005"/>
    <n v="3.3108000000000004"/>
  </r>
  <r>
    <n v="9403"/>
    <s v="CA-2016-105459"/>
    <x v="577"/>
    <d v="2016-08-17T00:00:00"/>
    <s v="Second Class"/>
    <x v="186"/>
    <x v="186"/>
    <x v="0"/>
    <s v="United States"/>
    <s v="New York City"/>
    <x v="7"/>
    <n v="10024"/>
    <x v="2"/>
    <s v="FUR-TA-10001095"/>
    <s v="Furniture"/>
    <x v="2"/>
    <s v="Chromcraft Round Conference Tables"/>
    <x v="1556"/>
    <n v="2"/>
    <n v="0.4"/>
    <n v="-66.230199999999996"/>
    <n v="275.37819999999999"/>
  </r>
  <r>
    <n v="9409"/>
    <s v="CA-2017-162789"/>
    <x v="320"/>
    <d v="2017-09-24T00:00:00"/>
    <s v="Second Class"/>
    <x v="194"/>
    <x v="194"/>
    <x v="0"/>
    <s v="United States"/>
    <s v="New York City"/>
    <x v="7"/>
    <n v="10035"/>
    <x v="2"/>
    <s v="FUR-FU-10004864"/>
    <s v="Furniture"/>
    <x v="3"/>
    <s v="Eldon 500 Class Desk Accessories"/>
    <x v="1557"/>
    <n v="1"/>
    <n v="0"/>
    <n v="3.9830999999999999"/>
    <n v="8.0869"/>
  </r>
  <r>
    <n v="9411"/>
    <s v="US-2017-110149"/>
    <x v="247"/>
    <d v="2017-12-13T00:00:00"/>
    <s v="First Class"/>
    <x v="312"/>
    <x v="312"/>
    <x v="0"/>
    <s v="United States"/>
    <s v="Philadelphia"/>
    <x v="3"/>
    <n v="19143"/>
    <x v="2"/>
    <s v="FUR-FU-10001475"/>
    <s v="Furniture"/>
    <x v="3"/>
    <s v="Contract Clock, 14&quot;, Brown"/>
    <x v="1558"/>
    <n v="5"/>
    <n v="0.2"/>
    <n v="15.385999999999999"/>
    <n v="72.534000000000006"/>
  </r>
  <r>
    <n v="9413"/>
    <s v="CA-2015-164777"/>
    <x v="369"/>
    <d v="2015-01-29T00:00:00"/>
    <s v="First Class"/>
    <x v="626"/>
    <x v="626"/>
    <x v="0"/>
    <s v="United States"/>
    <s v="Los Angeles"/>
    <x v="2"/>
    <n v="90036"/>
    <x v="1"/>
    <s v="FUR-CH-10002024"/>
    <s v="Furniture"/>
    <x v="1"/>
    <s v="HON 5400 Series Task Chairs for Big and Tall"/>
    <x v="1408"/>
    <n v="5"/>
    <n v="0.2"/>
    <n v="0"/>
    <n v="2803.92"/>
  </r>
  <r>
    <n v="9417"/>
    <s v="CA-2015-127824"/>
    <x v="862"/>
    <d v="2015-10-22T00:00:00"/>
    <s v="Standard Class"/>
    <x v="458"/>
    <x v="458"/>
    <x v="0"/>
    <s v="United States"/>
    <s v="Seattle"/>
    <x v="13"/>
    <n v="98115"/>
    <x v="1"/>
    <s v="FUR-FU-10002505"/>
    <s v="Furniture"/>
    <x v="3"/>
    <s v="Eldon 100 Class Desk Accessories"/>
    <x v="912"/>
    <n v="3"/>
    <n v="0"/>
    <n v="3.2351999999999999"/>
    <n v="6.8747999999999996"/>
  </r>
  <r>
    <n v="9426"/>
    <s v="CA-2014-116246"/>
    <x v="639"/>
    <d v="2014-09-17T00:00:00"/>
    <s v="Second Class"/>
    <x v="645"/>
    <x v="645"/>
    <x v="0"/>
    <s v="United States"/>
    <s v="New York City"/>
    <x v="7"/>
    <n v="10035"/>
    <x v="2"/>
    <s v="FUR-CH-10002024"/>
    <s v="Furniture"/>
    <x v="1"/>
    <s v="HON 5400 Series Task Chairs for Big and Tall"/>
    <x v="1559"/>
    <n v="6"/>
    <n v="0.1"/>
    <n v="420.58800000000002"/>
    <n v="3364.7039999999997"/>
  </r>
  <r>
    <n v="9428"/>
    <s v="CA-2014-167486"/>
    <x v="863"/>
    <d v="2014-12-01T00:00:00"/>
    <s v="Standard Class"/>
    <x v="494"/>
    <x v="494"/>
    <x v="1"/>
    <s v="United States"/>
    <s v="Buffalo"/>
    <x v="7"/>
    <n v="14215"/>
    <x v="2"/>
    <s v="FUR-FU-10003268"/>
    <s v="Furniture"/>
    <x v="3"/>
    <s v="Eldon Radial Chair Mat for Low to Medium Pile Carpets"/>
    <x v="1560"/>
    <n v="5"/>
    <n v="0"/>
    <n v="39.979999999999997"/>
    <n v="159.92000000000002"/>
  </r>
  <r>
    <n v="9429"/>
    <s v="CA-2014-152100"/>
    <x v="89"/>
    <d v="2014-05-16T00:00:00"/>
    <s v="Standard Class"/>
    <x v="34"/>
    <x v="34"/>
    <x v="1"/>
    <s v="United States"/>
    <s v="Huntsville"/>
    <x v="5"/>
    <n v="77340"/>
    <x v="3"/>
    <s v="FUR-CH-10000015"/>
    <s v="Furniture"/>
    <x v="1"/>
    <s v="Hon Multipurpose Stacking Arm Chairs"/>
    <x v="433"/>
    <n v="8"/>
    <n v="0.3"/>
    <n v="-69.311999999999998"/>
    <n v="1282.2719999999999"/>
  </r>
  <r>
    <n v="9431"/>
    <s v="CA-2015-166219"/>
    <x v="797"/>
    <d v="2015-09-01T00:00:00"/>
    <s v="Standard Class"/>
    <x v="49"/>
    <x v="49"/>
    <x v="1"/>
    <s v="United States"/>
    <s v="Dallas"/>
    <x v="5"/>
    <n v="75081"/>
    <x v="3"/>
    <s v="FUR-TA-10004607"/>
    <s v="Furniture"/>
    <x v="2"/>
    <s v="Hon 2111 Invitation Series Straight Table"/>
    <x v="1561"/>
    <n v="1"/>
    <n v="0.3"/>
    <n v="-16.261299999999999"/>
    <n v="119.7423"/>
  </r>
  <r>
    <n v="9448"/>
    <s v="CA-2017-136882"/>
    <x v="706"/>
    <d v="2017-06-03T00:00:00"/>
    <s v="Standard Class"/>
    <x v="482"/>
    <x v="482"/>
    <x v="0"/>
    <s v="United States"/>
    <s v="Tulsa"/>
    <x v="37"/>
    <n v="74133"/>
    <x v="3"/>
    <s v="FUR-FU-10003664"/>
    <s v="Furniture"/>
    <x v="3"/>
    <s v="Electrix Architect's Clamp-On Swing Arm Lamp, Black"/>
    <x v="1562"/>
    <n v="5"/>
    <n v="0"/>
    <n v="138.417"/>
    <n v="338.88300000000004"/>
  </r>
  <r>
    <n v="9463"/>
    <s v="US-2017-109610"/>
    <x v="608"/>
    <d v="2017-11-30T00:00:00"/>
    <s v="Second Class"/>
    <x v="608"/>
    <x v="608"/>
    <x v="1"/>
    <s v="United States"/>
    <s v="Louisville"/>
    <x v="0"/>
    <n v="40214"/>
    <x v="0"/>
    <s v="FUR-CH-10001854"/>
    <s v="Furniture"/>
    <x v="1"/>
    <s v="Office Star - Professional Matrix Back Chair with 2-to-1 Synchro Tilt and Mesh Fabric Seat"/>
    <x v="1128"/>
    <n v="2"/>
    <n v="0"/>
    <n v="168.47040000000001"/>
    <n v="533.4896"/>
  </r>
  <r>
    <n v="9466"/>
    <s v="CA-2016-126858"/>
    <x v="185"/>
    <d v="2016-11-23T00:00:00"/>
    <s v="Standard Class"/>
    <x v="67"/>
    <x v="67"/>
    <x v="1"/>
    <s v="United States"/>
    <s v="Seattle"/>
    <x v="13"/>
    <n v="98115"/>
    <x v="1"/>
    <s v="FUR-FU-10000448"/>
    <s v="Furniture"/>
    <x v="3"/>
    <s v="Tenex Chairmats For Use With Carpeted Floors"/>
    <x v="1531"/>
    <n v="2"/>
    <n v="0"/>
    <n v="1.5980000000000001"/>
    <n v="30.362000000000002"/>
  </r>
  <r>
    <n v="9468"/>
    <s v="CA-2017-102925"/>
    <x v="864"/>
    <d v="2017-11-10T00:00:00"/>
    <s v="Second Class"/>
    <x v="693"/>
    <x v="693"/>
    <x v="0"/>
    <s v="United States"/>
    <s v="New York City"/>
    <x v="7"/>
    <n v="10024"/>
    <x v="2"/>
    <s v="FUR-TA-10003469"/>
    <s v="Furniture"/>
    <x v="2"/>
    <s v="Balt Split Level Computer Training Table"/>
    <x v="1117"/>
    <n v="2"/>
    <n v="0.4"/>
    <n v="-66.599999999999994"/>
    <n v="233.1"/>
  </r>
  <r>
    <n v="9473"/>
    <s v="CA-2017-102925"/>
    <x v="864"/>
    <d v="2017-11-10T00:00:00"/>
    <s v="Second Class"/>
    <x v="693"/>
    <x v="693"/>
    <x v="0"/>
    <s v="United States"/>
    <s v="New York City"/>
    <x v="7"/>
    <n v="10024"/>
    <x v="2"/>
    <s v="FUR-CH-10004875"/>
    <s v="Furniture"/>
    <x v="1"/>
    <s v="Harbour Creations 67200 Series Stacking Chairs"/>
    <x v="1563"/>
    <n v="2"/>
    <n v="0.1"/>
    <n v="24.2012"/>
    <n v="103.9228"/>
  </r>
  <r>
    <n v="9474"/>
    <s v="CA-2017-102925"/>
    <x v="864"/>
    <d v="2017-11-10T00:00:00"/>
    <s v="Second Class"/>
    <x v="693"/>
    <x v="693"/>
    <x v="0"/>
    <s v="United States"/>
    <s v="New York City"/>
    <x v="7"/>
    <n v="10024"/>
    <x v="2"/>
    <s v="FUR-FU-10004245"/>
    <s v="Furniture"/>
    <x v="3"/>
    <s v="Career Cubicle Clock, 8 1/4&quot;, Black"/>
    <x v="1564"/>
    <n v="5"/>
    <n v="0"/>
    <n v="38.531999999999996"/>
    <n v="62.868000000000009"/>
  </r>
  <r>
    <n v="9477"/>
    <s v="CA-2015-100818"/>
    <x v="151"/>
    <d v="2015-06-05T00:00:00"/>
    <s v="Second Class"/>
    <x v="67"/>
    <x v="67"/>
    <x v="1"/>
    <s v="United States"/>
    <s v="Chicago"/>
    <x v="8"/>
    <n v="60653"/>
    <x v="3"/>
    <s v="FUR-FU-10002703"/>
    <s v="Furniture"/>
    <x v="3"/>
    <s v="Tenex Traditional Chairmats for Hard Floors, Average Lip, 36&quot; x 48&quot;"/>
    <x v="1565"/>
    <n v="2"/>
    <n v="0.6"/>
    <n v="-61.872"/>
    <n v="113.432"/>
  </r>
  <r>
    <n v="9485"/>
    <s v="CA-2016-164770"/>
    <x v="674"/>
    <d v="2016-12-04T00:00:00"/>
    <s v="Second Class"/>
    <x v="471"/>
    <x v="471"/>
    <x v="1"/>
    <s v="United States"/>
    <s v="Houston"/>
    <x v="5"/>
    <n v="77036"/>
    <x v="3"/>
    <s v="FUR-BO-10003893"/>
    <s v="Furniture"/>
    <x v="0"/>
    <s v="Sauder Camden County Collection Library"/>
    <x v="1566"/>
    <n v="10"/>
    <n v="0.32"/>
    <n v="-137.976"/>
    <n v="919.84"/>
  </r>
  <r>
    <n v="9487"/>
    <s v="CA-2017-130505"/>
    <x v="176"/>
    <d v="2017-10-12T00:00:00"/>
    <s v="Same Day"/>
    <x v="66"/>
    <x v="66"/>
    <x v="0"/>
    <s v="United States"/>
    <s v="Wheeling"/>
    <x v="47"/>
    <n v="26003"/>
    <x v="2"/>
    <s v="FUR-TA-10001932"/>
    <s v="Furniture"/>
    <x v="2"/>
    <s v="Chromcraft 48&quot; x 96&quot; Racetrack Double Pedestal Table"/>
    <x v="1567"/>
    <n v="3"/>
    <n v="0.3"/>
    <n v="-76.953599999999994"/>
    <n v="750.2976000000001"/>
  </r>
  <r>
    <n v="9494"/>
    <s v="CA-2016-105207"/>
    <x v="865"/>
    <d v="2016-01-08T00:00:00"/>
    <s v="Standard Class"/>
    <x v="363"/>
    <x v="363"/>
    <x v="1"/>
    <s v="United States"/>
    <s v="Broken Arrow"/>
    <x v="37"/>
    <n v="74012"/>
    <x v="3"/>
    <s v="FUR-TA-10000617"/>
    <s v="Furniture"/>
    <x v="2"/>
    <s v="Hon Practical Foundations 30 x 60 Training Table, Light Gray/Charcoal"/>
    <x v="1568"/>
    <n v="7"/>
    <n v="0"/>
    <n v="350.42700000000002"/>
    <n v="1242.4229999999998"/>
  </r>
  <r>
    <n v="9501"/>
    <s v="CA-2016-149237"/>
    <x v="205"/>
    <d v="2016-05-30T00:00:00"/>
    <s v="Standard Class"/>
    <x v="694"/>
    <x v="694"/>
    <x v="0"/>
    <s v="United States"/>
    <s v="Milwaukee"/>
    <x v="16"/>
    <n v="53209"/>
    <x v="3"/>
    <s v="FUR-FU-10002088"/>
    <s v="Furniture"/>
    <x v="3"/>
    <s v="Nu-Dell Float Frame 11 x 14 1/2"/>
    <x v="1569"/>
    <n v="3"/>
    <n v="0"/>
    <n v="11.3148"/>
    <n v="15.625200000000001"/>
  </r>
  <r>
    <n v="9502"/>
    <s v="US-2015-158589"/>
    <x v="141"/>
    <d v="2015-11-24T00:00:00"/>
    <s v="Standard Class"/>
    <x v="549"/>
    <x v="549"/>
    <x v="0"/>
    <s v="United States"/>
    <s v="San Francisco"/>
    <x v="2"/>
    <n v="94109"/>
    <x v="1"/>
    <s v="FUR-FU-10001546"/>
    <s v="Furniture"/>
    <x v="3"/>
    <s v="Dana Swing-Arm Lamps"/>
    <x v="1570"/>
    <n v="3"/>
    <n v="0"/>
    <n v="8.01"/>
    <n v="24.03"/>
  </r>
  <r>
    <n v="9513"/>
    <s v="CA-2017-142461"/>
    <x v="703"/>
    <d v="2017-06-03T00:00:00"/>
    <s v="Second Class"/>
    <x v="349"/>
    <x v="349"/>
    <x v="0"/>
    <s v="United States"/>
    <s v="Dallas"/>
    <x v="5"/>
    <n v="75217"/>
    <x v="3"/>
    <s v="FUR-BO-10001811"/>
    <s v="Furniture"/>
    <x v="0"/>
    <s v="Atlantic Metals Mobile 5-Shelf Bookcases, Custom Colors"/>
    <x v="1571"/>
    <n v="1"/>
    <n v="0.32"/>
    <n v="-6.0195999999999996"/>
    <n v="210.68600000000001"/>
  </r>
  <r>
    <n v="9526"/>
    <s v="CA-2017-156958"/>
    <x v="446"/>
    <d v="2017-12-06T00:00:00"/>
    <s v="First Class"/>
    <x v="695"/>
    <x v="695"/>
    <x v="2"/>
    <s v="United States"/>
    <s v="Seattle"/>
    <x v="13"/>
    <n v="98115"/>
    <x v="1"/>
    <s v="FUR-FU-10003268"/>
    <s v="Furniture"/>
    <x v="3"/>
    <s v="Eldon Radial Chair Mat for Low to Medium Pile Carpets"/>
    <x v="1560"/>
    <n v="5"/>
    <n v="0"/>
    <n v="39.979999999999997"/>
    <n v="159.92000000000002"/>
  </r>
  <r>
    <n v="9533"/>
    <s v="CA-2016-116596"/>
    <x v="78"/>
    <d v="2016-10-31T00:00:00"/>
    <s v="Standard Class"/>
    <x v="514"/>
    <x v="514"/>
    <x v="0"/>
    <s v="United States"/>
    <s v="New York City"/>
    <x v="7"/>
    <n v="10011"/>
    <x v="2"/>
    <s v="FUR-CH-10000553"/>
    <s v="Furniture"/>
    <x v="1"/>
    <s v="Metal Folding Chairs, Beige, 4/Carton"/>
    <x v="1572"/>
    <n v="14"/>
    <n v="0.1"/>
    <n v="80.777199999999993"/>
    <n v="346.86680000000001"/>
  </r>
  <r>
    <n v="9537"/>
    <s v="CA-2017-124191"/>
    <x v="235"/>
    <d v="2017-06-14T00:00:00"/>
    <s v="Second Class"/>
    <x v="251"/>
    <x v="251"/>
    <x v="0"/>
    <s v="United States"/>
    <s v="Chicago"/>
    <x v="8"/>
    <n v="60610"/>
    <x v="3"/>
    <s v="FUR-FU-10002364"/>
    <s v="Furniture"/>
    <x v="3"/>
    <s v="Eldon Expressions Wood Desk Accessories, Oak"/>
    <x v="1573"/>
    <n v="3"/>
    <n v="0.6"/>
    <n v="-6.8634000000000004"/>
    <n v="15.7194"/>
  </r>
  <r>
    <n v="9538"/>
    <s v="CA-2016-148747"/>
    <x v="228"/>
    <d v="2016-09-27T00:00:00"/>
    <s v="First Class"/>
    <x v="414"/>
    <x v="414"/>
    <x v="1"/>
    <s v="United States"/>
    <s v="San Francisco"/>
    <x v="2"/>
    <n v="94110"/>
    <x v="1"/>
    <s v="FUR-BO-10002613"/>
    <s v="Furniture"/>
    <x v="0"/>
    <s v="Atlantic Metals Mobile 4-Shelf Bookcases, Custom Colors"/>
    <x v="1574"/>
    <n v="2"/>
    <n v="0.15"/>
    <n v="84.293999999999997"/>
    <n v="393.37200000000001"/>
  </r>
  <r>
    <n v="9541"/>
    <s v="CA-2015-135727"/>
    <x v="866"/>
    <d v="2015-05-16T00:00:00"/>
    <s v="Second Class"/>
    <x v="11"/>
    <x v="11"/>
    <x v="2"/>
    <s v="United States"/>
    <s v="Phoenix"/>
    <x v="22"/>
    <n v="85023"/>
    <x v="1"/>
    <s v="FUR-CH-10004540"/>
    <s v="Furniture"/>
    <x v="1"/>
    <s v="Global Chrome Stack Chair"/>
    <x v="725"/>
    <n v="7"/>
    <n v="0.2"/>
    <n v="16.7972"/>
    <n v="175.17079999999999"/>
  </r>
  <r>
    <n v="9545"/>
    <s v="CA-2015-135251"/>
    <x v="867"/>
    <d v="2015-08-10T00:00:00"/>
    <s v="Standard Class"/>
    <x v="696"/>
    <x v="696"/>
    <x v="1"/>
    <s v="United States"/>
    <s v="Houston"/>
    <x v="5"/>
    <n v="77095"/>
    <x v="3"/>
    <s v="FUR-BO-10003965"/>
    <s v="Furniture"/>
    <x v="0"/>
    <s v="O'Sullivan Manor Hill 2-Door Library in Brianna Oak"/>
    <x v="1575"/>
    <n v="3"/>
    <n v="0.32"/>
    <n v="-114.01739999999999"/>
    <n v="483.21660000000003"/>
  </r>
  <r>
    <n v="9554"/>
    <s v="CA-2016-125724"/>
    <x v="710"/>
    <d v="2016-09-27T00:00:00"/>
    <s v="Standard Class"/>
    <x v="430"/>
    <x v="430"/>
    <x v="1"/>
    <s v="United States"/>
    <s v="Broomfield"/>
    <x v="12"/>
    <n v="80020"/>
    <x v="1"/>
    <s v="FUR-FU-10000246"/>
    <s v="Furniture"/>
    <x v="3"/>
    <s v="Aluminum Document Frame"/>
    <x v="1576"/>
    <n v="7"/>
    <n v="0.2"/>
    <n v="8.5540000000000003"/>
    <n v="59.878"/>
  </r>
  <r>
    <n v="9555"/>
    <s v="CA-2015-111612"/>
    <x v="44"/>
    <d v="2015-12-02T00:00:00"/>
    <s v="Standard Class"/>
    <x v="535"/>
    <x v="535"/>
    <x v="0"/>
    <s v="United States"/>
    <s v="Columbus"/>
    <x v="15"/>
    <n v="43229"/>
    <x v="2"/>
    <s v="FUR-FU-10003799"/>
    <s v="Furniture"/>
    <x v="3"/>
    <s v="Seth Thomas 13 1/2&quot; Wall Clock"/>
    <x v="1059"/>
    <n v="5"/>
    <n v="0.2"/>
    <n v="9.7789999999999999"/>
    <n v="61.341000000000008"/>
  </r>
  <r>
    <n v="9558"/>
    <s v="CA-2014-103086"/>
    <x v="868"/>
    <d v="2014-10-19T00:00:00"/>
    <s v="Second Class"/>
    <x v="697"/>
    <x v="697"/>
    <x v="0"/>
    <s v="United States"/>
    <s v="Houston"/>
    <x v="5"/>
    <n v="77095"/>
    <x v="3"/>
    <s v="FUR-FU-10004586"/>
    <s v="Furniture"/>
    <x v="3"/>
    <s v="G.E. Longer-Life Indoor Recessed Floodlight Bulbs"/>
    <x v="1577"/>
    <n v="2"/>
    <n v="0.6"/>
    <n v="-1.5935999999999999"/>
    <n v="6.9055999999999997"/>
  </r>
  <r>
    <n v="9561"/>
    <s v="CA-2016-129280"/>
    <x v="869"/>
    <d v="2016-05-05T00:00:00"/>
    <s v="First Class"/>
    <x v="698"/>
    <x v="698"/>
    <x v="0"/>
    <s v="United States"/>
    <s v="Newark"/>
    <x v="15"/>
    <n v="43055"/>
    <x v="2"/>
    <s v="FUR-FU-10001876"/>
    <s v="Furniture"/>
    <x v="3"/>
    <s v="Computer Room Manger, 14&quot;"/>
    <x v="864"/>
    <n v="2"/>
    <n v="0.2"/>
    <n v="10.393599999999999"/>
    <n v="41.574400000000004"/>
  </r>
  <r>
    <n v="9566"/>
    <s v="CA-2014-130428"/>
    <x v="870"/>
    <d v="2014-03-31T00:00:00"/>
    <s v="Same Day"/>
    <x v="572"/>
    <x v="572"/>
    <x v="0"/>
    <s v="United States"/>
    <s v="Tampa"/>
    <x v="1"/>
    <n v="33614"/>
    <x v="0"/>
    <s v="FUR-CH-10002965"/>
    <s v="Furniture"/>
    <x v="1"/>
    <s v="Global Leather Highback Executive Chair with Pneumatic Height Adjustment, Black"/>
    <x v="1578"/>
    <n v="7"/>
    <n v="0.2"/>
    <n v="98.480199999999996"/>
    <n v="1027.0078000000001"/>
  </r>
  <r>
    <n v="9575"/>
    <s v="CA-2015-148495"/>
    <x v="871"/>
    <d v="2015-08-13T00:00:00"/>
    <s v="Same Day"/>
    <x v="3"/>
    <x v="3"/>
    <x v="0"/>
    <s v="United States"/>
    <s v="Pomona"/>
    <x v="2"/>
    <n v="91767"/>
    <x v="1"/>
    <s v="FUR-FU-10001889"/>
    <s v="Furniture"/>
    <x v="3"/>
    <s v="Ultra Door Pull Handle"/>
    <x v="367"/>
    <n v="3"/>
    <n v="0"/>
    <n v="10.4148"/>
    <n v="21.145199999999999"/>
  </r>
  <r>
    <n v="9576"/>
    <s v="CA-2015-143147"/>
    <x v="753"/>
    <d v="2015-05-28T00:00:00"/>
    <s v="Second Class"/>
    <x v="618"/>
    <x v="618"/>
    <x v="0"/>
    <s v="United States"/>
    <s v="San Antonio"/>
    <x v="5"/>
    <n v="78207"/>
    <x v="3"/>
    <s v="FUR-CH-10000863"/>
    <s v="Furniture"/>
    <x v="1"/>
    <s v="Novimex Swivel Fabric Task Chair"/>
    <x v="1579"/>
    <n v="1"/>
    <n v="0.3"/>
    <n v="-28.686199999999999"/>
    <n v="134.37220000000002"/>
  </r>
  <r>
    <n v="9578"/>
    <s v="CA-2015-143147"/>
    <x v="753"/>
    <d v="2015-05-28T00:00:00"/>
    <s v="Second Class"/>
    <x v="618"/>
    <x v="618"/>
    <x v="0"/>
    <s v="United States"/>
    <s v="San Antonio"/>
    <x v="5"/>
    <n v="78207"/>
    <x v="3"/>
    <s v="FUR-CH-10004754"/>
    <s v="Furniture"/>
    <x v="1"/>
    <s v="Global Stack Chair with Arms, Black"/>
    <x v="1580"/>
    <n v="5"/>
    <n v="0.3"/>
    <n v="-4.4969999999999999"/>
    <n v="109.42700000000001"/>
  </r>
  <r>
    <n v="9582"/>
    <s v="CA-2017-152975"/>
    <x v="732"/>
    <d v="2017-09-16T00:00:00"/>
    <s v="First Class"/>
    <x v="573"/>
    <x v="573"/>
    <x v="2"/>
    <s v="United States"/>
    <s v="New York City"/>
    <x v="7"/>
    <n v="10035"/>
    <x v="2"/>
    <s v="FUR-CH-10003298"/>
    <s v="Furniture"/>
    <x v="1"/>
    <s v="Office Star - Contemporary Task Swivel chair with Loop Arms, Charcoal"/>
    <x v="1146"/>
    <n v="5"/>
    <n v="0.1"/>
    <n v="-6.5490000000000004"/>
    <n v="595.95899999999995"/>
  </r>
  <r>
    <n v="9584"/>
    <s v="CA-2017-116127"/>
    <x v="542"/>
    <d v="2017-06-27T00:00:00"/>
    <s v="Second Class"/>
    <x v="677"/>
    <x v="677"/>
    <x v="0"/>
    <s v="United States"/>
    <s v="New York City"/>
    <x v="7"/>
    <n v="10024"/>
    <x v="2"/>
    <s v="FUR-BO-10002213"/>
    <s v="Furniture"/>
    <x v="0"/>
    <s v="DMI Eclipse Executive Suite Bookcases"/>
    <x v="1581"/>
    <n v="1"/>
    <n v="0.2"/>
    <n v="-5.0098000000000003"/>
    <n v="405.79379999999998"/>
  </r>
  <r>
    <n v="9592"/>
    <s v="US-2016-105452"/>
    <x v="830"/>
    <d v="2016-08-01T00:00:00"/>
    <s v="Standard Class"/>
    <x v="699"/>
    <x v="699"/>
    <x v="2"/>
    <s v="United States"/>
    <s v="Pasadena"/>
    <x v="5"/>
    <n v="77506"/>
    <x v="3"/>
    <s v="FUR-FU-10003691"/>
    <s v="Furniture"/>
    <x v="3"/>
    <s v="Eldon Image Series Desk Accessories, Ebony"/>
    <x v="783"/>
    <n v="5"/>
    <n v="0.6"/>
    <n v="-9.8800000000000008"/>
    <n v="34.58"/>
  </r>
  <r>
    <n v="9593"/>
    <s v="US-2016-105452"/>
    <x v="830"/>
    <d v="2016-08-01T00:00:00"/>
    <s v="Standard Class"/>
    <x v="699"/>
    <x v="699"/>
    <x v="2"/>
    <s v="United States"/>
    <s v="Pasadena"/>
    <x v="5"/>
    <n v="77506"/>
    <x v="3"/>
    <s v="FUR-FU-10003806"/>
    <s v="Furniture"/>
    <x v="3"/>
    <s v="Tenex Chairmat w/ Average Lip, 45&quot; x 53&quot;"/>
    <x v="1582"/>
    <n v="5"/>
    <n v="0.6"/>
    <n v="-378.4"/>
    <n v="681.12"/>
  </r>
  <r>
    <n v="9599"/>
    <s v="CA-2015-149517"/>
    <x v="208"/>
    <d v="2015-09-23T00:00:00"/>
    <s v="Standard Class"/>
    <x v="700"/>
    <x v="700"/>
    <x v="2"/>
    <s v="United States"/>
    <s v="Sacramento"/>
    <x v="2"/>
    <n v="95823"/>
    <x v="1"/>
    <s v="FUR-FU-10003464"/>
    <s v="Furniture"/>
    <x v="3"/>
    <s v="Seth Thomas 8 1/2&quot; Cubicle Clock"/>
    <x v="1009"/>
    <n v="3"/>
    <n v="0"/>
    <n v="19.468800000000002"/>
    <n v="41.371200000000002"/>
  </r>
  <r>
    <n v="9604"/>
    <s v="CA-2016-129861"/>
    <x v="9"/>
    <d v="2016-06-23T00:00:00"/>
    <s v="Standard Class"/>
    <x v="389"/>
    <x v="389"/>
    <x v="1"/>
    <s v="United States"/>
    <s v="Rochester"/>
    <x v="7"/>
    <n v="14609"/>
    <x v="2"/>
    <s v="FUR-TA-10003715"/>
    <s v="Furniture"/>
    <x v="2"/>
    <s v="Hon 2111 Invitation Series Corner Table"/>
    <x v="1583"/>
    <n v="3"/>
    <n v="0.4"/>
    <n v="-213.5574"/>
    <n v="590.42340000000002"/>
  </r>
  <r>
    <n v="9610"/>
    <s v="CA-2016-130638"/>
    <x v="872"/>
    <d v="2016-05-19T00:00:00"/>
    <s v="Second Class"/>
    <x v="71"/>
    <x v="71"/>
    <x v="0"/>
    <s v="United States"/>
    <s v="Los Angeles"/>
    <x v="2"/>
    <n v="90045"/>
    <x v="1"/>
    <s v="FUR-FU-10002116"/>
    <s v="Furniture"/>
    <x v="3"/>
    <s v="Tenex Carpeted, Granite-Look or Clear Contemporary Contour Shape Chair Mats"/>
    <x v="1584"/>
    <n v="4"/>
    <n v="0"/>
    <n v="19.7988"/>
    <n v="263.0412"/>
  </r>
  <r>
    <n v="9625"/>
    <s v="CA-2017-137449"/>
    <x v="656"/>
    <d v="2017-06-30T00:00:00"/>
    <s v="First Class"/>
    <x v="600"/>
    <x v="600"/>
    <x v="0"/>
    <s v="United States"/>
    <s v="Dallas"/>
    <x v="5"/>
    <n v="75220"/>
    <x v="3"/>
    <s v="FUR-TA-10002855"/>
    <s v="Furniture"/>
    <x v="2"/>
    <s v="Bevis Round Conference Table Top &amp; Single Column Base"/>
    <x v="1585"/>
    <n v="3"/>
    <n v="0.3"/>
    <n v="-39.511800000000001"/>
    <n v="346.82580000000002"/>
  </r>
  <r>
    <n v="9626"/>
    <s v="CA-2017-137449"/>
    <x v="656"/>
    <d v="2017-06-30T00:00:00"/>
    <s v="First Class"/>
    <x v="600"/>
    <x v="600"/>
    <x v="0"/>
    <s v="United States"/>
    <s v="Dallas"/>
    <x v="5"/>
    <n v="75220"/>
    <x v="3"/>
    <s v="FUR-BO-10000780"/>
    <s v="Furniture"/>
    <x v="0"/>
    <s v="O'Sullivan Plantations 2-Door Library in Landvery Oak"/>
    <x v="1586"/>
    <n v="3"/>
    <n v="0.32"/>
    <n v="-96.470399999999998"/>
    <n v="506.46959999999996"/>
  </r>
  <r>
    <n v="9636"/>
    <s v="CA-2014-151330"/>
    <x v="873"/>
    <d v="2014-10-17T00:00:00"/>
    <s v="First Class"/>
    <x v="636"/>
    <x v="636"/>
    <x v="0"/>
    <s v="United States"/>
    <s v="Everett"/>
    <x v="20"/>
    <n v="2149"/>
    <x v="2"/>
    <s v="FUR-CH-10000749"/>
    <s v="Furniture"/>
    <x v="1"/>
    <s v="Office Star - Ergonomic Mid Back Chair with 2-Way Adjustable Arms"/>
    <x v="553"/>
    <n v="9"/>
    <n v="0"/>
    <n v="260.6112"/>
    <n v="1368.2087999999999"/>
  </r>
  <r>
    <n v="9637"/>
    <s v="CA-2014-124702"/>
    <x v="356"/>
    <d v="2014-11-25T00:00:00"/>
    <s v="Standard Class"/>
    <x v="119"/>
    <x v="119"/>
    <x v="1"/>
    <s v="United States"/>
    <s v="Seattle"/>
    <x v="13"/>
    <n v="98105"/>
    <x v="1"/>
    <s v="FUR-FU-10003553"/>
    <s v="Furniture"/>
    <x v="3"/>
    <s v="Howard Miller 13-1/2&quot; Diameter Rosebrook Wall Clock"/>
    <x v="1587"/>
    <n v="2"/>
    <n v="0"/>
    <n v="55.015999999999998"/>
    <n v="82.524000000000001"/>
  </r>
  <r>
    <n v="9638"/>
    <s v="CA-2014-124702"/>
    <x v="356"/>
    <d v="2014-11-25T00:00:00"/>
    <s v="Standard Class"/>
    <x v="119"/>
    <x v="119"/>
    <x v="1"/>
    <s v="United States"/>
    <s v="Seattle"/>
    <x v="13"/>
    <n v="98105"/>
    <x v="1"/>
    <s v="FUR-TA-10003008"/>
    <s v="Furniture"/>
    <x v="2"/>
    <s v="Lesro Round Back Collection Coffee Table, End Table"/>
    <x v="1588"/>
    <n v="4"/>
    <n v="0"/>
    <n v="94.926000000000002"/>
    <n v="635.274"/>
  </r>
  <r>
    <n v="9640"/>
    <s v="CA-2015-116638"/>
    <x v="874"/>
    <d v="2015-01-31T00:00:00"/>
    <s v="Second Class"/>
    <x v="701"/>
    <x v="701"/>
    <x v="0"/>
    <s v="United States"/>
    <s v="Concord"/>
    <x v="30"/>
    <n v="28027"/>
    <x v="0"/>
    <s v="FUR-TA-10000198"/>
    <s v="Furniture"/>
    <x v="2"/>
    <s v="Chromcraft Bull-Nose Wood Oval Conference Tables &amp; Bases"/>
    <x v="1589"/>
    <n v="13"/>
    <n v="0.4"/>
    <n v="-1862.3124"/>
    <n v="6159.9564"/>
  </r>
  <r>
    <n v="9643"/>
    <s v="CA-2014-104563"/>
    <x v="600"/>
    <d v="2014-03-12T00:00:00"/>
    <s v="Standard Class"/>
    <x v="657"/>
    <x v="657"/>
    <x v="1"/>
    <s v="United States"/>
    <s v="Seattle"/>
    <x v="13"/>
    <n v="98103"/>
    <x v="1"/>
    <s v="FUR-CH-10002780"/>
    <s v="Furniture"/>
    <x v="1"/>
    <s v="Office Star - Task Chair with Contemporary Loop Arms"/>
    <x v="1420"/>
    <n v="6"/>
    <n v="0.2"/>
    <n v="21.8352"/>
    <n v="414.86880000000002"/>
  </r>
  <r>
    <n v="9644"/>
    <s v="CA-2014-104563"/>
    <x v="600"/>
    <d v="2014-03-12T00:00:00"/>
    <s v="Standard Class"/>
    <x v="657"/>
    <x v="657"/>
    <x v="1"/>
    <s v="United States"/>
    <s v="Seattle"/>
    <x v="13"/>
    <n v="98103"/>
    <x v="1"/>
    <s v="FUR-CH-10004495"/>
    <s v="Furniture"/>
    <x v="1"/>
    <s v="Global Leather and Oak Executive Chair, Black"/>
    <x v="1590"/>
    <n v="2"/>
    <n v="0.2"/>
    <n v="54.176400000000001"/>
    <n v="427.39159999999998"/>
  </r>
  <r>
    <n v="9650"/>
    <s v="CA-2016-107104"/>
    <x v="675"/>
    <d v="2016-11-30T00:00:00"/>
    <s v="Standard Class"/>
    <x v="301"/>
    <x v="301"/>
    <x v="0"/>
    <s v="United States"/>
    <s v="Los Angeles"/>
    <x v="2"/>
    <n v="90045"/>
    <x v="1"/>
    <s v="FUR-BO-10002213"/>
    <s v="Furniture"/>
    <x v="0"/>
    <s v="DMI Eclipse Executive Suite Bookcases"/>
    <x v="1591"/>
    <n v="8"/>
    <n v="0.15"/>
    <n v="160.31360000000001"/>
    <n v="3246.3504000000003"/>
  </r>
  <r>
    <n v="9653"/>
    <s v="CA-2016-107104"/>
    <x v="675"/>
    <d v="2016-11-30T00:00:00"/>
    <s v="Standard Class"/>
    <x v="301"/>
    <x v="301"/>
    <x v="0"/>
    <s v="United States"/>
    <s v="Los Angeles"/>
    <x v="2"/>
    <n v="90045"/>
    <x v="1"/>
    <s v="FUR-FU-10002937"/>
    <s v="Furniture"/>
    <x v="3"/>
    <s v="GE 48&quot; Fluorescent Tube, Cool White Energy Saver, 34 Watts, 30/Box"/>
    <x v="443"/>
    <n v="6"/>
    <n v="0"/>
    <n v="297.69"/>
    <n v="297.69"/>
  </r>
  <r>
    <n v="9656"/>
    <s v="CA-2014-156160"/>
    <x v="875"/>
    <d v="2014-09-29T00:00:00"/>
    <s v="Standard Class"/>
    <x v="288"/>
    <x v="288"/>
    <x v="0"/>
    <s v="United States"/>
    <s v="New York City"/>
    <x v="7"/>
    <n v="10035"/>
    <x v="2"/>
    <s v="FUR-FU-10001876"/>
    <s v="Furniture"/>
    <x v="3"/>
    <s v="Computer Room Manger, 14&quot;"/>
    <x v="1592"/>
    <n v="3"/>
    <n v="0"/>
    <n v="35.078400000000002"/>
    <n v="62.361599999999996"/>
  </r>
  <r>
    <n v="9659"/>
    <s v="CA-2014-156160"/>
    <x v="875"/>
    <d v="2014-09-29T00:00:00"/>
    <s v="Standard Class"/>
    <x v="288"/>
    <x v="288"/>
    <x v="0"/>
    <s v="United States"/>
    <s v="New York City"/>
    <x v="7"/>
    <n v="10035"/>
    <x v="2"/>
    <s v="FUR-CH-10004983"/>
    <s v="Furniture"/>
    <x v="1"/>
    <s v="Office Star - Mid Back Dual function Ergonomic High Back Chair with 2-Way Adjustable Arms"/>
    <x v="1593"/>
    <n v="4"/>
    <n v="0.1"/>
    <n v="83.709599999999995"/>
    <n v="495.8184"/>
  </r>
  <r>
    <n v="9666"/>
    <s v="CA-2017-157448"/>
    <x v="716"/>
    <d v="2017-11-20T00:00:00"/>
    <s v="Standard Class"/>
    <x v="24"/>
    <x v="24"/>
    <x v="0"/>
    <s v="United States"/>
    <s v="Los Angeles"/>
    <x v="2"/>
    <n v="90049"/>
    <x v="1"/>
    <s v="FUR-FU-10003268"/>
    <s v="Furniture"/>
    <x v="3"/>
    <s v="Eldon Radial Chair Mat for Low to Medium Pile Carpets"/>
    <x v="1594"/>
    <n v="3"/>
    <n v="0"/>
    <n v="23.988"/>
    <n v="95.951999999999998"/>
  </r>
  <r>
    <n v="9667"/>
    <s v="CA-2017-157448"/>
    <x v="716"/>
    <d v="2017-11-20T00:00:00"/>
    <s v="Standard Class"/>
    <x v="24"/>
    <x v="24"/>
    <x v="0"/>
    <s v="United States"/>
    <s v="Los Angeles"/>
    <x v="2"/>
    <n v="90049"/>
    <x v="1"/>
    <s v="FUR-FU-10001847"/>
    <s v="Furniture"/>
    <x v="3"/>
    <s v="Eldon Image Series Black Desk Accessories"/>
    <x v="497"/>
    <n v="3"/>
    <n v="0"/>
    <n v="4.4711999999999996"/>
    <n v="7.9488000000000003"/>
  </r>
  <r>
    <n v="9676"/>
    <s v="CA-2016-137393"/>
    <x v="349"/>
    <d v="2016-05-10T00:00:00"/>
    <s v="Standard Class"/>
    <x v="647"/>
    <x v="647"/>
    <x v="0"/>
    <s v="United States"/>
    <s v="Bakersfield"/>
    <x v="2"/>
    <n v="93309"/>
    <x v="1"/>
    <s v="FUR-FU-10001617"/>
    <s v="Furniture"/>
    <x v="3"/>
    <s v="Executive Impressions 8-1/2&quot; Career Panel/Partition Cubicle Clock"/>
    <x v="1595"/>
    <n v="4"/>
    <n v="0"/>
    <n v="14.144"/>
    <n v="27.456000000000003"/>
  </r>
  <r>
    <n v="9684"/>
    <s v="CA-2017-122770"/>
    <x v="838"/>
    <d v="2017-12-18T00:00:00"/>
    <s v="Standard Class"/>
    <x v="376"/>
    <x v="376"/>
    <x v="0"/>
    <s v="United States"/>
    <s v="San Francisco"/>
    <x v="2"/>
    <n v="94122"/>
    <x v="1"/>
    <s v="FUR-FU-10001473"/>
    <s v="Furniture"/>
    <x v="3"/>
    <s v="Eldon Executive Woodline II Desk Accessories, Mahogany"/>
    <x v="1596"/>
    <n v="8"/>
    <n v="0"/>
    <n v="54.280799999999999"/>
    <n v="146.75919999999999"/>
  </r>
  <r>
    <n v="9692"/>
    <s v="CA-2015-130183"/>
    <x v="18"/>
    <d v="2015-11-17T00:00:00"/>
    <s v="Standard Class"/>
    <x v="53"/>
    <x v="53"/>
    <x v="0"/>
    <s v="United States"/>
    <s v="Houston"/>
    <x v="5"/>
    <n v="77041"/>
    <x v="3"/>
    <s v="FUR-BO-10001811"/>
    <s v="Furniture"/>
    <x v="0"/>
    <s v="Atlantic Metals Mobile 5-Shelf Bookcases, Custom Colors"/>
    <x v="1597"/>
    <n v="3"/>
    <n v="0.32"/>
    <n v="-18.058800000000002"/>
    <n v="632.05799999999999"/>
  </r>
  <r>
    <n v="9698"/>
    <s v="CA-2016-122511"/>
    <x v="237"/>
    <d v="2016-03-11T00:00:00"/>
    <s v="Same Day"/>
    <x v="702"/>
    <x v="702"/>
    <x v="2"/>
    <s v="United States"/>
    <s v="Philadelphia"/>
    <x v="3"/>
    <n v="19140"/>
    <x v="2"/>
    <s v="FUR-FU-10001037"/>
    <s v="Furniture"/>
    <x v="3"/>
    <s v="DAX Charcoal/Nickel-Tone Document Frame, 5 x 7"/>
    <x v="1441"/>
    <n v="4"/>
    <n v="0.2"/>
    <n v="9.48"/>
    <n v="20.855999999999998"/>
  </r>
  <r>
    <n v="9707"/>
    <s v="CA-2016-161746"/>
    <x v="59"/>
    <d v="2016-10-27T00:00:00"/>
    <s v="Standard Class"/>
    <x v="92"/>
    <x v="92"/>
    <x v="0"/>
    <s v="United States"/>
    <s v="Los Angeles"/>
    <x v="2"/>
    <n v="90045"/>
    <x v="1"/>
    <s v="FUR-CH-10004626"/>
    <s v="Furniture"/>
    <x v="1"/>
    <s v="Office Star Flex Back Scooter Chair with Aluminum Finish Frame"/>
    <x v="1598"/>
    <n v="3"/>
    <n v="0.2"/>
    <n v="12.1068"/>
    <n v="230.0292"/>
  </r>
  <r>
    <n v="9709"/>
    <s v="CA-2016-161746"/>
    <x v="59"/>
    <d v="2016-10-27T00:00:00"/>
    <s v="Standard Class"/>
    <x v="92"/>
    <x v="92"/>
    <x v="0"/>
    <s v="United States"/>
    <s v="Los Angeles"/>
    <x v="2"/>
    <n v="90045"/>
    <x v="1"/>
    <s v="FUR-FU-10003731"/>
    <s v="Furniture"/>
    <x v="3"/>
    <s v="Eldon Expressions Wood and Plastic Desk Accessories, Oak"/>
    <x v="1599"/>
    <n v="2"/>
    <n v="0"/>
    <n v="5.5888"/>
    <n v="14.371200000000002"/>
  </r>
  <r>
    <n v="9711"/>
    <s v="CA-2014-114251"/>
    <x v="726"/>
    <d v="2014-11-10T00:00:00"/>
    <s v="Standard Class"/>
    <x v="242"/>
    <x v="242"/>
    <x v="0"/>
    <s v="United States"/>
    <s v="Philadelphia"/>
    <x v="3"/>
    <n v="19143"/>
    <x v="2"/>
    <s v="FUR-FU-10001468"/>
    <s v="Furniture"/>
    <x v="3"/>
    <s v="Tenex Antistatic Computer Chair Mats"/>
    <x v="1600"/>
    <n v="2"/>
    <n v="0.2"/>
    <n v="-34.195999999999998"/>
    <n v="307.76400000000001"/>
  </r>
  <r>
    <n v="9721"/>
    <s v="CA-2016-119641"/>
    <x v="710"/>
    <d v="2016-09-26T00:00:00"/>
    <s v="Standard Class"/>
    <x v="551"/>
    <x v="551"/>
    <x v="1"/>
    <s v="United States"/>
    <s v="Green Bay"/>
    <x v="16"/>
    <n v="54302"/>
    <x v="3"/>
    <s v="FUR-FU-10002445"/>
    <s v="Furniture"/>
    <x v="3"/>
    <s v="DAX Two-Tone Rosewood/Black Document Frame, Desktop, 5 x 7"/>
    <x v="372"/>
    <n v="2"/>
    <n v="0"/>
    <n v="7.5839999999999996"/>
    <n v="11.376000000000001"/>
  </r>
  <r>
    <n v="9722"/>
    <s v="CA-2016-105781"/>
    <x v="285"/>
    <d v="2016-02-20T00:00:00"/>
    <s v="Standard Class"/>
    <x v="405"/>
    <x v="405"/>
    <x v="0"/>
    <s v="United States"/>
    <s v="New York City"/>
    <x v="7"/>
    <n v="10024"/>
    <x v="2"/>
    <s v="FUR-CH-10001802"/>
    <s v="Furniture"/>
    <x v="1"/>
    <s v="Hon Every-Day Chair Series Swivel Task Chairs"/>
    <x v="1601"/>
    <n v="3"/>
    <n v="0.1"/>
    <n v="39.923400000000001"/>
    <n v="286.7226"/>
  </r>
  <r>
    <n v="9733"/>
    <s v="CA-2014-114321"/>
    <x v="663"/>
    <d v="2014-08-25T00:00:00"/>
    <s v="Standard Class"/>
    <x v="499"/>
    <x v="499"/>
    <x v="1"/>
    <s v="United States"/>
    <s v="Hampton"/>
    <x v="25"/>
    <n v="23666"/>
    <x v="0"/>
    <s v="FUR-CH-10001797"/>
    <s v="Furniture"/>
    <x v="1"/>
    <s v="Safco Chair Connectors, 6/Carton"/>
    <x v="1602"/>
    <n v="13"/>
    <n v="0"/>
    <n v="145.06960000000001"/>
    <n v="355.17039999999997"/>
  </r>
  <r>
    <n v="9742"/>
    <s v="CA-2015-117086"/>
    <x v="428"/>
    <d v="2015-11-12T00:00:00"/>
    <s v="Standard Class"/>
    <x v="703"/>
    <x v="703"/>
    <x v="1"/>
    <s v="United States"/>
    <s v="Burlington"/>
    <x v="43"/>
    <s v="05408"/>
    <x v="2"/>
    <s v="FUR-BO-10004834"/>
    <s v="Furniture"/>
    <x v="0"/>
    <s v="Riverside Palais Royal Lawyers Bookcase, Royale Cherry Finish"/>
    <x v="1603"/>
    <n v="5"/>
    <n v="0"/>
    <n v="1013.127"/>
    <n v="3391.7729999999997"/>
  </r>
  <r>
    <n v="9746"/>
    <s v="CA-2017-137505"/>
    <x v="241"/>
    <d v="2017-11-24T00:00:00"/>
    <s v="Same Day"/>
    <x v="202"/>
    <x v="202"/>
    <x v="0"/>
    <s v="United States"/>
    <s v="Los Angeles"/>
    <x v="2"/>
    <n v="90008"/>
    <x v="1"/>
    <s v="FUR-TA-10000617"/>
    <s v="Furniture"/>
    <x v="2"/>
    <s v="Hon Practical Foundations 30 x 60 Training Table, Light Gray/Charcoal"/>
    <x v="1604"/>
    <n v="2"/>
    <n v="0.2"/>
    <n v="9.1020000000000003"/>
    <n v="354.97800000000001"/>
  </r>
  <r>
    <n v="9747"/>
    <s v="CA-2017-137505"/>
    <x v="241"/>
    <d v="2017-11-24T00:00:00"/>
    <s v="Same Day"/>
    <x v="202"/>
    <x v="202"/>
    <x v="0"/>
    <s v="United States"/>
    <s v="Los Angeles"/>
    <x v="2"/>
    <n v="90008"/>
    <x v="1"/>
    <s v="FUR-TA-10001676"/>
    <s v="Furniture"/>
    <x v="2"/>
    <s v="Hon 61000 Series Interactive Training Tables"/>
    <x v="1020"/>
    <n v="2"/>
    <n v="0.2"/>
    <n v="-1.7771999999999999"/>
    <n v="72.865199999999987"/>
  </r>
  <r>
    <n v="9748"/>
    <s v="US-2014-140914"/>
    <x v="163"/>
    <d v="2014-11-15T00:00:00"/>
    <s v="Standard Class"/>
    <x v="2"/>
    <x v="2"/>
    <x v="0"/>
    <s v="United States"/>
    <s v="Chicago"/>
    <x v="8"/>
    <n v="60653"/>
    <x v="3"/>
    <s v="FUR-FU-10000175"/>
    <s v="Furniture"/>
    <x v="3"/>
    <s v="DAX Wood Document Frame."/>
    <x v="1605"/>
    <n v="2"/>
    <n v="0.6"/>
    <n v="-7.9634"/>
    <n v="18.947400000000002"/>
  </r>
  <r>
    <n v="9749"/>
    <s v="US-2014-140914"/>
    <x v="163"/>
    <d v="2014-11-15T00:00:00"/>
    <s v="Standard Class"/>
    <x v="2"/>
    <x v="2"/>
    <x v="0"/>
    <s v="United States"/>
    <s v="Chicago"/>
    <x v="8"/>
    <n v="60653"/>
    <x v="3"/>
    <s v="FUR-CH-10003379"/>
    <s v="Furniture"/>
    <x v="1"/>
    <s v="Global Commerce Series High-Back Swivel/Tilt Chairs"/>
    <x v="183"/>
    <n v="4"/>
    <n v="0.3"/>
    <n v="-56.996000000000002"/>
    <n v="854.93999999999994"/>
  </r>
  <r>
    <n v="9757"/>
    <s v="CA-2017-113705"/>
    <x v="582"/>
    <d v="2017-03-29T00:00:00"/>
    <s v="Second Class"/>
    <x v="17"/>
    <x v="17"/>
    <x v="0"/>
    <s v="United States"/>
    <s v="Richmond"/>
    <x v="25"/>
    <n v="23223"/>
    <x v="0"/>
    <s v="FUR-TA-10002533"/>
    <s v="Furniture"/>
    <x v="2"/>
    <s v="BPI Conference Tables"/>
    <x v="1266"/>
    <n v="2"/>
    <n v="0"/>
    <n v="58.42"/>
    <n v="233.68"/>
  </r>
  <r>
    <n v="9760"/>
    <s v="CA-2016-146913"/>
    <x v="359"/>
    <d v="2016-11-05T00:00:00"/>
    <s v="Standard Class"/>
    <x v="97"/>
    <x v="97"/>
    <x v="1"/>
    <s v="United States"/>
    <s v="San Francisco"/>
    <x v="2"/>
    <n v="94109"/>
    <x v="1"/>
    <s v="FUR-CH-10001854"/>
    <s v="Furniture"/>
    <x v="1"/>
    <s v="Office Star - Professional Matrix Back Chair with 2-to-1 Synchro Tilt and Mesh Fabric Seat"/>
    <x v="1217"/>
    <n v="5"/>
    <n v="0.2"/>
    <n v="70.195999999999998"/>
    <n v="1333.7240000000002"/>
  </r>
  <r>
    <n v="9770"/>
    <s v="CA-2016-123533"/>
    <x v="243"/>
    <d v="2016-11-30T00:00:00"/>
    <s v="Standard Class"/>
    <x v="144"/>
    <x v="144"/>
    <x v="2"/>
    <s v="United States"/>
    <s v="Hialeah"/>
    <x v="1"/>
    <n v="33012"/>
    <x v="0"/>
    <s v="FUR-BO-10001619"/>
    <s v="Furniture"/>
    <x v="0"/>
    <s v="O'Sullivan Cherrywood Estates Traditional Bookcase"/>
    <x v="1606"/>
    <n v="5"/>
    <n v="0.2"/>
    <n v="8.4979999999999993"/>
    <n v="331.42200000000003"/>
  </r>
  <r>
    <n v="9776"/>
    <s v="CA-2014-169019"/>
    <x v="503"/>
    <d v="2014-07-30T00:00:00"/>
    <s v="Standard Class"/>
    <x v="279"/>
    <x v="279"/>
    <x v="0"/>
    <s v="United States"/>
    <s v="San Antonio"/>
    <x v="5"/>
    <n v="78207"/>
    <x v="3"/>
    <s v="FUR-FU-10004666"/>
    <s v="Furniture"/>
    <x v="3"/>
    <s v="DAX Clear Channel Poster Frame"/>
    <x v="927"/>
    <n v="3"/>
    <n v="0.6"/>
    <n v="-10.0602"/>
    <n v="27.556199999999997"/>
  </r>
  <r>
    <n v="9785"/>
    <s v="CA-2015-149748"/>
    <x v="151"/>
    <d v="2015-06-02T00:00:00"/>
    <s v="Second Class"/>
    <x v="328"/>
    <x v="328"/>
    <x v="1"/>
    <s v="United States"/>
    <s v="Paterson"/>
    <x v="18"/>
    <n v="7501"/>
    <x v="2"/>
    <s v="FUR-FU-10001847"/>
    <s v="Furniture"/>
    <x v="3"/>
    <s v="Eldon Image Series Black Desk Accessories"/>
    <x v="1607"/>
    <n v="2"/>
    <n v="0"/>
    <n v="2.9807999999999999"/>
    <n v="5.299199999999999"/>
  </r>
  <r>
    <n v="9787"/>
    <s v="US-2014-114377"/>
    <x v="726"/>
    <d v="2014-11-05T00:00:00"/>
    <s v="Same Day"/>
    <x v="704"/>
    <x v="704"/>
    <x v="0"/>
    <s v="United States"/>
    <s v="Hampton"/>
    <x v="25"/>
    <n v="23666"/>
    <x v="0"/>
    <s v="FUR-CH-10004754"/>
    <s v="Furniture"/>
    <x v="1"/>
    <s v="Global Stack Chair with Arms, Black"/>
    <x v="1608"/>
    <n v="5"/>
    <n v="0"/>
    <n v="40.472999999999999"/>
    <n v="109.42700000000001"/>
  </r>
  <r>
    <n v="9788"/>
    <s v="CA-2017-144491"/>
    <x v="582"/>
    <d v="2017-04-01T00:00:00"/>
    <s v="Standard Class"/>
    <x v="234"/>
    <x v="234"/>
    <x v="0"/>
    <s v="United States"/>
    <s v="Houston"/>
    <x v="5"/>
    <n v="77070"/>
    <x v="3"/>
    <s v="FUR-BO-10001811"/>
    <s v="Furniture"/>
    <x v="0"/>
    <s v="Atlantic Metals Mobile 5-Shelf Bookcases, Custom Colors"/>
    <x v="1609"/>
    <n v="5"/>
    <n v="0.32"/>
    <n v="-30.097999999999999"/>
    <n v="1053.43"/>
  </r>
  <r>
    <n v="9789"/>
    <s v="CA-2017-144491"/>
    <x v="582"/>
    <d v="2017-04-01T00:00:00"/>
    <s v="Standard Class"/>
    <x v="234"/>
    <x v="234"/>
    <x v="0"/>
    <s v="United States"/>
    <s v="Houston"/>
    <x v="5"/>
    <n v="77070"/>
    <x v="3"/>
    <s v="FUR-CH-10004063"/>
    <s v="Furniture"/>
    <x v="1"/>
    <s v="Global Deluxe High-Back Manager's Chair"/>
    <x v="28"/>
    <n v="3"/>
    <n v="0.3"/>
    <n v="-8.5793999999999997"/>
    <n v="609.13739999999996"/>
  </r>
  <r>
    <n v="9791"/>
    <s v="CA-2017-144491"/>
    <x v="582"/>
    <d v="2017-04-01T00:00:00"/>
    <s v="Standard Class"/>
    <x v="234"/>
    <x v="234"/>
    <x v="0"/>
    <s v="United States"/>
    <s v="Houston"/>
    <x v="5"/>
    <n v="77070"/>
    <x v="3"/>
    <s v="FUR-CH-10001714"/>
    <s v="Furniture"/>
    <x v="1"/>
    <s v="Global Leather &amp; Oak Executive Chair, Burgundy"/>
    <x v="1610"/>
    <n v="2"/>
    <n v="0.3"/>
    <n v="-66.391599999999997"/>
    <n v="277.63760000000002"/>
  </r>
  <r>
    <n v="9793"/>
    <s v="CA-2014-127166"/>
    <x v="876"/>
    <d v="2014-05-23T00:00:00"/>
    <s v="Second Class"/>
    <x v="147"/>
    <x v="147"/>
    <x v="0"/>
    <s v="United States"/>
    <s v="Houston"/>
    <x v="5"/>
    <n v="77070"/>
    <x v="3"/>
    <s v="FUR-CH-10003396"/>
    <s v="Furniture"/>
    <x v="1"/>
    <s v="Global Deluxe Steno Chair"/>
    <x v="215"/>
    <n v="2"/>
    <n v="0.3"/>
    <n v="-29.252400000000002"/>
    <n v="137.02440000000001"/>
  </r>
  <r>
    <n v="9805"/>
    <s v="CA-2015-122973"/>
    <x v="877"/>
    <d v="2015-07-20T00:00:00"/>
    <s v="Second Class"/>
    <x v="134"/>
    <x v="134"/>
    <x v="0"/>
    <s v="United States"/>
    <s v="New York City"/>
    <x v="7"/>
    <n v="10024"/>
    <x v="2"/>
    <s v="FUR-FU-10002364"/>
    <s v="Furniture"/>
    <x v="3"/>
    <s v="Eldon Expressions Wood Desk Accessories, Oak"/>
    <x v="1611"/>
    <n v="1"/>
    <n v="0"/>
    <n v="2.1402000000000001"/>
    <n v="5.2397999999999998"/>
  </r>
  <r>
    <n v="9806"/>
    <s v="CA-2016-136322"/>
    <x v="59"/>
    <d v="2016-10-26T00:00:00"/>
    <s v="Standard Class"/>
    <x v="355"/>
    <x v="355"/>
    <x v="2"/>
    <s v="United States"/>
    <s v="Fort Lauderdale"/>
    <x v="1"/>
    <n v="33311"/>
    <x v="0"/>
    <s v="FUR-FU-10002878"/>
    <s v="Furniture"/>
    <x v="3"/>
    <s v="Seth Thomas 14&quot; Day/Date Wall Clock"/>
    <x v="1612"/>
    <n v="2"/>
    <n v="0.2"/>
    <n v="9.6831999999999994"/>
    <n v="35.884799999999998"/>
  </r>
  <r>
    <n v="9808"/>
    <s v="CA-2017-107209"/>
    <x v="534"/>
    <d v="2017-08-01T00:00:00"/>
    <s v="Second Class"/>
    <x v="260"/>
    <x v="260"/>
    <x v="0"/>
    <s v="United States"/>
    <s v="Raleigh"/>
    <x v="30"/>
    <n v="27604"/>
    <x v="0"/>
    <s v="FUR-CH-10001146"/>
    <s v="Furniture"/>
    <x v="1"/>
    <s v="Global Value Mid-Back Manager's Chair, Gray"/>
    <x v="216"/>
    <n v="4"/>
    <n v="0.2"/>
    <n v="12.178000000000001"/>
    <n v="182.67000000000002"/>
  </r>
  <r>
    <n v="9818"/>
    <s v="CA-2015-162201"/>
    <x v="878"/>
    <d v="2015-06-12T00:00:00"/>
    <s v="Standard Class"/>
    <x v="559"/>
    <x v="559"/>
    <x v="1"/>
    <s v="United States"/>
    <s v="Saint Petersburg"/>
    <x v="1"/>
    <n v="33710"/>
    <x v="0"/>
    <s v="FUR-FU-10001185"/>
    <s v="Furniture"/>
    <x v="3"/>
    <s v="Advantus Employee of the Month Certificate Frame, 11 x 13-1/2"/>
    <x v="1613"/>
    <n v="7"/>
    <n v="0.2"/>
    <n v="45.467100000000002"/>
    <n v="127.7409"/>
  </r>
  <r>
    <n v="9827"/>
    <s v="US-2014-164406"/>
    <x v="879"/>
    <d v="2014-08-19T00:00:00"/>
    <s v="Standard Class"/>
    <x v="175"/>
    <x v="175"/>
    <x v="0"/>
    <s v="United States"/>
    <s v="San Francisco"/>
    <x v="2"/>
    <n v="94122"/>
    <x v="1"/>
    <s v="FUR-CH-10003833"/>
    <s v="Furniture"/>
    <x v="1"/>
    <s v="Novimex Fabric Task Chair"/>
    <x v="593"/>
    <n v="4"/>
    <n v="0.2"/>
    <n v="-12.196"/>
    <n v="207.33199999999999"/>
  </r>
  <r>
    <n v="9830"/>
    <s v="US-2017-152842"/>
    <x v="3"/>
    <d v="2017-07-23T00:00:00"/>
    <s v="Standard Class"/>
    <x v="66"/>
    <x v="66"/>
    <x v="0"/>
    <s v="United States"/>
    <s v="Charlotte"/>
    <x v="30"/>
    <n v="28205"/>
    <x v="0"/>
    <s v="FUR-CH-10004218"/>
    <s v="Furniture"/>
    <x v="1"/>
    <s v="Global Fabric Manager's Chair, Dark Gray"/>
    <x v="606"/>
    <n v="3"/>
    <n v="0.2"/>
    <n v="15.147"/>
    <n v="227.20500000000001"/>
  </r>
  <r>
    <n v="9832"/>
    <s v="CA-2014-113257"/>
    <x v="439"/>
    <d v="2014-12-18T00:00:00"/>
    <s v="Second Class"/>
    <x v="626"/>
    <x v="626"/>
    <x v="0"/>
    <s v="United States"/>
    <s v="Beaumont"/>
    <x v="5"/>
    <n v="77705"/>
    <x v="3"/>
    <s v="FUR-FU-10001706"/>
    <s v="Furniture"/>
    <x v="3"/>
    <s v="Longer-Life Soft White Bulbs"/>
    <x v="1614"/>
    <n v="7"/>
    <n v="0.6"/>
    <n v="-2.5872000000000002"/>
    <n v="11.211200000000002"/>
  </r>
  <r>
    <n v="9835"/>
    <s v="CA-2016-126627"/>
    <x v="792"/>
    <d v="2016-10-12T00:00:00"/>
    <s v="First Class"/>
    <x v="312"/>
    <x v="312"/>
    <x v="0"/>
    <s v="United States"/>
    <s v="La Porte"/>
    <x v="5"/>
    <n v="77571"/>
    <x v="3"/>
    <s v="FUR-FU-10004963"/>
    <s v="Furniture"/>
    <x v="3"/>
    <s v="Eldon 400 Class Desk Accessories, Black Carbon"/>
    <x v="1615"/>
    <n v="4"/>
    <n v="0.6"/>
    <n v="-6.3"/>
    <n v="20.3"/>
  </r>
  <r>
    <n v="9843"/>
    <s v="US-2016-125402"/>
    <x v="228"/>
    <d v="2016-10-01T00:00:00"/>
    <s v="Standard Class"/>
    <x v="373"/>
    <x v="373"/>
    <x v="0"/>
    <s v="United States"/>
    <s v="Long Beach"/>
    <x v="2"/>
    <n v="90805"/>
    <x v="1"/>
    <s v="FUR-CH-10000665"/>
    <s v="Furniture"/>
    <x v="1"/>
    <s v="Global Airflow Leather Mesh Back Chair, Black"/>
    <x v="1306"/>
    <n v="4"/>
    <n v="0.2"/>
    <n v="60.392000000000003"/>
    <n v="422.74400000000003"/>
  </r>
  <r>
    <n v="9845"/>
    <s v="CA-2014-163867"/>
    <x v="270"/>
    <d v="2014-06-06T00:00:00"/>
    <s v="First Class"/>
    <x v="552"/>
    <x v="552"/>
    <x v="0"/>
    <s v="United States"/>
    <s v="Decatur"/>
    <x v="8"/>
    <n v="62521"/>
    <x v="3"/>
    <s v="FUR-FU-10001475"/>
    <s v="Furniture"/>
    <x v="3"/>
    <s v="Contract Clock, 14&quot;, Brown"/>
    <x v="1616"/>
    <n v="7"/>
    <n v="0.6"/>
    <n v="-40.003599999999999"/>
    <n v="101.54759999999999"/>
  </r>
  <r>
    <n v="9848"/>
    <s v="CA-2017-169327"/>
    <x v="113"/>
    <d v="2017-09-04T00:00:00"/>
    <s v="Second Class"/>
    <x v="561"/>
    <x v="561"/>
    <x v="2"/>
    <s v="United States"/>
    <s v="Los Angeles"/>
    <x v="2"/>
    <n v="90008"/>
    <x v="1"/>
    <s v="FUR-FU-10004188"/>
    <s v="Furniture"/>
    <x v="3"/>
    <s v="Luxo Professional Combination Clamp-On Lamps"/>
    <x v="1617"/>
    <n v="5"/>
    <n v="0"/>
    <n v="132.99"/>
    <n v="378.51"/>
  </r>
  <r>
    <n v="9851"/>
    <s v="CA-2016-158155"/>
    <x v="630"/>
    <d v="2016-05-06T00:00:00"/>
    <s v="Standard Class"/>
    <x v="283"/>
    <x v="283"/>
    <x v="1"/>
    <s v="United States"/>
    <s v="New York City"/>
    <x v="7"/>
    <n v="10009"/>
    <x v="2"/>
    <s v="FUR-FU-10000732"/>
    <s v="Furniture"/>
    <x v="3"/>
    <s v="Eldon 200 Class Desk Accessories"/>
    <x v="827"/>
    <n v="2"/>
    <n v="0"/>
    <n v="4.0191999999999997"/>
    <n v="8.5408000000000008"/>
  </r>
  <r>
    <n v="9854"/>
    <s v="CA-2016-158155"/>
    <x v="630"/>
    <d v="2016-05-06T00:00:00"/>
    <s v="Standard Class"/>
    <x v="283"/>
    <x v="283"/>
    <x v="1"/>
    <s v="United States"/>
    <s v="New York City"/>
    <x v="7"/>
    <n v="10009"/>
    <x v="2"/>
    <s v="FUR-FU-10002253"/>
    <s v="Furniture"/>
    <x v="3"/>
    <s v="Howard Miller 13&quot; Diameter Pewter Finish Round Wall Clock"/>
    <x v="1618"/>
    <n v="5"/>
    <n v="0"/>
    <n v="83.733000000000004"/>
    <n v="130.96699999999998"/>
  </r>
  <r>
    <n v="9855"/>
    <s v="CA-2017-138870"/>
    <x v="744"/>
    <d v="2017-06-23T00:00:00"/>
    <s v="Standard Class"/>
    <x v="495"/>
    <x v="495"/>
    <x v="0"/>
    <s v="United States"/>
    <s v="San Francisco"/>
    <x v="2"/>
    <n v="94109"/>
    <x v="1"/>
    <s v="FUR-FU-10002396"/>
    <s v="Furniture"/>
    <x v="3"/>
    <s v="DAX Copper Panel Document Frame, 5 x 7 Size"/>
    <x v="1619"/>
    <n v="4"/>
    <n v="0"/>
    <n v="21.134399999999999"/>
    <n v="29.185600000000001"/>
  </r>
  <r>
    <n v="9858"/>
    <s v="CA-2015-164301"/>
    <x v="880"/>
    <d v="2015-03-30T00:00:00"/>
    <s v="Standard Class"/>
    <x v="91"/>
    <x v="91"/>
    <x v="1"/>
    <s v="United States"/>
    <s v="Seattle"/>
    <x v="13"/>
    <n v="98103"/>
    <x v="1"/>
    <s v="FUR-TA-10001889"/>
    <s v="Furniture"/>
    <x v="2"/>
    <s v="Bush Advantage Collection Racetrack Conference Table"/>
    <x v="1620"/>
    <n v="8"/>
    <n v="0"/>
    <n v="610.86239999999998"/>
    <n v="2782.8175999999999"/>
  </r>
  <r>
    <n v="9866"/>
    <s v="CA-2017-113278"/>
    <x v="881"/>
    <d v="2017-01-20T00:00:00"/>
    <s v="Standard Class"/>
    <x v="542"/>
    <x v="542"/>
    <x v="2"/>
    <s v="United States"/>
    <s v="Richmond"/>
    <x v="6"/>
    <n v="47374"/>
    <x v="3"/>
    <s v="FUR-FU-10001037"/>
    <s v="Furniture"/>
    <x v="3"/>
    <s v="DAX Charcoal/Nickel-Tone Document Frame, 5 x 7"/>
    <x v="372"/>
    <n v="2"/>
    <n v="0"/>
    <n v="8.532"/>
    <n v="10.428000000000001"/>
  </r>
  <r>
    <n v="9869"/>
    <s v="CA-2014-114195"/>
    <x v="770"/>
    <d v="2014-11-03T00:00:00"/>
    <s v="First Class"/>
    <x v="268"/>
    <x v="268"/>
    <x v="1"/>
    <s v="United States"/>
    <s v="Mason"/>
    <x v="15"/>
    <n v="45040"/>
    <x v="2"/>
    <s v="FUR-FU-10002253"/>
    <s v="Furniture"/>
    <x v="3"/>
    <s v="Howard Miller 13&quot; Diameter Pewter Finish Round Wall Clock"/>
    <x v="1174"/>
    <n v="2"/>
    <n v="0.2"/>
    <n v="16.3172"/>
    <n v="52.386799999999994"/>
  </r>
  <r>
    <n v="9880"/>
    <s v="CA-2016-122581"/>
    <x v="650"/>
    <d v="2016-08-25T00:00:00"/>
    <s v="Standard Class"/>
    <x v="111"/>
    <x v="111"/>
    <x v="0"/>
    <s v="United States"/>
    <s v="New York City"/>
    <x v="7"/>
    <n v="10035"/>
    <x v="2"/>
    <s v="FUR-CH-10002961"/>
    <s v="Furniture"/>
    <x v="1"/>
    <s v="Leather Task Chair, Black"/>
    <x v="1621"/>
    <n v="7"/>
    <n v="0.1"/>
    <n v="63.686"/>
    <n v="509.488"/>
  </r>
  <r>
    <n v="9894"/>
    <s v="US-2016-115441"/>
    <x v="81"/>
    <d v="2016-07-28T00:00:00"/>
    <s v="Second Class"/>
    <x v="368"/>
    <x v="368"/>
    <x v="1"/>
    <s v="United States"/>
    <s v="Milwaukee"/>
    <x v="16"/>
    <n v="53209"/>
    <x v="3"/>
    <s v="FUR-CH-10004626"/>
    <s v="Furniture"/>
    <x v="1"/>
    <s v="Office Star Flex Back Scooter Chair with Aluminum Finish Frame"/>
    <x v="1622"/>
    <n v="4"/>
    <n v="0"/>
    <n v="96.854399999999998"/>
    <n v="306.7056"/>
  </r>
  <r>
    <n v="9895"/>
    <s v="US-2016-115441"/>
    <x v="81"/>
    <d v="2016-07-28T00:00:00"/>
    <s v="Second Class"/>
    <x v="368"/>
    <x v="368"/>
    <x v="1"/>
    <s v="United States"/>
    <s v="Milwaukee"/>
    <x v="16"/>
    <n v="53209"/>
    <x v="3"/>
    <s v="FUR-FU-10001756"/>
    <s v="Furniture"/>
    <x v="3"/>
    <s v="Eldon Expressions Desk Accessory, Wood Photo Frame, Mahogany"/>
    <x v="1623"/>
    <n v="5"/>
    <n v="0"/>
    <n v="27.608000000000001"/>
    <n v="67.591999999999999"/>
  </r>
  <r>
    <n v="9898"/>
    <s v="CA-2016-112830"/>
    <x v="882"/>
    <d v="2016-06-10T00:00:00"/>
    <s v="Standard Class"/>
    <x v="664"/>
    <x v="664"/>
    <x v="0"/>
    <s v="United States"/>
    <s v="Fairfield"/>
    <x v="15"/>
    <n v="45014"/>
    <x v="2"/>
    <s v="FUR-FU-10004306"/>
    <s v="Furniture"/>
    <x v="3"/>
    <s v="Electrix Halogen Magnifier Lamp"/>
    <x v="1624"/>
    <n v="3"/>
    <n v="0.2"/>
    <n v="34.973999999999997"/>
    <n v="431.346"/>
  </r>
  <r>
    <n v="9899"/>
    <s v="CA-2016-112830"/>
    <x v="882"/>
    <d v="2016-06-10T00:00:00"/>
    <s v="Standard Class"/>
    <x v="664"/>
    <x v="664"/>
    <x v="0"/>
    <s v="United States"/>
    <s v="Fairfield"/>
    <x v="15"/>
    <n v="45014"/>
    <x v="2"/>
    <s v="FUR-FU-10004845"/>
    <s v="Furniture"/>
    <x v="3"/>
    <s v="Deflect-o EconoMat Nonstudded, No Bevel Mat"/>
    <x v="1405"/>
    <n v="2"/>
    <n v="0.2"/>
    <n v="0"/>
    <n v="82.64"/>
  </r>
  <r>
    <n v="9900"/>
    <s v="US-2014-117380"/>
    <x v="786"/>
    <d v="2014-04-03T00:00:00"/>
    <s v="Standard Class"/>
    <x v="235"/>
    <x v="235"/>
    <x v="2"/>
    <s v="United States"/>
    <s v="Springfield"/>
    <x v="15"/>
    <n v="45503"/>
    <x v="2"/>
    <s v="FUR-TA-10000198"/>
    <s v="Furniture"/>
    <x v="2"/>
    <s v="Chromcraft Bull-Nose Wood Oval Conference Tables &amp; Bases"/>
    <x v="430"/>
    <n v="1"/>
    <n v="0.4"/>
    <n v="-143.25479999999999"/>
    <n v="473.84280000000001"/>
  </r>
  <r>
    <n v="9902"/>
    <s v="CA-2017-117646"/>
    <x v="67"/>
    <d v="2017-08-25T00:00:00"/>
    <s v="Standard Class"/>
    <x v="705"/>
    <x v="705"/>
    <x v="0"/>
    <s v="United States"/>
    <s v="Louisville"/>
    <x v="12"/>
    <n v="80027"/>
    <x v="1"/>
    <s v="FUR-FU-10001037"/>
    <s v="Furniture"/>
    <x v="3"/>
    <s v="DAX Charcoal/Nickel-Tone Document Frame, 5 x 7"/>
    <x v="1271"/>
    <n v="3"/>
    <n v="0.2"/>
    <n v="7.11"/>
    <n v="15.641999999999999"/>
  </r>
  <r>
    <n v="9904"/>
    <s v="CA-2014-122609"/>
    <x v="352"/>
    <d v="2014-11-18T00:00:00"/>
    <s v="Standard Class"/>
    <x v="8"/>
    <x v="8"/>
    <x v="0"/>
    <s v="United States"/>
    <s v="Carrollton"/>
    <x v="5"/>
    <n v="75007"/>
    <x v="3"/>
    <s v="FUR-FU-10004587"/>
    <s v="Furniture"/>
    <x v="3"/>
    <s v="GE General Use Halogen Bulbs, 100 Watts, 1 Bulb per Pack"/>
    <x v="1625"/>
    <n v="3"/>
    <n v="0.6"/>
    <n v="-6.9101999999999997"/>
    <n v="32.038200000000003"/>
  </r>
  <r>
    <n v="9906"/>
    <s v="US-2015-129007"/>
    <x v="615"/>
    <d v="2015-09-15T00:00:00"/>
    <s v="First Class"/>
    <x v="354"/>
    <x v="354"/>
    <x v="1"/>
    <s v="United States"/>
    <s v="Anaheim"/>
    <x v="2"/>
    <n v="92804"/>
    <x v="1"/>
    <s v="FUR-FU-10004973"/>
    <s v="Furniture"/>
    <x v="3"/>
    <s v="Flat Face Poster Frame"/>
    <x v="1626"/>
    <n v="7"/>
    <n v="0"/>
    <n v="55.389600000000002"/>
    <n v="76.490399999999994"/>
  </r>
  <r>
    <n v="9908"/>
    <s v="US-2015-129007"/>
    <x v="615"/>
    <d v="2015-09-15T00:00:00"/>
    <s v="First Class"/>
    <x v="354"/>
    <x v="354"/>
    <x v="1"/>
    <s v="United States"/>
    <s v="Anaheim"/>
    <x v="2"/>
    <n v="92804"/>
    <x v="1"/>
    <s v="FUR-CH-10000155"/>
    <s v="Furniture"/>
    <x v="1"/>
    <s v="Global Comet Stacking Armless Chair"/>
    <x v="1246"/>
    <n v="3"/>
    <n v="0.2"/>
    <n v="71.772000000000006"/>
    <n v="645.94799999999998"/>
  </r>
  <r>
    <n v="9909"/>
    <s v="US-2015-129007"/>
    <x v="615"/>
    <d v="2015-09-15T00:00:00"/>
    <s v="First Class"/>
    <x v="354"/>
    <x v="354"/>
    <x v="1"/>
    <s v="United States"/>
    <s v="Anaheim"/>
    <x v="2"/>
    <n v="92804"/>
    <x v="1"/>
    <s v="FUR-FU-10002379"/>
    <s v="Furniture"/>
    <x v="3"/>
    <s v="Eldon Econocleat Chair Mats for Low Pile Carpets"/>
    <x v="1627"/>
    <n v="5"/>
    <n v="0"/>
    <n v="24.882000000000001"/>
    <n v="182.46799999999999"/>
  </r>
  <r>
    <n v="9910"/>
    <s v="US-2015-129007"/>
    <x v="615"/>
    <d v="2015-09-15T00:00:00"/>
    <s v="First Class"/>
    <x v="354"/>
    <x v="354"/>
    <x v="1"/>
    <s v="United States"/>
    <s v="Anaheim"/>
    <x v="2"/>
    <n v="92804"/>
    <x v="1"/>
    <s v="FUR-FU-10004018"/>
    <s v="Furniture"/>
    <x v="3"/>
    <s v="Tensor Computer Mounted Lamp"/>
    <x v="743"/>
    <n v="3"/>
    <n v="0"/>
    <n v="12.0609"/>
    <n v="32.609099999999998"/>
  </r>
  <r>
    <n v="9913"/>
    <s v="CA-2015-132388"/>
    <x v="883"/>
    <d v="2015-10-12T00:00:00"/>
    <s v="First Class"/>
    <x v="609"/>
    <x v="609"/>
    <x v="1"/>
    <s v="United States"/>
    <s v="Santa Barbara"/>
    <x v="2"/>
    <n v="93101"/>
    <x v="1"/>
    <s v="FUR-CH-10001714"/>
    <s v="Furniture"/>
    <x v="1"/>
    <s v="Global Leather &amp; Oak Executive Chair, Burgundy"/>
    <x v="1628"/>
    <n v="3"/>
    <n v="0.2"/>
    <n v="-54.320399999999999"/>
    <n v="416.45640000000003"/>
  </r>
  <r>
    <n v="9918"/>
    <s v="CA-2017-160927"/>
    <x v="884"/>
    <d v="2017-01-31T00:00:00"/>
    <s v="Second Class"/>
    <x v="357"/>
    <x v="357"/>
    <x v="0"/>
    <s v="United States"/>
    <s v="Marion"/>
    <x v="26"/>
    <n v="52302"/>
    <x v="3"/>
    <s v="FUR-FU-10000010"/>
    <s v="Furniture"/>
    <x v="3"/>
    <s v="DAX Value U-Channel Document Frames, Easel Back"/>
    <x v="1030"/>
    <n v="3"/>
    <n v="0"/>
    <n v="4.6220999999999997"/>
    <n v="10.2879"/>
  </r>
  <r>
    <n v="9920"/>
    <s v="CA-2016-149272"/>
    <x v="775"/>
    <d v="2016-03-19T00:00:00"/>
    <s v="Standard Class"/>
    <x v="471"/>
    <x v="471"/>
    <x v="1"/>
    <s v="United States"/>
    <s v="Bryan"/>
    <x v="5"/>
    <n v="77803"/>
    <x v="3"/>
    <s v="FUR-CH-10000863"/>
    <s v="Furniture"/>
    <x v="1"/>
    <s v="Novimex Swivel Fabric Task Chair"/>
    <x v="617"/>
    <n v="5"/>
    <n v="0.3"/>
    <n v="-143.43100000000001"/>
    <n v="671.86099999999999"/>
  </r>
  <r>
    <n v="9929"/>
    <s v="CA-2016-129630"/>
    <x v="631"/>
    <d v="2016-09-04T00:00:00"/>
    <s v="Same Day"/>
    <x v="706"/>
    <x v="706"/>
    <x v="0"/>
    <s v="United States"/>
    <s v="San Francisco"/>
    <x v="2"/>
    <n v="94122"/>
    <x v="1"/>
    <s v="FUR-FU-10000260"/>
    <s v="Furniture"/>
    <x v="3"/>
    <s v="6&quot; Cubicle Wall Clock, Black"/>
    <x v="1629"/>
    <n v="3"/>
    <n v="0"/>
    <n v="8.7371999999999996"/>
    <n v="15.5328"/>
  </r>
  <r>
    <n v="9932"/>
    <s v="CA-2015-104948"/>
    <x v="18"/>
    <d v="2015-11-17T00:00:00"/>
    <s v="Standard Class"/>
    <x v="62"/>
    <x v="62"/>
    <x v="0"/>
    <s v="United States"/>
    <s v="San Bernardino"/>
    <x v="2"/>
    <n v="92404"/>
    <x v="1"/>
    <s v="FUR-BO-10004357"/>
    <s v="Furniture"/>
    <x v="0"/>
    <s v="O'Sullivan Living Dimensions 3-Shelf Bookcases"/>
    <x v="1630"/>
    <n v="4"/>
    <n v="0.15"/>
    <n v="-40.195999999999998"/>
    <n v="723.52800000000002"/>
  </r>
  <r>
    <n v="9938"/>
    <s v="CA-2016-164889"/>
    <x v="885"/>
    <d v="2016-06-06T00:00:00"/>
    <s v="Second Class"/>
    <x v="331"/>
    <x v="331"/>
    <x v="1"/>
    <s v="United States"/>
    <s v="Los Angeles"/>
    <x v="2"/>
    <n v="90049"/>
    <x v="1"/>
    <s v="FUR-TA-10001676"/>
    <s v="Furniture"/>
    <x v="2"/>
    <s v="Hon 61000 Series Interactive Training Tables"/>
    <x v="1020"/>
    <n v="2"/>
    <n v="0.2"/>
    <n v="-1.7771999999999999"/>
    <n v="72.865199999999987"/>
  </r>
  <r>
    <n v="9939"/>
    <s v="CA-2016-169824"/>
    <x v="574"/>
    <d v="2016-12-17T00:00:00"/>
    <s v="Standard Class"/>
    <x v="170"/>
    <x v="170"/>
    <x v="1"/>
    <s v="United States"/>
    <s v="New York City"/>
    <x v="7"/>
    <n v="10009"/>
    <x v="2"/>
    <s v="FUR-FU-10004864"/>
    <s v="Furniture"/>
    <x v="3"/>
    <s v="Eldon 500 Class Desk Accessories"/>
    <x v="1631"/>
    <n v="5"/>
    <n v="0"/>
    <n v="19.915500000000002"/>
    <n v="40.4345"/>
  </r>
  <r>
    <n v="9948"/>
    <s v="CA-2017-121559"/>
    <x v="886"/>
    <d v="2017-06-03T00:00:00"/>
    <s v="Second Class"/>
    <x v="130"/>
    <x v="130"/>
    <x v="1"/>
    <s v="United States"/>
    <s v="Indianapolis"/>
    <x v="6"/>
    <n v="46203"/>
    <x v="3"/>
    <s v="FUR-CH-10003746"/>
    <s v="Furniture"/>
    <x v="1"/>
    <s v="Hon 4070 Series Pagoda Round Back Stacking Chairs"/>
    <x v="1632"/>
    <n v="6"/>
    <n v="0"/>
    <n v="539.24639999999999"/>
    <n v="1386.6336000000001"/>
  </r>
  <r>
    <n v="9956"/>
    <s v="CA-2015-141593"/>
    <x v="646"/>
    <d v="2015-12-16T00:00:00"/>
    <s v="Second Class"/>
    <x v="567"/>
    <x v="567"/>
    <x v="1"/>
    <s v="United States"/>
    <s v="Los Angeles"/>
    <x v="2"/>
    <n v="90045"/>
    <x v="1"/>
    <s v="FUR-TA-10002622"/>
    <s v="Furniture"/>
    <x v="2"/>
    <s v="Bush Andora Conference Table, Maple/Graphite Gray Finish"/>
    <x v="1600"/>
    <n v="2"/>
    <n v="0.2"/>
    <n v="10.258800000000001"/>
    <n v="263.30919999999998"/>
  </r>
  <r>
    <n v="9963"/>
    <s v="CA-2015-168088"/>
    <x v="887"/>
    <d v="2015-03-22T00:00:00"/>
    <s v="First Class"/>
    <x v="225"/>
    <x v="225"/>
    <x v="2"/>
    <s v="United States"/>
    <s v="Houston"/>
    <x v="5"/>
    <n v="77041"/>
    <x v="3"/>
    <s v="FUR-BO-10004218"/>
    <s v="Furniture"/>
    <x v="0"/>
    <s v="Bush Heritage Pine Collection 5-Shelf Bookcase, Albany Pine Finish, *Special Order"/>
    <x v="1633"/>
    <n v="4"/>
    <n v="0.32"/>
    <n v="-67.670400000000001"/>
    <n v="451.13599999999997"/>
  </r>
  <r>
    <n v="9965"/>
    <s v="CA-2016-146374"/>
    <x v="28"/>
    <d v="2016-12-10T00:00:00"/>
    <s v="Second Class"/>
    <x v="671"/>
    <x v="671"/>
    <x v="1"/>
    <s v="United States"/>
    <s v="Newark"/>
    <x v="14"/>
    <n v="19711"/>
    <x v="2"/>
    <s v="FUR-FU-10002671"/>
    <s v="Furniture"/>
    <x v="3"/>
    <s v="Electrix 20W Halogen Replacement Bulb for Zoom-In Desk Lamp"/>
    <x v="1634"/>
    <n v="1"/>
    <n v="0"/>
    <n v="6.4320000000000004"/>
    <n v="6.968"/>
  </r>
  <r>
    <n v="9981"/>
    <s v="US-2015-151435"/>
    <x v="329"/>
    <d v="2015-09-09T00:00:00"/>
    <s v="Second Class"/>
    <x v="344"/>
    <x v="344"/>
    <x v="0"/>
    <s v="United States"/>
    <s v="Lafayette"/>
    <x v="35"/>
    <n v="70506"/>
    <x v="0"/>
    <s v="FUR-TA-10001039"/>
    <s v="Furniture"/>
    <x v="2"/>
    <s v="KI Adjustable-Height Table"/>
    <x v="438"/>
    <n v="1"/>
    <n v="0"/>
    <n v="22.354800000000001"/>
    <n v="63.625200000000007"/>
  </r>
  <r>
    <n v="9990"/>
    <s v="CA-2014-110422"/>
    <x v="888"/>
    <d v="2014-01-23T00:00:00"/>
    <s v="Second Class"/>
    <x v="367"/>
    <x v="367"/>
    <x v="0"/>
    <s v="United States"/>
    <s v="Miami"/>
    <x v="1"/>
    <n v="33180"/>
    <x v="0"/>
    <s v="FUR-FU-10001889"/>
    <s v="Furniture"/>
    <x v="3"/>
    <s v="Ultra Door Pull Handle"/>
    <x v="1635"/>
    <n v="3"/>
    <n v="0.2"/>
    <n v="4.1028000000000002"/>
    <n v="21.145200000000003"/>
  </r>
  <r>
    <n v="9991"/>
    <s v="CA-2017-121258"/>
    <x v="194"/>
    <d v="2017-03-03T00:00:00"/>
    <s v="Standard Class"/>
    <x v="28"/>
    <x v="28"/>
    <x v="0"/>
    <s v="United States"/>
    <s v="Costa Mesa"/>
    <x v="2"/>
    <n v="92627"/>
    <x v="1"/>
    <s v="FUR-FU-10000747"/>
    <s v="Furniture"/>
    <x v="3"/>
    <s v="Tenex B1-RE Series Chair Mats for Low Pile Carpets"/>
    <x v="1041"/>
    <n v="2"/>
    <n v="0"/>
    <n v="15.6332"/>
    <n v="76.3267999999999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2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  <n v="220.04639999999998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4"/>
    <n v="3"/>
    <n v="0"/>
    <n v="219.58199999999999"/>
    <n v="512.35800000000006"/>
  </r>
  <r>
    <n v="4"/>
    <s v="US-2015-108966"/>
    <x v="1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x v="2"/>
    <s v="Bretford CR4500 Series Slim Rectangular Table"/>
    <n v="957.57749999999999"/>
    <n v="5"/>
    <n v="0.45"/>
    <n v="-383.03100000000001"/>
    <n v="1340.6085"/>
  </r>
  <r>
    <n v="6"/>
    <s v="CA-2014-115812"/>
    <x v="2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x v="3"/>
    <s v="Eldon Expressions Wood and Plastic Desk Accessories, Cherry Wood"/>
    <n v="48.86"/>
    <n v="7"/>
    <n v="0"/>
    <n v="14.1694"/>
    <n v="34.690600000000003"/>
  </r>
  <r>
    <n v="11"/>
    <s v="CA-2014-115812"/>
    <x v="2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x v="2"/>
    <s v="Chromcraft Rectangular Conference Tables"/>
    <n v="1706.184"/>
    <n v="9"/>
    <n v="0.2"/>
    <n v="85.309200000000004"/>
    <n v="1620.8748000000001"/>
  </r>
  <r>
    <n v="24"/>
    <s v="US-2017-156909"/>
    <x v="3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x v="1"/>
    <s v="Global Deluxe Stacking Chair, Gray"/>
    <n v="71.372"/>
    <n v="2"/>
    <n v="0.3"/>
    <n v="-1.0196000000000001"/>
    <n v="72.391599999999997"/>
  </r>
  <r>
    <n v="25"/>
    <s v="CA-2015-106320"/>
    <x v="4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x v="2"/>
    <s v="Bretford CR4500 Series Slim Rectangular Table"/>
    <n v="1044.6300000000001"/>
    <n v="3"/>
    <n v="0"/>
    <n v="240.26490000000001"/>
    <n v="804.3651000000001"/>
  </r>
  <r>
    <n v="28"/>
    <s v="US-2015-150630"/>
    <x v="5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"/>
    <n v="7"/>
    <n v="0.5"/>
    <n v="-1665.0522000000001"/>
    <n v="4748.4822000000004"/>
  </r>
  <r>
    <n v="30"/>
    <s v="US-2015-150630"/>
    <x v="5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x v="3"/>
    <s v="Howard Miller 13-3/4&quot; Diameter Brushed Chrome Round Wall Clock"/>
    <n v="124.2"/>
    <n v="3"/>
    <n v="0.2"/>
    <n v="15.525"/>
    <n v="108.675"/>
  </r>
  <r>
    <n v="37"/>
    <s v="CA-2016-117590"/>
    <x v="6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x v="3"/>
    <s v="Electrix Architect's Clamp-On Swing Arm Lamp, Black"/>
    <n v="190.92"/>
    <n v="5"/>
    <n v="0.6"/>
    <n v="-147.96299999999999"/>
    <n v="338.88299999999998"/>
  </r>
  <r>
    <n v="39"/>
    <s v="CA-2015-117415"/>
    <x v="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399999999998"/>
    <n v="579.37559999999996"/>
  </r>
  <r>
    <n v="40"/>
    <s v="CA-2015-117415"/>
    <x v="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7"/>
    <n v="227.20499999999998"/>
  </r>
  <r>
    <n v="52"/>
    <s v="CA-2015-115742"/>
    <x v="8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x v="3"/>
    <s v="Longer-Life Soft White Bulbs"/>
    <n v="6.16"/>
    <n v="2"/>
    <n v="0"/>
    <n v="2.9567999999999999"/>
    <n v="3.2032000000000003"/>
  </r>
  <r>
    <n v="53"/>
    <s v="CA-2015-115742"/>
    <x v="8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99"/>
    <n v="72.891899999999993"/>
  </r>
  <r>
    <n v="58"/>
    <s v="CA-2016-111682"/>
    <x v="9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79999999999999"/>
    <n v="312.31200000000001"/>
  </r>
  <r>
    <n v="66"/>
    <s v="CA-2015-135545"/>
    <x v="1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x v="3"/>
    <s v="Luxo Economy Swing Arm Lamp"/>
    <n v="79.760000000000005"/>
    <n v="4"/>
    <n v="0"/>
    <n v="22.332799999999999"/>
    <n v="57.427200000000006"/>
  </r>
  <r>
    <n v="67"/>
    <s v="US-2015-164175"/>
    <x v="11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x v="1"/>
    <s v="Global Value Mid-Back Manager's Chair, Gray"/>
    <n v="213.11500000000001"/>
    <n v="5"/>
    <n v="0.3"/>
    <n v="-15.2225"/>
    <n v="228.33750000000001"/>
  </r>
  <r>
    <n v="73"/>
    <s v="US-2015-134026"/>
    <x v="12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x v="1"/>
    <s v="High-Back Leather Manager's Chair"/>
    <n v="831.93600000000004"/>
    <n v="8"/>
    <n v="0.2"/>
    <n v="-114.3912"/>
    <n v="946.32720000000006"/>
  </r>
  <r>
    <n v="74"/>
    <s v="US-2015-134026"/>
    <x v="12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x v="3"/>
    <s v="Tenex Traditional Chairmats for Medium Pile Carpet, Standard Lip, 36&quot; x 48&quot;"/>
    <n v="97.04"/>
    <n v="2"/>
    <n v="0.2"/>
    <n v="1.2130000000000001"/>
    <n v="95.827000000000012"/>
  </r>
  <r>
    <n v="77"/>
    <s v="US-2017-118038"/>
    <x v="13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x v="3"/>
    <s v="6&quot; Cubicle Wall Clock, Black"/>
    <n v="9.7080000000000002"/>
    <n v="3"/>
    <n v="0.6"/>
    <n v="-5.8247999999999998"/>
    <n v="15.5328"/>
  </r>
  <r>
    <n v="79"/>
    <s v="US-2014-147606"/>
    <x v="14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x v="3"/>
    <s v="Eldon Expressions Desk Accessory, Wood Pencil Holder, Oak"/>
    <n v="19.3"/>
    <n v="5"/>
    <n v="0.6"/>
    <n v="-14.475"/>
    <n v="33.774999999999999"/>
  </r>
  <r>
    <n v="86"/>
    <s v="CA-2017-140088"/>
    <x v="15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600000000002"/>
    <n v="268.74439999999998"/>
  </r>
  <r>
    <n v="94"/>
    <s v="CA-2015-149587"/>
    <x v="16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x v="3"/>
    <s v="Seth Thomas 13 1/2&quot; Wall Clock"/>
    <n v="53.34"/>
    <n v="3"/>
    <n v="0"/>
    <n v="16.535399999999999"/>
    <n v="36.804600000000008"/>
  </r>
  <r>
    <n v="97"/>
    <s v="CA-2017-161018"/>
    <x v="17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x v="3"/>
    <s v="9-3/4 Diameter Round Wall Clock"/>
    <n v="96.53"/>
    <n v="7"/>
    <n v="0"/>
    <n v="40.5426"/>
    <n v="55.987400000000001"/>
  </r>
  <r>
    <n v="105"/>
    <s v="US-2015-156867"/>
    <x v="18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x v="3"/>
    <s v="Deflect-o DuraMat Lighweight, Studded, Beveled Mat for Low Pile Carpeting"/>
    <n v="102.36"/>
    <n v="3"/>
    <n v="0.2"/>
    <n v="-3.8384999999999998"/>
    <n v="106.1985"/>
  </r>
  <r>
    <n v="111"/>
    <s v="CA-2017-146780"/>
    <x v="19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x v="3"/>
    <s v="Magnifier Swing Arm Lamp"/>
    <n v="41.96"/>
    <n v="2"/>
    <n v="0"/>
    <n v="10.909599999999999"/>
    <n v="31.050400000000003"/>
  </r>
  <r>
    <n v="118"/>
    <s v="CA-2015-110457"/>
    <x v="2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x v="2"/>
    <s v="Hon Racetrack Conference Tables"/>
    <n v="787.53"/>
    <n v="3"/>
    <n v="0"/>
    <n v="165.38130000000001"/>
    <n v="622.14869999999996"/>
  </r>
  <r>
    <n v="120"/>
    <s v="CA-2016-103730"/>
    <x v="2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x v="3"/>
    <s v="Artistic Insta-Plaque"/>
    <n v="47.04"/>
    <n v="3"/>
    <n v="0"/>
    <n v="18.345600000000001"/>
    <n v="28.694399999999998"/>
  </r>
  <r>
    <n v="125"/>
    <s v="US-2014-152030"/>
    <x v="22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3999999999997"/>
    <n v="609.13739999999996"/>
  </r>
  <r>
    <n v="126"/>
    <s v="US-2014-134614"/>
    <x v="23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x v="2"/>
    <s v="Bevis 44 x 96 Conference Tables"/>
    <n v="617.70000000000005"/>
    <n v="6"/>
    <n v="0.5"/>
    <n v="-407.68200000000002"/>
    <n v="1025.3820000000001"/>
  </r>
  <r>
    <n v="129"/>
    <s v="US-2016-125969"/>
    <x v="24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97"/>
    <n v="90.58420000000001"/>
  </r>
  <r>
    <n v="130"/>
    <s v="US-2016-125969"/>
    <x v="24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x v="3"/>
    <s v="Eldon Cleatmat Plus Chair Mats for High Pile Carpets"/>
    <n v="238.56"/>
    <n v="3"/>
    <n v="0"/>
    <n v="26.241599999999998"/>
    <n v="212.3184"/>
  </r>
  <r>
    <n v="140"/>
    <s v="CA-2016-145583"/>
    <x v="25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x v="3"/>
    <s v="Longer-Life Soft White Bulbs"/>
    <n v="43.12"/>
    <n v="14"/>
    <n v="0"/>
    <n v="20.697600000000001"/>
    <n v="22.422399999999996"/>
  </r>
  <r>
    <n v="141"/>
    <s v="CA-2016-110366"/>
    <x v="26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x v="3"/>
    <s v="Howard Miller 13-3/4&quot; Diameter Brushed Chrome Round Wall Clock"/>
    <n v="82.8"/>
    <n v="2"/>
    <n v="0.2"/>
    <n v="10.35"/>
    <n v="72.45"/>
  </r>
  <r>
    <n v="147"/>
    <s v="CA-2014-110072"/>
    <x v="27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x v="3"/>
    <s v="Seth Thomas 14&quot; Putty-Colored Wall Clock"/>
    <n v="93.888000000000005"/>
    <n v="4"/>
    <n v="0.2"/>
    <n v="12.909599999999999"/>
    <n v="80.978400000000008"/>
  </r>
  <r>
    <n v="150"/>
    <s v="CA-2016-114489"/>
    <x v="28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200000000002"/>
    <n v="1366.288"/>
  </r>
  <r>
    <n v="158"/>
    <s v="CA-2014-104269"/>
    <x v="29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x v="1"/>
    <s v="Global Deluxe High-Back Manager's Chair"/>
    <n v="457.56799999999998"/>
    <n v="2"/>
    <n v="0.2"/>
    <n v="51.476399999999998"/>
    <n v="406.09159999999997"/>
  </r>
  <r>
    <n v="168"/>
    <s v="CA-2014-139892"/>
    <x v="3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x v="1"/>
    <s v="SAFCO Arco Folding Chair"/>
    <n v="1740.06"/>
    <n v="9"/>
    <n v="0.3"/>
    <n v="-24.858000000000001"/>
    <n v="1764.9179999999999"/>
  </r>
  <r>
    <n v="174"/>
    <s v="CA-2014-118962"/>
    <x v="31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x v="1"/>
    <s v="Global Value Steno Chair, Gray"/>
    <n v="340.14400000000001"/>
    <n v="7"/>
    <n v="0.2"/>
    <n v="21.259"/>
    <n v="318.88499999999999"/>
  </r>
  <r>
    <n v="178"/>
    <s v="US-2015-101511"/>
    <x v="32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99"/>
    <n v="408.13920000000002"/>
  </r>
  <r>
    <n v="190"/>
    <s v="CA-2015-102281"/>
    <x v="33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599999999997"/>
    <n v="4"/>
    <n v="0.2"/>
    <n v="112.392"/>
    <n v="786.74399999999991"/>
  </r>
  <r>
    <n v="193"/>
    <s v="CA-2015-102281"/>
    <x v="33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199999999998"/>
    <n v="3"/>
    <n v="0.2"/>
    <n v="46.976399999999998"/>
    <n v="579.37559999999996"/>
  </r>
  <r>
    <n v="202"/>
    <s v="CA-2014-133690"/>
    <x v="34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x v="2"/>
    <s v="BoxOffice By Design Rectangular and Half-Moon Meeting Room Tables"/>
    <n v="218.75"/>
    <n v="2"/>
    <n v="0.5"/>
    <n v="-161.875"/>
    <n v="380.625"/>
  </r>
  <r>
    <n v="205"/>
    <s v="CA-2017-126382"/>
    <x v="35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x v="3"/>
    <s v="Eldon 200 Class Desk Accessories, Burgundy"/>
    <n v="35.167999999999999"/>
    <n v="7"/>
    <n v="0.2"/>
    <n v="9.6712000000000007"/>
    <n v="25.4968"/>
  </r>
  <r>
    <n v="214"/>
    <s v="CA-2015-146262"/>
    <x v="36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1"/>
    <n v="696.77300000000002"/>
  </r>
  <r>
    <n v="223"/>
    <s v="CA-2015-169397"/>
    <x v="37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x v="3"/>
    <s v="Executive Impressions 14&quot; Two-Color Numerals Wall Clock"/>
    <n v="72.703999999999994"/>
    <n v="4"/>
    <n v="0.2"/>
    <n v="19.084800000000001"/>
    <n v="53.619199999999992"/>
  </r>
  <r>
    <n v="227"/>
    <s v="CA-2015-163055"/>
    <x v="38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x v="2"/>
    <s v="Bevis 36 x 72 Conference Tables"/>
    <n v="622.45000000000005"/>
    <n v="5"/>
    <n v="0"/>
    <n v="136.93899999999999"/>
    <n v="485.51100000000008"/>
  </r>
  <r>
    <n v="229"/>
    <s v="US-2015-145436"/>
    <x v="39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"/>
    <n v="189.8424"/>
  </r>
  <r>
    <n v="230"/>
    <s v="US-2015-145436"/>
    <x v="39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800000000002"/>
    <n v="345.85520000000002"/>
  </r>
  <r>
    <n v="232"/>
    <s v="US-2017-100930"/>
    <x v="4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x v="2"/>
    <s v="Bush Advantage Collection Round Conference Table"/>
    <n v="233.86"/>
    <n v="2"/>
    <n v="0.45"/>
    <n v="-102.048"/>
    <n v="335.90800000000002"/>
  </r>
  <r>
    <n v="233"/>
    <s v="US-2017-100930"/>
    <x v="4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x v="2"/>
    <s v="Bretford Rectangular Conference Table Tops"/>
    <n v="620.61450000000002"/>
    <n v="3"/>
    <n v="0.45"/>
    <n v="-248.2458"/>
    <n v="868.86030000000005"/>
  </r>
  <r>
    <n v="235"/>
    <s v="US-2017-100930"/>
    <x v="4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x v="3"/>
    <s v="Tenex Contemporary Contur Chairmats for Low and Medium Pile Carpet, Computer, 39&quot; x 49&quot;"/>
    <n v="258.072"/>
    <n v="3"/>
    <n v="0.2"/>
    <n v="0"/>
    <n v="258.072"/>
  </r>
  <r>
    <n v="239"/>
    <s v="CA-2016-157749"/>
    <x v="41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x v="3"/>
    <s v="Luxo Professional Fluorescent Magnifier Lamp with Clamp-Mount Base"/>
    <n v="419.68"/>
    <n v="5"/>
    <n v="0.6"/>
    <n v="-356.72800000000001"/>
    <n v="776.40800000000002"/>
  </r>
  <r>
    <n v="240"/>
    <s v="CA-2016-157749"/>
    <x v="41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x v="3"/>
    <s v="Staple-based wall hangings"/>
    <n v="11.688000000000001"/>
    <n v="3"/>
    <n v="0.6"/>
    <n v="-4.6752000000000002"/>
    <n v="16.363199999999999"/>
  </r>
  <r>
    <n v="242"/>
    <s v="CA-2016-157749"/>
    <x v="41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x v="2"/>
    <s v="KI Conference Tables"/>
    <n v="177.22499999999999"/>
    <n v="5"/>
    <n v="0.5"/>
    <n v="-120.51300000000001"/>
    <n v="297.738"/>
  </r>
  <r>
    <n v="243"/>
    <s v="CA-2016-157749"/>
    <x v="41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x v="3"/>
    <s v="Eldon 100 Class Desk Accessories"/>
    <n v="4.0439999999999996"/>
    <n v="3"/>
    <n v="0.6"/>
    <n v="-2.8308"/>
    <n v="6.8747999999999996"/>
  </r>
  <r>
    <n v="245"/>
    <s v="CA-2014-131926"/>
    <x v="42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x v="1"/>
    <s v="Global Deluxe High-Back Manager's Chair"/>
    <n v="2001.86"/>
    <n v="7"/>
    <n v="0"/>
    <n v="580.5394"/>
    <n v="1421.3206"/>
  </r>
  <r>
    <n v="250"/>
    <s v="CA-2016-154739"/>
    <x v="43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"/>
    <n v="293.43079999999998"/>
  </r>
  <r>
    <n v="255"/>
    <s v="US-2015-159982"/>
    <x v="44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x v="3"/>
    <s v="Eldon 100 Class Desk Accessories"/>
    <n v="12.132"/>
    <n v="9"/>
    <n v="0.6"/>
    <n v="-8.4923999999999999"/>
    <n v="20.624400000000001"/>
  </r>
  <r>
    <n v="273"/>
    <s v="CA-2015-155334"/>
    <x v="45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x v="3"/>
    <s v="Regeneration Desk Collection"/>
    <n v="5.28"/>
    <n v="3"/>
    <n v="0"/>
    <n v="2.3231999999999999"/>
    <n v="2.9568000000000003"/>
  </r>
  <r>
    <n v="283"/>
    <s v="CA-2015-130890"/>
    <x v="46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x v="2"/>
    <s v="Bevis Round Bullnose 29&quot; High Table Top"/>
    <n v="1038.8399999999999"/>
    <n v="5"/>
    <n v="0.2"/>
    <n v="51.942"/>
    <n v="986.89799999999991"/>
  </r>
  <r>
    <n v="293"/>
    <s v="CA-2016-110772"/>
    <x v="47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200000000002"/>
    <n v="135.67320000000001"/>
  </r>
  <r>
    <n v="294"/>
    <s v="CA-2014-111451"/>
    <x v="22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x v="3"/>
    <s v="Howard Miller 13&quot; Diameter Goldtone Round Wall Clock"/>
    <n v="300.416"/>
    <n v="8"/>
    <n v="0.2"/>
    <n v="78.859200000000001"/>
    <n v="221.55680000000001"/>
  </r>
  <r>
    <n v="295"/>
    <s v="CA-2014-111451"/>
    <x v="22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x v="1"/>
    <s v="Global Deluxe Office Fabric Chairs"/>
    <n v="230.352"/>
    <n v="3"/>
    <n v="0.2"/>
    <n v="20.155799999999999"/>
    <n v="210.1962"/>
  </r>
  <r>
    <n v="296"/>
    <s v="CA-2014-111451"/>
    <x v="22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x v="3"/>
    <s v="Eldon ClusterMat Chair Mat with Cordless Antistatic Protection"/>
    <n v="218.352"/>
    <n v="3"/>
    <n v="0.2"/>
    <n v="-24.564599999999999"/>
    <n v="242.91660000000002"/>
  </r>
  <r>
    <n v="302"/>
    <s v="CA-2016-142545"/>
    <x v="48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x v="3"/>
    <s v="Floodlight Indoor Halogen Bulbs, 1 Bulb per Pack, 60 Watts"/>
    <n v="77.599999999999994"/>
    <n v="4"/>
    <n v="0"/>
    <n v="38.024000000000001"/>
    <n v="39.575999999999993"/>
  </r>
  <r>
    <n v="304"/>
    <s v="US-2017-152380"/>
    <x v="49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x v="2"/>
    <s v="BPI Conference Tables"/>
    <n v="219.07499999999999"/>
    <n v="3"/>
    <n v="0.5"/>
    <n v="-131.44499999999999"/>
    <n v="350.52"/>
  </r>
  <r>
    <n v="305"/>
    <s v="CA-2015-144253"/>
    <x v="5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x v="3"/>
    <s v="Electrix 20W Halogen Replacement Bulb for Zoom-In Desk Lamp"/>
    <n v="26.8"/>
    <n v="2"/>
    <n v="0"/>
    <n v="12.864000000000001"/>
    <n v="13.936"/>
  </r>
  <r>
    <n v="310"/>
    <s v="CA-2016-142902"/>
    <x v="51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x v="3"/>
    <s v="C-Line Cubicle Keepers Polyproplyene Holder With Velcro Backings"/>
    <n v="15.135999999999999"/>
    <n v="4"/>
    <n v="0.2"/>
    <n v="3.5948000000000002"/>
    <n v="11.5412"/>
  </r>
  <r>
    <n v="311"/>
    <s v="CA-2016-142902"/>
    <x v="51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799999999997"/>
    <n v="2"/>
    <n v="0.2"/>
    <n v="52.511400000000002"/>
    <n v="414.25659999999999"/>
  </r>
  <r>
    <n v="312"/>
    <s v="CA-2016-142902"/>
    <x v="51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x v="3"/>
    <s v="Eldon Expressions Desk Accessory, Wood Photo Frame, Mahogany"/>
    <n v="15.231999999999999"/>
    <n v="1"/>
    <n v="0.2"/>
    <n v="1.7136"/>
    <n v="13.5184"/>
  </r>
  <r>
    <n v="314"/>
    <s v="CA-2014-120887"/>
    <x v="52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x v="3"/>
    <s v="Deflect-o SuperTray Unbreakable Stackable Tray, Letter, Black"/>
    <n v="87.54"/>
    <n v="3"/>
    <n v="0"/>
    <n v="37.642200000000003"/>
    <n v="49.897800000000004"/>
  </r>
  <r>
    <n v="318"/>
    <s v="CA-2014-164973"/>
    <x v="53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"/>
    <n v="111.7252"/>
  </r>
  <r>
    <n v="326"/>
    <s v="CA-2017-153339"/>
    <x v="54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x v="3"/>
    <s v="Telescoping Adjustable Floor Lamp"/>
    <n v="15.992000000000001"/>
    <n v="1"/>
    <n v="0.2"/>
    <n v="0.99950000000000006"/>
    <n v="14.992500000000001"/>
  </r>
  <r>
    <n v="329"/>
    <s v="US-2016-141544"/>
    <x v="55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"/>
    <n v="1045.2456"/>
  </r>
  <r>
    <n v="339"/>
    <s v="CA-2014-129924"/>
    <x v="56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x v="2"/>
    <s v="Hon 5100 Series Wood Tables"/>
    <n v="698.35199999999998"/>
    <n v="3"/>
    <n v="0.2"/>
    <n v="-17.4588"/>
    <n v="715.81079999999997"/>
  </r>
  <r>
    <n v="355"/>
    <s v="CA-2016-138520"/>
    <x v="57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x v="0"/>
    <s v="Sauder Barrister Bookcases"/>
    <n v="388.70400000000001"/>
    <n v="6"/>
    <n v="0.2"/>
    <n v="-4.8587999999999996"/>
    <n v="393.56279999999998"/>
  </r>
  <r>
    <n v="363"/>
    <s v="CA-2017-144904"/>
    <x v="58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  <n v="401.7756"/>
  </r>
  <r>
    <n v="365"/>
    <s v="CA-2017-144904"/>
    <x v="58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x v="3"/>
    <s v="Eldon Wave Desk Accessories"/>
    <n v="47.12"/>
    <n v="8"/>
    <n v="0"/>
    <n v="20.732800000000001"/>
    <n v="26.387199999999996"/>
  </r>
  <r>
    <n v="370"/>
    <s v="CA-2016-155516"/>
    <x v="59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19999999999"/>
    <n v="772.50080000000003"/>
  </r>
  <r>
    <n v="378"/>
    <s v="US-2017-134481"/>
    <x v="6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x v="2"/>
    <s v="Office Impressions End Table, 20-1/2&quot;H x 24&quot;W x 20&quot;D"/>
    <n v="1488.424"/>
    <n v="7"/>
    <n v="0.3"/>
    <n v="-297.6848"/>
    <n v="1786.1088"/>
  </r>
  <r>
    <n v="385"/>
    <s v="US-2015-168935"/>
    <x v="61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x v="2"/>
    <s v="Hon Practical Foundations 30 x 60 Training Table, Light Gray/Charcoal"/>
    <n v="375.45749999999998"/>
    <n v="3"/>
    <n v="0.45"/>
    <n v="-157.0095"/>
    <n v="532.46699999999998"/>
  </r>
  <r>
    <n v="388"/>
    <s v="CA-2015-122756"/>
    <x v="62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x v="3"/>
    <s v="3M Hangers With Command Adhesive"/>
    <n v="2.96"/>
    <n v="1"/>
    <n v="0.2"/>
    <n v="0.77700000000000002"/>
    <n v="2.1829999999999998"/>
  </r>
  <r>
    <n v="400"/>
    <s v="CA-2016-108987"/>
    <x v="63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6000000002"/>
    <n v="4"/>
    <n v="0.32"/>
    <n v="-317.15280000000001"/>
    <n v="2713.4184"/>
  </r>
  <r>
    <n v="409"/>
    <s v="CA-2017-117457"/>
    <x v="64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x v="2"/>
    <s v="Bevis Round Conference Table Top, X-Base"/>
    <n v="1004.024"/>
    <n v="7"/>
    <n v="0.2"/>
    <n v="-112.95269999999999"/>
    <n v="1116.9766999999999"/>
  </r>
  <r>
    <n v="413"/>
    <s v="CA-2017-117457"/>
    <x v="64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99"/>
    <n v="1305.3742"/>
  </r>
  <r>
    <n v="414"/>
    <s v="CA-2017-117457"/>
    <x v="64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x v="1"/>
    <s v="Novimex High-Tech Fabric Mesh Task Chair"/>
    <n v="113.568"/>
    <n v="2"/>
    <n v="0.2"/>
    <n v="-18.454799999999999"/>
    <n v="132.02279999999999"/>
  </r>
  <r>
    <n v="416"/>
    <s v="CA-2017-142636"/>
    <x v="54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01"/>
    <n v="280.26160000000004"/>
  </r>
  <r>
    <n v="418"/>
    <s v="CA-2016-148796"/>
    <x v="65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80000000000003"/>
    <n v="345.42"/>
  </r>
  <r>
    <n v="423"/>
    <s v="CA-2017-125388"/>
    <x v="66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x v="3"/>
    <s v="Westinghouse Mesh Shade Clip-On Gooseneck Lamp, Black"/>
    <n v="56.56"/>
    <n v="4"/>
    <n v="0"/>
    <n v="14.7056"/>
    <n v="41.854399999999998"/>
  </r>
  <r>
    <n v="425"/>
    <s v="CA-2017-155705"/>
    <x v="67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  <n v="641.13599999999997"/>
  </r>
  <r>
    <n v="426"/>
    <s v="CA-2017-149160"/>
    <x v="68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x v="3"/>
    <s v="Coloredge Poster Frame"/>
    <n v="28.4"/>
    <n v="2"/>
    <n v="0"/>
    <n v="11.076000000000001"/>
    <n v="17.323999999999998"/>
  </r>
  <r>
    <n v="440"/>
    <s v="CA-2017-157252"/>
    <x v="69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x v="1"/>
    <s v="Global Deluxe Steno Chair"/>
    <n v="207.846"/>
    <n v="3"/>
    <n v="0.1"/>
    <n v="2.3094000000000001"/>
    <n v="205.53659999999999"/>
  </r>
  <r>
    <n v="441"/>
    <s v="CA-2016-115756"/>
    <x v="26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x v="3"/>
    <s v="Aluminum Document Frame"/>
    <n v="12.22"/>
    <n v="1"/>
    <n v="0"/>
    <n v="3.6659999999999999"/>
    <n v="8.5540000000000003"/>
  </r>
  <r>
    <n v="445"/>
    <s v="CA-2016-115756"/>
    <x v="26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799999999999"/>
    <n v="213.78719999999998"/>
  </r>
  <r>
    <n v="447"/>
    <s v="CA-2017-154214"/>
    <x v="7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x v="3"/>
    <s v="GE General Purpose, Extra Long Life, Showcase &amp; Floodlight Incandescent Bulbs"/>
    <n v="2.91"/>
    <n v="1"/>
    <n v="0"/>
    <n v="1.3676999999999999"/>
    <n v="1.5423000000000002"/>
  </r>
  <r>
    <n v="454"/>
    <s v="CA-2017-147277"/>
    <x v="71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x v="2"/>
    <s v="Chromcraft Rectangular Conference Tables"/>
    <n v="284.36399999999998"/>
    <n v="2"/>
    <n v="0.4"/>
    <n v="-75.830399999999997"/>
    <n v="360.19439999999997"/>
  </r>
  <r>
    <n v="457"/>
    <s v="US-2014-110674"/>
    <x v="72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"/>
    <n v="153.86200000000002"/>
  </r>
  <r>
    <n v="458"/>
    <s v="US-2016-157945"/>
    <x v="73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599999999996"/>
    <n v="843.67259999999999"/>
  </r>
  <r>
    <n v="463"/>
    <s v="CA-2016-109869"/>
    <x v="74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x v="3"/>
    <s v="Eldon Wave Desk Accessories"/>
    <n v="23.56"/>
    <n v="5"/>
    <n v="0.2"/>
    <n v="7.0679999999999996"/>
    <n v="16.491999999999997"/>
  </r>
  <r>
    <n v="464"/>
    <s v="CA-2016-109869"/>
    <x v="74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x v="2"/>
    <s v="Bush Advantage Collection Racetrack Conference Table"/>
    <n v="1272.6300000000001"/>
    <n v="6"/>
    <n v="0.5"/>
    <n v="-814.48320000000001"/>
    <n v="2087.1132000000002"/>
  </r>
  <r>
    <n v="468"/>
    <s v="US-2015-101399"/>
    <x v="75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x v="3"/>
    <s v="Eldon ClusterMat Chair Mat with Cordless Antistatic Protection"/>
    <n v="254.744"/>
    <n v="7"/>
    <n v="0.6"/>
    <n v="-312.06139999999999"/>
    <n v="566.80539999999996"/>
  </r>
  <r>
    <n v="469"/>
    <s v="CA-2017-154907"/>
    <x v="76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x v="0"/>
    <s v="Bush Mission Pointe Library"/>
    <n v="205.33279999999999"/>
    <n v="2"/>
    <n v="0.32"/>
    <n v="-36.235199999999999"/>
    <n v="241.56799999999998"/>
  </r>
  <r>
    <n v="473"/>
    <s v="CA-2014-144666"/>
    <x v="7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6"/>
    <n v="2"/>
    <n v="0.15"/>
    <n v="10.478400000000001"/>
    <n v="212.1876"/>
  </r>
  <r>
    <n v="479"/>
    <s v="CA-2016-152632"/>
    <x v="78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x v="3"/>
    <s v="Electrix 20W Halogen Replacement Bulb for Zoom-In Desk Lamp"/>
    <n v="40.200000000000003"/>
    <n v="3"/>
    <n v="0"/>
    <n v="19.295999999999999"/>
    <n v="20.904000000000003"/>
  </r>
  <r>
    <n v="486"/>
    <s v="CA-2017-140963"/>
    <x v="79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5000000000001"/>
    <n v="544.41"/>
  </r>
  <r>
    <n v="495"/>
    <s v="US-2016-120929"/>
    <x v="8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x v="2"/>
    <s v="Balt Solid Wood Rectangular Table"/>
    <n v="189.88200000000001"/>
    <n v="3"/>
    <n v="0.4"/>
    <n v="-94.941000000000003"/>
    <n v="284.82299999999998"/>
  </r>
  <r>
    <n v="498"/>
    <s v="CA-2016-126158"/>
    <x v="81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x v="3"/>
    <s v="Howard Miller 14-1/2&quot; Diameter Chrome Round Wall Clock"/>
    <n v="255.76"/>
    <n v="4"/>
    <n v="0"/>
    <n v="81.843199999999996"/>
    <n v="173.91679999999999"/>
  </r>
  <r>
    <n v="499"/>
    <s v="CA-2016-126158"/>
    <x v="81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800000000001"/>
    <n v="2"/>
    <n v="0.2"/>
    <n v="18.117599999999999"/>
    <n v="223.4504"/>
  </r>
  <r>
    <n v="500"/>
    <s v="CA-2016-126158"/>
    <x v="81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x v="3"/>
    <s v="Deflect-O Glasstique Clear Desk Accessories"/>
    <n v="69.3"/>
    <n v="9"/>
    <n v="0"/>
    <n v="22.869"/>
    <n v="46.430999999999997"/>
  </r>
  <r>
    <n v="503"/>
    <s v="US-2016-105578"/>
    <x v="82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x v="1"/>
    <s v="Global Troy Executive Leather Low-Back Tilter"/>
    <n v="801.56799999999998"/>
    <n v="2"/>
    <n v="0.2"/>
    <n v="50.097999999999999"/>
    <n v="751.47"/>
  </r>
  <r>
    <n v="511"/>
    <s v="CA-2017-135307"/>
    <x v="83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x v="3"/>
    <s v="Executive Impressions Supervisor Wall Clock"/>
    <n v="126.3"/>
    <n v="3"/>
    <n v="0"/>
    <n v="40.415999999999997"/>
    <n v="85.884"/>
  </r>
  <r>
    <n v="523"/>
    <s v="CA-2017-145142"/>
    <x v="84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x v="2"/>
    <s v="Balt Solid Wood Rectangular Table"/>
    <n v="210.98"/>
    <n v="2"/>
    <n v="0"/>
    <n v="21.097999999999999"/>
    <n v="189.88200000000001"/>
  </r>
  <r>
    <n v="527"/>
    <s v="CA-2017-113558"/>
    <x v="85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"/>
    <n v="3"/>
    <n v="0.2"/>
    <n v="42.747"/>
    <n v="641.20500000000004"/>
  </r>
  <r>
    <n v="528"/>
    <s v="CA-2017-113558"/>
    <x v="85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x v="3"/>
    <s v="Eldon Expressions Desk Accessory, Wood Photo Frame, Mahogany"/>
    <n v="45.695999999999998"/>
    <n v="3"/>
    <n v="0.2"/>
    <n v="5.1407999999999996"/>
    <n v="40.555199999999999"/>
  </r>
  <r>
    <n v="532"/>
    <s v="CA-2015-102848"/>
    <x v="86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x v="1"/>
    <s v="Safco Contoured Stacking Chairs"/>
    <n v="190.72"/>
    <n v="1"/>
    <n v="0.2"/>
    <n v="11.92"/>
    <n v="178.8"/>
  </r>
  <r>
    <n v="533"/>
    <s v="US-2017-129441"/>
    <x v="87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x v="3"/>
    <s v="Tenex Chairmats For Use With Carpeted Floors"/>
    <n v="47.94"/>
    <n v="3"/>
    <n v="0"/>
    <n v="2.3969999999999998"/>
    <n v="45.542999999999999"/>
  </r>
  <r>
    <n v="540"/>
    <s v="CA-2015-134894"/>
    <x v="88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"/>
    <n v="212.94"/>
  </r>
  <r>
    <n v="546"/>
    <s v="CA-2014-103849"/>
    <x v="89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x v="3"/>
    <s v="Deflect-o EconoMat Studded, No Bevel Mat for Low Pile Carpeting"/>
    <n v="66.111999999999995"/>
    <n v="4"/>
    <n v="0.6"/>
    <n v="-84.2928"/>
    <n v="150.40479999999999"/>
  </r>
  <r>
    <n v="552"/>
    <s v="CA-2016-136406"/>
    <x v="9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  <n v="1121.568"/>
  </r>
  <r>
    <n v="553"/>
    <s v="CA-2017-112774"/>
    <x v="91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x v="3"/>
    <s v="Howard Miller 11-1/2&quot; Diameter Grantwood Wall Clock"/>
    <n v="34.503999999999998"/>
    <n v="1"/>
    <n v="0.2"/>
    <n v="6.0381999999999998"/>
    <n v="28.465799999999998"/>
  </r>
  <r>
    <n v="558"/>
    <s v="CA-2016-113243"/>
    <x v="92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x v="2"/>
    <s v="Bretford “Just In Time” Height-Adjustable Multi-Task Work Tables"/>
    <n v="1335.68"/>
    <n v="4"/>
    <n v="0.2"/>
    <n v="-217.048"/>
    <n v="1552.7280000000001"/>
  </r>
  <r>
    <n v="560"/>
    <s v="CA-2017-118731"/>
    <x v="93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x v="3"/>
    <s v="Coloredge Poster Frame"/>
    <n v="42.6"/>
    <n v="3"/>
    <n v="0"/>
    <n v="16.614000000000001"/>
    <n v="25.986000000000001"/>
  </r>
  <r>
    <n v="563"/>
    <s v="CA-2014-145576"/>
    <x v="94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x v="3"/>
    <s v="Advantus Panel Wall Acrylic Frame"/>
    <n v="13.128"/>
    <n v="3"/>
    <n v="0.2"/>
    <n v="3.7743000000000002"/>
    <n v="9.3536999999999999"/>
  </r>
  <r>
    <n v="570"/>
    <s v="CA-2017-156951"/>
    <x v="95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9"/>
    <n v="3"/>
    <n v="0.2"/>
    <n v="0"/>
    <n v="451.15199999999999"/>
  </r>
  <r>
    <n v="580"/>
    <s v="CA-2017-118640"/>
    <x v="96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x v="3"/>
    <s v="Contract Clock, 14&quot;, Brown"/>
    <n v="8.7919999999999998"/>
    <n v="1"/>
    <n v="0.6"/>
    <n v="-5.7148000000000003"/>
    <n v="14.5068"/>
  </r>
  <r>
    <n v="587"/>
    <s v="CA-2015-128139"/>
    <x v="97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6000000000003"/>
    <n v="66.011400000000009"/>
  </r>
  <r>
    <n v="598"/>
    <s v="CA-2014-131450"/>
    <x v="98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x v="3"/>
    <s v="Dana Halogen Swing-Arm Architect Lamp"/>
    <n v="327.76"/>
    <n v="8"/>
    <n v="0"/>
    <n v="91.772800000000004"/>
    <n v="235.98719999999997"/>
  </r>
  <r>
    <n v="604"/>
    <s v="CA-2014-149958"/>
    <x v="99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x v="3"/>
    <s v="Eldon Expressions Desk Accessory, Wood Photo Frame, Mahogany"/>
    <n v="45.695999999999998"/>
    <n v="3"/>
    <n v="0.2"/>
    <n v="5.1407999999999996"/>
    <n v="40.555199999999999"/>
  </r>
  <r>
    <n v="617"/>
    <s v="CA-2017-117947"/>
    <x v="1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x v="3"/>
    <s v="DAX Metal Frame, Desktop, Stepped-Edge"/>
    <n v="40.479999999999997"/>
    <n v="2"/>
    <n v="0"/>
    <n v="15.7872"/>
    <n v="24.692799999999998"/>
  </r>
  <r>
    <n v="618"/>
    <s v="CA-2017-117947"/>
    <x v="1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x v="3"/>
    <s v="DAX Value U-Channel Document Frames, Easel Back"/>
    <n v="9.94"/>
    <n v="2"/>
    <n v="0"/>
    <n v="3.0813999999999999"/>
    <n v="6.8585999999999991"/>
  </r>
  <r>
    <n v="621"/>
    <s v="CA-2017-117947"/>
    <x v="1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x v="3"/>
    <s v="Seth Thomas 14&quot; Putty-Colored Wall Clock"/>
    <n v="88.02"/>
    <n v="3"/>
    <n v="0"/>
    <n v="27.286200000000001"/>
    <n v="60.733799999999995"/>
  </r>
  <r>
    <n v="623"/>
    <s v="CA-2015-138009"/>
    <x v="101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97"/>
    <n v="214.39159999999998"/>
  </r>
  <r>
    <n v="627"/>
    <s v="CA-2017-163020"/>
    <x v="102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x v="3"/>
    <s v="Master Caster Door Stop, Brown"/>
    <n v="35.56"/>
    <n v="7"/>
    <n v="0"/>
    <n v="12.090400000000001"/>
    <n v="23.4696"/>
  </r>
  <r>
    <n v="636"/>
    <s v="CA-2015-168004"/>
    <x v="103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4"/>
    <n v="3"/>
    <n v="0"/>
    <n v="43.223399999999998"/>
    <n v="349.71659999999997"/>
  </r>
  <r>
    <n v="639"/>
    <s v="CA-2016-115917"/>
    <x v="104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x v="3"/>
    <s v="Luxo Professional Fluorescent Magnifier Lamp with Clamp-Mount Base"/>
    <n v="1049.2"/>
    <n v="5"/>
    <n v="0"/>
    <n v="272.79199999999997"/>
    <n v="776.40800000000013"/>
  </r>
  <r>
    <n v="641"/>
    <s v="CA-2016-147067"/>
    <x v="105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x v="3"/>
    <s v="Eldon 200 Class Desk Accessories"/>
    <n v="18.84"/>
    <n v="3"/>
    <n v="0"/>
    <n v="6.0288000000000004"/>
    <n v="12.811199999999999"/>
  </r>
  <r>
    <n v="649"/>
    <s v="CA-2016-160745"/>
    <x v="106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x v="3"/>
    <s v="3M Hangers With Command Adhesive"/>
    <n v="14.8"/>
    <n v="4"/>
    <n v="0"/>
    <n v="6.0679999999999996"/>
    <n v="8.7320000000000011"/>
  </r>
  <r>
    <n v="658"/>
    <s v="US-2016-156097"/>
    <x v="107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7999999999999"/>
    <n v="751.46999999999991"/>
  </r>
  <r>
    <n v="662"/>
    <s v="CA-2015-146563"/>
    <x v="108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x v="2"/>
    <s v="Hon Racetrack Conference Tables"/>
    <n v="918.78499999999997"/>
    <n v="5"/>
    <n v="0.3"/>
    <n v="-118.12949999999999"/>
    <n v="1036.9144999999999"/>
  </r>
  <r>
    <n v="669"/>
    <s v="CA-2014-156314"/>
    <x v="109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x v="3"/>
    <s v="Master Giant Foot Doorstop, Safety Yellow"/>
    <n v="30.36"/>
    <n v="5"/>
    <n v="0.2"/>
    <n v="8.7285000000000004"/>
    <n v="21.631499999999999"/>
  </r>
  <r>
    <n v="670"/>
    <s v="US-2017-106663"/>
    <x v="11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x v="3"/>
    <s v="12-1/2 Diameter Round Wall Clock"/>
    <n v="23.975999999999999"/>
    <n v="3"/>
    <n v="0.6"/>
    <n v="-14.3856"/>
    <n v="38.361599999999996"/>
  </r>
  <r>
    <n v="671"/>
    <s v="US-2017-106663"/>
    <x v="11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x v="2"/>
    <s v="Chromcraft Bull-Nose Wood Round Conference Table Top, Wood Base"/>
    <n v="108.925"/>
    <n v="1"/>
    <n v="0.5"/>
    <n v="-71.890500000000003"/>
    <n v="180.81549999999999"/>
  </r>
  <r>
    <n v="679"/>
    <s v="US-2017-119438"/>
    <x v="111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x v="3"/>
    <s v="Howard Miller 13-1/2&quot; Diameter Rosebrook Wall Clock"/>
    <n v="82.524000000000001"/>
    <n v="3"/>
    <n v="0.6"/>
    <n v="-41.262"/>
    <n v="123.786"/>
  </r>
  <r>
    <n v="689"/>
    <s v="CA-2017-161480"/>
    <x v="19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999"/>
    <n v="187.18440000000001"/>
  </r>
  <r>
    <n v="690"/>
    <s v="US-2014-117135"/>
    <x v="112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x v="3"/>
    <s v="Luxo Professional Magnifying Clamp-On Fluorescent Lamps"/>
    <n v="104.01"/>
    <n v="1"/>
    <n v="0"/>
    <n v="14.561400000000001"/>
    <n v="89.448599999999999"/>
  </r>
  <r>
    <n v="702"/>
    <s v="CA-2017-114552"/>
    <x v="113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x v="3"/>
    <s v="Eldon 200 Class Desk Accessories, Burgundy"/>
    <n v="15.071999999999999"/>
    <n v="3"/>
    <n v="0.2"/>
    <n v="4.1448"/>
    <n v="10.927199999999999"/>
  </r>
  <r>
    <n v="703"/>
    <s v="CA-2016-163755"/>
    <x v="11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x v="3"/>
    <s v="Tenex &quot;The Solids&quot; Textured Chair Mats"/>
    <n v="209.88"/>
    <n v="3"/>
    <n v="0"/>
    <n v="35.679600000000001"/>
    <n v="174.2004"/>
  </r>
  <r>
    <n v="704"/>
    <s v="CA-2015-142027"/>
    <x v="11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x v="2"/>
    <s v="Laminate Occasional Tables"/>
    <n v="369.91199999999998"/>
    <n v="3"/>
    <n v="0.2"/>
    <n v="-13.871700000000001"/>
    <n v="383.78369999999995"/>
  </r>
  <r>
    <n v="709"/>
    <s v="CA-2014-112158"/>
    <x v="116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"/>
    <n v="994.41"/>
  </r>
  <r>
    <n v="717"/>
    <s v="CA-2014-130092"/>
    <x v="117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x v="3"/>
    <s v="DAX Value U-Channel Document Frames, Easel Back"/>
    <n v="9.94"/>
    <n v="2"/>
    <n v="0"/>
    <n v="3.0813999999999999"/>
    <n v="6.8585999999999991"/>
  </r>
  <r>
    <n v="718"/>
    <s v="CA-2017-108910"/>
    <x v="118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x v="3"/>
    <s v="Howard Miller 13&quot; Diameter Pewter Finish Round Wall Clock"/>
    <n v="103.056"/>
    <n v="3"/>
    <n v="0.2"/>
    <n v="24.4758"/>
    <n v="78.580199999999991"/>
  </r>
  <r>
    <n v="720"/>
    <s v="CA-2014-104472"/>
    <x v="119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x v="3"/>
    <s v="Aluminum Document Frame"/>
    <n v="73.319999999999993"/>
    <n v="6"/>
    <n v="0"/>
    <n v="21.995999999999999"/>
    <n v="51.323999999999998"/>
  </r>
  <r>
    <n v="722"/>
    <s v="CA-2016-142335"/>
    <x v="12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x v="2"/>
    <s v="Chromcraft Bull-Nose Wood Oval Conference Tables &amp; Bases"/>
    <n v="1652.94"/>
    <n v="3"/>
    <n v="0"/>
    <n v="231.41159999999999"/>
    <n v="1421.5284000000001"/>
  </r>
  <r>
    <n v="724"/>
    <s v="CA-2014-117429"/>
    <x v="121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x v="3"/>
    <s v="Seth Thomas 16&quot; Steel Case Clock"/>
    <n v="129.91999999999999"/>
    <n v="5"/>
    <n v="0.2"/>
    <n v="21.111999999999998"/>
    <n v="108.80799999999999"/>
  </r>
  <r>
    <n v="729"/>
    <s v="US-2016-150861"/>
    <x v="122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x v="2"/>
    <s v="Bevis Traditional Conference Table Top, Plinth Base"/>
    <n v="400.03199999999998"/>
    <n v="2"/>
    <n v="0.4"/>
    <n v="-153.34559999999999"/>
    <n v="553.37760000000003"/>
  </r>
  <r>
    <n v="731"/>
    <s v="US-2016-150861"/>
    <x v="122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79999999999"/>
    <n v="440.14619999999996"/>
  </r>
  <r>
    <n v="737"/>
    <s v="CA-2017-131954"/>
    <x v="123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  <n v="66.284400000000005"/>
  </r>
  <r>
    <n v="747"/>
    <s v="CA-2014-124429"/>
    <x v="124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x v="2"/>
    <s v="KI Conference Tables"/>
    <n v="567.12"/>
    <n v="10"/>
    <n v="0.2"/>
    <n v="-28.356000000000002"/>
    <n v="595.476"/>
  </r>
  <r>
    <n v="751"/>
    <s v="CA-2017-126074"/>
    <x v="125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x v="3"/>
    <s v="Nu-Dell Leatherette Frames"/>
    <n v="157.74"/>
    <n v="11"/>
    <n v="0"/>
    <n v="56.7864"/>
    <n v="100.95360000000001"/>
  </r>
  <r>
    <n v="755"/>
    <s v="CA-2015-135272"/>
    <x v="88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x v="3"/>
    <s v="12-1/2 Diameter Round Wall Clock"/>
    <n v="79.92"/>
    <n v="4"/>
    <n v="0"/>
    <n v="28.7712"/>
    <n v="51.148800000000001"/>
  </r>
  <r>
    <n v="756"/>
    <s v="CA-2016-140928"/>
    <x v="126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x v="2"/>
    <s v="Chromcraft Round Conference Tables"/>
    <n v="383.43799999999999"/>
    <n v="4"/>
    <n v="0.45"/>
    <n v="-167.3184"/>
    <n v="550.75639999999999"/>
  </r>
  <r>
    <n v="769"/>
    <s v="CA-2014-106810"/>
    <x v="127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x v="3"/>
    <s v="Electrix Halogen Magnifier Lamp"/>
    <n v="310.88"/>
    <n v="2"/>
    <n v="0.2"/>
    <n v="23.315999999999999"/>
    <n v="287.56400000000002"/>
  </r>
  <r>
    <n v="770"/>
    <s v="CA-2016-157245"/>
    <x v="128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79999999999"/>
    <n v="462.21120000000008"/>
  </r>
  <r>
    <n v="776"/>
    <s v="CA-2017-104220"/>
    <x v="129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x v="3"/>
    <s v="C-Line Magnetic Cubicle Keepers, Clear Polypropylene"/>
    <n v="34.58"/>
    <n v="7"/>
    <n v="0"/>
    <n v="14.5236"/>
    <n v="20.056399999999996"/>
  </r>
  <r>
    <n v="778"/>
    <s v="CA-2015-144267"/>
    <x v="13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  <n v="503.20740000000001"/>
  </r>
  <r>
    <n v="784"/>
    <s v="US-2015-157014"/>
    <x v="131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  <n v="51.105600000000003"/>
  </r>
  <r>
    <n v="788"/>
    <s v="CA-2015-154620"/>
    <x v="132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x v="1"/>
    <s v="Lifetime Advantage Folding Chairs, 4/Carton"/>
    <n v="348.928"/>
    <n v="2"/>
    <n v="0.2"/>
    <n v="34.892800000000001"/>
    <n v="314.03519999999997"/>
  </r>
  <r>
    <n v="792"/>
    <s v="CA-2015-115938"/>
    <x v="133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600000000007"/>
    <n v="253.03440000000001"/>
  </r>
  <r>
    <n v="800"/>
    <s v="CA-2015-101910"/>
    <x v="61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01"/>
    <n v="266.17500000000001"/>
  </r>
  <r>
    <n v="801"/>
    <s v="CA-2017-105809"/>
    <x v="134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x v="3"/>
    <s v="Executive Impressions 14&quot; Contract Wall Clock"/>
    <n v="22.23"/>
    <n v="1"/>
    <n v="0"/>
    <n v="7.3358999999999996"/>
    <n v="14.894100000000002"/>
  </r>
  <r>
    <n v="805"/>
    <s v="CA-2017-135783"/>
    <x v="135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x v="3"/>
    <s v="Eldon Stackable Tray, Side-Load, Legal, Smoke"/>
    <n v="18.28"/>
    <n v="2"/>
    <n v="0"/>
    <n v="6.2152000000000003"/>
    <n v="12.064800000000002"/>
  </r>
  <r>
    <n v="808"/>
    <s v="CA-2015-140921"/>
    <x v="136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x v="3"/>
    <s v="Coloredge Poster Frame"/>
    <n v="28.4"/>
    <n v="2"/>
    <n v="0"/>
    <n v="11.076000000000001"/>
    <n v="17.323999999999998"/>
  </r>
  <r>
    <n v="811"/>
    <s v="CA-2014-151995"/>
    <x v="137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x v="2"/>
    <s v="Bevis Round Bullnose 29&quot; High Table Top"/>
    <n v="1298.55"/>
    <n v="5"/>
    <n v="0"/>
    <n v="311.65199999999999"/>
    <n v="986.89799999999991"/>
  </r>
  <r>
    <n v="814"/>
    <s v="CA-2017-143686"/>
    <x v="138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x v="3"/>
    <s v="Eldon Stackable Tray, Side-Load, Legal, Smoke"/>
    <n v="18.28"/>
    <n v="2"/>
    <n v="0"/>
    <n v="6.2152000000000003"/>
    <n v="12.064800000000002"/>
  </r>
  <r>
    <n v="820"/>
    <s v="CA-2014-140858"/>
    <x v="139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  <n v="1228.4649999999999"/>
  </r>
  <r>
    <n v="830"/>
    <s v="CA-2017-129462"/>
    <x v="14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94"/>
    <n v="211.37199999999999"/>
  </r>
  <r>
    <n v="842"/>
    <s v="CA-2015-100454"/>
    <x v="141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04"/>
    <n v="176.7456"/>
  </r>
  <r>
    <n v="848"/>
    <s v="CA-2015-114300"/>
    <x v="142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799999999993"/>
    <n v="210.1962"/>
  </r>
  <r>
    <n v="849"/>
    <s v="CA-2017-107503"/>
    <x v="143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x v="3"/>
    <s v="Linden 10&quot; Round Wall Clock, Black"/>
    <n v="48.896000000000001"/>
    <n v="4"/>
    <n v="0.2"/>
    <n v="8.5568000000000008"/>
    <n v="40.339199999999998"/>
  </r>
  <r>
    <n v="854"/>
    <s v="CA-2016-123274"/>
    <x v="144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x v="3"/>
    <s v="Executive Impressions 14&quot; Contract Wall Clock"/>
    <n v="44.46"/>
    <n v="2"/>
    <n v="0"/>
    <n v="14.671799999999999"/>
    <n v="29.788200000000003"/>
  </r>
  <r>
    <n v="867"/>
    <s v="CA-2014-149020"/>
    <x v="145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x v="3"/>
    <s v="Howard Miller 11-1/2&quot; Diameter Ridgewood Wall Clock"/>
    <n v="51.94"/>
    <n v="1"/>
    <n v="0"/>
    <n v="21.295400000000001"/>
    <n v="30.644599999999997"/>
  </r>
  <r>
    <n v="876"/>
    <s v="CA-2016-116736"/>
    <x v="146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x v="3"/>
    <s v="Tenex Contemporary Contur Chairmats for Low and Medium Pile Carpet, Computer, 39&quot; x 49&quot;"/>
    <n v="322.58999999999997"/>
    <n v="3"/>
    <n v="0"/>
    <n v="64.518000000000001"/>
    <n v="258.072"/>
  </r>
  <r>
    <n v="881"/>
    <s v="CA-2017-111689"/>
    <x v="147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x v="1"/>
    <s v="SAFCO Arco Folding Chair"/>
    <n v="1242.9000000000001"/>
    <n v="5"/>
    <n v="0.1"/>
    <n v="262.39"/>
    <n v="980.5100000000001"/>
  </r>
  <r>
    <n v="884"/>
    <s v="CA-2016-165148"/>
    <x v="148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x v="3"/>
    <s v="Eldon 200 Class Desk Accessories"/>
    <n v="31.4"/>
    <n v="5"/>
    <n v="0"/>
    <n v="10.048"/>
    <n v="21.351999999999997"/>
  </r>
  <r>
    <n v="885"/>
    <s v="CA-2014-134061"/>
    <x v="149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x v="3"/>
    <s v="Dax Clear Box Frame"/>
    <n v="17.46"/>
    <n v="2"/>
    <n v="0"/>
    <n v="5.9363999999999999"/>
    <n v="11.523600000000002"/>
  </r>
  <r>
    <n v="907"/>
    <s v="CA-2017-143259"/>
    <x v="15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99"/>
    <n v="311.01840000000004"/>
  </r>
  <r>
    <n v="913"/>
    <s v="CA-2015-133627"/>
    <x v="151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x v="3"/>
    <s v="3M Hangers With Command Adhesive"/>
    <n v="22.2"/>
    <n v="6"/>
    <n v="0"/>
    <n v="9.1020000000000003"/>
    <n v="13.097999999999999"/>
  </r>
  <r>
    <n v="914"/>
    <s v="CA-2017-102519"/>
    <x v="152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x v="3"/>
    <s v="Howard Miller 13&quot; Diameter Goldtone Round Wall Clock"/>
    <n v="46.94"/>
    <n v="1"/>
    <n v="0"/>
    <n v="19.2454"/>
    <n v="27.694599999999998"/>
  </r>
  <r>
    <n v="916"/>
    <s v="US-2014-141215"/>
    <x v="153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x v="2"/>
    <s v="Lesro Sheffield Collection Coffee Table, End Table, Center Table, Corner Table"/>
    <n v="99.918000000000006"/>
    <n v="2"/>
    <n v="0.3"/>
    <n v="-18.5562"/>
    <n v="118.47420000000001"/>
  </r>
  <r>
    <n v="917"/>
    <s v="US-2014-141215"/>
    <x v="153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6000000000002"/>
    <n v="854.93999999999994"/>
  </r>
  <r>
    <n v="943"/>
    <s v="CA-2016-142958"/>
    <x v="154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x v="2"/>
    <s v="Bretford CR4500 Series Slim Rectangular Table"/>
    <n v="1114.2719999999999"/>
    <n v="4"/>
    <n v="0.2"/>
    <n v="41.785200000000003"/>
    <n v="1072.4867999999999"/>
  </r>
  <r>
    <n v="947"/>
    <s v="US-2015-140200"/>
    <x v="155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x v="2"/>
    <s v="Bevis Boat-Shaped Conference Table"/>
    <n v="393.16500000000002"/>
    <n v="3"/>
    <n v="0.5"/>
    <n v="-204.44579999999999"/>
    <n v="597.61080000000004"/>
  </r>
  <r>
    <n v="948"/>
    <s v="US-2017-110576"/>
    <x v="156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x v="3"/>
    <s v="Deflect-o RollaMat Studded, Beveled Mat for Medium Pile Carpeting"/>
    <n v="516.48800000000006"/>
    <n v="7"/>
    <n v="0.2"/>
    <n v="-12.9122"/>
    <n v="529.40020000000004"/>
  </r>
  <r>
    <n v="949"/>
    <s v="US-2017-110576"/>
    <x v="156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x v="3"/>
    <s v="Luxo Professional Fluorescent Magnifier Lamp with Clamp-Mount Base"/>
    <n v="1007.232"/>
    <n v="6"/>
    <n v="0.2"/>
    <n v="75.542400000000001"/>
    <n v="931.68959999999993"/>
  </r>
  <r>
    <n v="950"/>
    <s v="US-2017-110576"/>
    <x v="156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x v="2"/>
    <s v="Riverside Furniture Oval Coffee Table, Oval End Table, End Table with Drawer"/>
    <n v="2065.3200000000002"/>
    <n v="12"/>
    <n v="0.4"/>
    <n v="-619.596"/>
    <n v="2684.9160000000002"/>
  </r>
  <r>
    <n v="953"/>
    <s v="CA-2017-131156"/>
    <x v="157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x v="3"/>
    <s v="Staple-based wall hangings"/>
    <n v="25.472000000000001"/>
    <n v="4"/>
    <n v="0.2"/>
    <n v="7.6416000000000004"/>
    <n v="17.830400000000001"/>
  </r>
  <r>
    <n v="955"/>
    <s v="CA-2017-136539"/>
    <x v="158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800000000002"/>
    <n v="2"/>
    <n v="0.32"/>
    <n v="-11.596"/>
    <n v="90.448800000000006"/>
  </r>
  <r>
    <n v="960"/>
    <s v="CA-2015-112571"/>
    <x v="159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x v="3"/>
    <s v="Luxo Professional Combination Clamp-On Lamps"/>
    <n v="204.6"/>
    <n v="2"/>
    <n v="0"/>
    <n v="53.195999999999998"/>
    <n v="151.404"/>
  </r>
  <r>
    <n v="961"/>
    <s v="CA-2017-152142"/>
    <x v="16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"/>
    <n v="293.43079999999998"/>
  </r>
  <r>
    <n v="971"/>
    <s v="CA-2014-115791"/>
    <x v="161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x v="3"/>
    <s v="DAX Black Cherry Wood-Tone Poster Frame"/>
    <n v="127.104"/>
    <n v="6"/>
    <n v="0.2"/>
    <n v="28.598400000000002"/>
    <n v="98.505600000000001"/>
  </r>
  <r>
    <n v="981"/>
    <s v="CA-2016-144939"/>
    <x v="162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200000000006"/>
    <n v="506.06880000000001"/>
  </r>
  <r>
    <n v="984"/>
    <s v="CA-2014-163419"/>
    <x v="163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95"/>
    <n v="528.42999999999995"/>
  </r>
  <r>
    <n v="989"/>
    <s v="CA-2017-167899"/>
    <x v="164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x v="3"/>
    <s v="Luxo Professional Magnifying Clamp-On Fluorescent Lamps"/>
    <n v="520.04999999999995"/>
    <n v="5"/>
    <n v="0"/>
    <n v="72.807000000000002"/>
    <n v="447.24299999999994"/>
  </r>
  <r>
    <n v="991"/>
    <s v="CA-2015-153549"/>
    <x v="165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50000000001"/>
    <n v="1035.6415000000002"/>
  </r>
  <r>
    <n v="999"/>
    <s v="CA-2015-162537"/>
    <x v="166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x v="3"/>
    <s v="Magna Visual Magnetic Picture Hangers"/>
    <n v="24.1"/>
    <n v="5"/>
    <n v="0"/>
    <n v="9.1579999999999995"/>
    <n v="14.942000000000002"/>
  </r>
  <r>
    <n v="1000"/>
    <s v="CA-2015-162537"/>
    <x v="166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x v="3"/>
    <s v="C-Line Cubicle Keepers Polyproplyene Holder With Velcro Backings"/>
    <n v="33.11"/>
    <n v="7"/>
    <n v="0"/>
    <n v="12.9129"/>
    <n v="20.197099999999999"/>
  </r>
  <r>
    <n v="1003"/>
    <s v="CA-2015-124891"/>
    <x v="167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x v="2"/>
    <s v="Bevis Round Bullnose 29&quot; High Table Top"/>
    <n v="1090.7819999999999"/>
    <n v="7"/>
    <n v="0.4"/>
    <n v="-290.87520000000001"/>
    <n v="1381.6571999999999"/>
  </r>
  <r>
    <n v="1011"/>
    <s v="CA-2014-158540"/>
    <x v="168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x v="3"/>
    <s v="Eldon Delta Triangular Chair Mat, 52&quot; x 58&quot;, Clear"/>
    <n v="151.72"/>
    <n v="4"/>
    <n v="0"/>
    <n v="27.3096"/>
    <n v="124.4104"/>
  </r>
  <r>
    <n v="1012"/>
    <s v="CA-2017-118437"/>
    <x v="169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x v="3"/>
    <s v="Howard Miller 13-3/4&quot; Diameter Brushed Chrome Round Wall Clock"/>
    <n v="155.25"/>
    <n v="3"/>
    <n v="0"/>
    <n v="46.575000000000003"/>
    <n v="108.675"/>
  </r>
  <r>
    <n v="1014"/>
    <s v="US-2015-126214"/>
    <x v="17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x v="2"/>
    <s v="Bevis 36 x 72 Conference Tables"/>
    <n v="1618.37"/>
    <n v="13"/>
    <n v="0"/>
    <n v="356.04140000000001"/>
    <n v="1262.3285999999998"/>
  </r>
  <r>
    <n v="1017"/>
    <s v="CA-2015-108665"/>
    <x v="171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x v="3"/>
    <s v="G.E. Halogen Desk Lamp Bulbs"/>
    <n v="13.96"/>
    <n v="2"/>
    <n v="0"/>
    <n v="6.7008000000000001"/>
    <n v="7.2592000000000008"/>
  </r>
  <r>
    <n v="1018"/>
    <s v="CA-2015-108665"/>
    <x v="171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x v="3"/>
    <s v="Howard Miller 11-1/2&quot; Diameter Ridgewood Wall Clock"/>
    <n v="155.82"/>
    <n v="3"/>
    <n v="0"/>
    <n v="63.886200000000002"/>
    <n v="91.933799999999991"/>
  </r>
  <r>
    <n v="1022"/>
    <s v="CA-2015-124450"/>
    <x v="172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  <n v="950.64750000000004"/>
  </r>
  <r>
    <n v="1031"/>
    <s v="CA-2014-163552"/>
    <x v="173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  <n v="641.20500000000004"/>
  </r>
  <r>
    <n v="1032"/>
    <s v="CA-2014-163552"/>
    <x v="173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x v="3"/>
    <s v="9-3/4 Diameter Round Wall Clock"/>
    <n v="124.11"/>
    <n v="9"/>
    <n v="0"/>
    <n v="52.126199999999997"/>
    <n v="71.983800000000002"/>
  </r>
  <r>
    <n v="1037"/>
    <s v="CA-2016-113061"/>
    <x v="74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x v="3"/>
    <s v="Eldon Advantage Chair Mats for Low to Medium Pile Carpets"/>
    <n v="86.62"/>
    <n v="2"/>
    <n v="0"/>
    <n v="8.6620000000000008"/>
    <n v="77.957999999999998"/>
  </r>
  <r>
    <n v="1041"/>
    <s v="CA-2016-127670"/>
    <x v="174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x v="2"/>
    <s v="Chromcraft Round Conference Tables"/>
    <n v="697.16"/>
    <n v="4"/>
    <n v="0"/>
    <n v="146.40360000000001"/>
    <n v="550.75639999999999"/>
  </r>
  <r>
    <n v="1043"/>
    <s v="CA-2016-102981"/>
    <x v="175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199999999998"/>
    <n v="3"/>
    <n v="0.2"/>
    <n v="90.293999999999997"/>
    <n v="632.05799999999999"/>
  </r>
  <r>
    <n v="1046"/>
    <s v="CA-2017-152702"/>
    <x v="176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x v="1"/>
    <s v="Global Stack Chair without Arms, Black"/>
    <n v="254.60400000000001"/>
    <n v="14"/>
    <n v="0.3"/>
    <n v="-18.186"/>
    <n v="272.79000000000002"/>
  </r>
  <r>
    <n v="1048"/>
    <s v="CA-2016-169103"/>
    <x v="177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x v="3"/>
    <s v="Deflect-o DuraMat Lighweight, Studded, Beveled Mat for Low Pile Carpeting"/>
    <n v="102.36"/>
    <n v="3"/>
    <n v="0.2"/>
    <n v="-3.8384999999999998"/>
    <n v="106.1985"/>
  </r>
  <r>
    <n v="1051"/>
    <s v="US-2015-153500"/>
    <x v="97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x v="3"/>
    <s v="Eldon Antistatic Chair Mats for Low to Medium Pile Carpets"/>
    <n v="168.464"/>
    <n v="2"/>
    <n v="0.2"/>
    <n v="-29.481200000000001"/>
    <n v="197.9452"/>
  </r>
  <r>
    <n v="1053"/>
    <s v="US-2015-153500"/>
    <x v="97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x v="3"/>
    <s v="Howard Miller 12&quot; Round Wall Clock"/>
    <n v="282.88799999999998"/>
    <n v="9"/>
    <n v="0.2"/>
    <n v="56.577599999999997"/>
    <n v="226.31039999999999"/>
  </r>
  <r>
    <n v="1055"/>
    <s v="CA-2015-110667"/>
    <x v="178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x v="3"/>
    <s v="Eldon Advantage Foldable Chair Mats for Low Pile Carpets"/>
    <n v="108.4"/>
    <n v="2"/>
    <n v="0"/>
    <n v="22.763999999999999"/>
    <n v="85.63600000000001"/>
  </r>
  <r>
    <n v="1061"/>
    <s v="US-2015-125374"/>
    <x v="179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2"/>
    <n v="137.02440000000001"/>
  </r>
  <r>
    <n v="1068"/>
    <s v="CA-2016-157686"/>
    <x v="18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8000000000001"/>
    <n v="182.67000000000002"/>
  </r>
  <r>
    <n v="1082"/>
    <s v="CA-2015-110016"/>
    <x v="101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x v="1"/>
    <s v="Global High-Back Leather Tilter, Burgundy"/>
    <n v="1106.9100000000001"/>
    <n v="9"/>
    <n v="0"/>
    <n v="121.76009999999999"/>
    <n v="985.14990000000012"/>
  </r>
  <r>
    <n v="1083"/>
    <s v="US-2016-143819"/>
    <x v="181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x v="2"/>
    <s v="Chromcraft Round Conference Tables"/>
    <n v="836.59199999999998"/>
    <n v="8"/>
    <n v="0.4"/>
    <n v="-264.92079999999999"/>
    <n v="1101.5128"/>
  </r>
  <r>
    <n v="1090"/>
    <s v="CA-2017-158407"/>
    <x v="182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x v="3"/>
    <s v="Telescoping Adjustable Floor Lamp"/>
    <n v="31.984000000000002"/>
    <n v="2"/>
    <n v="0.2"/>
    <n v="1.9990000000000001"/>
    <n v="29.985000000000003"/>
  </r>
  <r>
    <n v="1098"/>
    <s v="CA-2014-159338"/>
    <x v="183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x v="2"/>
    <s v="Hon 4060 Series Tables"/>
    <n v="447.84"/>
    <n v="5"/>
    <n v="0.2"/>
    <n v="11.196"/>
    <n v="436.64399999999995"/>
  </r>
  <r>
    <n v="1100"/>
    <s v="CA-2016-107216"/>
    <x v="184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x v="3"/>
    <s v="GE General Purpose, Extra Long Life, Showcase &amp; Floodlight Incandescent Bulbs"/>
    <n v="8.73"/>
    <n v="3"/>
    <n v="0"/>
    <n v="4.1031000000000004"/>
    <n v="4.6269"/>
  </r>
  <r>
    <n v="1107"/>
    <s v="US-2016-110156"/>
    <x v="185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x v="3"/>
    <s v="GE General Purpose, Extra Long Life, Showcase &amp; Floodlight Incandescent Bulbs"/>
    <n v="2.3279999999999998"/>
    <n v="2"/>
    <n v="0.6"/>
    <n v="-0.75660000000000005"/>
    <n v="3.0846"/>
  </r>
  <r>
    <n v="1115"/>
    <s v="CA-2017-140585"/>
    <x v="186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3"/>
    <n v="1"/>
    <n v="0.15"/>
    <n v="-12.6882"/>
    <n v="132.52119999999999"/>
  </r>
  <r>
    <n v="1124"/>
    <s v="US-2014-147627"/>
    <x v="187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x v="3"/>
    <s v="Eldon Expressions Desk Accessory, Wood Pencil Holder, Oak"/>
    <n v="38.6"/>
    <n v="4"/>
    <n v="0"/>
    <n v="11.58"/>
    <n v="27.020000000000003"/>
  </r>
  <r>
    <n v="1127"/>
    <s v="US-2014-147627"/>
    <x v="187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40000000001"/>
    <n v="843.6726000000001"/>
  </r>
  <r>
    <n v="1130"/>
    <s v="CA-2016-112102"/>
    <x v="188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x v="2"/>
    <s v="KI Adjustable-Height Table"/>
    <n v="343.92"/>
    <n v="4"/>
    <n v="0"/>
    <n v="75.662400000000005"/>
    <n v="268.25760000000002"/>
  </r>
  <r>
    <n v="1142"/>
    <s v="CA-2014-146969"/>
    <x v="189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x v="3"/>
    <s v="Luxo Professional Combination Clamp-On Lamps"/>
    <n v="204.6"/>
    <n v="2"/>
    <n v="0"/>
    <n v="53.195999999999998"/>
    <n v="151.404"/>
  </r>
  <r>
    <n v="1152"/>
    <s v="CA-2015-113971"/>
    <x v="19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x v="3"/>
    <s v="Eldon Regeneration Recycled Desk Accessories, Smoke"/>
    <n v="8.3520000000000003"/>
    <n v="6"/>
    <n v="0.2"/>
    <n v="1.2527999999999999"/>
    <n v="7.0992000000000006"/>
  </r>
  <r>
    <n v="1156"/>
    <s v="CA-2014-136567"/>
    <x v="191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x v="2"/>
    <s v="Chromcraft 48&quot; x 96&quot; Racetrack Double Pedestal Table"/>
    <n v="2244.48"/>
    <n v="7"/>
    <n v="0"/>
    <n v="493.78559999999999"/>
    <n v="1750.6944000000001"/>
  </r>
  <r>
    <n v="1158"/>
    <s v="CA-2014-136567"/>
    <x v="191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x v="2"/>
    <s v="Hon Practical Foundations 30 x 60 Training Table, Light Gray/Charcoal"/>
    <n v="455.1"/>
    <n v="2"/>
    <n v="0"/>
    <n v="100.122"/>
    <n v="354.97800000000001"/>
  </r>
  <r>
    <n v="1159"/>
    <s v="CA-2016-149314"/>
    <x v="192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"/>
    <n v="175.66559999999998"/>
  </r>
  <r>
    <n v="1168"/>
    <s v="CA-2017-145226"/>
    <x v="64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x v="3"/>
    <s v="C-Line Cubicle Keepers Polyproplyene Holder w/Velcro Back, 8-1/2x11, 25/Bx"/>
    <n v="109.48"/>
    <n v="2"/>
    <n v="0"/>
    <n v="33.938800000000001"/>
    <n v="75.541200000000003"/>
  </r>
  <r>
    <n v="1178"/>
    <s v="CA-2016-113621"/>
    <x v="193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5"/>
    <n v="120.75"/>
  </r>
  <r>
    <n v="1191"/>
    <s v="CA-2017-117212"/>
    <x v="194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  <n v="803.00160000000005"/>
  </r>
  <r>
    <n v="1195"/>
    <s v="US-2015-130519"/>
    <x v="195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x v="3"/>
    <s v="Ultra Door Push Plate"/>
    <n v="15.712"/>
    <n v="4"/>
    <n v="0.2"/>
    <n v="2.5531999999999999"/>
    <n v="13.158799999999999"/>
  </r>
  <r>
    <n v="1197"/>
    <s v="US-2015-130519"/>
    <x v="195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x v="3"/>
    <s v="Tenex &quot;The Solids&quot; Textured Chair Mats"/>
    <n v="55.968000000000004"/>
    <n v="1"/>
    <n v="0.2"/>
    <n v="-2.0988000000000002"/>
    <n v="58.066800000000001"/>
  </r>
  <r>
    <n v="1199"/>
    <s v="CA-2016-130946"/>
    <x v="57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99"/>
    <n v="100.0976"/>
  </r>
  <r>
    <n v="1201"/>
    <s v="CA-2016-114727"/>
    <x v="196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  <n v="503.20740000000001"/>
  </r>
  <r>
    <n v="1203"/>
    <s v="CA-2016-114727"/>
    <x v="196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199999999998"/>
    <n v="3"/>
    <n v="0.2"/>
    <n v="10.679399999999999"/>
    <n v="843.67259999999999"/>
  </r>
  <r>
    <n v="1212"/>
    <s v="CA-2016-137050"/>
    <x v="197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600000000001"/>
    <n v="557.41840000000002"/>
  </r>
  <r>
    <n v="1213"/>
    <s v="US-2017-118087"/>
    <x v="198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x v="1"/>
    <s v="Global Low Back Tilter Chair"/>
    <n v="141.37200000000001"/>
    <n v="2"/>
    <n v="0.3"/>
    <n v="-48.470399999999998"/>
    <n v="189.8424"/>
  </r>
  <r>
    <n v="1218"/>
    <s v="US-2017-118087"/>
    <x v="198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x v="3"/>
    <s v="Eldon Expressions Punched Metal &amp; Wood Desk Accessories, Pewter &amp; Cherry"/>
    <n v="17.024000000000001"/>
    <n v="2"/>
    <n v="0.2"/>
    <n v="1.7023999999999999"/>
    <n v="15.3216"/>
  </r>
  <r>
    <n v="1223"/>
    <s v="CA-2016-126004"/>
    <x v="199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x v="3"/>
    <s v="Eldon Delta Triangular Chair Mat, 52&quot; x 58&quot;, Clear"/>
    <n v="113.79"/>
    <n v="3"/>
    <n v="0"/>
    <n v="20.482199999999999"/>
    <n v="93.307800000000015"/>
  </r>
  <r>
    <n v="1230"/>
    <s v="CA-2017-100013"/>
    <x v="2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x v="3"/>
    <s v="Dax Clear Box Frame"/>
    <n v="8.73"/>
    <n v="1"/>
    <n v="0"/>
    <n v="2.9681999999999999"/>
    <n v="5.7618000000000009"/>
  </r>
  <r>
    <n v="1235"/>
    <s v="CA-2016-144344"/>
    <x v="48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x v="3"/>
    <s v="24-Hour Round Wall Clock"/>
    <n v="47.951999999999998"/>
    <n v="3"/>
    <n v="0.2"/>
    <n v="13.786199999999999"/>
    <n v="34.165799999999997"/>
  </r>
  <r>
    <n v="1237"/>
    <s v="CA-2016-144344"/>
    <x v="48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x v="3"/>
    <s v="Eldon Radial Chair Mat for Low to Medium Pile Carpets"/>
    <n v="63.968000000000004"/>
    <n v="2"/>
    <n v="0.2"/>
    <n v="0"/>
    <n v="63.968000000000004"/>
  </r>
  <r>
    <n v="1238"/>
    <s v="CA-2016-144344"/>
    <x v="48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x v="3"/>
    <s v="Howard Miller 13-1/2&quot; Diameter Rosebrook Wall Clock"/>
    <n v="165.048"/>
    <n v="3"/>
    <n v="0.2"/>
    <n v="41.262"/>
    <n v="123.786"/>
  </r>
  <r>
    <n v="1239"/>
    <s v="CA-2014-127012"/>
    <x v="201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x v="3"/>
    <s v="Eldon Image Series Desk Accessories, Ebony"/>
    <n v="12.35"/>
    <n v="1"/>
    <n v="0"/>
    <n v="5.4340000000000002"/>
    <n v="6.9159999999999995"/>
  </r>
  <r>
    <n v="1246"/>
    <s v="CA-2014-168494"/>
    <x v="202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x v="2"/>
    <s v="Hon Non-Folding Utility Tables"/>
    <n v="764.68799999999999"/>
    <n v="6"/>
    <n v="0.2"/>
    <n v="95.585999999999999"/>
    <n v="669.10199999999998"/>
  </r>
  <r>
    <n v="1247"/>
    <s v="CA-2014-168494"/>
    <x v="202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x v="2"/>
    <s v="Bretford Rectangular Conference Table Tops"/>
    <n v="3610.848"/>
    <n v="12"/>
    <n v="0.2"/>
    <n v="135.4068"/>
    <n v="3475.4411999999998"/>
  </r>
  <r>
    <n v="1248"/>
    <s v="CA-2014-168494"/>
    <x v="202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x v="0"/>
    <s v="Bestar Classic Bookcase"/>
    <n v="254.97450000000001"/>
    <n v="3"/>
    <n v="0.15"/>
    <n v="11.998799999999999"/>
    <n v="242.97570000000002"/>
  </r>
  <r>
    <n v="1250"/>
    <s v="CA-2017-115602"/>
    <x v="186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80000000001"/>
    <n v="9"/>
    <n v="0.1"/>
    <n v="139.5702"/>
    <n v="1002.3678000000001"/>
  </r>
  <r>
    <n v="1256"/>
    <s v="CA-2017-144638"/>
    <x v="203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x v="3"/>
    <s v="Westinghouse Clip-On Gooseneck Lamps"/>
    <n v="6.6959999999999997"/>
    <n v="1"/>
    <n v="0.2"/>
    <n v="0.50219999999999998"/>
    <n v="6.1937999999999995"/>
  </r>
  <r>
    <n v="1257"/>
    <s v="CA-2017-144638"/>
    <x v="203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x v="3"/>
    <s v="Howard Miller Distant Time Traveler Alarm Clock"/>
    <n v="43.872"/>
    <n v="2"/>
    <n v="0.2"/>
    <n v="11.516400000000001"/>
    <n v="32.355599999999995"/>
  </r>
  <r>
    <n v="1265"/>
    <s v="CA-2016-155992"/>
    <x v="18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x v="3"/>
    <s v="Westinghouse Clip-On Gooseneck Lamps"/>
    <n v="41.85"/>
    <n v="5"/>
    <n v="0"/>
    <n v="10.881"/>
    <n v="30.969000000000001"/>
  </r>
  <r>
    <n v="1268"/>
    <s v="US-2014-167738"/>
    <x v="109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199999999999"/>
    <n v="6"/>
    <n v="0.2"/>
    <n v="18.266999999999999"/>
    <n v="274.005"/>
  </r>
  <r>
    <n v="1269"/>
    <s v="CA-2017-121412"/>
    <x v="204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x v="3"/>
    <s v="Aluminum Document Frame"/>
    <n v="29.327999999999999"/>
    <n v="3"/>
    <n v="0.2"/>
    <n v="3.6659999999999999"/>
    <n v="25.661999999999999"/>
  </r>
  <r>
    <n v="1275"/>
    <s v="CA-2016-119186"/>
    <x v="205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3"/>
    <n v="5"/>
    <n v="0.3"/>
    <n v="-88.784000000000006"/>
    <n v="477.214"/>
  </r>
  <r>
    <n v="1288"/>
    <s v="CA-2016-154711"/>
    <x v="206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x v="3"/>
    <s v="Luxo Economy Swing Arm Lamp"/>
    <n v="39.880000000000003"/>
    <n v="2"/>
    <n v="0"/>
    <n v="11.166399999999999"/>
    <n v="28.713600000000003"/>
  </r>
  <r>
    <n v="1301"/>
    <s v="CA-2016-137043"/>
    <x v="207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3"/>
    <s v="Electrix Architect's Clamp-On Swing Arm Lamp, Black"/>
    <n v="572.76"/>
    <n v="6"/>
    <n v="0"/>
    <n v="166.10040000000001"/>
    <n v="406.65959999999995"/>
  </r>
  <r>
    <n v="1302"/>
    <s v="CA-2016-137043"/>
    <x v="207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3"/>
    <s v="Electrix Architect's Clamp-On Swing Arm Lamp, Black"/>
    <n v="286.38"/>
    <n v="3"/>
    <n v="0"/>
    <n v="83.050200000000004"/>
    <n v="203.32979999999998"/>
  </r>
  <r>
    <n v="1303"/>
    <s v="CA-2015-115847"/>
    <x v="208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2000000000002"/>
    <n v="57.622799999999998"/>
  </r>
  <r>
    <n v="1304"/>
    <s v="US-2017-126179"/>
    <x v="209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x v="3"/>
    <s v="Westinghouse Floor Lamp with Metal Mesh Shade, Black"/>
    <n v="23.99"/>
    <n v="1"/>
    <n v="0"/>
    <n v="5.5176999999999996"/>
    <n v="18.472299999999997"/>
  </r>
  <r>
    <n v="1311"/>
    <s v="CA-2016-141397"/>
    <x v="21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4000000000002"/>
    <n v="169.6464"/>
  </r>
  <r>
    <n v="1314"/>
    <s v="US-2016-134488"/>
    <x v="211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x v="1"/>
    <s v="Office Star - Contemporary Task Swivel Chair"/>
    <n v="155.37200000000001"/>
    <n v="2"/>
    <n v="0.3"/>
    <n v="-13.317600000000001"/>
    <n v="168.68960000000001"/>
  </r>
  <r>
    <n v="1316"/>
    <s v="CA-2016-145919"/>
    <x v="105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x v="3"/>
    <s v="Seth Thomas 12&quot; Clock w/ Goldtone Case"/>
    <n v="183.84"/>
    <n v="8"/>
    <n v="0"/>
    <n v="62.505600000000001"/>
    <n v="121.3344"/>
  </r>
  <r>
    <n v="1327"/>
    <s v="CA-2015-120439"/>
    <x v="212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x v="3"/>
    <s v="Eldon Expressions Punched Metal &amp; Wood Desk Accessories, Pewter &amp; Cherry"/>
    <n v="51.072000000000003"/>
    <n v="6"/>
    <n v="0.2"/>
    <n v="5.1071999999999997"/>
    <n v="45.964800000000004"/>
  </r>
  <r>
    <n v="1330"/>
    <s v="CA-2016-142762"/>
    <x v="213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x v="3"/>
    <s v="Eldon Image Series Desk Accessories, Ebony"/>
    <n v="37.049999999999997"/>
    <n v="3"/>
    <n v="0"/>
    <n v="16.302"/>
    <n v="20.747999999999998"/>
  </r>
  <r>
    <n v="1337"/>
    <s v="US-2017-123281"/>
    <x v="214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x v="3"/>
    <s v="Westinghouse Clip-On Gooseneck Lamps"/>
    <n v="25.11"/>
    <n v="3"/>
    <n v="0"/>
    <n v="6.5286"/>
    <n v="18.581399999999999"/>
  </r>
  <r>
    <n v="1338"/>
    <s v="CA-2017-100524"/>
    <x v="76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x v="3"/>
    <s v="Tensor Computer Mounted Lamp"/>
    <n v="29.78"/>
    <n v="2"/>
    <n v="0"/>
    <n v="8.0405999999999995"/>
    <n v="21.739400000000003"/>
  </r>
  <r>
    <n v="1351"/>
    <s v="CA-2014-153976"/>
    <x v="215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299999999995"/>
    <n v="328.38329999999996"/>
  </r>
  <r>
    <n v="1355"/>
    <s v="CA-2017-162978"/>
    <x v="216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x v="2"/>
    <s v="Bretford Rectangular Conference Table Tops"/>
    <n v="300.904"/>
    <n v="1"/>
    <n v="0.2"/>
    <n v="11.283899999999999"/>
    <n v="289.62009999999998"/>
  </r>
  <r>
    <n v="1359"/>
    <s v="CA-2017-160045"/>
    <x v="217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x v="3"/>
    <s v="DAX Value U-Channel Document Frames, Easel Back"/>
    <n v="1.988"/>
    <n v="1"/>
    <n v="0.6"/>
    <n v="-1.4413"/>
    <n v="3.4293"/>
  </r>
  <r>
    <n v="1360"/>
    <s v="US-2014-151925"/>
    <x v="218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  <n v="145.56800000000001"/>
  </r>
  <r>
    <n v="1368"/>
    <s v="US-2017-155425"/>
    <x v="219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599999999997"/>
    <n v="4"/>
    <n v="0.2"/>
    <n v="-146.1096"/>
    <n v="1045.2456"/>
  </r>
  <r>
    <n v="1369"/>
    <s v="CA-2017-133249"/>
    <x v="22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x v="3"/>
    <s v="Deflect-o SuperTray Unbreakable Stackable Tray, Letter, Black"/>
    <n v="145.9"/>
    <n v="5"/>
    <n v="0"/>
    <n v="62.737000000000002"/>
    <n v="83.163000000000011"/>
  </r>
  <r>
    <n v="1370"/>
    <s v="US-2015-103471"/>
    <x v="37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799999999999"/>
    <n v="7"/>
    <n v="0.7"/>
    <n v="-786.74400000000003"/>
    <n v="1376.8020000000001"/>
  </r>
  <r>
    <n v="1375"/>
    <s v="CA-2015-120362"/>
    <x v="221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x v="2"/>
    <s v="Lesro Round Back Collection Coffee Table, End Table"/>
    <n v="912.75"/>
    <n v="5"/>
    <n v="0"/>
    <n v="118.6575"/>
    <n v="794.09249999999997"/>
  </r>
  <r>
    <n v="1382"/>
    <s v="US-2016-100566"/>
    <x v="222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x v="3"/>
    <s v="Tenex &quot;The Solids&quot; Textured Chair Mats"/>
    <n v="83.951999999999998"/>
    <n v="3"/>
    <n v="0.6"/>
    <n v="-90.248400000000004"/>
    <n v="174.2004"/>
  </r>
  <r>
    <n v="1386"/>
    <s v="US-2016-108504"/>
    <x v="223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x v="3"/>
    <s v="Eldon 200 Class Desk Accessories, Black"/>
    <n v="18.84"/>
    <n v="3"/>
    <n v="0"/>
    <n v="7.1592000000000002"/>
    <n v="11.6808"/>
  </r>
  <r>
    <n v="1387"/>
    <s v="US-2016-108504"/>
    <x v="223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6"/>
    <n v="187.18439999999998"/>
  </r>
  <r>
    <n v="1395"/>
    <s v="US-2017-117247"/>
    <x v="224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x v="2"/>
    <s v="Bevis Oval Conference Table, Walnut"/>
    <n v="652.45000000000005"/>
    <n v="5"/>
    <n v="0.5"/>
    <n v="-430.61700000000002"/>
    <n v="1083.067"/>
  </r>
  <r>
    <n v="1396"/>
    <s v="US-2017-117247"/>
    <x v="224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x v="2"/>
    <s v="Hon 61000 Series Interactive Training Tables"/>
    <n v="66.644999999999996"/>
    <n v="3"/>
    <n v="0.5"/>
    <n v="-42.652799999999999"/>
    <n v="109.2978"/>
  </r>
  <r>
    <n v="1403"/>
    <s v="US-2016-161396"/>
    <x v="225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x v="2"/>
    <s v="Bush Andora Conference Table, Maple/Graphite Gray Finish"/>
    <n v="205.17599999999999"/>
    <n v="2"/>
    <n v="0.4"/>
    <n v="-58.133200000000002"/>
    <n v="263.30919999999998"/>
  </r>
  <r>
    <n v="1406"/>
    <s v="US-2014-118486"/>
    <x v="226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x v="2"/>
    <s v="KI Adjustable-Height Table"/>
    <n v="154.76400000000001"/>
    <n v="3"/>
    <n v="0.4"/>
    <n v="-36.111600000000003"/>
    <n v="190.87560000000002"/>
  </r>
  <r>
    <n v="1409"/>
    <s v="CA-2016-130407"/>
    <x v="227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x v="3"/>
    <s v="Telescoping Adjustable Floor Lamp"/>
    <n v="39.979999999999997"/>
    <n v="2"/>
    <n v="0"/>
    <n v="9.9949999999999992"/>
    <n v="29.984999999999999"/>
  </r>
  <r>
    <n v="1410"/>
    <s v="US-2016-122245"/>
    <x v="228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x v="2"/>
    <s v="Bevis Boat-Shaped Conference Table"/>
    <n v="393.16500000000002"/>
    <n v="3"/>
    <n v="0.5"/>
    <n v="-204.44579999999999"/>
    <n v="597.61080000000004"/>
  </r>
  <r>
    <n v="1412"/>
    <s v="CA-2016-136329"/>
    <x v="229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  <n v="335.47159999999997"/>
  </r>
  <r>
    <n v="1413"/>
    <s v="CA-2016-136329"/>
    <x v="229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x v="3"/>
    <s v="Deflect-o EconoMat Studded, No Bevel Mat for Low Pile Carpeting"/>
    <n v="165.28"/>
    <n v="4"/>
    <n v="0"/>
    <n v="14.8752"/>
    <n v="150.40479999999999"/>
  </r>
  <r>
    <n v="1416"/>
    <s v="CA-2017-115994"/>
    <x v="23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x v="3"/>
    <s v="DAX Executive Solid Wood Document Frame, Desktop or Hang, Mahogany, 5 x 7"/>
    <n v="37.74"/>
    <n v="3"/>
    <n v="0"/>
    <n v="12.8316"/>
    <n v="24.9084"/>
  </r>
  <r>
    <n v="1419"/>
    <s v="CA-2015-126697"/>
    <x v="231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x v="3"/>
    <s v="Longer-Life Soft White Bulbs"/>
    <n v="4.9279999999999999"/>
    <n v="4"/>
    <n v="0.6"/>
    <n v="-1.4783999999999999"/>
    <n v="6.4063999999999997"/>
  </r>
  <r>
    <n v="1434"/>
    <s v="CA-2014-120768"/>
    <x v="232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x v="1"/>
    <s v="High-Back Leather Manager's Chair"/>
    <n v="1819.86"/>
    <n v="14"/>
    <n v="0"/>
    <n v="163.78739999999999"/>
    <n v="1656.0726"/>
  </r>
  <r>
    <n v="1439"/>
    <s v="CA-2015-139731"/>
    <x v="233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9"/>
    <n v="2803.92"/>
  </r>
  <r>
    <n v="1447"/>
    <s v="CA-2017-102337"/>
    <x v="234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x v="1"/>
    <s v="Global Super Steno Chair"/>
    <n v="470.30200000000002"/>
    <n v="7"/>
    <n v="0.3"/>
    <n v="-87.341800000000006"/>
    <n v="557.64380000000006"/>
  </r>
  <r>
    <n v="1457"/>
    <s v="CA-2017-148474"/>
    <x v="235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x v="2"/>
    <s v="Iceberg OfficeWorks 42&quot; Round Tables"/>
    <n v="452.94"/>
    <n v="3"/>
    <n v="0"/>
    <n v="67.941000000000003"/>
    <n v="384.99900000000002"/>
  </r>
  <r>
    <n v="1460"/>
    <s v="CA-2014-155271"/>
    <x v="236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x v="3"/>
    <s v="DAX Wood Document Frame"/>
    <n v="27.46"/>
    <n v="2"/>
    <n v="0"/>
    <n v="9.8856000000000002"/>
    <n v="17.574400000000001"/>
  </r>
  <r>
    <n v="1462"/>
    <s v="US-2016-128902"/>
    <x v="237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x v="2"/>
    <s v="Chromcraft Round Conference Tables"/>
    <n v="244.006"/>
    <n v="2"/>
    <n v="0.3"/>
    <n v="-31.372199999999999"/>
    <n v="275.37819999999999"/>
  </r>
  <r>
    <n v="1464"/>
    <s v="CA-2016-152289"/>
    <x v="238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6"/>
    <n v="1053.9935999999998"/>
  </r>
  <r>
    <n v="1466"/>
    <s v="CA-2014-151708"/>
    <x v="98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x v="3"/>
    <s v="Eldon Delta Triangular Chair Mat, 52&quot; x 58&quot;, Clear"/>
    <n v="121.376"/>
    <n v="4"/>
    <n v="0.2"/>
    <n v="-3.0344000000000002"/>
    <n v="124.41040000000001"/>
  </r>
  <r>
    <n v="1469"/>
    <s v="CA-2017-139199"/>
    <x v="13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40000000001"/>
    <n v="645.97559999999999"/>
  </r>
  <r>
    <n v="1474"/>
    <s v="US-2015-105676"/>
    <x v="239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x v="3"/>
    <s v="Eldon Image Series Desk Accessories, Burgundy"/>
    <n v="6.6879999999999997"/>
    <n v="4"/>
    <n v="0.6"/>
    <n v="-4.0128000000000004"/>
    <n v="10.700800000000001"/>
  </r>
  <r>
    <n v="1489"/>
    <s v="CA-2015-140410"/>
    <x v="24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x v="3"/>
    <s v="Coloredge Poster Frame"/>
    <n v="42.6"/>
    <n v="3"/>
    <n v="0"/>
    <n v="16.614000000000001"/>
    <n v="25.986000000000001"/>
  </r>
  <r>
    <n v="1493"/>
    <s v="CA-2017-166436"/>
    <x v="241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  <n v="803.55119999999999"/>
  </r>
  <r>
    <n v="1494"/>
    <s v="CA-2017-139661"/>
    <x v="242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x v="3"/>
    <s v="Magna Visual Magnetic Picture Hangers"/>
    <n v="9.64"/>
    <n v="2"/>
    <n v="0"/>
    <n v="3.6631999999999998"/>
    <n v="5.9768000000000008"/>
  </r>
  <r>
    <n v="1504"/>
    <s v="CA-2016-100468"/>
    <x v="243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x v="3"/>
    <s v="DAX Value U-Channel Document Frames, Easel Back"/>
    <n v="9.94"/>
    <n v="2"/>
    <n v="0"/>
    <n v="3.0813999999999999"/>
    <n v="6.8585999999999991"/>
  </r>
  <r>
    <n v="1506"/>
    <s v="CA-2015-153388"/>
    <x v="244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x v="2"/>
    <s v="Hon 2111 Invitation Series Corner Table"/>
    <n v="1004.976"/>
    <n v="6"/>
    <n v="0.2"/>
    <n v="-175.8708"/>
    <n v="1180.8468"/>
  </r>
  <r>
    <n v="1510"/>
    <s v="CA-2017-103611"/>
    <x v="245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x v="3"/>
    <s v="Eldon Image Series Desk Accessories, Burgundy"/>
    <n v="8.36"/>
    <n v="2"/>
    <n v="0"/>
    <n v="3.0095999999999998"/>
    <n v="5.3503999999999996"/>
  </r>
  <r>
    <n v="1516"/>
    <s v="US-2017-160759"/>
    <x v="246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08"/>
    <n v="72.784000000000006"/>
  </r>
  <r>
    <n v="1517"/>
    <s v="CA-2017-148446"/>
    <x v="247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x v="2"/>
    <s v="Bretford “Just In Time” Height-Adjustable Multi-Task Work Tables"/>
    <n v="1669.6"/>
    <n v="4"/>
    <n v="0"/>
    <n v="116.872"/>
    <n v="1552.7279999999998"/>
  </r>
  <r>
    <n v="1522"/>
    <s v="CA-2015-144806"/>
    <x v="248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x v="3"/>
    <s v="Howard Miller 13&quot; Diameter Pewter Finish Round Wall Clock"/>
    <n v="206.11199999999999"/>
    <n v="6"/>
    <n v="0.2"/>
    <n v="48.951599999999999"/>
    <n v="157.16039999999998"/>
  </r>
  <r>
    <n v="1528"/>
    <s v="CA-2016-122392"/>
    <x v="249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x v="3"/>
    <s v="Master Caster Door Stop, Large Neon Orange"/>
    <n v="11.648"/>
    <n v="2"/>
    <n v="0.2"/>
    <n v="3.3488000000000002"/>
    <n v="8.299199999999999"/>
  </r>
  <r>
    <n v="1535"/>
    <s v="CA-2017-124086"/>
    <x v="25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3"/>
    <n v="2"/>
    <n v="0.15"/>
    <n v="16.7986"/>
    <n v="187.18440000000001"/>
  </r>
  <r>
    <n v="1540"/>
    <s v="CA-2017-121888"/>
    <x v="102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1"/>
    <n v="579.37560000000008"/>
  </r>
  <r>
    <n v="1542"/>
    <s v="CA-2014-166884"/>
    <x v="251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x v="3"/>
    <s v="Eldon Wave Desk Accessories"/>
    <n v="8.32"/>
    <n v="5"/>
    <n v="0.2"/>
    <n v="2.2879999999999998"/>
    <n v="6.032"/>
  </r>
  <r>
    <n v="1546"/>
    <s v="CA-2014-150245"/>
    <x v="252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600000000001"/>
    <n v="1376.8020000000001"/>
  </r>
  <r>
    <n v="1559"/>
    <s v="CA-2015-112116"/>
    <x v="253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x v="2"/>
    <s v="KI Adjustable-Height Table"/>
    <n v="171.96"/>
    <n v="2"/>
    <n v="0"/>
    <n v="44.709600000000002"/>
    <n v="127.25040000000001"/>
  </r>
  <r>
    <n v="1563"/>
    <s v="US-2017-102890"/>
    <x v="254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x v="2"/>
    <s v="Bretford CR4500 Series Slim Rectangular Table"/>
    <n v="1044.6300000000001"/>
    <n v="5"/>
    <n v="0.4"/>
    <n v="-295.9785"/>
    <n v="1340.6085"/>
  </r>
  <r>
    <n v="1571"/>
    <s v="US-2014-157385"/>
    <x v="255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  <n v="671.86099999999999"/>
  </r>
  <r>
    <n v="1574"/>
    <s v="US-2014-157385"/>
    <x v="255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x v="1"/>
    <s v="Safco Contoured Stacking Chairs"/>
    <n v="381.44"/>
    <n v="2"/>
    <n v="0.2"/>
    <n v="23.84"/>
    <n v="357.6"/>
  </r>
  <r>
    <n v="1576"/>
    <s v="CA-2014-101602"/>
    <x v="256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8"/>
    <n v="785.08799999999997"/>
  </r>
  <r>
    <n v="1581"/>
    <s v="CA-2015-131338"/>
    <x v="38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x v="2"/>
    <s v="KI Conference Tables"/>
    <n v="382.80599999999998"/>
    <n v="9"/>
    <n v="0.4"/>
    <n v="-153.1224"/>
    <n v="535.92840000000001"/>
  </r>
  <r>
    <n v="1584"/>
    <s v="CA-2015-131338"/>
    <x v="38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x v="3"/>
    <s v="Artistic Insta-Plaque"/>
    <n v="47.04"/>
    <n v="3"/>
    <n v="0"/>
    <n v="18.345600000000001"/>
    <n v="28.694399999999998"/>
  </r>
  <r>
    <n v="1585"/>
    <s v="CA-2015-131338"/>
    <x v="38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x v="3"/>
    <s v="Longer-Life Soft White Bulbs"/>
    <n v="6.16"/>
    <n v="2"/>
    <n v="0"/>
    <n v="2.9567999999999999"/>
    <n v="3.2032000000000003"/>
  </r>
  <r>
    <n v="1595"/>
    <s v="CA-2015-118423"/>
    <x v="257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9"/>
    <n v="3"/>
    <n v="0.3"/>
    <n v="-35.905799999999999"/>
    <n v="394.96379999999999"/>
  </r>
  <r>
    <n v="1596"/>
    <s v="CA-2017-149181"/>
    <x v="258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8"/>
    <n v="50.0488"/>
  </r>
  <r>
    <n v="1597"/>
    <s v="CA-2017-132234"/>
    <x v="259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x v="3"/>
    <s v="Executive Impressions Supervisor Wall Clock"/>
    <n v="547.29999999999995"/>
    <n v="13"/>
    <n v="0"/>
    <n v="175.136"/>
    <n v="372.16399999999999"/>
  </r>
  <r>
    <n v="1601"/>
    <s v="CA-2017-158876"/>
    <x v="49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x v="3"/>
    <s v="Telescoping Adjustable Floor Lamp"/>
    <n v="15.992000000000001"/>
    <n v="2"/>
    <n v="0.6"/>
    <n v="-13.993"/>
    <n v="29.984999999999999"/>
  </r>
  <r>
    <n v="1602"/>
    <s v="CA-2016-164672"/>
    <x v="26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x v="3"/>
    <s v="Tenex 46&quot; x 60&quot; Computer Anti-Static Chairmat, Rectangular Shaped"/>
    <n v="211.96"/>
    <n v="2"/>
    <n v="0"/>
    <n v="42.392000000000003"/>
    <n v="169.56800000000001"/>
  </r>
  <r>
    <n v="1611"/>
    <s v="CA-2014-156349"/>
    <x v="261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"/>
    <n v="263.30919999999998"/>
  </r>
  <r>
    <n v="1621"/>
    <s v="CA-2017-108560"/>
    <x v="22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x v="3"/>
    <s v="GE 48&quot; Fluorescent Tube, Cool White Energy Saver, 34 Watts, 30/Box"/>
    <n v="198.46"/>
    <n v="2"/>
    <n v="0"/>
    <n v="99.23"/>
    <n v="99.23"/>
  </r>
  <r>
    <n v="1628"/>
    <s v="CA-2015-143119"/>
    <x v="262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5"/>
    <n v="362.25"/>
  </r>
  <r>
    <n v="1629"/>
    <s v="CA-2017-101049"/>
    <x v="263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x v="3"/>
    <s v="Stacking Tray, Side-Loading, Legal, Smoke"/>
    <n v="17.920000000000002"/>
    <n v="5"/>
    <n v="0.2"/>
    <n v="2.464"/>
    <n v="15.456000000000001"/>
  </r>
  <r>
    <n v="1642"/>
    <s v="CA-2016-157266"/>
    <x v="205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x v="3"/>
    <s v="9-3/4 Diameter Round Wall Clock"/>
    <n v="41.37"/>
    <n v="3"/>
    <n v="0"/>
    <n v="17.375399999999999"/>
    <n v="23.994599999999998"/>
  </r>
  <r>
    <n v="1658"/>
    <s v="CA-2014-127159"/>
    <x v="264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x v="3"/>
    <s v="DAX Value U-Channel Document Frames, Easel Back"/>
    <n v="34.79"/>
    <n v="7"/>
    <n v="0"/>
    <n v="10.7849"/>
    <n v="24.005099999999999"/>
  </r>
  <r>
    <n v="1670"/>
    <s v="US-2015-157154"/>
    <x v="265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x v="2"/>
    <s v="Bush Advantage Collection Racetrack Conference Table"/>
    <n v="1018.104"/>
    <n v="4"/>
    <n v="0.4"/>
    <n v="-373.3048"/>
    <n v="1391.4088000000002"/>
  </r>
  <r>
    <n v="1675"/>
    <s v="CA-2015-143077"/>
    <x v="5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x v="3"/>
    <s v="Howard Miller Distant Time Traveler Alarm Clock"/>
    <n v="21.936"/>
    <n v="2"/>
    <n v="0.6"/>
    <n v="-10.419600000000001"/>
    <n v="32.355600000000003"/>
  </r>
  <r>
    <n v="1681"/>
    <s v="CA-2014-122882"/>
    <x v="266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x v="3"/>
    <s v="DAX Natural Wood-Tone Poster Frame"/>
    <n v="42.368000000000002"/>
    <n v="2"/>
    <n v="0.2"/>
    <n v="8.4735999999999994"/>
    <n v="33.894400000000005"/>
  </r>
  <r>
    <n v="1684"/>
    <s v="CA-2016-147585"/>
    <x v="267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x v="3"/>
    <s v="C-Line Magnetic Cubicle Keepers, Clear Polypropylene"/>
    <n v="14.82"/>
    <n v="3"/>
    <n v="0"/>
    <n v="6.2244000000000002"/>
    <n v="8.595600000000001"/>
  </r>
  <r>
    <n v="1689"/>
    <s v="CA-2017-143798"/>
    <x v="247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x v="3"/>
    <s v="Electrix Halogen Magnifier Lamp"/>
    <n v="310.88"/>
    <n v="2"/>
    <n v="0.2"/>
    <n v="23.315999999999999"/>
    <n v="287.56400000000002"/>
  </r>
  <r>
    <n v="1690"/>
    <s v="CA-2014-142839"/>
    <x v="268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x v="2"/>
    <s v="Chromcraft Rectangular Conference Tables"/>
    <n v="853.09199999999998"/>
    <n v="6"/>
    <n v="0.4"/>
    <n v="-227.49119999999999"/>
    <n v="1080.5832"/>
  </r>
  <r>
    <n v="1693"/>
    <s v="US-2016-154361"/>
    <x v="269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x v="3"/>
    <s v="Advantus Panel Wall Acrylic Frame"/>
    <n v="21.88"/>
    <n v="5"/>
    <n v="0.2"/>
    <n v="6.2904999999999998"/>
    <n v="15.589499999999999"/>
  </r>
  <r>
    <n v="1700"/>
    <s v="CA-2014-135657"/>
    <x v="27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x v="2"/>
    <s v="KI Adjustable-Height Table"/>
    <n v="515.88"/>
    <n v="6"/>
    <n v="0"/>
    <n v="113.4936"/>
    <n v="402.38639999999998"/>
  </r>
  <r>
    <n v="1702"/>
    <s v="CA-2015-114069"/>
    <x v="271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7"/>
    <n v="1609.2"/>
  </r>
  <r>
    <n v="1710"/>
    <s v="CA-2017-123491"/>
    <x v="242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0003"/>
    <n v="72.891900000000007"/>
  </r>
  <r>
    <n v="1714"/>
    <s v="US-2017-124968"/>
    <x v="272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x v="2"/>
    <s v="BoxOffice By Design Rectangular and Half-Moon Meeting Room Tables"/>
    <n v="765.625"/>
    <n v="7"/>
    <n v="0.5"/>
    <n v="-566.5625"/>
    <n v="1332.1875"/>
  </r>
  <r>
    <n v="1715"/>
    <s v="CA-2017-104003"/>
    <x v="273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400000000001"/>
    <n v="322.14440000000002"/>
  </r>
  <r>
    <n v="1719"/>
    <s v="CA-2016-169943"/>
    <x v="128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x v="3"/>
    <s v="Nu-Dell Float Frame 11 x 14 1/2"/>
    <n v="35.92"/>
    <n v="4"/>
    <n v="0"/>
    <n v="15.086399999999999"/>
    <n v="20.833600000000004"/>
  </r>
  <r>
    <n v="1720"/>
    <s v="CA-2016-169943"/>
    <x v="128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x v="3"/>
    <s v="DAX Value U-Channel Document Frames, Easel Back"/>
    <n v="39.76"/>
    <n v="8"/>
    <n v="0"/>
    <n v="12.3256"/>
    <n v="27.434399999999997"/>
  </r>
  <r>
    <n v="1724"/>
    <s v="US-2015-123218"/>
    <x v="274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9"/>
    <n v="3"/>
    <n v="0.3"/>
    <n v="-71.811599999999999"/>
    <n v="430.86959999999999"/>
  </r>
  <r>
    <n v="1728"/>
    <s v="US-2017-164056"/>
    <x v="275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x v="2"/>
    <s v="SAFCO PlanMaster Heigh-Adjustable Drafting Table Base, 43w x 30d x 30-37h, Black"/>
    <n v="1048.3499999999999"/>
    <n v="5"/>
    <n v="0.4"/>
    <n v="-69.89"/>
    <n v="1118.24"/>
  </r>
  <r>
    <n v="1743"/>
    <s v="CA-2017-152807"/>
    <x v="242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x v="3"/>
    <s v="Stacking Tray, Side-Loading, Legal, Smoke"/>
    <n v="7.1680000000000001"/>
    <n v="2"/>
    <n v="0.2"/>
    <n v="0.98560000000000003"/>
    <n v="6.1824000000000003"/>
  </r>
  <r>
    <n v="1751"/>
    <s v="CA-2015-139094"/>
    <x v="27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x v="2"/>
    <s v="Hon 2111 Invitation Series Straight Table"/>
    <n v="206.96199999999999"/>
    <n v="2"/>
    <n v="0.3"/>
    <n v="-32.522599999999997"/>
    <n v="239.4846"/>
  </r>
  <r>
    <n v="1752"/>
    <s v="CA-2017-168837"/>
    <x v="277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x v="3"/>
    <s v="C-Line Cubicle Keepers Polyproplyene Holder With Velcro Backings"/>
    <n v="9.4600000000000009"/>
    <n v="2"/>
    <n v="0"/>
    <n v="3.6894"/>
    <n v="5.7706000000000008"/>
  </r>
  <r>
    <n v="1761"/>
    <s v="CA-2015-130785"/>
    <x v="278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999"/>
    <n v="416.1712"/>
  </r>
  <r>
    <n v="1763"/>
    <s v="CA-2015-130785"/>
    <x v="278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01"/>
    <n v="313.8954"/>
  </r>
  <r>
    <n v="1766"/>
    <s v="CA-2016-110254"/>
    <x v="279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x v="3"/>
    <s v="Advantus Panel Wall Certificate Holder - 8.5x11"/>
    <n v="109.8"/>
    <n v="9"/>
    <n v="0"/>
    <n v="46.116"/>
    <n v="63.683999999999997"/>
  </r>
  <r>
    <n v="1792"/>
    <s v="CA-2014-120474"/>
    <x v="28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05"/>
    <n v="2133.9584"/>
  </r>
  <r>
    <n v="1799"/>
    <s v="CA-2016-100965"/>
    <x v="281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x v="3"/>
    <s v="Howard Miller 11-1/2&quot; Diameter Grantwood Wall Clock"/>
    <n v="215.65"/>
    <n v="5"/>
    <n v="0"/>
    <n v="73.320999999999998"/>
    <n v="142.32900000000001"/>
  </r>
  <r>
    <n v="1802"/>
    <s v="CA-2016-149461"/>
    <x v="282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x v="3"/>
    <s v="Eldon Image Series Desk Accessories, Burgundy"/>
    <n v="4.18"/>
    <n v="1"/>
    <n v="0"/>
    <n v="1.5047999999999999"/>
    <n v="2.6751999999999998"/>
  </r>
  <r>
    <n v="1810"/>
    <s v="CA-2016-165484"/>
    <x v="283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x v="3"/>
    <s v="DAX Cubicle Frames - 8x10"/>
    <n v="16.155999999999999"/>
    <n v="7"/>
    <n v="0.6"/>
    <n v="-12.117000000000001"/>
    <n v="28.273"/>
  </r>
  <r>
    <n v="1812"/>
    <s v="CA-2014-132612"/>
    <x v="2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x v="2"/>
    <s v="Bevis 44 x 96 Conference Tables"/>
    <n v="1441.3"/>
    <n v="7"/>
    <n v="0"/>
    <n v="245.02099999999999"/>
    <n v="1196.279"/>
  </r>
  <r>
    <n v="1813"/>
    <s v="US-2017-161193"/>
    <x v="93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x v="3"/>
    <s v="Floodlight Indoor Halogen Bulbs, 1 Bulb per Pack, 60 Watts"/>
    <n v="77.599999999999994"/>
    <n v="5"/>
    <n v="0.2"/>
    <n v="28.13"/>
    <n v="49.47"/>
  </r>
  <r>
    <n v="1814"/>
    <s v="US-2017-161193"/>
    <x v="93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x v="3"/>
    <s v="GE General Purpose, Extra Long Life, Showcase &amp; Floodlight Incandescent Bulbs"/>
    <n v="4.6559999999999997"/>
    <n v="2"/>
    <n v="0.2"/>
    <n v="1.5713999999999999"/>
    <n v="3.0846"/>
  </r>
  <r>
    <n v="1815"/>
    <s v="CA-2015-131597"/>
    <x v="22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x v="2"/>
    <s v="KI Conference Tables"/>
    <n v="170.136"/>
    <n v="3"/>
    <n v="0.2"/>
    <n v="-8.5068000000000001"/>
    <n v="178.64279999999999"/>
  </r>
  <r>
    <n v="1820"/>
    <s v="US-2014-130379"/>
    <x v="284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x v="3"/>
    <s v="Electrix Incandescent Magnifying Lamp, Black"/>
    <n v="29.32"/>
    <n v="2"/>
    <n v="0.6"/>
    <n v="-24.189"/>
    <n v="53.509"/>
  </r>
  <r>
    <n v="1823"/>
    <s v="CA-2016-168956"/>
    <x v="285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  <n v="65.656199999999998"/>
  </r>
  <r>
    <n v="1826"/>
    <s v="CA-2016-167507"/>
    <x v="286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x v="3"/>
    <s v="3M Hangers With Command Adhesive"/>
    <n v="11.84"/>
    <n v="4"/>
    <n v="0.2"/>
    <n v="3.1080000000000001"/>
    <n v="8.7319999999999993"/>
  </r>
  <r>
    <n v="1827"/>
    <s v="CA-2016-167507"/>
    <x v="286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x v="3"/>
    <s v="Seth Thomas 14&quot; Day/Date Wall Clock"/>
    <n v="22.783999999999999"/>
    <n v="1"/>
    <n v="0.2"/>
    <n v="4.8415999999999997"/>
    <n v="17.942399999999999"/>
  </r>
  <r>
    <n v="1832"/>
    <s v="CA-2017-145884"/>
    <x v="85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x v="2"/>
    <s v="Bevis Boat-Shaped Conference Table"/>
    <n v="262.11"/>
    <n v="1"/>
    <n v="0"/>
    <n v="62.906399999999998"/>
    <n v="199.20360000000002"/>
  </r>
  <r>
    <n v="1833"/>
    <s v="CA-2015-131422"/>
    <x v="287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5"/>
    <n v="181.125"/>
  </r>
  <r>
    <n v="1839"/>
    <s v="CA-2014-117345"/>
    <x v="288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x v="3"/>
    <s v="9-3/4 Diameter Round Wall Clock"/>
    <n v="44.128"/>
    <n v="4"/>
    <n v="0.2"/>
    <n v="12.135199999999999"/>
    <n v="31.992800000000003"/>
  </r>
  <r>
    <n v="1842"/>
    <s v="CA-2016-157763"/>
    <x v="196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  <n v="101.3832"/>
  </r>
  <r>
    <n v="1844"/>
    <s v="CA-2015-135391"/>
    <x v="289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x v="3"/>
    <s v="Dana Fluorescent Magnifying Lamp, White, 36&quot;"/>
    <n v="40.783999999999999"/>
    <n v="2"/>
    <n v="0.6"/>
    <n v="-30.588000000000001"/>
    <n v="71.372"/>
  </r>
  <r>
    <n v="1847"/>
    <s v="US-2017-158512"/>
    <x v="29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x v="3"/>
    <s v="Flat Face Poster Frame"/>
    <n v="37.68"/>
    <n v="2"/>
    <n v="0"/>
    <n v="15.8256"/>
    <n v="21.854399999999998"/>
  </r>
  <r>
    <n v="1848"/>
    <s v="CA-2017-128370"/>
    <x v="291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01"/>
    <n v="335.17559999999997"/>
  </r>
  <r>
    <n v="1861"/>
    <s v="US-2017-121251"/>
    <x v="292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02"/>
    <n v="286.5444"/>
  </r>
  <r>
    <n v="1864"/>
    <s v="US-2016-100839"/>
    <x v="25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x v="2"/>
    <s v="Hon 5100 Series Wood Tables"/>
    <n v="727.45"/>
    <n v="5"/>
    <n v="0.5"/>
    <n v="-465.56799999999998"/>
    <n v="1193.018"/>
  </r>
  <r>
    <n v="1865"/>
    <s v="US-2016-100839"/>
    <x v="25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x v="3"/>
    <s v="Executive Impressions 8-1/2&quot; Career Panel/Partition Cubicle Clock"/>
    <n v="24.96"/>
    <n v="3"/>
    <n v="0.2"/>
    <n v="4.3680000000000003"/>
    <n v="20.591999999999999"/>
  </r>
  <r>
    <n v="1867"/>
    <s v="CA-2017-118857"/>
    <x v="293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x v="3"/>
    <s v="Howard Miller 12&quot; Round Wall Clock"/>
    <n v="196.45"/>
    <n v="5"/>
    <n v="0"/>
    <n v="70.721999999999994"/>
    <n v="125.72799999999999"/>
  </r>
  <r>
    <n v="1872"/>
    <s v="CA-2014-116932"/>
    <x v="294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799999999998"/>
    <n v="2"/>
    <n v="0.2"/>
    <n v="50.097999999999999"/>
    <n v="751.47"/>
  </r>
  <r>
    <n v="1873"/>
    <s v="CA-2014-116932"/>
    <x v="294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x v="2"/>
    <s v="Hon 30&quot; x 60&quot; Table with Locking Drawer"/>
    <n v="272.84800000000001"/>
    <n v="1"/>
    <n v="0.2"/>
    <n v="27.284800000000001"/>
    <n v="245.56320000000002"/>
  </r>
  <r>
    <n v="1874"/>
    <s v="CA-2017-142888"/>
    <x v="295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x v="2"/>
    <s v="Safco Drafting Table"/>
    <n v="70.98"/>
    <n v="1"/>
    <n v="0"/>
    <n v="20.584199999999999"/>
    <n v="50.395800000000008"/>
  </r>
  <r>
    <n v="1876"/>
    <s v="US-2016-112977"/>
    <x v="296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7999999999999"/>
    <n v="198.88200000000001"/>
  </r>
  <r>
    <n v="1878"/>
    <s v="CA-2017-118885"/>
    <x v="297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02"/>
    <n v="437.84440000000001"/>
  </r>
  <r>
    <n v="1882"/>
    <s v="CA-2015-109512"/>
    <x v="298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5"/>
    <n v="319.67250000000001"/>
  </r>
  <r>
    <n v="1886"/>
    <s v="CA-2016-147578"/>
    <x v="74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x v="3"/>
    <s v="Ultra Door Pull Handle"/>
    <n v="31.56"/>
    <n v="3"/>
    <n v="0"/>
    <n v="10.4148"/>
    <n v="21.145199999999999"/>
  </r>
  <r>
    <n v="1890"/>
    <s v="CA-2014-142587"/>
    <x v="299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x v="2"/>
    <s v="Hon Practical Foundations 30 x 60 Training Table, Light Gray/Charcoal"/>
    <n v="409.59"/>
    <n v="3"/>
    <n v="0.4"/>
    <n v="-122.877"/>
    <n v="532.46699999999998"/>
  </r>
  <r>
    <n v="1900"/>
    <s v="CA-2014-169775"/>
    <x v="3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x v="2"/>
    <s v="Balt Solid Wood Rectangular Table"/>
    <n v="174.05850000000001"/>
    <n v="3"/>
    <n v="0.45"/>
    <n v="-110.7645"/>
    <n v="284.82299999999998"/>
  </r>
  <r>
    <n v="1904"/>
    <s v="CA-2017-167094"/>
    <x v="85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7999999999999"/>
    <n v="430.63200000000001"/>
  </r>
  <r>
    <n v="1909"/>
    <s v="CA-2015-157959"/>
    <x v="136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x v="3"/>
    <s v="Hand-Finished Solid Wood Document Frame"/>
    <n v="136.91999999999999"/>
    <n v="4"/>
    <n v="0"/>
    <n v="41.076000000000001"/>
    <n v="95.843999999999994"/>
  </r>
  <r>
    <n v="1910"/>
    <s v="CA-2017-105886"/>
    <x v="186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x v="3"/>
    <s v="DAX Charcoal/Nickel-Tone Document Frame, 5 x 7"/>
    <n v="18.96"/>
    <n v="2"/>
    <n v="0"/>
    <n v="8.532"/>
    <n v="10.428000000000001"/>
  </r>
  <r>
    <n v="1921"/>
    <s v="US-2017-111423"/>
    <x v="301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4"/>
    <n v="364.91160000000002"/>
  </r>
  <r>
    <n v="1933"/>
    <s v="CA-2017-161200"/>
    <x v="302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"/>
    <n v="122.42160000000001"/>
  </r>
  <r>
    <n v="1934"/>
    <s v="CA-2017-161200"/>
    <x v="302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x v="3"/>
    <s v="Longer-Life Soft White Bulbs"/>
    <n v="15.4"/>
    <n v="5"/>
    <n v="0"/>
    <n v="7.3920000000000003"/>
    <n v="8.0079999999999991"/>
  </r>
  <r>
    <n v="1937"/>
    <s v="CA-2015-141768"/>
    <x v="303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x v="3"/>
    <s v="Ultra Door Push Plate"/>
    <n v="14.73"/>
    <n v="3"/>
    <n v="0"/>
    <n v="4.8609"/>
    <n v="9.8690999999999995"/>
  </r>
  <r>
    <n v="1941"/>
    <s v="CA-2016-112109"/>
    <x v="304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98"/>
    <n v="588.30600000000004"/>
  </r>
  <r>
    <n v="1948"/>
    <s v="CA-2017-157987"/>
    <x v="113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x v="3"/>
    <s v="DAX Cubicle Frames - 8x10"/>
    <n v="11.54"/>
    <n v="2"/>
    <n v="0"/>
    <n v="3.4620000000000002"/>
    <n v="8.0779999999999994"/>
  </r>
  <r>
    <n v="1949"/>
    <s v="CA-2017-157987"/>
    <x v="113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x v="2"/>
    <s v="Bush Advantage Collection Racetrack Conference Table"/>
    <n v="254.52600000000001"/>
    <n v="1"/>
    <n v="0.4"/>
    <n v="-93.3262"/>
    <n v="347.85220000000004"/>
  </r>
  <r>
    <n v="1954"/>
    <s v="CA-2017-157987"/>
    <x v="113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  <n v="1068.6750000000002"/>
  </r>
  <r>
    <n v="1978"/>
    <s v="CA-2014-110408"/>
    <x v="305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98"/>
    <n v="474.91559999999998"/>
  </r>
  <r>
    <n v="1980"/>
    <s v="CA-2016-112669"/>
    <x v="65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599999999994"/>
    <n v="4"/>
    <n v="0.2"/>
    <n v="105.0228"/>
    <n v="828.51319999999998"/>
  </r>
  <r>
    <n v="1985"/>
    <s v="CA-2014-164721"/>
    <x v="306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x v="3"/>
    <s v="Staple-based wall hangings"/>
    <n v="23.88"/>
    <n v="3"/>
    <n v="0"/>
    <n v="10.507199999999999"/>
    <n v="13.3728"/>
  </r>
  <r>
    <n v="1989"/>
    <s v="CA-2015-127509"/>
    <x v="307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x v="2"/>
    <s v="Bevis Round Conference Table Top &amp; Single Column Base"/>
    <n v="1024.3800000000001"/>
    <n v="7"/>
    <n v="0"/>
    <n v="215.1198"/>
    <n v="809.26020000000017"/>
  </r>
  <r>
    <n v="1997"/>
    <s v="US-2017-147221"/>
    <x v="308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x v="3"/>
    <s v="Advantus Panel Wall Acrylic Frame"/>
    <n v="8.7520000000000007"/>
    <n v="4"/>
    <n v="0.6"/>
    <n v="-3.7195999999999998"/>
    <n v="12.4716"/>
  </r>
  <r>
    <n v="2004"/>
    <s v="CA-2017-163510"/>
    <x v="19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97"/>
    <n v="228.33749999999998"/>
  </r>
  <r>
    <n v="2008"/>
    <s v="CA-2017-165386"/>
    <x v="309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x v="0"/>
    <s v="O'Sullivan Elevations Bookcase, Cherry Finish"/>
    <n v="183.37200000000001"/>
    <n v="2"/>
    <n v="0.3"/>
    <n v="-36.674399999999999"/>
    <n v="220.04640000000001"/>
  </r>
  <r>
    <n v="2014"/>
    <s v="CA-2016-145905"/>
    <x v="126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06"/>
    <n v="266.7448"/>
  </r>
  <r>
    <n v="2024"/>
    <s v="CA-2016-168354"/>
    <x v="107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  <n v="628.07040000000006"/>
  </r>
  <r>
    <n v="2026"/>
    <s v="CA-2015-114237"/>
    <x v="31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  <n v="102.21120000000001"/>
  </r>
  <r>
    <n v="2036"/>
    <s v="CA-2017-162481"/>
    <x v="58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x v="1"/>
    <s v="Global Leather Task Chair, Black"/>
    <n v="269.97000000000003"/>
    <n v="3"/>
    <n v="0"/>
    <n v="51.2943"/>
    <n v="218.67570000000003"/>
  </r>
  <r>
    <n v="2042"/>
    <s v="CA-2015-122287"/>
    <x v="311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x v="3"/>
    <s v="Flat Face Poster Frame"/>
    <n v="75.36"/>
    <n v="5"/>
    <n v="0.2"/>
    <n v="20.724"/>
    <n v="54.635999999999996"/>
  </r>
  <r>
    <n v="2049"/>
    <s v="CA-2015-142237"/>
    <x v="312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x v="3"/>
    <s v="Howard Miller 13-3/4&quot; Diameter Brushed Chrome Round Wall Clock"/>
    <n v="289.8"/>
    <n v="7"/>
    <n v="0.2"/>
    <n v="36.225000000000001"/>
    <n v="253.57500000000002"/>
  </r>
  <r>
    <n v="2052"/>
    <s v="CA-2015-142237"/>
    <x v="312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x v="1"/>
    <s v="Novimex Fabric Task Chair"/>
    <n v="341.488"/>
    <n v="8"/>
    <n v="0.3"/>
    <n v="-73.176000000000002"/>
    <n v="414.66399999999999"/>
  </r>
  <r>
    <n v="2054"/>
    <s v="CA-2015-142237"/>
    <x v="312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x v="3"/>
    <s v="Master Big Foot Doorstop, Beige"/>
    <n v="25.344000000000001"/>
    <n v="6"/>
    <n v="0.2"/>
    <n v="3.4847999999999999"/>
    <n v="21.859200000000001"/>
  </r>
  <r>
    <n v="2055"/>
    <s v="CA-2016-136434"/>
    <x v="193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x v="3"/>
    <s v="DAX Cubicle Frames - 8x10"/>
    <n v="17.309999999999999"/>
    <n v="3"/>
    <n v="0"/>
    <n v="5.1929999999999996"/>
    <n v="12.116999999999999"/>
  </r>
  <r>
    <n v="2057"/>
    <s v="CA-2017-120376"/>
    <x v="313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x v="1"/>
    <s v="Hon GuestStacker Chair"/>
    <n v="1586.69"/>
    <n v="7"/>
    <n v="0"/>
    <n v="412.5394"/>
    <n v="1174.1505999999999"/>
  </r>
  <r>
    <n v="2059"/>
    <s v="CA-2017-120376"/>
    <x v="313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x v="2"/>
    <s v="Bevis 44 x 96 Conference Tables"/>
    <n v="411.8"/>
    <n v="2"/>
    <n v="0"/>
    <n v="70.006"/>
    <n v="341.79399999999998"/>
  </r>
  <r>
    <n v="2066"/>
    <s v="CA-2014-106439"/>
    <x v="314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02"/>
    <n v="155.499"/>
  </r>
  <r>
    <n v="2070"/>
    <s v="CA-2015-133452"/>
    <x v="315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x v="2"/>
    <s v="Hon 94000 Series Round Tables"/>
    <n v="710.83199999999999"/>
    <n v="3"/>
    <n v="0.2"/>
    <n v="-97.739400000000003"/>
    <n v="808.57140000000004"/>
  </r>
  <r>
    <n v="2072"/>
    <s v="US-2017-110996"/>
    <x v="93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"/>
    <n v="330.05700000000002"/>
  </r>
  <r>
    <n v="2076"/>
    <s v="CA-2014-131051"/>
    <x v="28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x v="3"/>
    <s v="Floodlight Indoor Halogen Bulbs, 1 Bulb per Pack, 60 Watts"/>
    <n v="58.2"/>
    <n v="3"/>
    <n v="0"/>
    <n v="28.518000000000001"/>
    <n v="29.682000000000002"/>
  </r>
  <r>
    <n v="2082"/>
    <s v="CA-2015-120103"/>
    <x v="37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x v="3"/>
    <s v="Magna Visual Magnetic Picture Hangers"/>
    <n v="7.7119999999999997"/>
    <n v="2"/>
    <n v="0.2"/>
    <n v="1.7352000000000001"/>
    <n v="5.9767999999999999"/>
  </r>
  <r>
    <n v="2092"/>
    <s v="CA-2017-166142"/>
    <x v="316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x v="2"/>
    <s v="Hon 2111 Invitation Series Straight Table"/>
    <n v="310.44299999999998"/>
    <n v="3"/>
    <n v="0.3"/>
    <n v="-48.783900000000003"/>
    <n v="359.2269"/>
  </r>
  <r>
    <n v="2093"/>
    <s v="CA-2014-145926"/>
    <x v="317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x v="1"/>
    <s v="Global Super Steno Chair"/>
    <n v="479.9"/>
    <n v="5"/>
    <n v="0"/>
    <n v="81.582999999999998"/>
    <n v="398.31700000000001"/>
  </r>
  <r>
    <n v="2103"/>
    <s v="CA-2014-123295"/>
    <x v="318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99"/>
    <n v="285.0496"/>
  </r>
  <r>
    <n v="2112"/>
    <s v="CA-2015-164882"/>
    <x v="319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02"/>
    <n v="302.94"/>
  </r>
  <r>
    <n v="2116"/>
    <s v="CA-2015-164882"/>
    <x v="319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200000000001"/>
    <n v="405.79380000000003"/>
  </r>
  <r>
    <n v="2117"/>
    <s v="CA-2015-159786"/>
    <x v="33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x v="2"/>
    <s v="SAFCO PlanMaster Heigh-Adjustable Drafting Table Base, 43w x 30d x 30-37h, Black"/>
    <n v="209.67"/>
    <n v="1"/>
    <n v="0.4"/>
    <n v="-13.978"/>
    <n v="223.648"/>
  </r>
  <r>
    <n v="2122"/>
    <s v="CA-2017-158246"/>
    <x v="17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"/>
    <n v="218.67570000000001"/>
  </r>
  <r>
    <n v="2123"/>
    <s v="CA-2017-167381"/>
    <x v="32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200000000002"/>
    <n v="200.82679999999999"/>
  </r>
  <r>
    <n v="2128"/>
    <s v="CA-2015-134859"/>
    <x v="103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x v="3"/>
    <s v="DataProducts Ampli Magnifier Task Lamp, Black,"/>
    <n v="64.944000000000003"/>
    <n v="3"/>
    <n v="0.2"/>
    <n v="6.4943999999999997"/>
    <n v="58.449600000000004"/>
  </r>
  <r>
    <n v="2132"/>
    <s v="US-2014-114188"/>
    <x v="321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x v="3"/>
    <s v="24-Hour Round Wall Clock"/>
    <n v="139.86000000000001"/>
    <n v="7"/>
    <n v="0"/>
    <n v="60.139800000000001"/>
    <n v="79.720200000000006"/>
  </r>
  <r>
    <n v="2137"/>
    <s v="CA-2015-156377"/>
    <x v="322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x v="3"/>
    <s v="Eldon Expressions Wood Desk Accessories, Oak"/>
    <n v="14.76"/>
    <n v="5"/>
    <n v="0.6"/>
    <n v="-11.439"/>
    <n v="26.198999999999998"/>
  </r>
  <r>
    <n v="2142"/>
    <s v="CA-2014-159520"/>
    <x v="323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x v="2"/>
    <s v="Chromcraft Bull-Nose Wood 48&quot; x 96&quot; Rectangular Conference Tables"/>
    <n v="991.76400000000001"/>
    <n v="3"/>
    <n v="0.4"/>
    <n v="-347.11739999999998"/>
    <n v="1338.8814"/>
  </r>
  <r>
    <n v="2146"/>
    <s v="US-2016-152051"/>
    <x v="324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9"/>
    <n v="3"/>
    <n v="0.3"/>
    <n v="-18.088200000000001"/>
    <n v="440.14620000000002"/>
  </r>
  <r>
    <n v="2149"/>
    <s v="CA-2014-141607"/>
    <x v="20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x v="3"/>
    <s v="Eldon Advantage Chair Mats for Low to Medium Pile Carpets"/>
    <n v="43.31"/>
    <n v="1"/>
    <n v="0"/>
    <n v="4.3310000000000004"/>
    <n v="38.978999999999999"/>
  </r>
  <r>
    <n v="2151"/>
    <s v="US-2017-139969"/>
    <x v="49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400000000002"/>
    <n v="286.32839999999999"/>
  </r>
  <r>
    <n v="2155"/>
    <s v="US-2016-120460"/>
    <x v="325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x v="3"/>
    <s v="Flat Face Poster Frame"/>
    <n v="22.608000000000001"/>
    <n v="3"/>
    <n v="0.6"/>
    <n v="-10.1736"/>
    <n v="32.781599999999997"/>
  </r>
  <r>
    <n v="2161"/>
    <s v="CA-2016-141019"/>
    <x v="326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x v="3"/>
    <s v="GE 48&quot; Fluorescent Tube, Cool White Energy Saver, 34 Watts, 30/Box"/>
    <n v="79.384"/>
    <n v="1"/>
    <n v="0.2"/>
    <n v="29.768999999999998"/>
    <n v="49.615000000000002"/>
  </r>
  <r>
    <n v="2166"/>
    <s v="CA-2016-154018"/>
    <x v="25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x v="3"/>
    <s v="Tenex &quot;The Solids&quot; Textured Chair Mats"/>
    <n v="139.91999999999999"/>
    <n v="5"/>
    <n v="0.6"/>
    <n v="-150.41399999999999"/>
    <n v="290.33399999999995"/>
  </r>
  <r>
    <n v="2172"/>
    <s v="US-2017-137491"/>
    <x v="49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003"/>
    <n v="314.03520000000003"/>
  </r>
  <r>
    <n v="2182"/>
    <s v="CA-2016-128818"/>
    <x v="327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  <n v="383.72879999999998"/>
  </r>
  <r>
    <n v="2185"/>
    <s v="CA-2016-128818"/>
    <x v="327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x v="3"/>
    <s v="Staple-based wall hangings"/>
    <n v="63.68"/>
    <n v="8"/>
    <n v="0"/>
    <n v="28.019200000000001"/>
    <n v="35.660799999999995"/>
  </r>
  <r>
    <n v="2189"/>
    <s v="CA-2017-143063"/>
    <x v="328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x v="3"/>
    <s v="Tenex Traditional Chairmats for Medium Pile Carpet, Standard Lip, 36&quot; x 48&quot;"/>
    <n v="121.3"/>
    <n v="2"/>
    <n v="0"/>
    <n v="25.472999999999999"/>
    <n v="95.826999999999998"/>
  </r>
  <r>
    <n v="2201"/>
    <s v="US-2014-165659"/>
    <x v="42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x v="3"/>
    <s v="3M Hangers With Command Adhesive"/>
    <n v="22.2"/>
    <n v="6"/>
    <n v="0"/>
    <n v="9.1020000000000003"/>
    <n v="13.097999999999999"/>
  </r>
  <r>
    <n v="2204"/>
    <s v="CA-2015-138002"/>
    <x v="329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x v="3"/>
    <s v="Howard Miller 16&quot; Diameter Gallery Wall Clock"/>
    <n v="191.82"/>
    <n v="3"/>
    <n v="0"/>
    <n v="74.809799999999996"/>
    <n v="117.0102"/>
  </r>
  <r>
    <n v="2205"/>
    <s v="CA-2015-128860"/>
    <x v="33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x v="3"/>
    <s v="Eldon Executive Woodline II Desk Accessories, Mahogany"/>
    <n v="20.103999999999999"/>
    <n v="1"/>
    <n v="0.2"/>
    <n v="1.7591000000000001"/>
    <n v="18.344899999999999"/>
  </r>
  <r>
    <n v="2213"/>
    <s v="CA-2017-107874"/>
    <x v="295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x v="3"/>
    <s v="Howard Miller Distant Time Traveler Alarm Clock"/>
    <n v="27.42"/>
    <n v="1"/>
    <n v="0"/>
    <n v="11.2422"/>
    <n v="16.177800000000001"/>
  </r>
  <r>
    <n v="2217"/>
    <s v="CA-2017-129378"/>
    <x v="95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96"/>
    <n v="99.104800000000012"/>
  </r>
  <r>
    <n v="2224"/>
    <s v="CA-2015-131884"/>
    <x v="248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x v="1"/>
    <s v="Global Low Back Tilter Chair"/>
    <n v="70.686000000000007"/>
    <n v="1"/>
    <n v="0.3"/>
    <n v="-24.235199999999999"/>
    <n v="94.921199999999999"/>
  </r>
  <r>
    <n v="2226"/>
    <s v="CA-2016-106383"/>
    <x v="331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3999999999997"/>
    <n v="1"/>
    <n v="0.7"/>
    <n v="-98.8018"/>
    <n v="171.0958"/>
  </r>
  <r>
    <n v="2229"/>
    <s v="CA-2016-139157"/>
    <x v="18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x v="2"/>
    <s v="Chromcraft Bull-Nose Wood 48&quot; x 96&quot; Rectangular Conference Tables"/>
    <n v="330.58800000000002"/>
    <n v="1"/>
    <n v="0.4"/>
    <n v="-115.7058"/>
    <n v="446.29380000000003"/>
  </r>
  <r>
    <n v="2232"/>
    <s v="CA-2017-157091"/>
    <x v="332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x v="3"/>
    <s v="Eldon Antistatic Chair Mats for Low to Medium Pile Carpets"/>
    <n v="526.45000000000005"/>
    <n v="5"/>
    <n v="0"/>
    <n v="31.587"/>
    <n v="494.86300000000006"/>
  </r>
  <r>
    <n v="2239"/>
    <s v="CA-2017-166849"/>
    <x v="33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x v="3"/>
    <s v="Eldon Cleatmat Chair Mats for Medium Pile Carpets"/>
    <n v="44.4"/>
    <n v="2"/>
    <n v="0.6"/>
    <n v="-52.17"/>
    <n v="96.57"/>
  </r>
  <r>
    <n v="2257"/>
    <s v="CA-2016-164091"/>
    <x v="334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x v="3"/>
    <s v="C-Line Cubicle Keepers Polyproplyene Holder w/Velcro Back, 8-1/2x11, 25/Bx"/>
    <n v="109.48"/>
    <n v="2"/>
    <n v="0"/>
    <n v="33.938800000000001"/>
    <n v="75.541200000000003"/>
  </r>
  <r>
    <n v="2258"/>
    <s v="CA-2017-105214"/>
    <x v="14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94"/>
    <n v="1121.9880000000001"/>
  </r>
  <r>
    <n v="2263"/>
    <s v="CA-2017-122994"/>
    <x v="335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7"/>
    <n v="3"/>
    <n v="0"/>
    <n v="79.193399999999997"/>
    <n v="280.77660000000003"/>
  </r>
  <r>
    <n v="2273"/>
    <s v="CA-2015-142944"/>
    <x v="336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x v="3"/>
    <s v="Deflect-o Glass Clear Studded Chair Mats"/>
    <n v="435.26"/>
    <n v="7"/>
    <n v="0"/>
    <n v="95.757199999999997"/>
    <n v="339.50279999999998"/>
  </r>
  <r>
    <n v="2275"/>
    <s v="CA-2014-157882"/>
    <x v="215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x v="2"/>
    <s v="Bevis Round Conference Room Tables and Bases"/>
    <n v="143.43199999999999"/>
    <n v="1"/>
    <n v="0.2"/>
    <n v="3.5857999999999999"/>
    <n v="139.84619999999998"/>
  </r>
  <r>
    <n v="2276"/>
    <s v="CA-2014-157882"/>
    <x v="215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6"/>
    <n v="108.5874"/>
  </r>
  <r>
    <n v="2278"/>
    <s v="CA-2014-104283"/>
    <x v="337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x v="2"/>
    <s v="KI Adjustable-Height Table"/>
    <n v="85.98"/>
    <n v="1"/>
    <n v="0"/>
    <n v="22.354800000000001"/>
    <n v="63.625200000000007"/>
  </r>
  <r>
    <n v="2280"/>
    <s v="CA-2017-142622"/>
    <x v="242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79999999999999"/>
    <n v="103.666"/>
  </r>
  <r>
    <n v="2281"/>
    <s v="CA-2017-142622"/>
    <x v="242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"/>
    <n v="637.30720000000008"/>
  </r>
  <r>
    <n v="2282"/>
    <s v="CA-2017-142622"/>
    <x v="242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200000000002"/>
    <n v="161.98379999999997"/>
  </r>
  <r>
    <n v="2290"/>
    <s v="CA-2017-115154"/>
    <x v="338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x v="2"/>
    <s v="Balt Solid Wood Round Tables"/>
    <n v="892.98"/>
    <n v="2"/>
    <n v="0"/>
    <n v="80.368200000000002"/>
    <n v="812.61180000000002"/>
  </r>
  <r>
    <n v="2292"/>
    <s v="CA-2015-149342"/>
    <x v="339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x v="3"/>
    <s v="GE 48&quot; Fluorescent Tube, Cool White Energy Saver, 34 Watts, 30/Box"/>
    <n v="595.38"/>
    <n v="6"/>
    <n v="0"/>
    <n v="297.69"/>
    <n v="297.69"/>
  </r>
  <r>
    <n v="2295"/>
    <s v="CA-2017-127929"/>
    <x v="34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x v="3"/>
    <s v="Tenex Traditional Chairmats for Medium Pile Carpet, Standard Lip, 36&quot; x 48&quot;"/>
    <n v="181.95"/>
    <n v="3"/>
    <n v="0"/>
    <n v="38.209499999999998"/>
    <n v="143.7405"/>
  </r>
  <r>
    <n v="2297"/>
    <s v="CA-2015-113145"/>
    <x v="341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x v="3"/>
    <s v="Howard Miller 11-1/2&quot; Diameter Ridgewood Wall Clock"/>
    <n v="259.7"/>
    <n v="5"/>
    <n v="0"/>
    <n v="106.477"/>
    <n v="153.22299999999998"/>
  </r>
  <r>
    <n v="2304"/>
    <s v="CA-2017-157931"/>
    <x v="342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  <n v="535.70079999999996"/>
  </r>
  <r>
    <n v="2306"/>
    <s v="CA-2016-115574"/>
    <x v="207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200000000001"/>
    <n v="2"/>
    <n v="0.3"/>
    <n v="-14.1372"/>
    <n v="155.50920000000002"/>
  </r>
  <r>
    <n v="2309"/>
    <s v="US-2017-120418"/>
    <x v="343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x v="1"/>
    <s v="Global Leather Executive Chair"/>
    <n v="280.79199999999997"/>
    <n v="1"/>
    <n v="0.2"/>
    <n v="35.098999999999997"/>
    <n v="245.69299999999998"/>
  </r>
  <r>
    <n v="2317"/>
    <s v="CA-2017-122035"/>
    <x v="96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9"/>
    <n v="155.499"/>
  </r>
  <r>
    <n v="2327"/>
    <s v="CA-2015-105102"/>
    <x v="195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"/>
    <n v="45.224400000000003"/>
  </r>
  <r>
    <n v="2330"/>
    <s v="US-2015-147739"/>
    <x v="344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x v="3"/>
    <s v="Tenex Antistatic Computer Chair Mats"/>
    <n v="547.13599999999997"/>
    <n v="4"/>
    <n v="0.2"/>
    <n v="-68.391999999999996"/>
    <n v="615.52800000000002"/>
  </r>
  <r>
    <n v="2342"/>
    <s v="US-2014-143231"/>
    <x v="252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x v="3"/>
    <s v="Nu-Dell Executive Frame"/>
    <n v="63.2"/>
    <n v="5"/>
    <n v="0"/>
    <n v="23.384"/>
    <n v="39.816000000000003"/>
  </r>
  <r>
    <n v="2348"/>
    <s v="CA-2016-159373"/>
    <x v="345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x v="2"/>
    <s v="Hon Non-Folding Utility Tables"/>
    <n v="557.58500000000004"/>
    <n v="5"/>
    <n v="0.3"/>
    <n v="0"/>
    <n v="557.58500000000004"/>
  </r>
  <r>
    <n v="2354"/>
    <s v="CA-2015-111514"/>
    <x v="346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"/>
    <n v="1351.8763999999999"/>
  </r>
  <r>
    <n v="2358"/>
    <s v="US-2014-148838"/>
    <x v="347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x v="2"/>
    <s v="Bretford Rectangular Conference Table Tops"/>
    <n v="1579.7460000000001"/>
    <n v="7"/>
    <n v="0.4"/>
    <n v="-447.59469999999999"/>
    <n v="2027.3407000000002"/>
  </r>
  <r>
    <n v="2359"/>
    <s v="US-2014-148838"/>
    <x v="347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x v="2"/>
    <s v="Balt Solid Wood Round Tables"/>
    <n v="1071.576"/>
    <n v="4"/>
    <n v="0.4"/>
    <n v="-553.64760000000001"/>
    <n v="1625.2236"/>
  </r>
  <r>
    <n v="2360"/>
    <s v="US-2014-148838"/>
    <x v="347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x v="2"/>
    <s v="Hon 30&quot; x 60&quot; Table with Locking Drawer"/>
    <n v="613.90800000000002"/>
    <n v="3"/>
    <n v="0.4"/>
    <n v="-122.7816"/>
    <n v="736.68960000000004"/>
  </r>
  <r>
    <n v="2364"/>
    <s v="US-2016-108637"/>
    <x v="345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x v="3"/>
    <s v="Howard Miller 14-1/2&quot; Diameter Chrome Round Wall Clock"/>
    <n v="127.88"/>
    <n v="2"/>
    <n v="0"/>
    <n v="40.921599999999998"/>
    <n v="86.958399999999997"/>
  </r>
  <r>
    <n v="2367"/>
    <s v="CA-2014-102295"/>
    <x v="168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2"/>
    <n v="1"/>
    <n v="0.2"/>
    <n v="-18.1068"/>
    <n v="138.81880000000001"/>
  </r>
  <r>
    <n v="2369"/>
    <s v="US-2016-129469"/>
    <x v="348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x v="3"/>
    <s v="Rubbermaid ClusterMat Chairmats, Mat Size- 66&quot; x 60&quot;, Lip 20&quot; x 11&quot; -90 Degree Angle"/>
    <n v="532.70399999999995"/>
    <n v="6"/>
    <n v="0.2"/>
    <n v="-26.635200000000001"/>
    <n v="559.33920000000001"/>
  </r>
  <r>
    <n v="2372"/>
    <s v="CA-2016-159940"/>
    <x v="281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x v="3"/>
    <s v="Flat Face Poster Frame"/>
    <n v="60.287999999999997"/>
    <n v="8"/>
    <n v="0.6"/>
    <n v="-27.1296"/>
    <n v="87.417599999999993"/>
  </r>
  <r>
    <n v="2375"/>
    <s v="CA-2016-159940"/>
    <x v="281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x v="1"/>
    <s v="Global Ergonomic Managers Chair"/>
    <n v="253.37200000000001"/>
    <n v="2"/>
    <n v="0.3"/>
    <n v="-14.478400000000001"/>
    <n v="267.85040000000004"/>
  </r>
  <r>
    <n v="2382"/>
    <s v="CA-2016-118052"/>
    <x v="349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x v="3"/>
    <s v="DAX Solid Wood Frames"/>
    <n v="54.712000000000003"/>
    <n v="7"/>
    <n v="0.2"/>
    <n v="11.626300000000001"/>
    <n v="43.085700000000003"/>
  </r>
  <r>
    <n v="2393"/>
    <s v="US-2015-127040"/>
    <x v="248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x v="3"/>
    <s v="Seth Thomas 14&quot; Day/Date Wall Clock"/>
    <n v="113.92"/>
    <n v="4"/>
    <n v="0"/>
    <n v="42.150399999999998"/>
    <n v="71.769599999999997"/>
  </r>
  <r>
    <n v="2404"/>
    <s v="US-2016-110170"/>
    <x v="35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80000000001"/>
    <n v="7"/>
    <n v="0.32"/>
    <n v="-225.0976"/>
    <n v="1181.7624000000001"/>
  </r>
  <r>
    <n v="2410"/>
    <s v="CA-2017-155985"/>
    <x v="351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x v="3"/>
    <s v="DAX Natural Wood-Tone Poster Frame"/>
    <n v="211.84"/>
    <n v="8"/>
    <n v="0"/>
    <n v="76.2624"/>
    <n v="135.57760000000002"/>
  </r>
  <r>
    <n v="2414"/>
    <s v="CA-2014-151295"/>
    <x v="352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x v="2"/>
    <s v="Bevis Boat-Shaped Conference Table"/>
    <n v="629.06399999999996"/>
    <n v="3"/>
    <n v="0.2"/>
    <n v="31.453199999999999"/>
    <n v="597.61079999999993"/>
  </r>
  <r>
    <n v="2415"/>
    <s v="CA-2016-156300"/>
    <x v="353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5"/>
    <n v="5"/>
    <n v="0"/>
    <n v="60.356000000000002"/>
    <n v="694.09400000000005"/>
  </r>
  <r>
    <n v="2416"/>
    <s v="CA-2015-146087"/>
    <x v="171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2000000000003"/>
    <n v="241.56799999999998"/>
  </r>
  <r>
    <n v="2426"/>
    <s v="US-2017-147669"/>
    <x v="19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x v="2"/>
    <s v="Hon Rectangular Conference Tables"/>
    <n v="273.06"/>
    <n v="2"/>
    <n v="0.4"/>
    <n v="-104.673"/>
    <n v="377.733"/>
  </r>
  <r>
    <n v="2430"/>
    <s v="CA-2016-169922"/>
    <x v="354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x v="3"/>
    <s v="Stacking Tray, Side-Loading, Legal, Smoke"/>
    <n v="12.544"/>
    <n v="7"/>
    <n v="0.6"/>
    <n v="-9.0944000000000003"/>
    <n v="21.638400000000001"/>
  </r>
  <r>
    <n v="2432"/>
    <s v="CA-2017-129805"/>
    <x v="158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x v="3"/>
    <s v="3M Hangers With Command Adhesive"/>
    <n v="7.4"/>
    <n v="2"/>
    <n v="0"/>
    <n v="3.0339999999999998"/>
    <n v="4.3660000000000005"/>
  </r>
  <r>
    <n v="2433"/>
    <s v="CA-2014-148586"/>
    <x v="355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  <n v="301.57960000000003"/>
  </r>
  <r>
    <n v="2437"/>
    <s v="CA-2017-140053"/>
    <x v="209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x v="3"/>
    <s v="Tenex Traditional Chairmats for Medium Pile Carpet, Standard Lip, 36&quot; x 48&quot;"/>
    <n v="545.85"/>
    <n v="9"/>
    <n v="0"/>
    <n v="114.6285"/>
    <n v="431.22149999999999"/>
  </r>
  <r>
    <n v="2438"/>
    <s v="CA-2014-164210"/>
    <x v="356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x v="2"/>
    <s v="Bevis Rectangular Conference Tables"/>
    <n v="145.97999999999999"/>
    <n v="2"/>
    <n v="0.5"/>
    <n v="-99.266400000000004"/>
    <n v="245.24639999999999"/>
  </r>
  <r>
    <n v="2440"/>
    <s v="CA-2017-139948"/>
    <x v="357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x v="3"/>
    <s v="C-Line Magnetic Cubicle Keepers, Clear Polypropylene"/>
    <n v="7.9039999999999999"/>
    <n v="2"/>
    <n v="0.2"/>
    <n v="2.1736"/>
    <n v="5.7303999999999995"/>
  </r>
  <r>
    <n v="2442"/>
    <s v="CA-2016-146934"/>
    <x v="358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x v="2"/>
    <s v="Bevis 36 x 72 Conference Tables"/>
    <n v="174.286"/>
    <n v="2"/>
    <n v="0.3"/>
    <n v="-19.918399999999998"/>
    <n v="194.20439999999999"/>
  </r>
  <r>
    <n v="2448"/>
    <s v="CA-2016-119165"/>
    <x v="359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1"/>
    <n v="506.916"/>
  </r>
  <r>
    <n v="2471"/>
    <s v="US-2016-135923"/>
    <x v="36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x v="3"/>
    <s v="Eldon Pizzaz Desk Accessories"/>
    <n v="14.272"/>
    <n v="8"/>
    <n v="0.2"/>
    <n v="4.2816000000000001"/>
    <n v="9.9904000000000011"/>
  </r>
  <r>
    <n v="2472"/>
    <s v="US-2016-135923"/>
    <x v="36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600000000002"/>
    <n v="4"/>
    <n v="0.2"/>
    <n v="-67.670400000000001"/>
    <n v="518.80640000000005"/>
  </r>
  <r>
    <n v="2474"/>
    <s v="CA-2016-114972"/>
    <x v="361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"/>
    <n v="2"/>
    <n v="0.2"/>
    <n v="-29.9178"/>
    <n v="247.5018"/>
  </r>
  <r>
    <n v="2478"/>
    <s v="CA-2017-102750"/>
    <x v="362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x v="2"/>
    <s v="Chromcraft Bull-Nose Wood Oval Conference Tables &amp; Bases"/>
    <n v="1322.3520000000001"/>
    <n v="3"/>
    <n v="0.2"/>
    <n v="-99.176400000000001"/>
    <n v="1421.5284000000001"/>
  </r>
  <r>
    <n v="2484"/>
    <s v="CA-2017-126067"/>
    <x v="363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x v="2"/>
    <s v="Hon Practical Foundations 30 x 60 Training Table, Light Gray/Charcoal"/>
    <n v="1137.75"/>
    <n v="5"/>
    <n v="0"/>
    <n v="250.30500000000001"/>
    <n v="887.44499999999994"/>
  </r>
  <r>
    <n v="2494"/>
    <s v="CA-2016-146206"/>
    <x v="364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x v="2"/>
    <s v="KI Adjustable-Height Table"/>
    <n v="300.93"/>
    <n v="5"/>
    <n v="0.3"/>
    <n v="-34.392000000000003"/>
    <n v="335.322"/>
  </r>
  <r>
    <n v="2496"/>
    <s v="CA-2014-136644"/>
    <x v="365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2000000000003"/>
    <n v="615.44799999999998"/>
  </r>
  <r>
    <n v="2507"/>
    <s v="CA-2014-143917"/>
    <x v="366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x v="3"/>
    <s v="Staple-based wall hangings"/>
    <n v="77.92"/>
    <n v="8"/>
    <n v="0"/>
    <n v="34.284799999999997"/>
    <n v="43.635200000000005"/>
  </r>
  <r>
    <n v="2515"/>
    <s v="CA-2016-124506"/>
    <x v="367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8"/>
    <n v="50.0488"/>
  </r>
  <r>
    <n v="2518"/>
    <s v="CA-2017-123134"/>
    <x v="368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x v="3"/>
    <s v="Eldon Advantage Chair Mats for Low to Medium Pile Carpets"/>
    <n v="129.93"/>
    <n v="3"/>
    <n v="0"/>
    <n v="12.993"/>
    <n v="116.93700000000001"/>
  </r>
  <r>
    <n v="2537"/>
    <s v="CA-2015-168746"/>
    <x v="369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  <n v="236.58179999999999"/>
  </r>
  <r>
    <n v="2540"/>
    <s v="CA-2015-113404"/>
    <x v="37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"/>
    <n v="6"/>
    <n v="0.2"/>
    <n v="-219.1644"/>
    <n v="1567.8683999999998"/>
  </r>
  <r>
    <n v="2541"/>
    <s v="CA-2015-113404"/>
    <x v="37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99"/>
    <n v="621.38490000000002"/>
  </r>
  <r>
    <n v="2542"/>
    <s v="CA-2016-144792"/>
    <x v="325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x v="3"/>
    <s v="12-1/2 Diameter Round Wall Clock"/>
    <n v="111.88800000000001"/>
    <n v="7"/>
    <n v="0.2"/>
    <n v="22.377600000000001"/>
    <n v="89.510400000000004"/>
  </r>
  <r>
    <n v="2544"/>
    <s v="US-2016-114174"/>
    <x v="63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2"/>
    <n v="160.0248"/>
  </r>
  <r>
    <n v="2547"/>
    <s v="CA-2017-108070"/>
    <x v="371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90000000000004"/>
    <n v="108.88200000000001"/>
  </r>
  <r>
    <n v="2552"/>
    <s v="CA-2017-101042"/>
    <x v="49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x v="3"/>
    <s v="3M Polarizing Task Lamp with Clamp Arm, Light Gray"/>
    <n v="821.88"/>
    <n v="6"/>
    <n v="0"/>
    <n v="213.68879999999999"/>
    <n v="608.19119999999998"/>
  </r>
  <r>
    <n v="2557"/>
    <s v="US-2016-126844"/>
    <x v="372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x v="3"/>
    <s v="Contemporary Wood/Metal Frame"/>
    <n v="51.712000000000003"/>
    <n v="8"/>
    <n v="0.6"/>
    <n v="-32.32"/>
    <n v="84.032000000000011"/>
  </r>
  <r>
    <n v="2559"/>
    <s v="CA-2015-147788"/>
    <x v="151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600000000001"/>
    <n v="1266.174"/>
  </r>
  <r>
    <n v="2568"/>
    <s v="CA-2017-123967"/>
    <x v="373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x v="2"/>
    <s v="Hon 94000 Series Round Tables"/>
    <n v="2665.62"/>
    <n v="9"/>
    <n v="0"/>
    <n v="239.9058"/>
    <n v="2425.7141999999999"/>
  </r>
  <r>
    <n v="2574"/>
    <s v="CA-2017-145128"/>
    <x v="374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x v="3"/>
    <s v="Eldon Antistatic Chair Mats for Low to Medium Pile Carpets"/>
    <n v="526.45000000000005"/>
    <n v="5"/>
    <n v="0"/>
    <n v="31.587"/>
    <n v="494.86300000000006"/>
  </r>
  <r>
    <n v="2579"/>
    <s v="US-2014-155502"/>
    <x v="375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x v="3"/>
    <s v="GE General Use Halogen Bulbs, 100 Watts, 1 Bulb per Pack"/>
    <n v="62.82"/>
    <n v="3"/>
    <n v="0"/>
    <n v="30.7818"/>
    <n v="32.038200000000003"/>
  </r>
  <r>
    <n v="2584"/>
    <s v="US-2014-155502"/>
    <x v="375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x v="3"/>
    <s v="Eldon Image Series Black Desk Accessories"/>
    <n v="12.42"/>
    <n v="3"/>
    <n v="0"/>
    <n v="4.4711999999999996"/>
    <n v="7.9488000000000003"/>
  </r>
  <r>
    <n v="2588"/>
    <s v="CA-2017-131695"/>
    <x v="254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x v="3"/>
    <s v="Executive Impressions 14&quot;"/>
    <n v="22.23"/>
    <n v="1"/>
    <n v="0"/>
    <n v="9.7812000000000001"/>
    <n v="12.4488"/>
  </r>
  <r>
    <n v="2591"/>
    <s v="US-2016-115455"/>
    <x v="63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x v="3"/>
    <s v="Executive Impressions 12&quot; Wall Clock"/>
    <n v="14.135999999999999"/>
    <n v="2"/>
    <n v="0.6"/>
    <n v="-7.7747999999999999"/>
    <n v="21.910799999999998"/>
  </r>
  <r>
    <n v="2592"/>
    <s v="US-2016-115455"/>
    <x v="63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x v="2"/>
    <s v="Bretford CR8500 Series Meeting Room Furniture"/>
    <n v="601.47"/>
    <n v="3"/>
    <n v="0.5"/>
    <n v="-300.73500000000001"/>
    <n v="902.20500000000004"/>
  </r>
  <r>
    <n v="2604"/>
    <s v="CA-2016-165848"/>
    <x v="41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04"/>
    <n v="131.65459999999999"/>
  </r>
  <r>
    <n v="2605"/>
    <s v="CA-2016-165848"/>
    <x v="41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x v="3"/>
    <s v="Linden 10&quot; Round Wall Clock, Black"/>
    <n v="61.12"/>
    <n v="4"/>
    <n v="0"/>
    <n v="20.780799999999999"/>
    <n v="40.339199999999998"/>
  </r>
  <r>
    <n v="2610"/>
    <s v="CA-2014-127446"/>
    <x v="306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x v="2"/>
    <s v="Bretford CR4500 Series Slim Rectangular Table"/>
    <n v="1218.7349999999999"/>
    <n v="5"/>
    <n v="0.3"/>
    <n v="-121.87350000000001"/>
    <n v="1340.6084999999998"/>
  </r>
  <r>
    <n v="2613"/>
    <s v="CA-2014-127446"/>
    <x v="306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x v="3"/>
    <s v="Master Caster Door Stop, Brown"/>
    <n v="6.0960000000000001"/>
    <n v="3"/>
    <n v="0.6"/>
    <n v="-3.9624000000000001"/>
    <n v="10.058400000000001"/>
  </r>
  <r>
    <n v="2614"/>
    <s v="CA-2016-137204"/>
    <x v="37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x v="1"/>
    <s v="Global Stack Chair without Arms, Black"/>
    <n v="41.567999999999998"/>
    <n v="2"/>
    <n v="0.2"/>
    <n v="2.5979999999999999"/>
    <n v="38.97"/>
  </r>
  <r>
    <n v="2615"/>
    <s v="CA-2014-147298"/>
    <x v="377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x v="1"/>
    <s v="Bevis Steel Folding Chairs"/>
    <n v="230.28"/>
    <n v="3"/>
    <n v="0.2"/>
    <n v="23.027999999999999"/>
    <n v="207.25200000000001"/>
  </r>
  <r>
    <n v="2632"/>
    <s v="US-2017-110604"/>
    <x v="378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x v="3"/>
    <s v="24-Hour Round Wall Clock"/>
    <n v="39.96"/>
    <n v="2"/>
    <n v="0"/>
    <n v="17.1828"/>
    <n v="22.777200000000001"/>
  </r>
  <r>
    <n v="2633"/>
    <s v="US-2017-110604"/>
    <x v="378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4000000000004"/>
    <n v="38.361600000000003"/>
  </r>
  <r>
    <n v="2634"/>
    <s v="US-2017-110604"/>
    <x v="378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8000000000001"/>
    <n v="196.102"/>
  </r>
  <r>
    <n v="2635"/>
    <s v="CA-2015-116750"/>
    <x v="379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x v="3"/>
    <s v="Stackable Trays"/>
    <n v="4.9279999999999999"/>
    <n v="2"/>
    <n v="0.2"/>
    <n v="0.73919999999999997"/>
    <n v="4.1887999999999996"/>
  </r>
  <r>
    <n v="2641"/>
    <s v="CA-2017-108441"/>
    <x v="235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4"/>
    <n v="715.2"/>
  </r>
  <r>
    <n v="2645"/>
    <s v="CA-2016-149111"/>
    <x v="38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x v="3"/>
    <s v="GE General Purpose, Extra Long Life, Showcase &amp; Floodlight Incandescent Bulbs"/>
    <n v="18.623999999999999"/>
    <n v="8"/>
    <n v="0.2"/>
    <n v="6.2855999999999996"/>
    <n v="12.3384"/>
  </r>
  <r>
    <n v="2646"/>
    <s v="CA-2014-131002"/>
    <x v="266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x v="3"/>
    <s v="Executive Impressions 13&quot; Clairmont Wall Clock"/>
    <n v="57.69"/>
    <n v="3"/>
    <n v="0"/>
    <n v="23.652899999999999"/>
    <n v="34.037099999999995"/>
  </r>
  <r>
    <n v="2649"/>
    <s v="CA-2014-131002"/>
    <x v="266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x v="3"/>
    <s v="3M Polarizing Task Lamp with Clamp Arm, Light Gray"/>
    <n v="821.88"/>
    <n v="6"/>
    <n v="0"/>
    <n v="213.68879999999999"/>
    <n v="608.19119999999998"/>
  </r>
  <r>
    <n v="2651"/>
    <s v="US-2016-146794"/>
    <x v="73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x v="0"/>
    <s v="Bestar Classic Bookcase"/>
    <n v="424.95749999999998"/>
    <n v="5"/>
    <n v="0.15"/>
    <n v="19.998000000000001"/>
    <n v="404.95949999999999"/>
  </r>
  <r>
    <n v="2655"/>
    <s v="CA-2017-112515"/>
    <x v="342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400000000007"/>
    <n v="1215.3636000000001"/>
  </r>
  <r>
    <n v="2660"/>
    <s v="CA-2015-135538"/>
    <x v="37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2000000000002"/>
    <n v="784.40800000000002"/>
  </r>
  <r>
    <n v="2665"/>
    <s v="CA-2016-164784"/>
    <x v="381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x v="2"/>
    <s v="Bevis 44 x 96 Conference Tables"/>
    <n v="370.62"/>
    <n v="3"/>
    <n v="0.4"/>
    <n v="-142.071"/>
    <n v="512.69100000000003"/>
  </r>
  <r>
    <n v="2669"/>
    <s v="US-2015-139759"/>
    <x v="382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96"/>
    <n v="36.195799999999998"/>
  </r>
  <r>
    <n v="2672"/>
    <s v="CA-2014-126403"/>
    <x v="383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x v="1"/>
    <s v="Global Italian Leather Office Chair"/>
    <n v="785.88"/>
    <n v="6"/>
    <n v="0"/>
    <n v="212.1876"/>
    <n v="573.69240000000002"/>
  </r>
  <r>
    <n v="2694"/>
    <s v="CA-2016-138079"/>
    <x v="36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x v="3"/>
    <s v="Contract Clock, 14&quot;, Brown"/>
    <n v="109.9"/>
    <n v="5"/>
    <n v="0"/>
    <n v="37.366"/>
    <n v="72.534000000000006"/>
  </r>
  <r>
    <n v="2695"/>
    <s v="CA-2014-143182"/>
    <x v="384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x v="3"/>
    <s v="Executive Impressions 13&quot; Clairmont Wall Clock"/>
    <n v="15.384"/>
    <n v="1"/>
    <n v="0.2"/>
    <n v="4.0382999999999996"/>
    <n v="11.345700000000001"/>
  </r>
  <r>
    <n v="2701"/>
    <s v="CA-2014-145317"/>
    <x v="385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x v="3"/>
    <s v="Executive Impressions 13&quot; Clairmont Wall Clock"/>
    <n v="30.768000000000001"/>
    <n v="2"/>
    <n v="0.2"/>
    <n v="8.0765999999999991"/>
    <n v="22.691400000000002"/>
  </r>
  <r>
    <n v="2703"/>
    <s v="CA-2014-145317"/>
    <x v="385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x v="3"/>
    <s v="Dana Fluorescent Magnifying Lamp, White, 36&quot;"/>
    <n v="122.352"/>
    <n v="3"/>
    <n v="0.2"/>
    <n v="15.294"/>
    <n v="107.05800000000001"/>
  </r>
  <r>
    <n v="2709"/>
    <s v="CA-2015-121797"/>
    <x v="386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x v="3"/>
    <s v="Computer Room Manger, 14&quot;"/>
    <n v="227.36"/>
    <n v="7"/>
    <n v="0"/>
    <n v="81.849599999999995"/>
    <n v="145.5104"/>
  </r>
  <r>
    <n v="2712"/>
    <s v="CA-2017-132430"/>
    <x v="224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x v="3"/>
    <s v="Nu-Dell Leatherette Frames"/>
    <n v="45.887999999999998"/>
    <n v="4"/>
    <n v="0.2"/>
    <n v="9.1776"/>
    <n v="36.7104"/>
  </r>
  <r>
    <n v="2720"/>
    <s v="CA-2014-110030"/>
    <x v="387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x v="3"/>
    <s v="12-1/2 Diameter Round Wall Clock"/>
    <n v="23.975999999999999"/>
    <n v="3"/>
    <n v="0.6"/>
    <n v="-14.3856"/>
    <n v="38.361599999999996"/>
  </r>
  <r>
    <n v="2727"/>
    <s v="CA-2017-149888"/>
    <x v="388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x v="2"/>
    <s v="Bevis Rectangular Conference Tables"/>
    <n v="350.35199999999998"/>
    <n v="4"/>
    <n v="0.4"/>
    <n v="-140.14080000000001"/>
    <n v="490.49279999999999"/>
  </r>
  <r>
    <n v="2732"/>
    <s v="CA-2017-104801"/>
    <x v="389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x v="3"/>
    <s v="Tenex Contemporary Contur Chairmats for Low and Medium Pile Carpet, Computer, 39&quot; x 49&quot;"/>
    <n v="107.53"/>
    <n v="1"/>
    <n v="0"/>
    <n v="21.506"/>
    <n v="86.024000000000001"/>
  </r>
  <r>
    <n v="2738"/>
    <s v="CA-2015-115798"/>
    <x v="18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x v="0"/>
    <s v="Bestar Classic Bookcase"/>
    <n v="299.97000000000003"/>
    <n v="3"/>
    <n v="0"/>
    <n v="56.994300000000003"/>
    <n v="242.97570000000002"/>
  </r>
  <r>
    <n v="2743"/>
    <s v="CA-2014-149244"/>
    <x v="53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x v="3"/>
    <s v="Executive Impressions 12&quot; Wall Clock"/>
    <n v="35.340000000000003"/>
    <n v="2"/>
    <n v="0"/>
    <n v="13.4292"/>
    <n v="21.910800000000002"/>
  </r>
  <r>
    <n v="2744"/>
    <s v="CA-2015-140144"/>
    <x v="39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x v="3"/>
    <s v="Howard Miller 13&quot; Diameter Pewter Finish Round Wall Clock"/>
    <n v="257.64"/>
    <n v="6"/>
    <n v="0"/>
    <n v="100.4796"/>
    <n v="157.16039999999998"/>
  </r>
  <r>
    <n v="2747"/>
    <s v="CA-2014-155887"/>
    <x v="264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x v="2"/>
    <s v="Bevis Traditional Conference Table Top, Plinth Base"/>
    <n v="700.05600000000004"/>
    <n v="3"/>
    <n v="0.3"/>
    <n v="-130.0104"/>
    <n v="830.06640000000004"/>
  </r>
  <r>
    <n v="2750"/>
    <s v="US-2014-141257"/>
    <x v="391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4000000000003"/>
    <n v="512.35800000000006"/>
  </r>
  <r>
    <n v="2752"/>
    <s v="CA-2014-158029"/>
    <x v="261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x v="1"/>
    <s v="Hon Olson Stacker Stools"/>
    <n v="225.29599999999999"/>
    <n v="2"/>
    <n v="0.2"/>
    <n v="22.529599999999999"/>
    <n v="202.7664"/>
  </r>
  <r>
    <n v="2759"/>
    <s v="CA-2016-146171"/>
    <x v="237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x v="3"/>
    <s v="Executive Impressions 13&quot; Clairmont Wall Clock"/>
    <n v="76.92"/>
    <n v="4"/>
    <n v="0"/>
    <n v="31.537199999999999"/>
    <n v="45.382800000000003"/>
  </r>
  <r>
    <n v="2773"/>
    <s v="CA-2017-158967"/>
    <x v="247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x v="3"/>
    <s v="Staple-based wall hangings"/>
    <n v="19.103999999999999"/>
    <n v="3"/>
    <n v="0.2"/>
    <n v="5.7312000000000003"/>
    <n v="13.372799999999998"/>
  </r>
  <r>
    <n v="2778"/>
    <s v="CA-2015-138534"/>
    <x v="392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599999999999"/>
    <n v="209.2636"/>
  </r>
  <r>
    <n v="2779"/>
    <s v="CA-2017-108322"/>
    <x v="393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x v="3"/>
    <s v="3M Hangers With Command Adhesive"/>
    <n v="23.68"/>
    <n v="8"/>
    <n v="0.2"/>
    <n v="6.2160000000000002"/>
    <n v="17.463999999999999"/>
  </r>
  <r>
    <n v="2786"/>
    <s v="CA-2015-149972"/>
    <x v="23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  <n v="601.53599999999994"/>
  </r>
  <r>
    <n v="2788"/>
    <s v="US-2014-117744"/>
    <x v="116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x v="3"/>
    <s v="Deflect-o SuperTray Unbreakable Stackable Tray, Letter, Black"/>
    <n v="58.36"/>
    <n v="5"/>
    <n v="0.6"/>
    <n v="-24.803000000000001"/>
    <n v="83.162999999999997"/>
  </r>
  <r>
    <n v="2790"/>
    <s v="US-2014-117744"/>
    <x v="116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x v="3"/>
    <s v="12-1/2 Diameter Round Wall Clock"/>
    <n v="39.96"/>
    <n v="5"/>
    <n v="0.6"/>
    <n v="-23.975999999999999"/>
    <n v="63.936"/>
  </r>
  <r>
    <n v="2797"/>
    <s v="CA-2014-154599"/>
    <x v="394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  <n v="326.64600000000002"/>
  </r>
  <r>
    <n v="2803"/>
    <s v="CA-2017-143329"/>
    <x v="54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x v="3"/>
    <s v="9-3/4 Diameter Round Wall Clock"/>
    <n v="41.37"/>
    <n v="3"/>
    <n v="0"/>
    <n v="17.375399999999999"/>
    <n v="23.994599999999998"/>
  </r>
  <r>
    <n v="2806"/>
    <s v="CA-2015-122623"/>
    <x v="395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x v="1"/>
    <s v="Metal Folding Chairs, Beige, 4/Carton"/>
    <n v="47.515999999999998"/>
    <n v="2"/>
    <n v="0.3"/>
    <n v="-2.0364"/>
    <n v="49.552399999999999"/>
  </r>
  <r>
    <n v="2809"/>
    <s v="CA-2015-148635"/>
    <x v="396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03"/>
    <n v="648.50799999999992"/>
  </r>
  <r>
    <n v="2810"/>
    <s v="CA-2015-148635"/>
    <x v="396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799999999998"/>
    <n v="2"/>
    <n v="0.2"/>
    <n v="28.078399999999998"/>
    <n v="533.4896"/>
  </r>
  <r>
    <n v="2812"/>
    <s v="CA-2015-135685"/>
    <x v="397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x v="3"/>
    <s v="Advantus Employee of the Month Certificate Frame, 11 x 13-1/2"/>
    <n v="185.58"/>
    <n v="6"/>
    <n v="0"/>
    <n v="76.087800000000001"/>
    <n v="109.49220000000001"/>
  </r>
  <r>
    <n v="2813"/>
    <s v="CA-2015-135685"/>
    <x v="397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x v="2"/>
    <s v="Lesro Sheffield Collection Coffee Table, End Table, Center Table, Corner Table"/>
    <n v="214.11"/>
    <n v="3"/>
    <n v="0"/>
    <n v="36.398699999999998"/>
    <n v="177.71130000000002"/>
  </r>
  <r>
    <n v="2815"/>
    <s v="CA-2015-135685"/>
    <x v="397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x v="2"/>
    <s v="Chromcraft Bull-Nose Wood Round Conference Table Top, Wood Base"/>
    <n v="653.54999999999995"/>
    <n v="3"/>
    <n v="0"/>
    <n v="111.1035"/>
    <n v="542.44650000000001"/>
  </r>
  <r>
    <n v="2817"/>
    <s v="CA-2015-104626"/>
    <x v="398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"/>
    <n v="45.555"/>
  </r>
  <r>
    <n v="2818"/>
    <s v="CA-2015-104626"/>
    <x v="398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x v="3"/>
    <s v="Deflect-o Glass Clear Studded Chair Mats"/>
    <n v="124.36"/>
    <n v="2"/>
    <n v="0"/>
    <n v="27.359200000000001"/>
    <n v="97.000799999999998"/>
  </r>
  <r>
    <n v="2821"/>
    <s v="CA-2016-160500"/>
    <x v="399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x v="2"/>
    <s v="Bevis 36 x 72 Conference Tables"/>
    <n v="298.77600000000001"/>
    <n v="3"/>
    <n v="0.2"/>
    <n v="7.4694000000000003"/>
    <n v="291.3066"/>
  </r>
  <r>
    <n v="2826"/>
    <s v="US-2014-112914"/>
    <x v="4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80000000001"/>
    <n v="2"/>
    <n v="0.32"/>
    <n v="-97.231200000000001"/>
    <n v="397.76400000000001"/>
  </r>
  <r>
    <n v="2841"/>
    <s v="US-2014-125521"/>
    <x v="401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  <n v="854.94"/>
  </r>
  <r>
    <n v="2845"/>
    <s v="US-2016-162852"/>
    <x v="402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800000000006"/>
    <n v="8"/>
    <n v="0.3"/>
    <n v="-12.0784"/>
    <n v="857.56640000000004"/>
  </r>
  <r>
    <n v="2848"/>
    <s v="CA-2017-157854"/>
    <x v="403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x v="3"/>
    <s v="Eldon Expressions Punched Metal &amp; Wood Desk Accessories, Black &amp; Cherry"/>
    <n v="56.28"/>
    <n v="6"/>
    <n v="0"/>
    <n v="15.7584"/>
    <n v="40.521599999999999"/>
  </r>
  <r>
    <n v="2853"/>
    <s v="CA-2016-136371"/>
    <x v="331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x v="3"/>
    <s v="GE 4 Foot Flourescent Tube, 40 Watt"/>
    <n v="14.98"/>
    <n v="1"/>
    <n v="0"/>
    <n v="6.8907999999999996"/>
    <n v="8.0892000000000017"/>
  </r>
  <r>
    <n v="2854"/>
    <s v="CA-2016-136371"/>
    <x v="331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x v="3"/>
    <s v="Master Caster Door Stop, Brown"/>
    <n v="20.32"/>
    <n v="4"/>
    <n v="0"/>
    <n v="6.9088000000000003"/>
    <n v="13.411200000000001"/>
  </r>
  <r>
    <n v="2857"/>
    <s v="CA-2016-128594"/>
    <x v="238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"/>
    <n v="4"/>
    <n v="0.2"/>
    <n v="100.196"/>
    <n v="1502.94"/>
  </r>
  <r>
    <n v="2858"/>
    <s v="CA-2016-154690"/>
    <x v="404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x v="1"/>
    <s v="Hon Olson Stacker Stools"/>
    <n v="225.29599999999999"/>
    <n v="2"/>
    <n v="0.2"/>
    <n v="22.529599999999999"/>
    <n v="202.7664"/>
  </r>
  <r>
    <n v="2861"/>
    <s v="CA-2017-138975"/>
    <x v="405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60000000001"/>
    <n v="1254.1913999999999"/>
  </r>
  <r>
    <n v="2870"/>
    <s v="CA-2017-143861"/>
    <x v="235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x v="3"/>
    <s v="Dana Swing-Arm Lamps"/>
    <n v="17.088000000000001"/>
    <n v="2"/>
    <n v="0.2"/>
    <n v="1.0680000000000001"/>
    <n v="16.02"/>
  </r>
  <r>
    <n v="2872"/>
    <s v="CA-2014-148040"/>
    <x v="406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03"/>
    <n v="349.71659999999997"/>
  </r>
  <r>
    <n v="2876"/>
    <s v="US-2016-167339"/>
    <x v="407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7999999999999"/>
    <n v="159.32680000000002"/>
  </r>
  <r>
    <n v="2877"/>
    <s v="US-2016-167339"/>
    <x v="407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x v="1"/>
    <s v="Global Ergonomic Managers Chair"/>
    <n v="1013.4880000000001"/>
    <n v="7"/>
    <n v="0.2"/>
    <n v="76.011600000000001"/>
    <n v="937.47640000000001"/>
  </r>
  <r>
    <n v="2884"/>
    <s v="CA-2016-130799"/>
    <x v="367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x v="3"/>
    <s v="Eldon Regeneration Recycled Desk Accessories, Smoke"/>
    <n v="6.96"/>
    <n v="4"/>
    <n v="0"/>
    <n v="2.2271999999999998"/>
    <n v="4.7328000000000001"/>
  </r>
  <r>
    <n v="2886"/>
    <s v="US-2016-159856"/>
    <x v="408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0999999999998"/>
    <n v="342.56100000000004"/>
  </r>
  <r>
    <n v="2891"/>
    <s v="CA-2014-142727"/>
    <x v="149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"/>
    <n v="38.97"/>
  </r>
  <r>
    <n v="2895"/>
    <s v="CA-2017-139913"/>
    <x v="409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x v="3"/>
    <s v="Eldon 200 Class Desk Accessories, Smoke"/>
    <n v="69.08"/>
    <n v="11"/>
    <n v="0"/>
    <n v="29.0136"/>
    <n v="40.066400000000002"/>
  </r>
  <r>
    <n v="2899"/>
    <s v="US-2015-114839"/>
    <x v="12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"/>
    <n v="414.25660000000005"/>
  </r>
  <r>
    <n v="2905"/>
    <s v="CA-2016-153577"/>
    <x v="41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3999999999996"/>
    <n v="547.36739999999998"/>
  </r>
  <r>
    <n v="2920"/>
    <s v="CA-2016-160129"/>
    <x v="411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x v="3"/>
    <s v="Nu-Dell Float Frame 11 x 14 1/2"/>
    <n v="14.368"/>
    <n v="2"/>
    <n v="0.2"/>
    <n v="3.9512"/>
    <n v="10.4168"/>
  </r>
  <r>
    <n v="2921"/>
    <s v="CA-2016-160129"/>
    <x v="411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x v="3"/>
    <s v="DAX Executive Solid Wood Document Frame, Desktop or Hang, Mahogany, 5 x 7"/>
    <n v="70.447999999999993"/>
    <n v="7"/>
    <n v="0.2"/>
    <n v="12.3284"/>
    <n v="58.119599999999991"/>
  </r>
  <r>
    <n v="2926"/>
    <s v="CA-2014-157721"/>
    <x v="412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x v="3"/>
    <s v="Tenex Carpeted, Granite-Look or Clear Contemporary Contour Shape Chair Mats"/>
    <n v="70.709999999999994"/>
    <n v="1"/>
    <n v="0"/>
    <n v="4.9497"/>
    <n v="65.760300000000001"/>
  </r>
  <r>
    <n v="2927"/>
    <s v="CA-2017-128629"/>
    <x v="413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x v="3"/>
    <s v="Eldon 200 Class Desk Accessories, Smoke"/>
    <n v="18.84"/>
    <n v="3"/>
    <n v="0"/>
    <n v="7.9127999999999998"/>
    <n v="10.927199999999999"/>
  </r>
  <r>
    <n v="2930"/>
    <s v="CA-2017-143434"/>
    <x v="414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x v="3"/>
    <s v="C-Line Magnetic Cubicle Keepers, Clear Polypropylene"/>
    <n v="19.760000000000002"/>
    <n v="4"/>
    <n v="0"/>
    <n v="8.2992000000000008"/>
    <n v="11.460800000000001"/>
  </r>
  <r>
    <n v="2933"/>
    <s v="CA-2015-168564"/>
    <x v="415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"/>
    <n v="133.92519999999999"/>
  </r>
  <r>
    <n v="2941"/>
    <s v="CA-2017-155880"/>
    <x v="416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1"/>
    <n v="76.431599999999989"/>
  </r>
  <r>
    <n v="2942"/>
    <s v="CA-2017-155880"/>
    <x v="416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"/>
    <n v="7"/>
    <n v="0"/>
    <n v="427.43680000000001"/>
    <n v="1099.1232"/>
  </r>
  <r>
    <n v="2943"/>
    <s v="CA-2017-155880"/>
    <x v="416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x v="1"/>
    <s v="Global High-Back Leather Tilter, Burgundy"/>
    <n v="368.97"/>
    <n v="3"/>
    <n v="0"/>
    <n v="40.5867"/>
    <n v="328.38330000000002"/>
  </r>
  <r>
    <n v="2945"/>
    <s v="CA-2017-126242"/>
    <x v="49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x v="3"/>
    <s v="Executive Impressions 13-1/2&quot; Indoor/Outdoor Wall Clock"/>
    <n v="18.7"/>
    <n v="1"/>
    <n v="0"/>
    <n v="7.1059999999999999"/>
    <n v="11.593999999999999"/>
  </r>
  <r>
    <n v="2946"/>
    <s v="CA-2016-166443"/>
    <x v="114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x v="3"/>
    <s v="Advantus Panel Wall Acrylic Frame"/>
    <n v="38.29"/>
    <n v="7"/>
    <n v="0"/>
    <n v="16.464700000000001"/>
    <n v="21.825299999999999"/>
  </r>
  <r>
    <n v="2947"/>
    <s v="CA-2017-169859"/>
    <x v="4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x v="3"/>
    <s v="Eldon 400 Class Desk Accessories, Black Carbon"/>
    <n v="26.25"/>
    <n v="3"/>
    <n v="0"/>
    <n v="11.025"/>
    <n v="15.225"/>
  </r>
  <r>
    <n v="2952"/>
    <s v="CA-2017-134915"/>
    <x v="418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1"/>
    <n v="2"/>
    <n v="0.2"/>
    <n v="9.9651999999999994"/>
    <n v="103.92280000000001"/>
  </r>
  <r>
    <n v="2953"/>
    <s v="CA-2017-134915"/>
    <x v="418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x v="3"/>
    <s v="Tenex V2T-RE Standard Weight Series Chair Mat, 45&quot; x 53&quot;, Lip 25&quot; x 12&quot;"/>
    <n v="113.568"/>
    <n v="2"/>
    <n v="0.2"/>
    <n v="-5.6783999999999999"/>
    <n v="119.24639999999999"/>
  </r>
  <r>
    <n v="2957"/>
    <s v="CA-2017-123638"/>
    <x v="419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x v="1"/>
    <s v="Situations Contoured Folding Chairs, 4/Set"/>
    <n v="191.64599999999999"/>
    <n v="3"/>
    <n v="0.1"/>
    <n v="31.940999999999999"/>
    <n v="159.70499999999998"/>
  </r>
  <r>
    <n v="2963"/>
    <s v="CA-2017-137428"/>
    <x v="42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92"/>
    <n v="72.391599999999997"/>
  </r>
  <r>
    <n v="2964"/>
    <s v="CA-2017-137428"/>
    <x v="42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x v="1"/>
    <s v="Global Value Steno Chair, Gray"/>
    <n v="97.183999999999997"/>
    <n v="2"/>
    <n v="0.2"/>
    <n v="6.0739999999999998"/>
    <n v="91.11"/>
  </r>
  <r>
    <n v="2966"/>
    <s v="CA-2017-137428"/>
    <x v="42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x v="3"/>
    <s v="DAX Two-Tone Rosewood/Black Document Frame, Desktop, 5 x 7"/>
    <n v="18.96"/>
    <n v="2"/>
    <n v="0"/>
    <n v="7.5839999999999996"/>
    <n v="11.376000000000001"/>
  </r>
  <r>
    <n v="2967"/>
    <s v="CA-2014-162866"/>
    <x v="421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x v="3"/>
    <s v="DAX Wood Document Frame"/>
    <n v="32.951999999999998"/>
    <n v="6"/>
    <n v="0.6"/>
    <n v="-19.7712"/>
    <n v="52.723199999999999"/>
  </r>
  <r>
    <n v="2972"/>
    <s v="CA-2017-167941"/>
    <x v="2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x v="3"/>
    <s v="Executive Impressions 12&quot; Wall Clock"/>
    <n v="28.271999999999998"/>
    <n v="2"/>
    <n v="0.2"/>
    <n v="6.3612000000000002"/>
    <n v="21.910799999999998"/>
  </r>
  <r>
    <n v="2975"/>
    <s v="CA-2015-137512"/>
    <x v="422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x v="2"/>
    <s v="Chromcraft Round Conference Tables"/>
    <n v="244.006"/>
    <n v="2"/>
    <n v="0.3"/>
    <n v="-31.372199999999999"/>
    <n v="275.37819999999999"/>
  </r>
  <r>
    <n v="2977"/>
    <s v="CA-2017-139773"/>
    <x v="423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9"/>
    <n v="7"/>
    <n v="0.3"/>
    <n v="-2.6936"/>
    <n v="191.2456"/>
  </r>
  <r>
    <n v="2979"/>
    <s v="CA-2014-109232"/>
    <x v="424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4000000000005"/>
    <n v="6"/>
    <n v="0"/>
    <n v="87.350399999999993"/>
    <n v="458.58960000000008"/>
  </r>
  <r>
    <n v="2981"/>
    <s v="CA-2015-139850"/>
    <x v="425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x v="3"/>
    <s v="DataProducts Ampli Magnifier Task Lamp, Black,"/>
    <n v="43.295999999999999"/>
    <n v="2"/>
    <n v="0.2"/>
    <n v="4.3296000000000001"/>
    <n v="38.9664"/>
  </r>
  <r>
    <n v="2982"/>
    <s v="CA-2014-131310"/>
    <x v="56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8"/>
    <n v="109.28319999999999"/>
  </r>
  <r>
    <n v="2985"/>
    <s v="US-2014-112872"/>
    <x v="387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x v="2"/>
    <s v="Chromcraft Bull-Nose Wood 48&quot; x 96&quot; Rectangular Conference Tables"/>
    <n v="275.49"/>
    <n v="1"/>
    <n v="0.5"/>
    <n v="-170.8038"/>
    <n v="446.29380000000003"/>
  </r>
  <r>
    <n v="2986"/>
    <s v="CA-2016-139269"/>
    <x v="426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x v="3"/>
    <s v="Eldon Expressions Mahogany Wood Desk Collection"/>
    <n v="24.96"/>
    <n v="4"/>
    <n v="0"/>
    <n v="6.24"/>
    <n v="18.72"/>
  </r>
  <r>
    <n v="2998"/>
    <s v="CA-2014-138317"/>
    <x v="112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x v="3"/>
    <s v="Stacking Trays by OIC"/>
    <n v="3.984"/>
    <n v="1"/>
    <n v="0.2"/>
    <n v="0.64739999999999998"/>
    <n v="3.3365999999999998"/>
  </r>
  <r>
    <n v="3009"/>
    <s v="CA-2016-124772"/>
    <x v="28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x v="3"/>
    <s v="Howard Miller 16&quot; Diameter Gallery Wall Clock"/>
    <n v="191.82"/>
    <n v="3"/>
    <n v="0"/>
    <n v="74.809799999999996"/>
    <n v="117.0102"/>
  </r>
  <r>
    <n v="3016"/>
    <s v="US-2015-138919"/>
    <x v="5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x v="2"/>
    <s v="Riverside Furniture Oval Coffee Table, Oval End Table, End Table with Drawer"/>
    <n v="344.22"/>
    <n v="2"/>
    <n v="0.4"/>
    <n v="-103.26600000000001"/>
    <n v="447.48600000000005"/>
  </r>
  <r>
    <n v="3018"/>
    <s v="US-2016-160528"/>
    <x v="427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x v="3"/>
    <s v="Flat Face Poster Frame"/>
    <n v="22.608000000000001"/>
    <n v="3"/>
    <n v="0.6"/>
    <n v="-10.1736"/>
    <n v="32.781599999999997"/>
  </r>
  <r>
    <n v="3022"/>
    <s v="CA-2015-123568"/>
    <x v="428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x v="3"/>
    <s v="Executive Impressions 14&quot; Contract Wall Clock"/>
    <n v="66.69"/>
    <n v="3"/>
    <n v="0"/>
    <n v="22.0077"/>
    <n v="44.682299999999998"/>
  </r>
  <r>
    <n v="3024"/>
    <s v="CA-2017-124674"/>
    <x v="429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8"/>
    <n v="2"/>
    <n v="0.32"/>
    <n v="-14.4588"/>
    <n v="342.19159999999999"/>
  </r>
  <r>
    <n v="3027"/>
    <s v="CA-2017-169054"/>
    <x v="135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x v="3"/>
    <s v="Tenex 46&quot; x 60&quot; Computer Anti-Static Chairmat, Rectangular Shaped"/>
    <n v="254.352"/>
    <n v="3"/>
    <n v="0.2"/>
    <n v="0"/>
    <n v="254.352"/>
  </r>
  <r>
    <n v="3029"/>
    <s v="CA-2017-116855"/>
    <x v="43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x v="1"/>
    <s v="Hon Valutask Swivel Chairs"/>
    <n v="504.9"/>
    <n v="5"/>
    <n v="0"/>
    <n v="80.784000000000006"/>
    <n v="424.11599999999999"/>
  </r>
  <r>
    <n v="3031"/>
    <s v="CA-2015-168480"/>
    <x v="23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01"/>
    <n v="163.22879999999998"/>
  </r>
  <r>
    <n v="3033"/>
    <s v="US-2016-114293"/>
    <x v="431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"/>
    <n v="207.33199999999999"/>
  </r>
  <r>
    <n v="3039"/>
    <s v="US-2015-123960"/>
    <x v="432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x v="3"/>
    <s v="DAX Clear Channel Poster Frame"/>
    <n v="29.16"/>
    <n v="2"/>
    <n v="0"/>
    <n v="10.789199999999999"/>
    <n v="18.370800000000003"/>
  </r>
  <r>
    <n v="3040"/>
    <s v="CA-2017-101749"/>
    <x v="433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x v="2"/>
    <s v="Lesro Sheffield Collection Coffee Table, End Table, Center Table, Corner Table"/>
    <n v="171.28800000000001"/>
    <n v="3"/>
    <n v="0.2"/>
    <n v="-6.4233000000000002"/>
    <n v="177.71130000000002"/>
  </r>
  <r>
    <n v="3041"/>
    <s v="US-2016-147991"/>
    <x v="399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x v="3"/>
    <s v="Eldon Image Series Desk Accessories, Burgundy"/>
    <n v="16.72"/>
    <n v="5"/>
    <n v="0.2"/>
    <n v="3.3439999999999999"/>
    <n v="13.375999999999999"/>
  </r>
  <r>
    <n v="3044"/>
    <s v="CA-2017-149559"/>
    <x v="91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x v="1"/>
    <s v="Hon Pagoda Stacking Chairs"/>
    <n v="2054.2719999999999"/>
    <n v="8"/>
    <n v="0.2"/>
    <n v="256.78399999999999"/>
    <n v="1797.4879999999998"/>
  </r>
  <r>
    <n v="3049"/>
    <s v="CA-2017-121419"/>
    <x v="214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x v="2"/>
    <s v="Bevis 44 x 96 Conference Tables"/>
    <n v="411.8"/>
    <n v="2"/>
    <n v="0"/>
    <n v="70.006"/>
    <n v="341.79399999999998"/>
  </r>
  <r>
    <n v="3051"/>
    <s v="US-2017-148054"/>
    <x v="434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x v="3"/>
    <s v="36X48 HARDFLOOR CHAIRMAT"/>
    <n v="41.96"/>
    <n v="2"/>
    <n v="0"/>
    <n v="2.9371999999999998"/>
    <n v="39.022800000000004"/>
  </r>
  <r>
    <n v="3059"/>
    <s v="CA-2017-131492"/>
    <x v="66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x v="3"/>
    <s v="Linden 10&quot; Round Wall Clock, Black"/>
    <n v="30.56"/>
    <n v="2"/>
    <n v="0"/>
    <n v="10.3904"/>
    <n v="20.169599999999999"/>
  </r>
  <r>
    <n v="3060"/>
    <s v="CA-2017-131492"/>
    <x v="66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x v="2"/>
    <s v="Anderson Hickey Conga Table Tops &amp; Accessories"/>
    <n v="24.367999999999999"/>
    <n v="2"/>
    <n v="0.2"/>
    <n v="-3.3506"/>
    <n v="27.718599999999999"/>
  </r>
  <r>
    <n v="3072"/>
    <s v="CA-2014-119375"/>
    <x v="317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x v="3"/>
    <s v="Eldon Econocleat Chair Mats for Low Pile Carpets"/>
    <n v="124.41"/>
    <n v="3"/>
    <n v="0"/>
    <n v="14.9292"/>
    <n v="109.4808"/>
  </r>
  <r>
    <n v="3075"/>
    <s v="CA-2015-126137"/>
    <x v="131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799999999999"/>
    <n v="102.21119999999999"/>
  </r>
  <r>
    <n v="3077"/>
    <s v="CA-2014-143903"/>
    <x v="435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x v="3"/>
    <s v="Westinghouse Clip-On Gooseneck Lamps"/>
    <n v="16.739999999999998"/>
    <n v="5"/>
    <n v="0.6"/>
    <n v="-14.228999999999999"/>
    <n v="30.968999999999998"/>
  </r>
  <r>
    <n v="3078"/>
    <s v="CA-2014-143903"/>
    <x v="435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6"/>
    <n v="1121.568"/>
  </r>
  <r>
    <n v="3087"/>
    <s v="CA-2017-118773"/>
    <x v="436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x v="3"/>
    <s v="Stacking Trays by OIC"/>
    <n v="3.984"/>
    <n v="2"/>
    <n v="0.6"/>
    <n v="-2.6892"/>
    <n v="6.6731999999999996"/>
  </r>
  <r>
    <n v="3089"/>
    <s v="US-2017-159205"/>
    <x v="76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x v="3"/>
    <s v="Advantus Panel Wall Certificate Holder - 8.5x11"/>
    <n v="61"/>
    <n v="5"/>
    <n v="0"/>
    <n v="25.62"/>
    <n v="35.379999999999995"/>
  </r>
  <r>
    <n v="3099"/>
    <s v="CA-2017-135692"/>
    <x v="437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x v="0"/>
    <s v="Sauder Barrister Bookcases"/>
    <n v="220.26560000000001"/>
    <n v="4"/>
    <n v="0.32"/>
    <n v="-42.1096"/>
    <n v="262.37520000000001"/>
  </r>
  <r>
    <n v="3101"/>
    <s v="CA-2017-131233"/>
    <x v="438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"/>
    <n v="3"/>
    <n v="0.2"/>
    <n v="9.0882000000000005"/>
    <n v="233.2638"/>
  </r>
  <r>
    <n v="3103"/>
    <s v="CA-2017-119578"/>
    <x v="313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  <n v="170.15459999999999"/>
  </r>
  <r>
    <n v="3116"/>
    <s v="CA-2016-150350"/>
    <x v="427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399999999995"/>
    <n v="6"/>
    <n v="0.2"/>
    <n v="-39.952800000000003"/>
    <n v="572.65679999999998"/>
  </r>
  <r>
    <n v="3119"/>
    <s v="CA-2015-121720"/>
    <x v="432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"/>
    <n v="1306.557"/>
  </r>
  <r>
    <n v="3121"/>
    <s v="CA-2015-121720"/>
    <x v="432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x v="3"/>
    <s v="Seth Thomas 8 1/2&quot; Cubicle Clock"/>
    <n v="48.671999999999997"/>
    <n v="3"/>
    <n v="0.2"/>
    <n v="7.3007999999999997"/>
    <n v="41.371199999999995"/>
  </r>
  <r>
    <n v="3129"/>
    <s v="CA-2014-136399"/>
    <x v="439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x v="3"/>
    <s v="Executive Impressions 14&quot; Contract Wall Clock"/>
    <n v="44.46"/>
    <n v="2"/>
    <n v="0"/>
    <n v="14.671799999999999"/>
    <n v="29.788200000000003"/>
  </r>
  <r>
    <n v="3130"/>
    <s v="CA-2014-136399"/>
    <x v="439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800000000001"/>
    <n v="2"/>
    <n v="0.2"/>
    <n v="18.117599999999999"/>
    <n v="223.4504"/>
  </r>
  <r>
    <n v="3133"/>
    <s v="CA-2014-107916"/>
    <x v="44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x v="3"/>
    <s v="G.E. Longer-Life Indoor Recessed Floodlight Bulbs"/>
    <n v="13.28"/>
    <n v="2"/>
    <n v="0"/>
    <n v="6.3743999999999996"/>
    <n v="6.9055999999999997"/>
  </r>
  <r>
    <n v="3140"/>
    <s v="CA-2017-164168"/>
    <x v="418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x v="3"/>
    <s v="Eldon Expressions Desk Accessory, Wood Photo Frame, Mahogany"/>
    <n v="22.847999999999999"/>
    <n v="3"/>
    <n v="0.6"/>
    <n v="-17.7072"/>
    <n v="40.555199999999999"/>
  </r>
  <r>
    <n v="3145"/>
    <s v="US-2016-148110"/>
    <x v="26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3"/>
    <n v="372.64500000000004"/>
  </r>
  <r>
    <n v="3146"/>
    <s v="CA-2017-131828"/>
    <x v="441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x v="1"/>
    <s v="Global Leather and Oak Executive Chair, Black"/>
    <n v="963.13599999999997"/>
    <n v="4"/>
    <n v="0.2"/>
    <n v="108.3528"/>
    <n v="854.78319999999997"/>
  </r>
  <r>
    <n v="3154"/>
    <s v="CA-2015-147830"/>
    <x v="442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x v="3"/>
    <s v="Howard Miller 13&quot; Diameter Goldtone Round Wall Clock"/>
    <n v="262.86399999999998"/>
    <n v="7"/>
    <n v="0.2"/>
    <n v="69.001800000000003"/>
    <n v="193.86219999999997"/>
  </r>
  <r>
    <n v="3157"/>
    <s v="CA-2015-139584"/>
    <x v="108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x v="2"/>
    <s v="Chromcraft Rectangular Conference Tables"/>
    <n v="284.36399999999998"/>
    <n v="2"/>
    <n v="0.4"/>
    <n v="-75.830399999999997"/>
    <n v="360.19439999999997"/>
  </r>
  <r>
    <n v="3168"/>
    <s v="CA-2016-146682"/>
    <x v="443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x v="3"/>
    <s v="Electrix 20W Halogen Replacement Bulb for Zoom-In Desk Lamp"/>
    <n v="67"/>
    <n v="5"/>
    <n v="0"/>
    <n v="32.159999999999997"/>
    <n v="34.840000000000003"/>
  </r>
  <r>
    <n v="3169"/>
    <s v="CA-2016-138695"/>
    <x v="444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1999999999999"/>
    <n v="414.66399999999999"/>
  </r>
  <r>
    <n v="3173"/>
    <s v="US-2016-133879"/>
    <x v="445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  <n v="528.42999999999995"/>
  </r>
  <r>
    <n v="3176"/>
    <s v="US-2017-132059"/>
    <x v="204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799999999999"/>
    <n v="2"/>
    <n v="0.7"/>
    <n v="-240.78399999999999"/>
    <n v="421.37199999999996"/>
  </r>
  <r>
    <n v="3179"/>
    <s v="CA-2017-105235"/>
    <x v="446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x v="3"/>
    <s v="Eldon Expressions Wood and Plastic Desk Accessories, Cherry Wood"/>
    <n v="20.94"/>
    <n v="3"/>
    <n v="0"/>
    <n v="6.0726000000000004"/>
    <n v="14.8674"/>
  </r>
  <r>
    <n v="3180"/>
    <s v="CA-2017-105235"/>
    <x v="446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x v="3"/>
    <s v="Seth Thomas 14&quot; Putty-Colored Wall Clock"/>
    <n v="58.68"/>
    <n v="2"/>
    <n v="0"/>
    <n v="18.190799999999999"/>
    <n v="40.489199999999997"/>
  </r>
  <r>
    <n v="3201"/>
    <s v="CA-2014-164224"/>
    <x v="447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x v="3"/>
    <s v="Deflect-o Glass Clear Studded Chair Mats"/>
    <n v="149.232"/>
    <n v="3"/>
    <n v="0.2"/>
    <n v="3.7307999999999999"/>
    <n v="145.50120000000001"/>
  </r>
  <r>
    <n v="3205"/>
    <s v="CA-2014-158372"/>
    <x v="448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x v="3"/>
    <s v="Luxo Economy Swing Arm Lamp"/>
    <n v="39.880000000000003"/>
    <n v="2"/>
    <n v="0"/>
    <n v="11.166399999999999"/>
    <n v="28.713600000000003"/>
  </r>
  <r>
    <n v="3207"/>
    <s v="CA-2014-158372"/>
    <x v="448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x v="3"/>
    <s v="Eldon Expressions Punched Metal &amp; Wood Desk Accessories, Pewter &amp; Cherry"/>
    <n v="53.2"/>
    <n v="5"/>
    <n v="0"/>
    <n v="14.896000000000001"/>
    <n v="38.304000000000002"/>
  </r>
  <r>
    <n v="3231"/>
    <s v="CA-2017-131625"/>
    <x v="449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x v="3"/>
    <s v="Seth Thomas 12&quot; Clock w/ Goldtone Case"/>
    <n v="114.9"/>
    <n v="5"/>
    <n v="0"/>
    <n v="39.066000000000003"/>
    <n v="75.834000000000003"/>
  </r>
  <r>
    <n v="3236"/>
    <s v="CA-2016-140746"/>
    <x v="45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x v="2"/>
    <s v="Bevis Round Bullnose 29&quot; High Table Top"/>
    <n v="181.797"/>
    <n v="1"/>
    <n v="0.3"/>
    <n v="-15.582599999999999"/>
    <n v="197.37959999999998"/>
  </r>
  <r>
    <n v="3239"/>
    <s v="US-2016-127971"/>
    <x v="47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2999999999998"/>
    <n v="395.76300000000003"/>
  </r>
  <r>
    <n v="3241"/>
    <s v="US-2016-127971"/>
    <x v="47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x v="3"/>
    <s v="Eldon Wave Desk Accessories"/>
    <n v="7.0679999999999996"/>
    <n v="3"/>
    <n v="0.6"/>
    <n v="-2.8271999999999999"/>
    <n v="9.8951999999999991"/>
  </r>
  <r>
    <n v="3245"/>
    <s v="CA-2017-113355"/>
    <x v="451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9"/>
    <n v="335.17559999999997"/>
  </r>
  <r>
    <n v="3249"/>
    <s v="CA-2016-159730"/>
    <x v="334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1"/>
    <n v="2"/>
    <n v="0.2"/>
    <n v="9.9651999999999994"/>
    <n v="103.92280000000001"/>
  </r>
  <r>
    <n v="3252"/>
    <s v="CA-2017-119389"/>
    <x v="452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x v="3"/>
    <s v="Eldon Executive Woodline II Desk Accessories, Mahogany"/>
    <n v="60.311999999999998"/>
    <n v="3"/>
    <n v="0.2"/>
    <n v="5.2773000000000003"/>
    <n v="55.034700000000001"/>
  </r>
  <r>
    <n v="3258"/>
    <s v="US-2016-161844"/>
    <x v="453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x v="2"/>
    <s v="Hon 61000 Series Interactive Training Tables"/>
    <n v="79.974000000000004"/>
    <n v="3"/>
    <n v="0.4"/>
    <n v="-29.323799999999999"/>
    <n v="109.2978"/>
  </r>
  <r>
    <n v="3273"/>
    <s v="CA-2015-146038"/>
    <x v="289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9"/>
    <n v="180.97899999999998"/>
  </r>
  <r>
    <n v="3284"/>
    <s v="CA-2014-159478"/>
    <x v="454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x v="3"/>
    <s v="Master Caster Door Stop, Brown"/>
    <n v="15.24"/>
    <n v="3"/>
    <n v="0"/>
    <n v="5.1816000000000004"/>
    <n v="10.058399999999999"/>
  </r>
  <r>
    <n v="3294"/>
    <s v="CA-2014-106264"/>
    <x v="22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x v="3"/>
    <s v="Eldon Regeneration Recycled Desk Accessories, Smoke"/>
    <n v="3.48"/>
    <n v="2"/>
    <n v="0"/>
    <n v="1.1135999999999999"/>
    <n v="2.3664000000000001"/>
  </r>
  <r>
    <n v="3303"/>
    <s v="US-2014-159926"/>
    <x v="356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x v="3"/>
    <s v="Eldon Executive Woodline II Desk Accessories, Mahogany"/>
    <n v="60.311999999999998"/>
    <n v="3"/>
    <n v="0.2"/>
    <n v="5.2773000000000003"/>
    <n v="55.034700000000001"/>
  </r>
  <r>
    <n v="3312"/>
    <s v="CA-2016-162747"/>
    <x v="174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x v="3"/>
    <s v="Eldon Image Series Desk Accessories, Ebony"/>
    <n v="86.45"/>
    <n v="7"/>
    <n v="0"/>
    <n v="38.037999999999997"/>
    <n v="48.412000000000006"/>
  </r>
  <r>
    <n v="3313"/>
    <s v="US-2014-133130"/>
    <x v="52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3999999999997"/>
    <n v="558.62599999999998"/>
  </r>
  <r>
    <n v="3315"/>
    <s v="CA-2017-169978"/>
    <x v="455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1"/>
    <n v="223.4504"/>
  </r>
  <r>
    <n v="3317"/>
    <s v="CA-2017-161739"/>
    <x v="219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x v="3"/>
    <s v="Tenex Antistatic Computer Chair Mats"/>
    <n v="341.96"/>
    <n v="5"/>
    <n v="0.6"/>
    <n v="-427.45"/>
    <n v="769.41"/>
  </r>
  <r>
    <n v="3321"/>
    <s v="CA-2014-134551"/>
    <x v="191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98"/>
    <n v="588.30600000000004"/>
  </r>
  <r>
    <n v="3324"/>
    <s v="CA-2015-120810"/>
    <x v="456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x v="3"/>
    <s v="Howard Miller 13&quot; Diameter Pewter Finish Round Wall Clock"/>
    <n v="128.82"/>
    <n v="3"/>
    <n v="0"/>
    <n v="50.239800000000002"/>
    <n v="78.580199999999991"/>
  </r>
  <r>
    <n v="3334"/>
    <s v="CA-2017-122595"/>
    <x v="4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x v="3"/>
    <s v="Master Caster Door Stop, Gray"/>
    <n v="2.032"/>
    <n v="1"/>
    <n v="0.6"/>
    <n v="-1.3208"/>
    <n v="3.3528000000000002"/>
  </r>
  <r>
    <n v="3337"/>
    <s v="US-2017-109253"/>
    <x v="67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x v="3"/>
    <s v="Tenex Chairmats For Use with Hard Floors"/>
    <n v="129.91999999999999"/>
    <n v="4"/>
    <n v="0"/>
    <n v="10.393599999999999"/>
    <n v="119.5264"/>
  </r>
  <r>
    <n v="3338"/>
    <s v="US-2017-109253"/>
    <x v="67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x v="2"/>
    <s v="Chromcraft Rectangular Conference Tables"/>
    <n v="568.72799999999995"/>
    <n v="3"/>
    <n v="0.2"/>
    <n v="28.436399999999999"/>
    <n v="540.2915999999999"/>
  </r>
  <r>
    <n v="3343"/>
    <s v="CA-2016-145982"/>
    <x v="457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x v="2"/>
    <s v="SAFCO PlanMaster Heigh-Adjustable Drafting Table Base, 43w x 30d x 30-37h, Black"/>
    <n v="244.61500000000001"/>
    <n v="1"/>
    <n v="0.3"/>
    <n v="20.966999999999999"/>
    <n v="223.64800000000002"/>
  </r>
  <r>
    <n v="3352"/>
    <s v="US-2014-134733"/>
    <x v="458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600000000002"/>
    <n v="415.48140000000001"/>
  </r>
  <r>
    <n v="3355"/>
    <s v="US-2014-150434"/>
    <x v="459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x v="2"/>
    <s v="Barricks 18&quot; x 48&quot; Non-Folding Utility Table with Bottom Storage Shelf"/>
    <n v="70.56"/>
    <n v="1"/>
    <n v="0.3"/>
    <n v="-4.032"/>
    <n v="74.591999999999999"/>
  </r>
  <r>
    <n v="3362"/>
    <s v="US-2015-142020"/>
    <x v="46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x v="3"/>
    <s v="Executive Impressions 10&quot; Spectator Wall Clock"/>
    <n v="35.28"/>
    <n v="3"/>
    <n v="0"/>
    <n v="11.995200000000001"/>
    <n v="23.284800000000001"/>
  </r>
  <r>
    <n v="3365"/>
    <s v="CA-2016-130050"/>
    <x v="461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x v="3"/>
    <s v="Staple-based wall hangings"/>
    <n v="9.5519999999999996"/>
    <n v="3"/>
    <n v="0.6"/>
    <n v="-3.8208000000000002"/>
    <n v="13.3728"/>
  </r>
  <r>
    <n v="3366"/>
    <s v="CA-2014-115161"/>
    <x v="462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6"/>
    <n v="287.24639999999999"/>
  </r>
  <r>
    <n v="3369"/>
    <s v="CA-2015-115511"/>
    <x v="32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8"/>
    <n v="100.79160000000002"/>
  </r>
  <r>
    <n v="3374"/>
    <s v="CA-2015-161718"/>
    <x v="463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x v="3"/>
    <s v="DAX Two-Tone Rosewood/Black Document Frame, Desktop, 5 x 7"/>
    <n v="28.44"/>
    <n v="3"/>
    <n v="0"/>
    <n v="11.375999999999999"/>
    <n v="17.064"/>
  </r>
  <r>
    <n v="3375"/>
    <s v="CA-2015-161718"/>
    <x v="463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008"/>
    <n v="356.31200000000001"/>
  </r>
  <r>
    <n v="3377"/>
    <s v="CA-2015-161718"/>
    <x v="463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  <n v="293.43079999999998"/>
  </r>
  <r>
    <n v="3381"/>
    <s v="CA-2017-103156"/>
    <x v="68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x v="3"/>
    <s v="OIC Stacking Trays"/>
    <n v="24.047999999999998"/>
    <n v="9"/>
    <n v="0.2"/>
    <n v="7.2144000000000004"/>
    <n v="16.833599999999997"/>
  </r>
  <r>
    <n v="3384"/>
    <s v="CA-2015-130659"/>
    <x v="463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99"/>
    <n v="354.29379999999998"/>
  </r>
  <r>
    <n v="3390"/>
    <s v="CA-2017-148404"/>
    <x v="273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x v="2"/>
    <s v="KI Adjustable-Height Table"/>
    <n v="154.76400000000001"/>
    <n v="3"/>
    <n v="0.4"/>
    <n v="-36.111600000000003"/>
    <n v="190.87560000000002"/>
  </r>
  <r>
    <n v="3403"/>
    <s v="CA-2015-129700"/>
    <x v="5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x v="3"/>
    <s v="Staple-based wall hangings"/>
    <n v="22.288"/>
    <n v="7"/>
    <n v="0.6"/>
    <n v="-8.9152000000000005"/>
    <n v="31.203200000000002"/>
  </r>
  <r>
    <n v="3404"/>
    <s v="CA-2017-168739"/>
    <x v="464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x v="3"/>
    <s v="Eldon Executive Woodline II Cherry Finish Desk Accessories"/>
    <n v="65.424000000000007"/>
    <n v="4"/>
    <n v="0.6"/>
    <n v="-52.339199999999998"/>
    <n v="117.76320000000001"/>
  </r>
  <r>
    <n v="3406"/>
    <s v="US-2014-150119"/>
    <x v="465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  <n v="293.43080000000003"/>
  </r>
  <r>
    <n v="3407"/>
    <s v="US-2014-150119"/>
    <x v="465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  <n v="293.43080000000003"/>
  </r>
  <r>
    <n v="3409"/>
    <s v="US-2014-150119"/>
    <x v="465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x v="3"/>
    <s v="G.E. Halogen Desk Lamp Bulbs"/>
    <n v="22.335999999999999"/>
    <n v="4"/>
    <n v="0.2"/>
    <n v="7.8175999999999997"/>
    <n v="14.5184"/>
  </r>
  <r>
    <n v="3420"/>
    <s v="CA-2015-150791"/>
    <x v="329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2000000000003"/>
    <n v="211.37200000000001"/>
  </r>
  <r>
    <n v="3427"/>
    <s v="CA-2015-153381"/>
    <x v="262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799999999997"/>
    <n v="1013.8319999999999"/>
  </r>
  <r>
    <n v="3429"/>
    <s v="US-2017-111024"/>
    <x v="209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x v="2"/>
    <s v="Bevis Round Conference Table Top, X-Base"/>
    <n v="215.148"/>
    <n v="2"/>
    <n v="0.4"/>
    <n v="-103.98820000000001"/>
    <n v="319.13620000000003"/>
  </r>
  <r>
    <n v="3432"/>
    <s v="CA-2017-148264"/>
    <x v="64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x v="3"/>
    <s v="Tenex Traditional Chairmats for Hard Floors, Average Lip, 36&quot; x 48&quot;"/>
    <n v="128.9"/>
    <n v="2"/>
    <n v="0"/>
    <n v="15.468"/>
    <n v="113.432"/>
  </r>
  <r>
    <n v="3437"/>
    <s v="US-2015-100531"/>
    <x v="466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x v="3"/>
    <s v="DAX Metal Frame, Desktop, Stepped-Edge"/>
    <n v="24.288"/>
    <n v="3"/>
    <n v="0.6"/>
    <n v="-12.751200000000001"/>
    <n v="37.039200000000001"/>
  </r>
  <r>
    <n v="3438"/>
    <s v="CA-2017-152583"/>
    <x v="242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x v="3"/>
    <s v="DAX Metal Frame, Desktop, Stepped-Edge"/>
    <n v="16.192"/>
    <n v="2"/>
    <n v="0.6"/>
    <n v="-8.5007999999999999"/>
    <n v="24.692799999999998"/>
  </r>
  <r>
    <n v="3439"/>
    <s v="CA-2017-152583"/>
    <x v="242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x v="2"/>
    <s v="Bevis Round Conference Table Top, X-Base"/>
    <n v="251.006"/>
    <n v="2"/>
    <n v="0.3"/>
    <n v="-68.130200000000002"/>
    <n v="319.13620000000003"/>
  </r>
  <r>
    <n v="3458"/>
    <s v="CA-2017-136448"/>
    <x v="467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x v="3"/>
    <s v="Eldon Expressions Punched Metal &amp; Wood Desk Accessories, Black &amp; Cherry"/>
    <n v="22.512"/>
    <n v="3"/>
    <n v="0.2"/>
    <n v="2.2511999999999999"/>
    <n v="20.2608"/>
  </r>
  <r>
    <n v="3467"/>
    <s v="US-2015-147242"/>
    <x v="468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98"/>
    <n v="278.70920000000001"/>
  </r>
  <r>
    <n v="3469"/>
    <s v="CA-2016-146143"/>
    <x v="469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x v="3"/>
    <s v="Executive Impressions 14&quot;"/>
    <n v="133.38"/>
    <n v="6"/>
    <n v="0"/>
    <n v="58.687199999999997"/>
    <n v="74.692800000000005"/>
  </r>
  <r>
    <n v="3471"/>
    <s v="US-2016-150035"/>
    <x v="193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x v="3"/>
    <s v="Westinghouse Clip-On Gooseneck Lamps"/>
    <n v="16.739999999999998"/>
    <n v="2"/>
    <n v="0"/>
    <n v="4.3524000000000003"/>
    <n v="12.387599999999999"/>
  </r>
  <r>
    <n v="3474"/>
    <s v="CA-2017-111815"/>
    <x v="47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  <n v="133.92519999999999"/>
  </r>
  <r>
    <n v="3481"/>
    <s v="CA-2016-131289"/>
    <x v="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x v="2"/>
    <s v="Hon 94000 Series Round Tables"/>
    <n v="1421.664"/>
    <n v="6"/>
    <n v="0.2"/>
    <n v="-195.47880000000001"/>
    <n v="1617.1428000000001"/>
  </r>
  <r>
    <n v="3482"/>
    <s v="CA-2014-124023"/>
    <x v="471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x v="3"/>
    <s v="Stacking Tray, Side-Loading, Legal, Smoke"/>
    <n v="8.9600000000000009"/>
    <n v="2"/>
    <n v="0"/>
    <n v="2.7776000000000001"/>
    <n v="6.1824000000000012"/>
  </r>
  <r>
    <n v="3484"/>
    <s v="CA-2014-124688"/>
    <x v="472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x v="3"/>
    <s v="Master Caster Door Stop, Large Neon Orange"/>
    <n v="29.12"/>
    <n v="4"/>
    <n v="0"/>
    <n v="12.521599999999999"/>
    <n v="16.598400000000002"/>
  </r>
  <r>
    <n v="3485"/>
    <s v="CA-2014-124688"/>
    <x v="472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x v="2"/>
    <s v="Bretford CR8500 Series Meeting Room Furniture"/>
    <n v="1202.94"/>
    <n v="3"/>
    <n v="0"/>
    <n v="300.73500000000001"/>
    <n v="902.20500000000004"/>
  </r>
  <r>
    <n v="3489"/>
    <s v="CA-2015-157322"/>
    <x v="473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"/>
    <n v="414.25660000000005"/>
  </r>
  <r>
    <n v="3490"/>
    <s v="CA-2015-157322"/>
    <x v="473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599999999998"/>
    <n v="474.91559999999998"/>
  </r>
  <r>
    <n v="3496"/>
    <s v="CA-2017-142034"/>
    <x v="118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9"/>
    <n v="422.74399999999997"/>
  </r>
  <r>
    <n v="3497"/>
    <s v="CA-2016-107328"/>
    <x v="474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x v="2"/>
    <s v="Chromcraft 48&quot; x 96&quot; Racetrack Double Pedestal Table"/>
    <n v="513.024"/>
    <n v="2"/>
    <n v="0.2"/>
    <n v="12.8256"/>
    <n v="500.19839999999999"/>
  </r>
  <r>
    <n v="3508"/>
    <s v="CA-2014-166863"/>
    <x v="475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400000000001"/>
    <n v="212.94"/>
  </r>
  <r>
    <n v="3513"/>
    <s v="CA-2017-140326"/>
    <x v="362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200000000001"/>
    <n v="943.05600000000004"/>
  </r>
  <r>
    <n v="3520"/>
    <s v="CA-2015-124975"/>
    <x v="476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x v="2"/>
    <s v="Hon Rectangular Conference Tables"/>
    <n v="796.42499999999995"/>
    <n v="7"/>
    <n v="0.5"/>
    <n v="-525.64049999999997"/>
    <n v="1322.0654999999999"/>
  </r>
  <r>
    <n v="3542"/>
    <s v="CA-2016-157511"/>
    <x v="126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x v="3"/>
    <s v="Eldon Pizzaz Desk Accessories"/>
    <n v="5.3520000000000003"/>
    <n v="3"/>
    <n v="0.2"/>
    <n v="1.6055999999999999"/>
    <n v="3.7464000000000004"/>
  </r>
  <r>
    <n v="3543"/>
    <s v="CA-2016-157511"/>
    <x v="126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99"/>
    <n v="106.47"/>
  </r>
  <r>
    <n v="3549"/>
    <s v="CA-2017-155292"/>
    <x v="242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8000000000002"/>
    <n v="24.776199999999996"/>
  </r>
  <r>
    <n v="3552"/>
    <s v="CA-2016-152555"/>
    <x v="477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99"/>
    <n v="6"/>
    <n v="0.3"/>
    <n v="-36.176400000000001"/>
    <n v="880.29240000000004"/>
  </r>
  <r>
    <n v="3568"/>
    <s v="CA-2016-137176"/>
    <x v="478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x v="3"/>
    <s v="Eldon Expressions Punched Metal &amp; Wood Desk Accessories, Black &amp; Cherry"/>
    <n v="15.007999999999999"/>
    <n v="4"/>
    <n v="0.6"/>
    <n v="-12.006399999999999"/>
    <n v="27.014399999999998"/>
  </r>
  <r>
    <n v="3581"/>
    <s v="CA-2016-104157"/>
    <x v="81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x v="2"/>
    <s v="Office Impressions End Table, 20-1/2&quot;H x 24&quot;W x 20&quot;D"/>
    <n v="2430.08"/>
    <n v="8"/>
    <n v="0"/>
    <n v="388.81279999999998"/>
    <n v="2041.2672"/>
  </r>
  <r>
    <n v="3584"/>
    <s v="CA-2015-121650"/>
    <x v="479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x v="2"/>
    <s v="Bretford CR8500 Series Meeting Room Furniture"/>
    <n v="801.96"/>
    <n v="2"/>
    <n v="0"/>
    <n v="200.49"/>
    <n v="601.47"/>
  </r>
  <r>
    <n v="3585"/>
    <s v="CA-2015-121650"/>
    <x v="479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200000000002"/>
    <n v="159.32679999999999"/>
  </r>
  <r>
    <n v="3599"/>
    <s v="CA-2014-102869"/>
    <x v="383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x v="3"/>
    <s v="Master Caster Door Stop, Large Neon Orange"/>
    <n v="17.472000000000001"/>
    <n v="3"/>
    <n v="0.2"/>
    <n v="5.0232000000000001"/>
    <n v="12.448800000000002"/>
  </r>
  <r>
    <n v="3603"/>
    <s v="CA-2014-159835"/>
    <x v="317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9"/>
    <n v="751.92"/>
  </r>
  <r>
    <n v="3605"/>
    <s v="CA-2017-112956"/>
    <x v="67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x v="3"/>
    <s v="DAX Executive Solid Wood Document Frame, Desktop or Hang, Mahogany, 5 x 7"/>
    <n v="25.16"/>
    <n v="2"/>
    <n v="0"/>
    <n v="8.5543999999999993"/>
    <n v="16.605600000000003"/>
  </r>
  <r>
    <n v="3606"/>
    <s v="CA-2017-112956"/>
    <x v="67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x v="3"/>
    <s v="Seth Thomas 12&quot; Clock w/ Goldtone Case"/>
    <n v="91.92"/>
    <n v="4"/>
    <n v="0"/>
    <n v="31.252800000000001"/>
    <n v="60.667200000000001"/>
  </r>
  <r>
    <n v="3615"/>
    <s v="CA-2017-112529"/>
    <x v="49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x v="2"/>
    <s v="Bush Andora Conference Table, Maple/Graphite Gray Finish"/>
    <n v="718.11599999999999"/>
    <n v="6"/>
    <n v="0.3"/>
    <n v="-71.811599999999999"/>
    <n v="789.92759999999998"/>
  </r>
  <r>
    <n v="3623"/>
    <s v="CA-2014-159184"/>
    <x v="94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x v="3"/>
    <s v="Seth Thomas 14&quot; Day/Date Wall Clock"/>
    <n v="142.4"/>
    <n v="5"/>
    <n v="0"/>
    <n v="52.688000000000002"/>
    <n v="89.712000000000003"/>
  </r>
  <r>
    <n v="3625"/>
    <s v="CA-2017-113530"/>
    <x v="405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02"/>
    <n v="12"/>
    <n v="0.2"/>
    <n v="42.588000000000001"/>
    <n v="638.82000000000005"/>
  </r>
  <r>
    <n v="3639"/>
    <s v="CA-2016-145177"/>
    <x v="48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x v="3"/>
    <s v="DAX Natural Wood-Tone Poster Frame"/>
    <n v="148.28800000000001"/>
    <n v="7"/>
    <n v="0.2"/>
    <n v="29.657599999999999"/>
    <n v="118.63040000000001"/>
  </r>
  <r>
    <n v="3659"/>
    <s v="CA-2015-128083"/>
    <x v="481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x v="3"/>
    <s v="Eldon Expressions Desk Accessory, Wood Pencil Holder, Oak"/>
    <n v="30.88"/>
    <n v="4"/>
    <n v="0.2"/>
    <n v="3.86"/>
    <n v="27.02"/>
  </r>
  <r>
    <n v="3660"/>
    <s v="CA-2015-128083"/>
    <x v="481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x v="3"/>
    <s v="Acrylic Self-Standing Desk Frames"/>
    <n v="6.4080000000000004"/>
    <n v="3"/>
    <n v="0.2"/>
    <n v="1.4418"/>
    <n v="4.9662000000000006"/>
  </r>
  <r>
    <n v="3675"/>
    <s v="CA-2017-154109"/>
    <x v="2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199999999999"/>
    <n v="158.30520000000001"/>
  </r>
  <r>
    <n v="3677"/>
    <s v="CA-2015-156440"/>
    <x v="482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x v="3"/>
    <s v="Executive Impressions 14&quot; Contract Wall Clock"/>
    <n v="44.46"/>
    <n v="2"/>
    <n v="0"/>
    <n v="14.671799999999999"/>
    <n v="29.788200000000003"/>
  </r>
  <r>
    <n v="3680"/>
    <s v="CA-2015-132626"/>
    <x v="483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x v="3"/>
    <s v="Eldon ClusterMat Chair Mat with Cordless Antistatic Protection"/>
    <n v="181.96"/>
    <n v="2"/>
    <n v="0"/>
    <n v="20.015599999999999"/>
    <n v="161.9444"/>
  </r>
  <r>
    <n v="3694"/>
    <s v="US-2015-131359"/>
    <x v="484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x v="3"/>
    <s v="Eldon Regeneration Recycled Desk Accessories, Black"/>
    <n v="15.488"/>
    <n v="4"/>
    <n v="0.2"/>
    <n v="3.6783999999999999"/>
    <n v="11.8096"/>
  </r>
  <r>
    <n v="3698"/>
    <s v="CA-2015-151680"/>
    <x v="485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x v="3"/>
    <s v="Tenex V2T-RE Standard Weight Series Chair Mat, 45&quot; x 53&quot;, Lip 25&quot; x 12&quot;"/>
    <n v="141.96"/>
    <n v="2"/>
    <n v="0"/>
    <n v="22.7136"/>
    <n v="119.24640000000001"/>
  </r>
  <r>
    <n v="3701"/>
    <s v="CA-2017-169411"/>
    <x v="455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x v="3"/>
    <s v="Eldon Delta Triangular Chair Mat, 52&quot; x 58&quot;, Clear"/>
    <n v="37.93"/>
    <n v="1"/>
    <n v="0"/>
    <n v="6.8273999999999999"/>
    <n v="31.102599999999999"/>
  </r>
  <r>
    <n v="3702"/>
    <s v="CA-2016-126543"/>
    <x v="486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x v="3"/>
    <s v="DAX Two-Tone Rosewood/Black Document Frame, Desktop, 5 x 7"/>
    <n v="15.167999999999999"/>
    <n v="2"/>
    <n v="0.2"/>
    <n v="3.7919999999999998"/>
    <n v="11.375999999999999"/>
  </r>
  <r>
    <n v="3708"/>
    <s v="CA-2014-120544"/>
    <x v="255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x v="3"/>
    <s v="Staple-based wall hangings"/>
    <n v="6.3680000000000003"/>
    <n v="2"/>
    <n v="0.6"/>
    <n v="-2.5472000000000001"/>
    <n v="8.9152000000000005"/>
  </r>
  <r>
    <n v="3711"/>
    <s v="CA-2017-113670"/>
    <x v="487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x v="2"/>
    <s v="Bush Advantage Collection Round Conference Table"/>
    <n v="510.24"/>
    <n v="3"/>
    <n v="0.2"/>
    <n v="6.3780000000000001"/>
    <n v="503.86200000000002"/>
  </r>
  <r>
    <n v="3714"/>
    <s v="CA-2017-166198"/>
    <x v="488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x v="3"/>
    <s v="Eldon Advantage Foldable Chair Mats for Low Pile Carpets"/>
    <n v="162.6"/>
    <n v="3"/>
    <n v="0"/>
    <n v="34.146000000000001"/>
    <n v="128.45400000000001"/>
  </r>
  <r>
    <n v="3716"/>
    <s v="CA-2014-135608"/>
    <x v="489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3999999999997"/>
    <n v="558.62599999999998"/>
  </r>
  <r>
    <n v="3721"/>
    <s v="CA-2016-151155"/>
    <x v="49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x v="3"/>
    <s v="C-Line Cubicle Keepers Polyproplyene Holder With Velcro Backings"/>
    <n v="18.920000000000002"/>
    <n v="4"/>
    <n v="0"/>
    <n v="7.3788"/>
    <n v="11.541200000000002"/>
  </r>
  <r>
    <n v="3736"/>
    <s v="CA-2017-168193"/>
    <x v="491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x v="3"/>
    <s v="Westinghouse Floor Lamp with Metal Mesh Shade, Black"/>
    <n v="71.97"/>
    <n v="3"/>
    <n v="0"/>
    <n v="16.553100000000001"/>
    <n v="55.416899999999998"/>
  </r>
  <r>
    <n v="3747"/>
    <s v="CA-2016-149979"/>
    <x v="348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x v="1"/>
    <s v="Hon Mobius Operator's Chair"/>
    <n v="368.97"/>
    <n v="3"/>
    <n v="0"/>
    <n v="81.173400000000001"/>
    <n v="287.79660000000001"/>
  </r>
  <r>
    <n v="3748"/>
    <s v="CA-2017-161956"/>
    <x v="6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x v="3"/>
    <s v="GE 48&quot; Fluorescent Tube, Cool White Energy Saver, 34 Watts, 30/Box"/>
    <n v="198.46"/>
    <n v="2"/>
    <n v="0"/>
    <n v="99.23"/>
    <n v="99.23"/>
  </r>
  <r>
    <n v="3752"/>
    <s v="CA-2017-161956"/>
    <x v="6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x v="1"/>
    <s v="Bevis Steel Folding Chairs"/>
    <n v="230.28"/>
    <n v="3"/>
    <n v="0.2"/>
    <n v="23.027999999999999"/>
    <n v="207.25200000000001"/>
  </r>
  <r>
    <n v="3757"/>
    <s v="CA-2016-116799"/>
    <x v="492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95"/>
    <n v="5"/>
    <n v="0.3"/>
    <n v="-56.343000000000004"/>
    <n v="619.77299999999991"/>
  </r>
  <r>
    <n v="3761"/>
    <s v="CA-2015-167745"/>
    <x v="493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x v="3"/>
    <s v="Advantus Panel Wall Certificate Holder - 8.5x11"/>
    <n v="24.4"/>
    <n v="2"/>
    <n v="0"/>
    <n v="10.247999999999999"/>
    <n v="14.151999999999999"/>
  </r>
  <r>
    <n v="3763"/>
    <s v="CA-2016-156251"/>
    <x v="494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6000000000002"/>
    <n v="217.76400000000001"/>
  </r>
  <r>
    <n v="3766"/>
    <s v="CA-2016-163153"/>
    <x v="445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x v="2"/>
    <s v="Safco Drafting Table"/>
    <n v="99.372"/>
    <n v="2"/>
    <n v="0.3"/>
    <n v="-1.4196"/>
    <n v="100.7916"/>
  </r>
  <r>
    <n v="3769"/>
    <s v="CA-2014-153913"/>
    <x v="439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x v="1"/>
    <s v="Hon Olson Stacker Stools"/>
    <n v="1013.832"/>
    <n v="9"/>
    <n v="0.2"/>
    <n v="101.3832"/>
    <n v="912.44880000000001"/>
  </r>
  <r>
    <n v="3771"/>
    <s v="CA-2016-155530"/>
    <x v="495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x v="2"/>
    <s v="Bretford “Just In Time” Height-Adjustable Multi-Task Work Tables"/>
    <n v="2003.52"/>
    <n v="6"/>
    <n v="0.2"/>
    <n v="-325.572"/>
    <n v="2329.0920000000001"/>
  </r>
  <r>
    <n v="3778"/>
    <s v="CA-2015-107937"/>
    <x v="496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x v="3"/>
    <s v="Rubbermaid ClusterMat Chairmats, Mat Size- 66&quot; x 60&quot;, Lip 20&quot; x 11&quot; -90 Degree Angle"/>
    <n v="665.88"/>
    <n v="6"/>
    <n v="0"/>
    <n v="106.5408"/>
    <n v="559.33920000000001"/>
  </r>
  <r>
    <n v="3796"/>
    <s v="US-2014-117163"/>
    <x v="497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x v="2"/>
    <s v="Balt Split Level Computer Training Table"/>
    <n v="333"/>
    <n v="3"/>
    <n v="0.2"/>
    <n v="-16.649999999999999"/>
    <n v="349.65"/>
  </r>
  <r>
    <n v="3799"/>
    <s v="CA-2017-147760"/>
    <x v="498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x v="2"/>
    <s v="Hon 5100 Series Wood Tables"/>
    <n v="523.76400000000001"/>
    <n v="3"/>
    <n v="0.4"/>
    <n v="-192.04679999999999"/>
    <n v="715.81079999999997"/>
  </r>
  <r>
    <n v="3801"/>
    <s v="CA-2016-156503"/>
    <x v="499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x v="1"/>
    <s v="SAFCO Folding Chair Trolley"/>
    <n v="102.592"/>
    <n v="1"/>
    <n v="0.2"/>
    <n v="10.2592"/>
    <n v="92.332799999999992"/>
  </r>
  <r>
    <n v="3810"/>
    <s v="CA-2015-113628"/>
    <x v="5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01"/>
    <n v="595.95899999999995"/>
  </r>
  <r>
    <n v="3812"/>
    <s v="CA-2015-113628"/>
    <x v="5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x v="1"/>
    <s v="Global Push Button Manager's Chair, Indigo"/>
    <n v="146.136"/>
    <n v="3"/>
    <n v="0.2"/>
    <n v="16.440300000000001"/>
    <n v="129.69569999999999"/>
  </r>
  <r>
    <n v="3817"/>
    <s v="CA-2015-102582"/>
    <x v="195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x v="2"/>
    <s v="Bretford CR8500 Series Meeting Room Furniture"/>
    <n v="801.96"/>
    <n v="2"/>
    <n v="0"/>
    <n v="200.49"/>
    <n v="601.47"/>
  </r>
  <r>
    <n v="3819"/>
    <s v="CA-2015-102582"/>
    <x v="195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99"/>
    <n v="750.37059999999997"/>
  </r>
  <r>
    <n v="3821"/>
    <s v="CA-2017-141873"/>
    <x v="224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9"/>
    <n v="330.06959999999998"/>
  </r>
  <r>
    <n v="3828"/>
    <s v="CA-2017-141733"/>
    <x v="501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50000000003"/>
    <n v="1035.6415000000002"/>
  </r>
  <r>
    <n v="3829"/>
    <s v="CA-2017-141733"/>
    <x v="501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2000000000001"/>
    <n v="19.180800000000001"/>
  </r>
  <r>
    <n v="3830"/>
    <s v="CA-2017-141733"/>
    <x v="501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2"/>
    <n v="357.6"/>
  </r>
  <r>
    <n v="3832"/>
    <s v="US-2015-111927"/>
    <x v="502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x v="3"/>
    <s v="Executive Impressions 13&quot; Chairman Wall Clock"/>
    <n v="76.14"/>
    <n v="3"/>
    <n v="0"/>
    <n v="26.649000000000001"/>
    <n v="49.491"/>
  </r>
  <r>
    <n v="3835"/>
    <s v="CA-2014-105984"/>
    <x v="168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"/>
    <n v="645.97559999999999"/>
  </r>
  <r>
    <n v="3839"/>
    <s v="CA-2014-126760"/>
    <x v="503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199999999998"/>
    <n v="3"/>
    <n v="0.2"/>
    <n v="-109.5822"/>
    <n v="783.93419999999992"/>
  </r>
  <r>
    <n v="3840"/>
    <s v="CA-2014-126760"/>
    <x v="503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x v="3"/>
    <s v="Tensor Computer Mounted Lamp"/>
    <n v="134.01"/>
    <n v="9"/>
    <n v="0"/>
    <n v="36.182699999999997"/>
    <n v="97.827299999999994"/>
  </r>
  <r>
    <n v="3842"/>
    <s v="US-2014-109162"/>
    <x v="391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x v="1"/>
    <s v="Situations Contoured Folding Chairs, 4/Set"/>
    <n v="170.352"/>
    <n v="3"/>
    <n v="0.2"/>
    <n v="10.647"/>
    <n v="159.70500000000001"/>
  </r>
  <r>
    <n v="3846"/>
    <s v="CA-2014-101931"/>
    <x v="504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  <n v="653.29200000000003"/>
  </r>
  <r>
    <n v="3852"/>
    <s v="CA-2015-127593"/>
    <x v="231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x v="3"/>
    <s v="Deflect-o DuraMat Lighweight, Studded, Beveled Mat for Low Pile Carpeting"/>
    <n v="85.3"/>
    <n v="2"/>
    <n v="0"/>
    <n v="14.500999999999999"/>
    <n v="70.798999999999992"/>
  </r>
  <r>
    <n v="3854"/>
    <s v="US-2017-131849"/>
    <x v="505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x v="3"/>
    <s v="Eldon 300 Class Desk Accessories, Black"/>
    <n v="4.95"/>
    <n v="1"/>
    <n v="0"/>
    <n v="2.1779999999999999"/>
    <n v="2.7720000000000002"/>
  </r>
  <r>
    <n v="3860"/>
    <s v="CA-2017-154039"/>
    <x v="506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x v="2"/>
    <s v="Chromcraft 48&quot; x 96&quot; Racetrack Double Pedestal Table"/>
    <n v="480.96"/>
    <n v="3"/>
    <n v="0.5"/>
    <n v="-269.33760000000001"/>
    <n v="750.29759999999999"/>
  </r>
  <r>
    <n v="3865"/>
    <s v="CA-2015-157133"/>
    <x v="44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x v="3"/>
    <s v="Eldon &quot;L&quot; Workstation Diamond Chairmat"/>
    <n v="151.96"/>
    <n v="5"/>
    <n v="0.6"/>
    <n v="-182.352"/>
    <n v="334.31200000000001"/>
  </r>
  <r>
    <n v="3869"/>
    <s v="CA-2015-132486"/>
    <x v="507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x v="1"/>
    <s v="Global Leather and Oak Executive Chair, Black"/>
    <n v="240.78399999999999"/>
    <n v="1"/>
    <n v="0.2"/>
    <n v="27.088200000000001"/>
    <n v="213.69579999999999"/>
  </r>
  <r>
    <n v="3870"/>
    <s v="CA-2015-132486"/>
    <x v="507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x v="1"/>
    <s v="Global Chrome Stack Chair"/>
    <n v="191.96799999999999"/>
    <n v="7"/>
    <n v="0.2"/>
    <n v="16.7972"/>
    <n v="175.17079999999999"/>
  </r>
  <r>
    <n v="3873"/>
    <s v="CA-2015-132486"/>
    <x v="507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199999999998"/>
    <n v="3"/>
    <n v="0.2"/>
    <n v="42.117600000000003"/>
    <n v="800.23439999999994"/>
  </r>
  <r>
    <n v="3883"/>
    <s v="CA-2015-129896"/>
    <x v="508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x v="3"/>
    <s v="Eldon &quot;L&quot; Workstation Diamond Chairmat"/>
    <n v="364.70400000000001"/>
    <n v="6"/>
    <n v="0.2"/>
    <n v="-36.470399999999998"/>
    <n v="401.17439999999999"/>
  </r>
  <r>
    <n v="3884"/>
    <s v="CA-2015-129896"/>
    <x v="508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x v="3"/>
    <s v="DAX Copper Panel Document Frame, 5 x 7 Size"/>
    <n v="40.256"/>
    <n v="4"/>
    <n v="0.2"/>
    <n v="11.070399999999999"/>
    <n v="29.185600000000001"/>
  </r>
  <r>
    <n v="3892"/>
    <s v="US-2016-163881"/>
    <x v="243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x v="1"/>
    <s v="Global Leather Executive Chair"/>
    <n v="1684.752"/>
    <n v="6"/>
    <n v="0.2"/>
    <n v="210.59399999999999"/>
    <n v="1474.1579999999999"/>
  </r>
  <r>
    <n v="3907"/>
    <s v="CA-2015-167010"/>
    <x v="509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x v="3"/>
    <s v="Tenex Antistatic Computer Chair Mats"/>
    <n v="547.13599999999997"/>
    <n v="4"/>
    <n v="0.2"/>
    <n v="-68.391999999999996"/>
    <n v="615.52800000000002"/>
  </r>
  <r>
    <n v="3910"/>
    <s v="CA-2015-167010"/>
    <x v="509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x v="3"/>
    <s v="DAX Charcoal/Nickel-Tone Document Frame, 5 x 7"/>
    <n v="7.5839999999999996"/>
    <n v="1"/>
    <n v="0.2"/>
    <n v="2.37"/>
    <n v="5.2139999999999995"/>
  </r>
  <r>
    <n v="3911"/>
    <s v="CA-2015-167010"/>
    <x v="509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  <n v="563.91999999999996"/>
  </r>
  <r>
    <n v="3914"/>
    <s v="CA-2017-148068"/>
    <x v="51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x v="3"/>
    <s v="Ultra Door Push Plate"/>
    <n v="9.82"/>
    <n v="2"/>
    <n v="0"/>
    <n v="3.2406000000000001"/>
    <n v="6.5793999999999997"/>
  </r>
  <r>
    <n v="3915"/>
    <s v="US-2017-142573"/>
    <x v="511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x v="2"/>
    <s v="Chromcraft 48&quot; x 96&quot; Racetrack Double Pedestal Table"/>
    <n v="801.6"/>
    <n v="5"/>
    <n v="0.5"/>
    <n v="-448.89600000000002"/>
    <n v="1250.4960000000001"/>
  </r>
  <r>
    <n v="3916"/>
    <s v="US-2017-142573"/>
    <x v="511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1"/>
    <n v="151.47"/>
  </r>
  <r>
    <n v="3919"/>
    <s v="US-2017-142573"/>
    <x v="511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x v="1"/>
    <s v="High-Back Leather Manager's Chair"/>
    <n v="311.976"/>
    <n v="3"/>
    <n v="0.2"/>
    <n v="-42.896700000000003"/>
    <n v="354.87270000000001"/>
  </r>
  <r>
    <n v="3927"/>
    <s v="CA-2014-103940"/>
    <x v="512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x v="3"/>
    <s v="Executive Impressions 12&quot; Wall Clock"/>
    <n v="35.340000000000003"/>
    <n v="2"/>
    <n v="0"/>
    <n v="13.4292"/>
    <n v="21.910800000000002"/>
  </r>
  <r>
    <n v="3929"/>
    <s v="CA-2016-162082"/>
    <x v="269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6"/>
    <n v="255.52799999999999"/>
  </r>
  <r>
    <n v="3939"/>
    <s v="CA-2015-118955"/>
    <x v="513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200000000001"/>
    <n v="2"/>
    <n v="0.3"/>
    <n v="-25.3764"/>
    <n v="222.7484"/>
  </r>
  <r>
    <n v="3940"/>
    <s v="US-2016-143448"/>
    <x v="43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  <n v="1068.6750000000002"/>
  </r>
  <r>
    <n v="3941"/>
    <s v="CA-2017-117863"/>
    <x v="514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x v="3"/>
    <s v="Master Caster Door Stop, Large Neon Orange"/>
    <n v="14.56"/>
    <n v="2"/>
    <n v="0"/>
    <n v="6.2607999999999997"/>
    <n v="8.2992000000000008"/>
  </r>
  <r>
    <n v="3951"/>
    <s v="CA-2016-119963"/>
    <x v="515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2000000000001"/>
    <n v="273.33"/>
  </r>
  <r>
    <n v="3955"/>
    <s v="CA-2014-133228"/>
    <x v="516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x v="3"/>
    <s v="Advantus Panel Wall Acrylic Frame"/>
    <n v="5.47"/>
    <n v="1"/>
    <n v="0"/>
    <n v="2.3521000000000001"/>
    <n v="3.1178999999999997"/>
  </r>
  <r>
    <n v="3957"/>
    <s v="CA-2016-114951"/>
    <x v="517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x v="3"/>
    <s v="Eldon Expressions Wood Desk Accessories, Oak"/>
    <n v="22.14"/>
    <n v="3"/>
    <n v="0"/>
    <n v="6.4206000000000003"/>
    <n v="15.7194"/>
  </r>
  <r>
    <n v="3960"/>
    <s v="CA-2016-156573"/>
    <x v="518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x v="3"/>
    <s v="3M Polarizing Light Filter Sleeves"/>
    <n v="44.76"/>
    <n v="3"/>
    <n v="0.2"/>
    <n v="14.547000000000001"/>
    <n v="30.212999999999997"/>
  </r>
  <r>
    <n v="3964"/>
    <s v="CA-2017-134838"/>
    <x v="519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x v="3"/>
    <s v="Tensor Computer Mounted Lamp"/>
    <n v="44.67"/>
    <n v="3"/>
    <n v="0"/>
    <n v="12.0609"/>
    <n v="32.609099999999998"/>
  </r>
  <r>
    <n v="3975"/>
    <s v="CA-2016-167556"/>
    <x v="477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x v="3"/>
    <s v="Howard Miller 13-3/4&quot; Diameter Brushed Chrome Round Wall Clock"/>
    <n v="414"/>
    <n v="8"/>
    <n v="0"/>
    <n v="124.2"/>
    <n v="289.8"/>
  </r>
  <r>
    <n v="3977"/>
    <s v="US-2016-116400"/>
    <x v="148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x v="3"/>
    <s v="Eldon Expressions Wood and Plastic Desk Accessories, Oak"/>
    <n v="39.92"/>
    <n v="4"/>
    <n v="0"/>
    <n v="11.1776"/>
    <n v="28.742400000000004"/>
  </r>
  <r>
    <n v="3980"/>
    <s v="CA-2014-114517"/>
    <x v="52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x v="2"/>
    <s v="Hon 61000 Series Interactive Training Tables"/>
    <n v="53.316000000000003"/>
    <n v="2"/>
    <n v="0.4"/>
    <n v="-19.549199999999999"/>
    <n v="72.865200000000002"/>
  </r>
  <r>
    <n v="3982"/>
    <s v="CA-2017-119564"/>
    <x v="521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x v="3"/>
    <s v="Master Giant Foot Doorstop, Safety Yellow"/>
    <n v="22.77"/>
    <n v="3"/>
    <n v="0"/>
    <n v="9.7911000000000001"/>
    <n v="12.978899999999999"/>
  </r>
  <r>
    <n v="3983"/>
    <s v="CA-2016-135265"/>
    <x v="281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001"/>
    <n v="291.56760000000003"/>
  </r>
  <r>
    <n v="3986"/>
    <s v="CA-2016-108735"/>
    <x v="38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99"/>
    <n v="233.26380000000003"/>
  </r>
  <r>
    <n v="3989"/>
    <s v="US-2016-159415"/>
    <x v="38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x v="3"/>
    <s v="Ultra Door Kickplate, 8&quot;H x 34&quot;W"/>
    <n v="79.12"/>
    <n v="5"/>
    <n v="0.2"/>
    <n v="13.846"/>
    <n v="65.274000000000001"/>
  </r>
  <r>
    <n v="3990"/>
    <s v="CA-2014-122588"/>
    <x v="306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x v="3"/>
    <s v="DAX Black Cherry Wood-Tone Poster Frame"/>
    <n v="52.96"/>
    <n v="2"/>
    <n v="0"/>
    <n v="20.1248"/>
    <n v="32.8352"/>
  </r>
  <r>
    <n v="3992"/>
    <s v="CA-2015-161998"/>
    <x v="522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x v="3"/>
    <s v="DAX Black Cherry Wood-Tone Poster Frame"/>
    <n v="63.552"/>
    <n v="3"/>
    <n v="0.2"/>
    <n v="14.299200000000001"/>
    <n v="49.252800000000001"/>
  </r>
  <r>
    <n v="3995"/>
    <s v="CA-2015-105627"/>
    <x v="523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4000000000005"/>
    <n v="3"/>
    <n v="0"/>
    <n v="97.458600000000004"/>
    <n v="415.48140000000006"/>
  </r>
  <r>
    <n v="3996"/>
    <s v="CA-2015-105627"/>
    <x v="523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59999999999"/>
    <n v="671.52539999999999"/>
  </r>
  <r>
    <n v="3999"/>
    <s v="CA-2015-105627"/>
    <x v="523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x v="3"/>
    <s v="Deflect-o Glass Clear Studded Chair Mats"/>
    <n v="373.08"/>
    <n v="6"/>
    <n v="0"/>
    <n v="82.077600000000004"/>
    <n v="291.00239999999997"/>
  </r>
  <r>
    <n v="4000"/>
    <s v="US-2015-149629"/>
    <x v="392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"/>
    <n v="5"/>
    <n v="0.2"/>
    <n v="5.798"/>
    <n v="226.12199999999999"/>
  </r>
  <r>
    <n v="4001"/>
    <s v="CA-2014-116834"/>
    <x v="524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x v="3"/>
    <s v="DAX Cubicle Frames - 8x10"/>
    <n v="63.47"/>
    <n v="11"/>
    <n v="0"/>
    <n v="19.041"/>
    <n v="44.429000000000002"/>
  </r>
  <r>
    <n v="4003"/>
    <s v="CA-2016-145730"/>
    <x v="492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x v="2"/>
    <s v="Office Impressions End Table, 20-1/2&quot;H x 24&quot;W x 20&quot;D"/>
    <n v="637.89599999999996"/>
    <n v="3"/>
    <n v="0.3"/>
    <n v="-127.5792"/>
    <n v="765.47519999999997"/>
  </r>
  <r>
    <n v="4010"/>
    <s v="CA-2017-144463"/>
    <x v="143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x v="3"/>
    <s v="Howard Miller 11-1/2&quot; Diameter Brentwood Wall Clock"/>
    <n v="474.43"/>
    <n v="11"/>
    <n v="0"/>
    <n v="199.26060000000001"/>
    <n v="275.1694"/>
  </r>
  <r>
    <n v="4021"/>
    <s v="CA-2014-154963"/>
    <x v="525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996"/>
    <n v="174.91679999999999"/>
  </r>
  <r>
    <n v="4023"/>
    <s v="CA-2014-154963"/>
    <x v="525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3"/>
    <n v="5"/>
    <n v="0.3"/>
    <n v="0"/>
    <n v="853.93"/>
  </r>
  <r>
    <n v="4024"/>
    <s v="CA-2017-130764"/>
    <x v="526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004"/>
    <n v="550.11599999999999"/>
  </r>
  <r>
    <n v="4031"/>
    <s v="CA-2017-124296"/>
    <x v="455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  <n v="172.3312"/>
  </r>
  <r>
    <n v="4038"/>
    <s v="CA-2014-110786"/>
    <x v="527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x v="3"/>
    <s v="Stacking Trays by OIC"/>
    <n v="24.9"/>
    <n v="5"/>
    <n v="0"/>
    <n v="8.2170000000000005"/>
    <n v="16.683"/>
  </r>
  <r>
    <n v="4044"/>
    <s v="CA-2014-110786"/>
    <x v="527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x v="3"/>
    <s v="Executive Impressions 10&quot; Spectator Wall Clock"/>
    <n v="70.56"/>
    <n v="6"/>
    <n v="0"/>
    <n v="23.990400000000001"/>
    <n v="46.569600000000001"/>
  </r>
  <r>
    <n v="4045"/>
    <s v="CA-2015-137750"/>
    <x v="528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x v="3"/>
    <s v="Dana Halogen Swing-Arm Architect Lamp"/>
    <n v="204.85"/>
    <n v="5"/>
    <n v="0"/>
    <n v="57.357999999999997"/>
    <n v="147.49199999999999"/>
  </r>
  <r>
    <n v="4050"/>
    <s v="CA-2017-136350"/>
    <x v="529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x v="3"/>
    <s v="Deflect-o RollaMat Studded, Beveled Mat for Medium Pile Carpeting"/>
    <n v="276.69"/>
    <n v="3"/>
    <n v="0"/>
    <n v="49.804200000000002"/>
    <n v="226.88579999999999"/>
  </r>
  <r>
    <n v="4051"/>
    <s v="CA-2017-136350"/>
    <x v="529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02"/>
    <n v="140.13080000000002"/>
  </r>
  <r>
    <n v="4053"/>
    <s v="CA-2014-122931"/>
    <x v="189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x v="2"/>
    <s v="Hon 30&quot; x 60&quot; Table with Locking Drawer"/>
    <n v="409.27199999999999"/>
    <n v="2"/>
    <n v="0.4"/>
    <n v="-81.854399999999998"/>
    <n v="491.12639999999999"/>
  </r>
  <r>
    <n v="4057"/>
    <s v="CA-2014-122931"/>
    <x v="189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x v="2"/>
    <s v="Hon 4060 Series Tables"/>
    <n v="67.176000000000002"/>
    <n v="1"/>
    <n v="0.4"/>
    <n v="-20.152799999999999"/>
    <n v="87.328800000000001"/>
  </r>
  <r>
    <n v="4060"/>
    <s v="CA-2015-124058"/>
    <x v="141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x v="1"/>
    <s v="Safco Contoured Stacking Chairs"/>
    <n v="572.16"/>
    <n v="3"/>
    <n v="0.2"/>
    <n v="35.76"/>
    <n v="536.4"/>
  </r>
  <r>
    <n v="4072"/>
    <s v="CA-2016-145303"/>
    <x v="53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80000000001"/>
    <n v="2"/>
    <n v="0.32"/>
    <n v="-52.890799999999999"/>
    <n v="209.2636"/>
  </r>
  <r>
    <n v="4075"/>
    <s v="CA-2017-108112"/>
    <x v="531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x v="3"/>
    <s v="Howard Miller 13-1/2&quot; Diameter Rosebrook Wall Clock"/>
    <n v="220.06399999999999"/>
    <n v="4"/>
    <n v="0.2"/>
    <n v="55.015999999999998"/>
    <n v="165.048"/>
  </r>
  <r>
    <n v="4076"/>
    <s v="CA-2017-108112"/>
    <x v="531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x v="3"/>
    <s v="Tenex 46&quot; x 60&quot; Computer Anti-Static Chairmat, Rectangular Shaped"/>
    <n v="339.13600000000002"/>
    <n v="4"/>
    <n v="0.2"/>
    <n v="0"/>
    <n v="339.13600000000002"/>
  </r>
  <r>
    <n v="4089"/>
    <s v="US-2014-156559"/>
    <x v="532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  <n v="466.33860000000004"/>
  </r>
  <r>
    <n v="4104"/>
    <s v="CA-2017-137456"/>
    <x v="533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x v="3"/>
    <s v="Staple-based wall hangings"/>
    <n v="15.92"/>
    <n v="2"/>
    <n v="0"/>
    <n v="7.0048000000000004"/>
    <n v="8.9151999999999987"/>
  </r>
  <r>
    <n v="4109"/>
    <s v="CA-2015-105599"/>
    <x v="395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x v="2"/>
    <s v="Anderson Hickey Conga Table Tops &amp; Accessories"/>
    <n v="27.414000000000001"/>
    <n v="3"/>
    <n v="0.4"/>
    <n v="-14.1639"/>
    <n v="41.5779"/>
  </r>
  <r>
    <n v="4111"/>
    <s v="CA-2015-153717"/>
    <x v="344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399999999999"/>
    <n v="140.05259999999998"/>
  </r>
  <r>
    <n v="4126"/>
    <s v="CA-2017-123239"/>
    <x v="534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x v="3"/>
    <s v="Eldon Delta Triangular Chair Mat, 52&quot; x 58&quot;, Clear"/>
    <n v="91.031999999999996"/>
    <n v="3"/>
    <n v="0.2"/>
    <n v="-2.2757999999999998"/>
    <n v="93.3078"/>
  </r>
  <r>
    <n v="4141"/>
    <s v="CA-2017-127313"/>
    <x v="451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x v="3"/>
    <s v="Ultra Door Kickplate, 8&quot;H x 34&quot;W"/>
    <n v="79.12"/>
    <n v="5"/>
    <n v="0.2"/>
    <n v="13.846"/>
    <n v="65.274000000000001"/>
  </r>
  <r>
    <n v="4146"/>
    <s v="CA-2017-112725"/>
    <x v="129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x v="1"/>
    <s v="Novimex Swivel Fabric Task Chair"/>
    <n v="120.78400000000001"/>
    <n v="1"/>
    <n v="0.2"/>
    <n v="-13.588200000000001"/>
    <n v="134.37220000000002"/>
  </r>
  <r>
    <n v="4147"/>
    <s v="CA-2015-136196"/>
    <x v="44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x v="3"/>
    <s v="Tenex Contemporary Contur Chairmats for Low and Medium Pile Carpet, Computer, 39&quot; x 49&quot;"/>
    <n v="322.58999999999997"/>
    <n v="3"/>
    <n v="0"/>
    <n v="64.518000000000001"/>
    <n v="258.072"/>
  </r>
  <r>
    <n v="4169"/>
    <s v="CA-2014-157924"/>
    <x v="524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799999999998"/>
    <n v="2"/>
    <n v="0.2"/>
    <n v="-65.035200000000003"/>
    <n v="498.60320000000002"/>
  </r>
  <r>
    <n v="4185"/>
    <s v="CA-2016-143749"/>
    <x v="28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  <n v="61.454999999999998"/>
  </r>
  <r>
    <n v="4193"/>
    <s v="CA-2015-150875"/>
    <x v="397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x v="2"/>
    <s v="Bretford CR4500 Series Slim Rectangular Table"/>
    <n v="696.42"/>
    <n v="2"/>
    <n v="0"/>
    <n v="160.17660000000001"/>
    <n v="536.24339999999995"/>
  </r>
  <r>
    <n v="4196"/>
    <s v="CA-2016-124233"/>
    <x v="57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x v="3"/>
    <s v="C-Line Magnetic Cubicle Keepers, Clear Polypropylene"/>
    <n v="24.7"/>
    <n v="5"/>
    <n v="0"/>
    <n v="10.374000000000001"/>
    <n v="14.325999999999999"/>
  </r>
  <r>
    <n v="4206"/>
    <s v="CA-2014-145387"/>
    <x v="314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x v="3"/>
    <s v="Eldon Expressions Wood Desk Accessories, Oak"/>
    <n v="14.76"/>
    <n v="2"/>
    <n v="0"/>
    <n v="4.2804000000000002"/>
    <n v="10.4796"/>
  </r>
  <r>
    <n v="4208"/>
    <s v="CA-2014-145387"/>
    <x v="314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x v="3"/>
    <s v="Eldon Wave Desk Accessories"/>
    <n v="17.670000000000002"/>
    <n v="3"/>
    <n v="0"/>
    <n v="7.7747999999999999"/>
    <n v="9.8952000000000027"/>
  </r>
  <r>
    <n v="4209"/>
    <s v="CA-2014-145387"/>
    <x v="314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7"/>
    <n v="1123.43"/>
  </r>
  <r>
    <n v="4210"/>
    <s v="CA-2014-145387"/>
    <x v="314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x v="2"/>
    <s v="Chromcraft Bull-Nose Wood 48&quot; x 96&quot; Rectangular Conference Tables"/>
    <n v="385.68599999999998"/>
    <n v="1"/>
    <n v="0.3"/>
    <n v="-60.607799999999997"/>
    <n v="446.29379999999998"/>
  </r>
  <r>
    <n v="4218"/>
    <s v="CA-2017-149881"/>
    <x v="535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6000000000002"/>
    <n v="397.488"/>
  </r>
  <r>
    <n v="4224"/>
    <s v="CA-2017-134565"/>
    <x v="343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x v="0"/>
    <s v="O'Sullivan 3-Shelf Heavy-Duty Bookcases"/>
    <n v="174.42"/>
    <n v="3"/>
    <n v="0"/>
    <n v="41.860799999999998"/>
    <n v="132.55919999999998"/>
  </r>
  <r>
    <n v="4226"/>
    <s v="US-2014-102631"/>
    <x v="536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x v="3"/>
    <s v="Howard Miller 12-3/4 Diameter Accuwave DS  Wall Clock"/>
    <n v="94.427999999999997"/>
    <n v="3"/>
    <n v="0.6"/>
    <n v="-42.492600000000003"/>
    <n v="136.92060000000001"/>
  </r>
  <r>
    <n v="4228"/>
    <s v="CA-2015-154970"/>
    <x v="537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04"/>
    <n v="68.512200000000007"/>
  </r>
  <r>
    <n v="4230"/>
    <s v="CA-2017-100223"/>
    <x v="538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x v="3"/>
    <s v="Deflect-o RollaMat Studded, Beveled Mat for Medium Pile Carpeting"/>
    <n v="332.02800000000002"/>
    <n v="9"/>
    <n v="0.6"/>
    <n v="-348.62939999999998"/>
    <n v="680.65740000000005"/>
  </r>
  <r>
    <n v="4247"/>
    <s v="CA-2017-117702"/>
    <x v="156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x v="3"/>
    <s v="Luxo Professional Fluorescent Magnifier Lamp with Clamp-Mount Base"/>
    <n v="1049.2"/>
    <n v="5"/>
    <n v="0"/>
    <n v="272.79199999999997"/>
    <n v="776.40800000000013"/>
  </r>
  <r>
    <n v="4248"/>
    <s v="CA-2017-117702"/>
    <x v="156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x v="3"/>
    <s v="Eldon Image Series Desk Accessories, Burgundy"/>
    <n v="20.9"/>
    <n v="5"/>
    <n v="0"/>
    <n v="7.524"/>
    <n v="13.375999999999998"/>
  </r>
  <r>
    <n v="4250"/>
    <s v="CA-2016-157336"/>
    <x v="193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399999999999"/>
    <n v="601.53599999999994"/>
  </r>
  <r>
    <n v="4251"/>
    <s v="CA-2014-168130"/>
    <x v="539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60000000001"/>
    <n v="709.68239999999992"/>
  </r>
  <r>
    <n v="4257"/>
    <s v="CA-2017-163160"/>
    <x v="540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x v="3"/>
    <s v="Dax Clear Box Frame"/>
    <n v="10.476000000000001"/>
    <n v="3"/>
    <n v="0.6"/>
    <n v="-6.8094000000000001"/>
    <n v="17.285400000000003"/>
  </r>
  <r>
    <n v="4259"/>
    <s v="CA-2016-124793"/>
    <x v="269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01"/>
    <n v="218.9222"/>
  </r>
  <r>
    <n v="4265"/>
    <s v="US-2016-131611"/>
    <x v="541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x v="2"/>
    <s v="Laminate Occasional Tables"/>
    <n v="863.12800000000004"/>
    <n v="8"/>
    <n v="0.3"/>
    <n v="-160.29519999999999"/>
    <n v="1023.4232000000001"/>
  </r>
  <r>
    <n v="4267"/>
    <s v="US-2016-131611"/>
    <x v="541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80000000001"/>
    <n v="7"/>
    <n v="0.32"/>
    <n v="-225.0976"/>
    <n v="1181.7624000000001"/>
  </r>
  <r>
    <n v="4270"/>
    <s v="US-2017-124821"/>
    <x v="542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x v="2"/>
    <s v="Chromcraft Bull-Nose Wood Round Conference Table Top, Wood Base"/>
    <n v="871.4"/>
    <n v="4"/>
    <n v="0"/>
    <n v="148.13800000000001"/>
    <n v="723.26199999999994"/>
  </r>
  <r>
    <n v="4271"/>
    <s v="CA-2015-166975"/>
    <x v="543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x v="3"/>
    <s v="Howard Miller 12-3/4 Diameter Accuwave DS  Wall Clock"/>
    <n v="692.47199999999998"/>
    <n v="11"/>
    <n v="0.2"/>
    <n v="190.4298"/>
    <n v="502.04219999999998"/>
  </r>
  <r>
    <n v="4272"/>
    <s v="CA-2016-123806"/>
    <x v="243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x v="3"/>
    <s v="Howard Miller 11-1/2&quot; Diameter Ridgewood Wall Clock"/>
    <n v="207.76"/>
    <n v="4"/>
    <n v="0"/>
    <n v="85.181600000000003"/>
    <n v="122.57839999999999"/>
  </r>
  <r>
    <n v="4279"/>
    <s v="US-2016-107440"/>
    <x v="544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x v="3"/>
    <s v="Stacking Trays by OIC"/>
    <n v="9.9600000000000009"/>
    <n v="2"/>
    <n v="0"/>
    <n v="3.2867999999999999"/>
    <n v="6.6732000000000014"/>
  </r>
  <r>
    <n v="4282"/>
    <s v="CA-2014-166989"/>
    <x v="545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400000000001"/>
    <n v="54.641599999999997"/>
  </r>
  <r>
    <n v="4285"/>
    <s v="CA-2015-105690"/>
    <x v="32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8"/>
    <n v="2"/>
    <n v="0.32"/>
    <n v="-76.011600000000001"/>
    <n v="322.14440000000002"/>
  </r>
  <r>
    <n v="4292"/>
    <s v="CA-2017-102407"/>
    <x v="13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x v="2"/>
    <s v="Bevis 36 x 72 Conference Tables"/>
    <n v="896.32799999999997"/>
    <n v="9"/>
    <n v="0.2"/>
    <n v="22.408200000000001"/>
    <n v="873.91980000000001"/>
  </r>
  <r>
    <n v="4295"/>
    <s v="CA-2017-101581"/>
    <x v="546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x v="2"/>
    <s v="KI Conference Tables"/>
    <n v="177.22499999999999"/>
    <n v="5"/>
    <n v="0.5"/>
    <n v="-120.51300000000001"/>
    <n v="297.738"/>
  </r>
  <r>
    <n v="4296"/>
    <s v="CA-2017-169124"/>
    <x v="209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x v="3"/>
    <s v="Howard Miller 11-1/2&quot; Diameter Brentwood Wall Clock"/>
    <n v="129.38999999999999"/>
    <n v="3"/>
    <n v="0"/>
    <n v="54.343800000000002"/>
    <n v="75.046199999999985"/>
  </r>
  <r>
    <n v="4301"/>
    <s v="CA-2017-129021"/>
    <x v="547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x v="3"/>
    <s v="Eldon Regeneration Recycled Desk Accessories, Smoke"/>
    <n v="2.7839999999999998"/>
    <n v="2"/>
    <n v="0.2"/>
    <n v="0.41760000000000003"/>
    <n v="2.3663999999999996"/>
  </r>
  <r>
    <n v="4305"/>
    <s v="CA-2014-162278"/>
    <x v="548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x v="3"/>
    <s v="Tenex Chairmats For Use With Carpeted Floors"/>
    <n v="63.92"/>
    <n v="4"/>
    <n v="0"/>
    <n v="3.1960000000000002"/>
    <n v="60.724000000000004"/>
  </r>
  <r>
    <n v="4310"/>
    <s v="CA-2014-125829"/>
    <x v="53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x v="2"/>
    <s v="Bevis Round Conference Table Top, X-Base"/>
    <n v="573.72799999999995"/>
    <n v="4"/>
    <n v="0.2"/>
    <n v="-64.544399999999996"/>
    <n v="638.27239999999995"/>
  </r>
  <r>
    <n v="4319"/>
    <s v="US-2017-136189"/>
    <x v="549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x v="3"/>
    <s v="DAX Wood Document Frame."/>
    <n v="82.38"/>
    <n v="6"/>
    <n v="0"/>
    <n v="25.537800000000001"/>
    <n v="56.842199999999991"/>
  </r>
  <r>
    <n v="4337"/>
    <s v="CA-2015-154795"/>
    <x v="274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x v="3"/>
    <s v="Nu-Dell Float Frame 11 x 14 1/2"/>
    <n v="14.368"/>
    <n v="2"/>
    <n v="0.2"/>
    <n v="3.9512"/>
    <n v="10.4168"/>
  </r>
  <r>
    <n v="4347"/>
    <s v="CA-2016-120355"/>
    <x v="126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9"/>
    <n v="491.38600000000008"/>
  </r>
  <r>
    <n v="4348"/>
    <s v="CA-2016-120355"/>
    <x v="126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x v="3"/>
    <s v="DAX Two-Tone Silver Metal Document Frame"/>
    <n v="60.72"/>
    <n v="3"/>
    <n v="0"/>
    <n v="26.1096"/>
    <n v="34.610399999999998"/>
  </r>
  <r>
    <n v="4359"/>
    <s v="CA-2017-162565"/>
    <x v="246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x v="3"/>
    <s v="Electrix Halogen Magnifier Lamp"/>
    <n v="77.72"/>
    <n v="1"/>
    <n v="0.6"/>
    <n v="-66.061999999999998"/>
    <n v="143.78199999999998"/>
  </r>
  <r>
    <n v="4360"/>
    <s v="CA-2017-162565"/>
    <x v="246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x v="1"/>
    <s v="GuestStacker Chair with Chrome Finish Legs"/>
    <n v="520.46400000000006"/>
    <n v="2"/>
    <n v="0.3"/>
    <n v="-14.8704"/>
    <n v="535.33440000000007"/>
  </r>
  <r>
    <n v="4376"/>
    <s v="CA-2014-166954"/>
    <x v="55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x v="3"/>
    <s v="Tenex Traditional Chairmats for Medium Pile Carpet, Standard Lip, 36&quot; x 48&quot;"/>
    <n v="303.25"/>
    <n v="5"/>
    <n v="0"/>
    <n v="63.682499999999997"/>
    <n v="239.5675"/>
  </r>
  <r>
    <n v="4378"/>
    <s v="CA-2014-166954"/>
    <x v="55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1"/>
    <n v="1338.336"/>
  </r>
  <r>
    <n v="4382"/>
    <s v="CA-2015-152891"/>
    <x v="551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x v="2"/>
    <s v="Balt Solid Wood Rectangular Table"/>
    <n v="253.17599999999999"/>
    <n v="3"/>
    <n v="0.2"/>
    <n v="-31.646999999999998"/>
    <n v="284.82299999999998"/>
  </r>
  <r>
    <n v="4384"/>
    <s v="US-2015-122784"/>
    <x v="552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400000000002"/>
    <n v="4"/>
    <n v="0.3"/>
    <n v="-126.4816"/>
    <n v="511.42560000000003"/>
  </r>
  <r>
    <n v="4386"/>
    <s v="US-2015-122784"/>
    <x v="552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"/>
    <n v="5"/>
    <n v="0.3"/>
    <n v="-52.195999999999998"/>
    <n v="965.62599999999998"/>
  </r>
  <r>
    <n v="4390"/>
    <s v="CA-2017-111556"/>
    <x v="93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799999999999"/>
    <n v="2"/>
    <n v="0.2"/>
    <n v="-25.2956"/>
    <n v="209.2636"/>
  </r>
  <r>
    <n v="4398"/>
    <s v="US-2014-138758"/>
    <x v="553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600000000001"/>
    <n v="2"/>
    <n v="0.3"/>
    <n v="-46.736199999999997"/>
    <n v="218.9222"/>
  </r>
  <r>
    <n v="4399"/>
    <s v="US-2014-138758"/>
    <x v="553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x v="3"/>
    <s v="Howard Miller 11-1/2&quot; Diameter Grantwood Wall Clock"/>
    <n v="69.007999999999996"/>
    <n v="2"/>
    <n v="0.2"/>
    <n v="12.0764"/>
    <n v="56.931599999999996"/>
  </r>
  <r>
    <n v="4402"/>
    <s v="CA-2016-131737"/>
    <x v="554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x v="3"/>
    <s v="Electrix Halogen Magnifier Lamp"/>
    <n v="971.5"/>
    <n v="5"/>
    <n v="0"/>
    <n v="252.59"/>
    <n v="718.91"/>
  </r>
  <r>
    <n v="4419"/>
    <s v="CA-2014-160157"/>
    <x v="191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x v="3"/>
    <s v="Eldon Cleatmat Plus Chair Mats for High Pile Carpets"/>
    <n v="190.84800000000001"/>
    <n v="3"/>
    <n v="0.2"/>
    <n v="-21.470400000000001"/>
    <n v="212.31840000000003"/>
  </r>
  <r>
    <n v="4424"/>
    <s v="CA-2017-159464"/>
    <x v="514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4999999999999"/>
    <n v="227.20499999999998"/>
  </r>
  <r>
    <n v="4429"/>
    <s v="CA-2017-119452"/>
    <x v="555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99"/>
    <n v="1282.1748000000002"/>
  </r>
  <r>
    <n v="4433"/>
    <s v="CA-2016-168893"/>
    <x v="361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x v="3"/>
    <s v="Magna Visual Magnetic Picture Hangers"/>
    <n v="24.1"/>
    <n v="5"/>
    <n v="0"/>
    <n v="9.1579999999999995"/>
    <n v="14.942000000000002"/>
  </r>
  <r>
    <n v="4435"/>
    <s v="CA-2016-168893"/>
    <x v="361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x v="2"/>
    <s v="Global Adaptabilities Conference Tables"/>
    <n v="842.94"/>
    <n v="3"/>
    <n v="0"/>
    <n v="160.15860000000001"/>
    <n v="682.78140000000008"/>
  </r>
  <r>
    <n v="4449"/>
    <s v="CA-2015-121965"/>
    <x v="556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x v="3"/>
    <s v="Eldon 200 Class Desk Accessories"/>
    <n v="12.56"/>
    <n v="2"/>
    <n v="0"/>
    <n v="4.0191999999999997"/>
    <n v="8.5408000000000008"/>
  </r>
  <r>
    <n v="4452"/>
    <s v="CA-2016-147137"/>
    <x v="557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x v="3"/>
    <s v="Master Caster Door Stop, Brown"/>
    <n v="25.4"/>
    <n v="5"/>
    <n v="0"/>
    <n v="8.6359999999999992"/>
    <n v="16.763999999999999"/>
  </r>
  <r>
    <n v="4454"/>
    <s v="CA-2016-147137"/>
    <x v="557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500000000001"/>
    <n v="1053.4299999999998"/>
  </r>
  <r>
    <n v="4456"/>
    <s v="US-2015-146745"/>
    <x v="558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9"/>
    <n v="142.5248"/>
  </r>
  <r>
    <n v="4460"/>
    <s v="US-2017-125717"/>
    <x v="559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x v="3"/>
    <s v="Dana Halogen Swing-Arm Architect Lamp"/>
    <n v="32.776000000000003"/>
    <n v="1"/>
    <n v="0.2"/>
    <n v="3.2776000000000001"/>
    <n v="29.498400000000004"/>
  </r>
  <r>
    <n v="4469"/>
    <s v="CA-2017-168641"/>
    <x v="241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98"/>
    <n v="337.64639999999997"/>
  </r>
  <r>
    <n v="4471"/>
    <s v="CA-2017-156895"/>
    <x v="258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2"/>
    <n v="151.84019999999998"/>
  </r>
  <r>
    <n v="4472"/>
    <s v="CA-2017-121300"/>
    <x v="560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"/>
    <n v="79.152600000000007"/>
  </r>
  <r>
    <n v="4474"/>
    <s v="CA-2017-121300"/>
    <x v="560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x v="2"/>
    <s v="Riverside Furniture Stanwyck Manor Table Series"/>
    <n v="344.22"/>
    <n v="2"/>
    <n v="0.4"/>
    <n v="-189.321"/>
    <n v="533.54100000000005"/>
  </r>
  <r>
    <n v="4476"/>
    <s v="CA-2017-121300"/>
    <x v="560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x v="3"/>
    <s v="G.E. Longer-Life Indoor Recessed Floodlight Bulbs"/>
    <n v="21.248000000000001"/>
    <n v="4"/>
    <n v="0.2"/>
    <n v="7.4367999999999999"/>
    <n v="13.811200000000001"/>
  </r>
  <r>
    <n v="4479"/>
    <s v="CA-2017-130211"/>
    <x v="546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x v="2"/>
    <s v="Bevis 36 x 72 Conference Tables"/>
    <n v="248.98"/>
    <n v="2"/>
    <n v="0"/>
    <n v="54.775599999999997"/>
    <n v="194.20439999999999"/>
  </r>
  <r>
    <n v="4491"/>
    <s v="CA-2017-105921"/>
    <x v="561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x v="2"/>
    <s v="Chromcraft Round Conference Tables"/>
    <n v="418.29599999999999"/>
    <n v="3"/>
    <n v="0.2"/>
    <n v="5.2286999999999999"/>
    <n v="413.06729999999999"/>
  </r>
  <r>
    <n v="4493"/>
    <s v="CA-2014-150798"/>
    <x v="28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x v="3"/>
    <s v="Master Caster Door Stop, Brown"/>
    <n v="8.1280000000000001"/>
    <n v="2"/>
    <n v="0.2"/>
    <n v="1.4224000000000001"/>
    <n v="6.7056000000000004"/>
  </r>
  <r>
    <n v="4495"/>
    <s v="CA-2014-150798"/>
    <x v="28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x v="1"/>
    <s v="Hon Multipurpose Stacking Arm Chairs"/>
    <n v="909.72"/>
    <n v="6"/>
    <n v="0.3"/>
    <n v="-51.984000000000002"/>
    <n v="961.70400000000006"/>
  </r>
  <r>
    <n v="4496"/>
    <s v="CA-2017-112753"/>
    <x v="562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99"/>
    <n v="9"/>
    <n v="0.15"/>
    <n v="75.593699999999998"/>
    <n v="842.32979999999998"/>
  </r>
  <r>
    <n v="4509"/>
    <s v="US-2014-138247"/>
    <x v="109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x v="3"/>
    <s v="Westinghouse Floor Lamp with Metal Mesh Shade, Black"/>
    <n v="23.99"/>
    <n v="1"/>
    <n v="0"/>
    <n v="5.5176999999999996"/>
    <n v="18.472299999999997"/>
  </r>
  <r>
    <n v="4510"/>
    <s v="CA-2017-167003"/>
    <x v="563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x v="2"/>
    <s v="Lesro Sheffield Collection Coffee Table, End Table, Center Table, Corner Table"/>
    <n v="171.28800000000001"/>
    <n v="3"/>
    <n v="0.2"/>
    <n v="-6.4233000000000002"/>
    <n v="177.71130000000002"/>
  </r>
  <r>
    <n v="4511"/>
    <s v="CA-2016-119935"/>
    <x v="48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x v="3"/>
    <s v="3M Polarizing Light Filter Sleeves"/>
    <n v="37.299999999999997"/>
    <n v="2"/>
    <n v="0"/>
    <n v="17.158000000000001"/>
    <n v="20.141999999999996"/>
  </r>
  <r>
    <n v="4515"/>
    <s v="CA-2016-120873"/>
    <x v="78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  <n v="215.32520000000002"/>
  </r>
  <r>
    <n v="4522"/>
    <s v="CA-2014-109491"/>
    <x v="564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x v="3"/>
    <s v="Master Caster Door Stop, Brown"/>
    <n v="20.32"/>
    <n v="4"/>
    <n v="0"/>
    <n v="6.9088000000000003"/>
    <n v="13.411200000000001"/>
  </r>
  <r>
    <n v="4525"/>
    <s v="CA-2014-107454"/>
    <x v="565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x v="3"/>
    <s v="Tensor Computer Mounted Lamp"/>
    <n v="89.34"/>
    <n v="6"/>
    <n v="0"/>
    <n v="24.1218"/>
    <n v="65.218199999999996"/>
  </r>
  <r>
    <n v="4528"/>
    <s v="US-2017-105046"/>
    <x v="357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x v="3"/>
    <s v="DAX Solid Wood Frames"/>
    <n v="39.08"/>
    <n v="4"/>
    <n v="0"/>
    <n v="14.4596"/>
    <n v="24.620399999999997"/>
  </r>
  <r>
    <n v="4531"/>
    <s v="CA-2016-118759"/>
    <x v="56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  <n v="335.47159999999997"/>
  </r>
  <r>
    <n v="4533"/>
    <s v="CA-2014-140403"/>
    <x v="567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6"/>
    <n v="108.5874"/>
  </r>
  <r>
    <n v="4536"/>
    <s v="CA-2017-138464"/>
    <x v="22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x v="3"/>
    <s v="Master Big Foot Doorstop, Beige"/>
    <n v="15.84"/>
    <n v="3"/>
    <n v="0"/>
    <n v="4.9104000000000001"/>
    <n v="10.929600000000001"/>
  </r>
  <r>
    <n v="4541"/>
    <s v="CA-2015-104129"/>
    <x v="568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x v="2"/>
    <s v="Barricks 18&quot; x 48&quot; Non-Folding Utility Table with Bottom Storage Shelf"/>
    <n v="493.92"/>
    <n v="7"/>
    <n v="0.3"/>
    <n v="-28.224"/>
    <n v="522.14400000000001"/>
  </r>
  <r>
    <n v="4544"/>
    <s v="CA-2015-126557"/>
    <x v="569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x v="1"/>
    <s v="Global Push Button Manager's Chair, Indigo"/>
    <n v="383.60700000000003"/>
    <n v="9"/>
    <n v="0.3"/>
    <n v="-5.4801000000000002"/>
    <n v="389.08710000000002"/>
  </r>
  <r>
    <n v="4549"/>
    <s v="CA-2015-126557"/>
    <x v="569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x v="3"/>
    <s v="Floodlight Indoor Halogen Bulbs, 1 Bulb per Pack, 60 Watts"/>
    <n v="7.76"/>
    <n v="1"/>
    <n v="0.6"/>
    <n v="-2.1339999999999999"/>
    <n v="9.8940000000000001"/>
  </r>
  <r>
    <n v="4552"/>
    <s v="US-2014-165862"/>
    <x v="57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x v="2"/>
    <s v="Bevis Round Conference Table Top &amp; Single Column Base"/>
    <n v="351.21600000000001"/>
    <n v="3"/>
    <n v="0.2"/>
    <n v="4.3902000000000001"/>
    <n v="346.82580000000002"/>
  </r>
  <r>
    <n v="4553"/>
    <s v="US-2014-106334"/>
    <x v="421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x v="1"/>
    <s v="Bevis Steel Folding Chairs"/>
    <n v="230.28"/>
    <n v="3"/>
    <n v="0.2"/>
    <n v="23.027999999999999"/>
    <n v="207.25200000000001"/>
  </r>
  <r>
    <n v="4560"/>
    <s v="CA-2014-110219"/>
    <x v="571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4999999999997"/>
    <n v="137.0025"/>
  </r>
  <r>
    <n v="4563"/>
    <s v="CA-2015-118871"/>
    <x v="463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x v="3"/>
    <s v="Master Caster Door Stop, Large Brown"/>
    <n v="36.4"/>
    <n v="5"/>
    <n v="0"/>
    <n v="13.832000000000001"/>
    <n v="22.567999999999998"/>
  </r>
  <r>
    <n v="4564"/>
    <s v="CA-2017-129490"/>
    <x v="572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600000000002"/>
    <n v="4"/>
    <n v="0.2"/>
    <n v="-57.6312"/>
    <n v="476.7672"/>
  </r>
  <r>
    <n v="4570"/>
    <s v="CA-2014-169460"/>
    <x v="573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x v="3"/>
    <s v="Executive Impressions 13&quot; Chairman Wall Clock"/>
    <n v="76.14"/>
    <n v="3"/>
    <n v="0"/>
    <n v="26.649000000000001"/>
    <n v="49.491"/>
  </r>
  <r>
    <n v="4575"/>
    <s v="CA-2016-139395"/>
    <x v="574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x v="3"/>
    <s v="Westinghouse Clip-On Gooseneck Lamps"/>
    <n v="33.479999999999997"/>
    <n v="4"/>
    <n v="0"/>
    <n v="8.7048000000000005"/>
    <n v="24.775199999999998"/>
  </r>
  <r>
    <n v="4582"/>
    <s v="CA-2016-120250"/>
    <x v="107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x v="3"/>
    <s v="Nu-Dell Oak Frame"/>
    <n v="25.632000000000001"/>
    <n v="3"/>
    <n v="0.2"/>
    <n v="3.8448000000000002"/>
    <n v="21.787200000000002"/>
  </r>
  <r>
    <n v="4589"/>
    <s v="US-2017-163790"/>
    <x v="575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x v="3"/>
    <s v="Document Clip Frames"/>
    <n v="25.02"/>
    <n v="3"/>
    <n v="0"/>
    <n v="10.5084"/>
    <n v="14.5116"/>
  </r>
  <r>
    <n v="4593"/>
    <s v="CA-2016-129868"/>
    <x v="576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"/>
    <n v="151.84020000000001"/>
  </r>
  <r>
    <n v="4595"/>
    <s v="CA-2016-129868"/>
    <x v="576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x v="2"/>
    <s v="Bretford Rectangular Conference Table Tops"/>
    <n v="902.71199999999999"/>
    <n v="3"/>
    <n v="0.2"/>
    <n v="33.851700000000001"/>
    <n v="868.86029999999994"/>
  </r>
  <r>
    <n v="4600"/>
    <s v="CA-2015-146948"/>
    <x v="37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98"/>
    <n v="107.19579999999999"/>
  </r>
  <r>
    <n v="4611"/>
    <s v="US-2017-141852"/>
    <x v="17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x v="3"/>
    <s v="Eldon Wave Desk Accessories"/>
    <n v="47.12"/>
    <n v="8"/>
    <n v="0"/>
    <n v="20.732800000000001"/>
    <n v="26.387199999999996"/>
  </r>
  <r>
    <n v="4619"/>
    <s v="CA-2015-117800"/>
    <x v="23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x v="1"/>
    <s v="Global Ergonomic Managers Chair"/>
    <n v="542.94000000000005"/>
    <n v="3"/>
    <n v="0"/>
    <n v="141.1644"/>
    <n v="401.77560000000005"/>
  </r>
  <r>
    <n v="4626"/>
    <s v="CA-2017-147228"/>
    <x v="198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x v="3"/>
    <s v="Eldon Wave Desk Accessories"/>
    <n v="14.135999999999999"/>
    <n v="3"/>
    <n v="0.2"/>
    <n v="4.2408000000000001"/>
    <n v="9.8951999999999991"/>
  </r>
  <r>
    <n v="4631"/>
    <s v="US-2015-126235"/>
    <x v="233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x v="3"/>
    <s v="DAX Cubicle Frames, 8-1/2 x 11"/>
    <n v="17.14"/>
    <n v="2"/>
    <n v="0"/>
    <n v="6.1703999999999999"/>
    <n v="10.9696"/>
  </r>
  <r>
    <n v="4633"/>
    <s v="CA-2017-168396"/>
    <x v="309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x v="3"/>
    <s v="Deflect-o EconoMat Studded, No Bevel Mat for Low Pile Carpeting"/>
    <n v="123.96"/>
    <n v="3"/>
    <n v="0"/>
    <n v="11.1564"/>
    <n v="112.80359999999999"/>
  </r>
  <r>
    <n v="4634"/>
    <s v="CA-2015-130456"/>
    <x v="13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4"/>
    <n v="551.904"/>
  </r>
  <r>
    <n v="4643"/>
    <s v="CA-2017-130141"/>
    <x v="546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800000000001"/>
    <n v="608.09280000000001"/>
  </r>
  <r>
    <n v="4646"/>
    <s v="CA-2016-143910"/>
    <x v="577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008"/>
    <n v="153.86200000000002"/>
  </r>
  <r>
    <n v="4648"/>
    <s v="CA-2016-139556"/>
    <x v="578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200000000003"/>
    <n v="371.86380000000003"/>
  </r>
  <r>
    <n v="4662"/>
    <s v="CA-2015-112130"/>
    <x v="496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99"/>
    <n v="6"/>
    <n v="0.3"/>
    <n v="-36.176400000000001"/>
    <n v="880.29240000000004"/>
  </r>
  <r>
    <n v="4667"/>
    <s v="CA-2016-116547"/>
    <x v="579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x v="3"/>
    <s v="24-Hour Round Wall Clock"/>
    <n v="79.92"/>
    <n v="4"/>
    <n v="0"/>
    <n v="34.365600000000001"/>
    <n v="45.554400000000001"/>
  </r>
  <r>
    <n v="4670"/>
    <s v="US-2017-133200"/>
    <x v="58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"/>
    <n v="742.65660000000003"/>
  </r>
  <r>
    <n v="4675"/>
    <s v="CA-2016-133550"/>
    <x v="581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x v="3"/>
    <s v="Eldon ClusterMat Chair Mat with Cordless Antistatic Protection"/>
    <n v="272.94"/>
    <n v="3"/>
    <n v="0"/>
    <n v="30.023399999999999"/>
    <n v="242.91659999999999"/>
  </r>
  <r>
    <n v="4676"/>
    <s v="CA-2017-139416"/>
    <x v="582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x v="3"/>
    <s v="Eldon Expressions Punched Metal &amp; Wood Desk Accessories, Black &amp; Cherry"/>
    <n v="15.007999999999999"/>
    <n v="2"/>
    <n v="0.2"/>
    <n v="1.5007999999999999"/>
    <n v="13.507199999999999"/>
  </r>
  <r>
    <n v="4684"/>
    <s v="CA-2016-159912"/>
    <x v="583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x v="2"/>
    <s v="Barricks 18&quot; x 48&quot; Non-Folding Utility Table with Bottom Storage Shelf"/>
    <n v="241.92"/>
    <n v="4"/>
    <n v="0.4"/>
    <n v="-56.448"/>
    <n v="298.36799999999999"/>
  </r>
  <r>
    <n v="4685"/>
    <s v="CA-2016-159912"/>
    <x v="583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  <n v="245.82"/>
  </r>
  <r>
    <n v="4690"/>
    <s v="CA-2014-138681"/>
    <x v="191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x v="3"/>
    <s v="Computer Room Manger, 14&quot;"/>
    <n v="51.968000000000004"/>
    <n v="2"/>
    <n v="0.2"/>
    <n v="10.393599999999999"/>
    <n v="41.574400000000004"/>
  </r>
  <r>
    <n v="4692"/>
    <s v="CA-2014-138681"/>
    <x v="191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x v="1"/>
    <s v="Global Low Back Tilter Chair"/>
    <n v="242.352"/>
    <n v="3"/>
    <n v="0.2"/>
    <n v="-42.4116"/>
    <n v="284.7636"/>
  </r>
  <r>
    <n v="4696"/>
    <s v="US-2015-138121"/>
    <x v="584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399999999998"/>
    <n v="254.46960000000001"/>
  </r>
  <r>
    <n v="4697"/>
    <s v="US-2015-138121"/>
    <x v="584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199999999997"/>
    <n v="103.92280000000002"/>
  </r>
  <r>
    <n v="4698"/>
    <s v="US-2015-138121"/>
    <x v="584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499999999999"/>
    <n v="409.995"/>
  </r>
  <r>
    <n v="4699"/>
    <s v="US-2015-138121"/>
    <x v="584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x v="3"/>
    <s v="Tenex Carpeted, Granite-Look or Clear Contemporary Contour Shape Chair Mats"/>
    <n v="212.13"/>
    <n v="3"/>
    <n v="0"/>
    <n v="14.8491"/>
    <n v="197.2809"/>
  </r>
  <r>
    <n v="4703"/>
    <s v="CA-2017-140298"/>
    <x v="585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x v="3"/>
    <s v="Telescoping Adjustable Floor Lamp"/>
    <n v="7.9960000000000004"/>
    <n v="1"/>
    <n v="0.6"/>
    <n v="-6.9965000000000002"/>
    <n v="14.9925"/>
  </r>
  <r>
    <n v="4707"/>
    <s v="CA-2016-158435"/>
    <x v="586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x v="3"/>
    <s v="Eldon Advantage Chair Mats for Low to Medium Pile Carpets"/>
    <n v="173.24"/>
    <n v="4"/>
    <n v="0"/>
    <n v="17.324000000000002"/>
    <n v="155.916"/>
  </r>
  <r>
    <n v="4714"/>
    <s v="CA-2014-108273"/>
    <x v="439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x v="3"/>
    <s v="Tenex Carpeted, Granite-Look or Clear Contemporary Contour Shape Chair Mats"/>
    <n v="56.567999999999998"/>
    <n v="2"/>
    <n v="0.6"/>
    <n v="-74.952600000000004"/>
    <n v="131.5206"/>
  </r>
  <r>
    <n v="4717"/>
    <s v="CA-2017-143126"/>
    <x v="587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x v="2"/>
    <s v="Bevis Oval Conference Table, Walnut"/>
    <n v="521.96"/>
    <n v="2"/>
    <n v="0"/>
    <n v="88.733199999999997"/>
    <n v="433.22680000000003"/>
  </r>
  <r>
    <n v="4722"/>
    <s v="CA-2014-106229"/>
    <x v="588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x v="2"/>
    <s v="Bevis Round Conference Table Top, X-Base"/>
    <n v="268.935"/>
    <n v="3"/>
    <n v="0.5"/>
    <n v="-209.76929999999999"/>
    <n v="478.70429999999999"/>
  </r>
  <r>
    <n v="4728"/>
    <s v="CA-2014-119151"/>
    <x v="306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399999999997"/>
    <n v="313.8954"/>
  </r>
  <r>
    <n v="4734"/>
    <s v="US-2015-103996"/>
    <x v="165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x v="3"/>
    <s v="G.E. Longer-Life Indoor Recessed Floodlight Bulbs"/>
    <n v="19.920000000000002"/>
    <n v="3"/>
    <n v="0"/>
    <n v="9.5616000000000003"/>
    <n v="10.358400000000001"/>
  </r>
  <r>
    <n v="4735"/>
    <s v="CA-2016-120530"/>
    <x v="589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800000000001"/>
    <n v="512.35799999999995"/>
  </r>
  <r>
    <n v="4740"/>
    <s v="CA-2015-105725"/>
    <x v="59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x v="2"/>
    <s v="Hon 61000 Series Interactive Training Tables"/>
    <n v="35.543999999999997"/>
    <n v="1"/>
    <n v="0.2"/>
    <n v="-0.88859999999999995"/>
    <n v="36.432599999999994"/>
  </r>
  <r>
    <n v="4749"/>
    <s v="CA-2016-120005"/>
    <x v="492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x v="3"/>
    <s v="Executive Impressions 10&quot; Spectator Wall Clock"/>
    <n v="35.28"/>
    <n v="3"/>
    <n v="0"/>
    <n v="11.995200000000001"/>
    <n v="23.284800000000001"/>
  </r>
  <r>
    <n v="4753"/>
    <s v="CA-2017-103499"/>
    <x v="93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800000000001"/>
    <n v="2"/>
    <n v="0.2"/>
    <n v="-23.5764"/>
    <n v="233.14440000000002"/>
  </r>
  <r>
    <n v="4773"/>
    <s v="CA-2017-119746"/>
    <x v="68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x v="3"/>
    <s v="Contemporary Wood/Metal Frame"/>
    <n v="6.4640000000000004"/>
    <n v="1"/>
    <n v="0.6"/>
    <n v="-4.04"/>
    <n v="10.504000000000001"/>
  </r>
  <r>
    <n v="4780"/>
    <s v="CA-2014-150301"/>
    <x v="591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x v="1"/>
    <s v="Situations Contoured Folding Chairs, 4/Set"/>
    <n v="63.881999999999998"/>
    <n v="1"/>
    <n v="0.1"/>
    <n v="10.647"/>
    <n v="53.234999999999999"/>
  </r>
  <r>
    <n v="4781"/>
    <s v="CA-2014-159310"/>
    <x v="592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400000000001"/>
    <n v="4"/>
    <n v="0.3"/>
    <n v="0"/>
    <n v="683.14400000000001"/>
  </r>
  <r>
    <n v="4786"/>
    <s v="CA-2015-104346"/>
    <x v="593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5999999999993"/>
    <n v="4"/>
    <n v="0.7"/>
    <n v="-143.79040000000001"/>
    <n v="213.3664"/>
  </r>
  <r>
    <n v="4789"/>
    <s v="CA-2015-104346"/>
    <x v="593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x v="3"/>
    <s v="Master Caster Door Stop, Large Neon Orange"/>
    <n v="52.415999999999997"/>
    <n v="9"/>
    <n v="0.2"/>
    <n v="15.069599999999999"/>
    <n v="37.346399999999996"/>
  </r>
  <r>
    <n v="4790"/>
    <s v="CA-2015-104346"/>
    <x v="593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x v="3"/>
    <s v="DAX Wood Document Frame"/>
    <n v="54.92"/>
    <n v="5"/>
    <n v="0.2"/>
    <n v="10.984"/>
    <n v="43.936"/>
  </r>
  <r>
    <n v="4791"/>
    <s v="CA-2015-104346"/>
    <x v="593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x v="2"/>
    <s v="Bevis Rectangular Conference Tables"/>
    <n v="364.95"/>
    <n v="5"/>
    <n v="0.5"/>
    <n v="-248.166"/>
    <n v="613.11599999999999"/>
  </r>
  <r>
    <n v="4795"/>
    <s v="CA-2015-144722"/>
    <x v="253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x v="3"/>
    <s v="Howard Miller 11-1/2&quot; Diameter Brentwood Wall Clock"/>
    <n v="43.13"/>
    <n v="1"/>
    <n v="0"/>
    <n v="18.114599999999999"/>
    <n v="25.015400000000003"/>
  </r>
  <r>
    <n v="4799"/>
    <s v="US-2016-148901"/>
    <x v="326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x v="3"/>
    <s v="DAX Copper Panel Document Frame, 5 x 7 Size"/>
    <n v="30.192"/>
    <n v="3"/>
    <n v="0.2"/>
    <n v="8.3027999999999995"/>
    <n v="21.889200000000002"/>
  </r>
  <r>
    <n v="4805"/>
    <s v="CA-2017-136364"/>
    <x v="594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x v="3"/>
    <s v="Nu-Dell Executive Frame"/>
    <n v="91.007999999999996"/>
    <n v="9"/>
    <n v="0.2"/>
    <n v="19.339200000000002"/>
    <n v="71.66879999999999"/>
  </r>
  <r>
    <n v="4812"/>
    <s v="CA-2016-121370"/>
    <x v="56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9"/>
    <n v="3"/>
    <n v="0.3"/>
    <n v="-21.717600000000001"/>
    <n v="401.7756"/>
  </r>
  <r>
    <n v="4814"/>
    <s v="CA-2016-121370"/>
    <x v="56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x v="3"/>
    <s v="DAX Contemporary Wood Frame with Silver Metal Mat, Desktop, 11 x 14 Size"/>
    <n v="48.576000000000001"/>
    <n v="3"/>
    <n v="0.2"/>
    <n v="9.7151999999999994"/>
    <n v="38.860799999999998"/>
  </r>
  <r>
    <n v="4825"/>
    <s v="CA-2016-140018"/>
    <x v="431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10000000000007"/>
    <n v="136.66499999999999"/>
  </r>
  <r>
    <n v="4826"/>
    <s v="CA-2016-140018"/>
    <x v="431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x v="3"/>
    <s v="Computer Room Manger, 14&quot;"/>
    <n v="77.951999999999998"/>
    <n v="3"/>
    <n v="0.2"/>
    <n v="15.590400000000001"/>
    <n v="62.361599999999996"/>
  </r>
  <r>
    <n v="4841"/>
    <s v="CA-2017-154123"/>
    <x v="93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x v="3"/>
    <s v="9-3/4 Diameter Round Wall Clock"/>
    <n v="27.58"/>
    <n v="2"/>
    <n v="0"/>
    <n v="11.583600000000001"/>
    <n v="15.996399999999998"/>
  </r>
  <r>
    <n v="4851"/>
    <s v="CA-2014-107818"/>
    <x v="3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9"/>
    <n v="853.93"/>
  </r>
  <r>
    <n v="4854"/>
    <s v="CA-2014-113320"/>
    <x v="20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x v="3"/>
    <s v="Eldon Image Series Desk Accessories, Burgundy"/>
    <n v="12.54"/>
    <n v="3"/>
    <n v="0"/>
    <n v="4.5144000000000002"/>
    <n v="8.025599999999999"/>
  </r>
  <r>
    <n v="4856"/>
    <s v="CA-2014-113320"/>
    <x v="20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x v="3"/>
    <s v="Longer-Life Soft White Bulbs"/>
    <n v="9.24"/>
    <n v="3"/>
    <n v="0"/>
    <n v="4.4352"/>
    <n v="4.8048000000000002"/>
  </r>
  <r>
    <n v="4858"/>
    <s v="CA-2015-137526"/>
    <x v="595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x v="3"/>
    <s v="Floodlight Indoor Halogen Bulbs, 1 Bulb per Pack, 60 Watts"/>
    <n v="77.599999999999994"/>
    <n v="4"/>
    <n v="0"/>
    <n v="38.024000000000001"/>
    <n v="39.575999999999993"/>
  </r>
  <r>
    <n v="4859"/>
    <s v="CA-2015-137526"/>
    <x v="595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x v="3"/>
    <s v="Deflect-o EconoMat Nonstudded, No Bevel Mat"/>
    <n v="464.85"/>
    <n v="9"/>
    <n v="0"/>
    <n v="92.97"/>
    <n v="371.88"/>
  </r>
  <r>
    <n v="4866"/>
    <s v="CA-2017-122490"/>
    <x v="596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400000000001"/>
    <n v="2254.4100000000003"/>
  </r>
  <r>
    <n v="4881"/>
    <s v="CA-2017-143567"/>
    <x v="575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600000000001"/>
    <n v="683.14400000000001"/>
  </r>
  <r>
    <n v="4887"/>
    <s v="CA-2016-163167"/>
    <x v="597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x v="1"/>
    <s v="Global Push Button Manager's Chair, Indigo"/>
    <n v="182.67"/>
    <n v="3"/>
    <n v="0"/>
    <n v="52.974299999999999"/>
    <n v="129.69569999999999"/>
  </r>
  <r>
    <n v="4898"/>
    <s v="US-2014-122021"/>
    <x v="384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x v="1"/>
    <s v="Global Italian Leather Office Chair"/>
    <n v="183.37200000000001"/>
    <n v="2"/>
    <n v="0.3"/>
    <n v="-7.8587999999999996"/>
    <n v="191.23080000000002"/>
  </r>
  <r>
    <n v="4905"/>
    <s v="US-2014-161613"/>
    <x v="28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1"/>
    <n v="693.31679999999994"/>
  </r>
  <r>
    <n v="4918"/>
    <s v="CA-2017-163125"/>
    <x v="224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6"/>
    <n v="286.7226"/>
  </r>
  <r>
    <n v="4919"/>
    <s v="CA-2016-160304"/>
    <x v="598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  <n v="135.67320000000001"/>
  </r>
  <r>
    <n v="4927"/>
    <s v="CA-2017-117653"/>
    <x v="66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x v="2"/>
    <s v="Lesro Round Back Collection Coffee Table, End Table"/>
    <n v="91.275000000000006"/>
    <n v="1"/>
    <n v="0.5"/>
    <n v="-67.543499999999995"/>
    <n v="158.8185"/>
  </r>
  <r>
    <n v="4929"/>
    <s v="CA-2017-143245"/>
    <x v="451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x v="1"/>
    <s v="Global Comet Stacking Armless Chair"/>
    <n v="897.15"/>
    <n v="3"/>
    <n v="0"/>
    <n v="251.202"/>
    <n v="645.94799999999998"/>
  </r>
  <r>
    <n v="4939"/>
    <s v="CA-2014-157147"/>
    <x v="424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900000000002"/>
    <n v="3"/>
    <n v="0.15"/>
    <n v="3.9293999999999998"/>
    <n v="330.06960000000004"/>
  </r>
  <r>
    <n v="4941"/>
    <s v="CA-2015-156482"/>
    <x v="599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2"/>
    <n v="1002.3678"/>
  </r>
  <r>
    <n v="4942"/>
    <s v="CA-2015-156482"/>
    <x v="599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97"/>
    <n v="201.58320000000003"/>
  </r>
  <r>
    <n v="4950"/>
    <s v="CA-2017-107125"/>
    <x v="152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x v="3"/>
    <s v="Eldon 200 Class Desk Accessories"/>
    <n v="18.84"/>
    <n v="3"/>
    <n v="0"/>
    <n v="6.0288000000000004"/>
    <n v="12.811199999999999"/>
  </r>
  <r>
    <n v="4957"/>
    <s v="CA-2014-160262"/>
    <x v="2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x v="3"/>
    <s v="Executive Impressions 13-1/2&quot; Indoor/Outdoor Wall Clock"/>
    <n v="37.4"/>
    <n v="2"/>
    <n v="0"/>
    <n v="14.212"/>
    <n v="23.187999999999999"/>
  </r>
  <r>
    <n v="4962"/>
    <s v="CA-2014-156587"/>
    <x v="600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1000000000002"/>
    <n v="43.231900000000003"/>
  </r>
  <r>
    <n v="4970"/>
    <s v="CA-2015-122406"/>
    <x v="60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2"/>
    <n v="95.442800000000005"/>
  </r>
  <r>
    <n v="4971"/>
    <s v="US-2016-153815"/>
    <x v="24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1"/>
    <n v="2"/>
    <n v="0.2"/>
    <n v="-28.597799999999999"/>
    <n v="236.58180000000002"/>
  </r>
  <r>
    <n v="4973"/>
    <s v="US-2016-153815"/>
    <x v="24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x v="3"/>
    <s v="Executive Impressions 14&quot; Contract Wall Clock"/>
    <n v="35.567999999999998"/>
    <n v="2"/>
    <n v="0.2"/>
    <n v="5.7797999999999998"/>
    <n v="29.788199999999996"/>
  </r>
  <r>
    <n v="4988"/>
    <s v="CA-2016-149279"/>
    <x v="602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8"/>
    <n v="1176.6120000000001"/>
  </r>
  <r>
    <n v="4995"/>
    <s v="CA-2015-153038"/>
    <x v="603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x v="3"/>
    <s v="Master Caster Door Stop, Brown"/>
    <n v="20.32"/>
    <n v="5"/>
    <n v="0.2"/>
    <n v="3.556"/>
    <n v="16.763999999999999"/>
  </r>
  <r>
    <n v="5012"/>
    <s v="US-2017-139647"/>
    <x v="585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  <n v="566.94330000000002"/>
  </r>
  <r>
    <n v="5016"/>
    <s v="CA-2014-153850"/>
    <x v="168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x v="3"/>
    <s v="Eldon 200 Class Desk Accessories, Burgundy"/>
    <n v="35.167999999999999"/>
    <n v="7"/>
    <n v="0.2"/>
    <n v="9.6712000000000007"/>
    <n v="25.4968"/>
  </r>
  <r>
    <n v="5018"/>
    <s v="CA-2014-127558"/>
    <x v="604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x v="3"/>
    <s v="Eldon 100 Class Desk Accessories"/>
    <n v="10.11"/>
    <n v="3"/>
    <n v="0"/>
    <n v="3.2351999999999999"/>
    <n v="6.8747999999999996"/>
  </r>
  <r>
    <n v="5024"/>
    <s v="CA-2016-133795"/>
    <x v="105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x v="3"/>
    <s v="Eldon Expressions Wood and Plastic Desk Accessories, Oak"/>
    <n v="39.92"/>
    <n v="4"/>
    <n v="0"/>
    <n v="11.1776"/>
    <n v="28.742400000000004"/>
  </r>
  <r>
    <n v="5028"/>
    <s v="US-2017-130953"/>
    <x v="605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  <n v="230.0292"/>
  </r>
  <r>
    <n v="5033"/>
    <s v="CA-2016-155166"/>
    <x v="576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1"/>
    <n v="187.38720000000001"/>
  </r>
  <r>
    <n v="5035"/>
    <s v="CA-2015-103954"/>
    <x v="38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8000000000002"/>
    <n v="639.28199999999993"/>
  </r>
  <r>
    <n v="5036"/>
    <s v="CA-2014-169803"/>
    <x v="226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x v="2"/>
    <s v="Chromcraft Bull-Nose Wood Round Conference Table Top, Wood Base"/>
    <n v="653.54999999999995"/>
    <n v="3"/>
    <n v="0"/>
    <n v="111.1035"/>
    <n v="542.44650000000001"/>
  </r>
  <r>
    <n v="5039"/>
    <s v="CA-2015-136469"/>
    <x v="312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x v="2"/>
    <s v="Lesro Sheffield Collection Coffee Table, End Table, Center Table, Corner Table"/>
    <n v="199.83600000000001"/>
    <n v="4"/>
    <n v="0.3"/>
    <n v="-37.112400000000001"/>
    <n v="236.94840000000002"/>
  </r>
  <r>
    <n v="5044"/>
    <s v="CA-2016-158694"/>
    <x v="48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x v="3"/>
    <s v="Howard Miller 11-1/2&quot; Diameter Ridgewood Wall Clock"/>
    <n v="467.46"/>
    <n v="9"/>
    <n v="0"/>
    <n v="191.65860000000001"/>
    <n v="275.80139999999994"/>
  </r>
  <r>
    <n v="5056"/>
    <s v="CA-2015-141243"/>
    <x v="606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x v="0"/>
    <s v="O'Sullivan Living Dimensions 5-Shelf Bookcases"/>
    <n v="1352.3976"/>
    <n v="9"/>
    <n v="0.32"/>
    <n v="-437.54039999999998"/>
    <n v="1789.9380000000001"/>
  </r>
  <r>
    <n v="5064"/>
    <s v="CA-2015-136798"/>
    <x v="19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x v="3"/>
    <s v="Deflect-o EconoMat Studded, No Bevel Mat for Low Pile Carpeting"/>
    <n v="123.96"/>
    <n v="3"/>
    <n v="0"/>
    <n v="11.1564"/>
    <n v="112.80359999999999"/>
  </r>
  <r>
    <n v="5067"/>
    <s v="CA-2017-142090"/>
    <x v="147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x v="2"/>
    <s v="Bush Advantage Collection Racetrack Conference Table"/>
    <n v="1781.682"/>
    <n v="7"/>
    <n v="0.4"/>
    <n v="-653.28340000000003"/>
    <n v="2434.9654"/>
  </r>
  <r>
    <n v="5072"/>
    <s v="CA-2014-124478"/>
    <x v="98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x v="3"/>
    <s v="Nu-Dell Float Frame 11 x 14 1/2"/>
    <n v="53.88"/>
    <n v="6"/>
    <n v="0"/>
    <n v="22.6296"/>
    <n v="31.250400000000003"/>
  </r>
  <r>
    <n v="5076"/>
    <s v="CA-2014-134572"/>
    <x v="607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x v="2"/>
    <s v="Bush Advantage Collection Round Conference Table"/>
    <n v="744.1"/>
    <n v="5"/>
    <n v="0.3"/>
    <n v="-95.67"/>
    <n v="839.77"/>
  </r>
  <r>
    <n v="5078"/>
    <s v="CA-2014-134572"/>
    <x v="607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x v="2"/>
    <s v="Riverside Furniture Stanwyck Manor Table Series"/>
    <n v="401.59"/>
    <n v="2"/>
    <n v="0.3"/>
    <n v="-131.95099999999999"/>
    <n v="533.54099999999994"/>
  </r>
  <r>
    <n v="5080"/>
    <s v="US-2017-133312"/>
    <x v="608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900000000002"/>
    <n v="3"/>
    <n v="0.15"/>
    <n v="-29.605799999999999"/>
    <n v="389.10480000000001"/>
  </r>
  <r>
    <n v="5095"/>
    <s v="US-2014-140452"/>
    <x v="387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x v="2"/>
    <s v="KI Adjustable-Height Table"/>
    <n v="214.95"/>
    <n v="5"/>
    <n v="0.5"/>
    <n v="-120.372"/>
    <n v="335.322"/>
  </r>
  <r>
    <n v="5097"/>
    <s v="US-2014-140452"/>
    <x v="387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x v="3"/>
    <s v="Nu-Dell Float Frame 11 x 14 1/2"/>
    <n v="10.776"/>
    <n v="3"/>
    <n v="0.6"/>
    <n v="-4.8491999999999997"/>
    <n v="15.6252"/>
  </r>
  <r>
    <n v="5106"/>
    <s v="CA-2014-116568"/>
    <x v="609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  <n v="172.3312"/>
  </r>
  <r>
    <n v="5113"/>
    <s v="CA-2015-153073"/>
    <x v="18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x v="3"/>
    <s v="Eldon Imàge Series Desk Accessories, Clear"/>
    <n v="17.495999999999999"/>
    <n v="9"/>
    <n v="0.6"/>
    <n v="-7.4358000000000004"/>
    <n v="24.931799999999999"/>
  </r>
  <r>
    <n v="5125"/>
    <s v="CA-2014-160766"/>
    <x v="94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x v="2"/>
    <s v="KI Adjustable-Height Table"/>
    <n v="464.29199999999997"/>
    <n v="9"/>
    <n v="0.4"/>
    <n v="-108.3348"/>
    <n v="572.6268"/>
  </r>
  <r>
    <n v="5132"/>
    <s v="CA-2017-146626"/>
    <x v="297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x v="3"/>
    <s v="Nu-Dell Executive Frame"/>
    <n v="101.12"/>
    <n v="8"/>
    <n v="0"/>
    <n v="37.414400000000001"/>
    <n v="63.705600000000004"/>
  </r>
  <r>
    <n v="5138"/>
    <s v="CA-2016-128972"/>
    <x v="282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x v="3"/>
    <s v="Master Giant Foot Doorstop, Safety Yellow"/>
    <n v="30.36"/>
    <n v="4"/>
    <n v="0"/>
    <n v="13.0548"/>
    <n v="17.305199999999999"/>
  </r>
  <r>
    <n v="5142"/>
    <s v="CA-2016-111213"/>
    <x v="61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600000000001"/>
    <n v="1024.7159999999999"/>
  </r>
  <r>
    <n v="5145"/>
    <s v="CA-2017-161333"/>
    <x v="611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x v="3"/>
    <s v="Howard Miller 11-1/2&quot; Diameter Grantwood Wall Clock"/>
    <n v="86.26"/>
    <n v="2"/>
    <n v="0"/>
    <n v="29.328399999999998"/>
    <n v="56.931600000000003"/>
  </r>
  <r>
    <n v="5148"/>
    <s v="CA-2017-128734"/>
    <x v="455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x v="3"/>
    <s v="Acrylic Self-Standing Desk Frames"/>
    <n v="8.5440000000000005"/>
    <n v="4"/>
    <n v="0.2"/>
    <n v="1.9224000000000001"/>
    <n v="6.6216000000000008"/>
  </r>
  <r>
    <n v="5149"/>
    <s v="CA-2017-128734"/>
    <x v="455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x v="1"/>
    <s v="Global Leather Executive Chair"/>
    <n v="842.37599999999998"/>
    <n v="3"/>
    <n v="0.2"/>
    <n v="105.297"/>
    <n v="737.07899999999995"/>
  </r>
  <r>
    <n v="5156"/>
    <s v="US-2015-124219"/>
    <x v="612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x v="3"/>
    <s v="Tenex V2T-RE Standard Weight Series Chair Mat, 45&quot; x 53&quot;, Lip 25&quot; x 12&quot;"/>
    <n v="212.94"/>
    <n v="3"/>
    <n v="0"/>
    <n v="34.070399999999999"/>
    <n v="178.86959999999999"/>
  </r>
  <r>
    <n v="5158"/>
    <s v="CA-2017-163006"/>
    <x v="254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"/>
    <n v="747.90480000000002"/>
  </r>
  <r>
    <n v="5159"/>
    <s v="CA-2017-163006"/>
    <x v="254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x v="3"/>
    <s v="Seth Thomas 13 1/2&quot; Wall Clock"/>
    <n v="14.224"/>
    <n v="2"/>
    <n v="0.6"/>
    <n v="-10.3124"/>
    <n v="24.5364"/>
  </r>
  <r>
    <n v="5162"/>
    <s v="CA-2014-111192"/>
    <x v="613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  <n v="1107.9503999999999"/>
  </r>
  <r>
    <n v="5163"/>
    <s v="CA-2016-115378"/>
    <x v="515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600000000002"/>
    <n v="268.74439999999998"/>
  </r>
  <r>
    <n v="5164"/>
    <s v="CA-2015-161627"/>
    <x v="171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x v="1"/>
    <s v="Novimex Turbo Task Chair"/>
    <n v="170.352"/>
    <n v="3"/>
    <n v="0.2"/>
    <n v="-17.0352"/>
    <n v="187.38720000000001"/>
  </r>
  <r>
    <n v="5168"/>
    <s v="CA-2014-121006"/>
    <x v="448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x v="1"/>
    <s v="Hon Every-Day Series Multi-Task Chairs"/>
    <n v="563.94000000000005"/>
    <n v="3"/>
    <n v="0"/>
    <n v="112.788"/>
    <n v="451.15200000000004"/>
  </r>
  <r>
    <n v="5171"/>
    <s v="CA-2016-122903"/>
    <x v="614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"/>
    <n v="2803.92"/>
  </r>
  <r>
    <n v="5176"/>
    <s v="CA-2017-106432"/>
    <x v="66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x v="0"/>
    <s v="Rush Hierlooms Collection Rich Wood Bookcases"/>
    <n v="328.39920000000001"/>
    <n v="3"/>
    <n v="0.32"/>
    <n v="-91.758600000000001"/>
    <n v="420.15780000000001"/>
  </r>
  <r>
    <n v="5179"/>
    <s v="US-2015-120502"/>
    <x v="315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x v="3"/>
    <s v="Flat Face Poster Frame"/>
    <n v="37.68"/>
    <n v="2"/>
    <n v="0"/>
    <n v="15.8256"/>
    <n v="21.854399999999998"/>
  </r>
  <r>
    <n v="5189"/>
    <s v="CA-2015-115567"/>
    <x v="615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  <n v="1121.9880000000001"/>
  </r>
  <r>
    <n v="5193"/>
    <s v="CA-2014-101560"/>
    <x v="616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x v="3"/>
    <s v="Eldon Cleatmat Plus Chair Mats for High Pile Carpets"/>
    <n v="397.6"/>
    <n v="5"/>
    <n v="0"/>
    <n v="43.735999999999997"/>
    <n v="353.86400000000003"/>
  </r>
  <r>
    <n v="5203"/>
    <s v="CA-2015-142454"/>
    <x v="617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x v="3"/>
    <s v="Tensor Computer Mounted Lamp"/>
    <n v="104.23"/>
    <n v="7"/>
    <n v="0"/>
    <n v="28.142099999999999"/>
    <n v="76.087900000000005"/>
  </r>
  <r>
    <n v="5220"/>
    <s v="CA-2017-145653"/>
    <x v="449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x v="1"/>
    <s v="Harbour Creations 67200 Series Stacking Chairs"/>
    <n v="498.26"/>
    <n v="7"/>
    <n v="0"/>
    <n v="134.53020000000001"/>
    <n v="363.72979999999995"/>
  </r>
  <r>
    <n v="5221"/>
    <s v="CA-2014-140487"/>
    <x v="618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  <n v="155.4462"/>
  </r>
  <r>
    <n v="5228"/>
    <s v="CA-2016-119865"/>
    <x v="619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5999999999998"/>
    <n v="397.76400000000001"/>
  </r>
  <r>
    <n v="5231"/>
    <s v="CA-2017-124436"/>
    <x v="620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x v="2"/>
    <s v="Chromcraft Round Conference Tables"/>
    <n v="697.16"/>
    <n v="5"/>
    <n v="0.2"/>
    <n v="8.7144999999999992"/>
    <n v="688.44549999999992"/>
  </r>
  <r>
    <n v="5232"/>
    <s v="CA-2017-124436"/>
    <x v="620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x v="3"/>
    <s v="Advantus Employee of the Month Certificate Frame, 11 x 13-1/2"/>
    <n v="30.93"/>
    <n v="1"/>
    <n v="0"/>
    <n v="12.6813"/>
    <n v="18.248699999999999"/>
  </r>
  <r>
    <n v="5234"/>
    <s v="CA-2014-115084"/>
    <x v="305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  <n v="460.05840000000001"/>
  </r>
  <r>
    <n v="5235"/>
    <s v="CA-2017-131037"/>
    <x v="621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x v="2"/>
    <s v="Hon Racetrack Conference Tables"/>
    <n v="210.00800000000001"/>
    <n v="1"/>
    <n v="0.2"/>
    <n v="2.6251000000000002"/>
    <n v="207.38290000000001"/>
  </r>
  <r>
    <n v="5237"/>
    <s v="CA-2014-166744"/>
    <x v="23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x v="3"/>
    <s v="C-Line Cubicle Keepers Polyproplyene Holder w/Velcro Back, 8-1/2x11, 25/Bx"/>
    <n v="164.22"/>
    <n v="3"/>
    <n v="0"/>
    <n v="50.908200000000001"/>
    <n v="113.31180000000001"/>
  </r>
  <r>
    <n v="5238"/>
    <s v="CA-2014-166744"/>
    <x v="23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  <n v="326.64600000000002"/>
  </r>
  <r>
    <n v="5245"/>
    <s v="CA-2016-156265"/>
    <x v="622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x v="2"/>
    <s v="Barricks Non-Folding Utility Table with Steel Legs, Laminate Tops"/>
    <n v="136.464"/>
    <n v="2"/>
    <n v="0.2"/>
    <n v="15.3522"/>
    <n v="121.1118"/>
  </r>
  <r>
    <n v="5255"/>
    <s v="CA-2015-125185"/>
    <x v="298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99"/>
    <n v="106.47"/>
  </r>
  <r>
    <n v="5256"/>
    <s v="CA-2015-125185"/>
    <x v="298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x v="3"/>
    <s v="36X48 HARDFLOOR CHAIRMAT"/>
    <n v="33.567999999999998"/>
    <n v="2"/>
    <n v="0.2"/>
    <n v="-5.4547999999999996"/>
    <n v="39.022799999999997"/>
  </r>
  <r>
    <n v="5263"/>
    <s v="CA-2014-105165"/>
    <x v="266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x v="2"/>
    <s v="Riverside Furniture Oval Coffee Table, Oval End Table, End Table with Drawer"/>
    <n v="200.79499999999999"/>
    <n v="1"/>
    <n v="0.3"/>
    <n v="-22.948"/>
    <n v="223.74299999999999"/>
  </r>
  <r>
    <n v="5270"/>
    <s v="CA-2017-144484"/>
    <x v="91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x v="3"/>
    <s v="6&quot; Cubicle Wall Clock, Black"/>
    <n v="32.36"/>
    <n v="4"/>
    <n v="0"/>
    <n v="11.6496"/>
    <n v="20.7104"/>
  </r>
  <r>
    <n v="5272"/>
    <s v="CA-2017-125913"/>
    <x v="623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x v="3"/>
    <s v="Eldon Expressions Wood and Plastic Desk Accessories, Cherry Wood"/>
    <n v="27.92"/>
    <n v="4"/>
    <n v="0"/>
    <n v="8.0968"/>
    <n v="19.8232"/>
  </r>
  <r>
    <n v="5273"/>
    <s v="CA-2017-125913"/>
    <x v="623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x v="2"/>
    <s v="Lesro Sheffield Collection Coffee Table, End Table, Center Table, Corner Table"/>
    <n v="399.67200000000003"/>
    <n v="7"/>
    <n v="0.2"/>
    <n v="-14.9877"/>
    <n v="414.65970000000004"/>
  </r>
  <r>
    <n v="5275"/>
    <s v="CA-2015-162887"/>
    <x v="86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x v="1"/>
    <s v="Safco Contoured Stacking Chairs"/>
    <n v="715.2"/>
    <n v="3"/>
    <n v="0"/>
    <n v="178.8"/>
    <n v="536.40000000000009"/>
  </r>
  <r>
    <n v="5278"/>
    <s v="CA-2014-113859"/>
    <x v="624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991"/>
    <n v="349.83359999999999"/>
  </r>
  <r>
    <n v="5282"/>
    <s v="CA-2015-105158"/>
    <x v="278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x v="3"/>
    <s v="Longer-Life Soft White Bulbs"/>
    <n v="6.16"/>
    <n v="2"/>
    <n v="0"/>
    <n v="2.9567999999999999"/>
    <n v="3.2032000000000003"/>
  </r>
  <r>
    <n v="5288"/>
    <s v="CA-2017-105991"/>
    <x v="625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x v="0"/>
    <s v="Bestar Classic Bookcase"/>
    <n v="89.991"/>
    <n v="3"/>
    <n v="0.7"/>
    <n v="-152.9847"/>
    <n v="242.97570000000002"/>
  </r>
  <r>
    <n v="5291"/>
    <s v="CA-2014-146283"/>
    <x v="3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x v="1"/>
    <s v="SAFCO Arco Folding Chair"/>
    <n v="966.7"/>
    <n v="5"/>
    <n v="0.3"/>
    <n v="-13.81"/>
    <n v="980.51"/>
  </r>
  <r>
    <n v="5294"/>
    <s v="CA-2015-111073"/>
    <x v="626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x v="2"/>
    <s v="KI Adjustable-Height Table"/>
    <n v="51.588000000000001"/>
    <n v="1"/>
    <n v="0.4"/>
    <n v="-15.4764"/>
    <n v="67.064400000000006"/>
  </r>
  <r>
    <n v="5297"/>
    <s v="CA-2017-108791"/>
    <x v="534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x v="3"/>
    <s v="Tensor Computer Mounted Lamp"/>
    <n v="14.89"/>
    <n v="1"/>
    <n v="0"/>
    <n v="4.0202999999999998"/>
    <n v="10.869700000000002"/>
  </r>
  <r>
    <n v="5301"/>
    <s v="CA-2016-113831"/>
    <x v="82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x v="2"/>
    <s v="Hon Rectangular Conference Tables"/>
    <n v="2275.5"/>
    <n v="10"/>
    <n v="0"/>
    <n v="386.83499999999998"/>
    <n v="1888.665"/>
  </r>
  <r>
    <n v="5304"/>
    <s v="US-2014-139500"/>
    <x v="627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01"/>
    <n v="38.361600000000003"/>
  </r>
  <r>
    <n v="5305"/>
    <s v="US-2014-166310"/>
    <x v="628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x v="3"/>
    <s v="Dana Swing-Arm Lamps"/>
    <n v="8.5440000000000005"/>
    <n v="2"/>
    <n v="0.6"/>
    <n v="-7.476"/>
    <n v="16.02"/>
  </r>
  <r>
    <n v="5306"/>
    <s v="US-2016-168410"/>
    <x v="629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x v="3"/>
    <s v="9-3/4 Diameter Round Wall Clock"/>
    <n v="68.95"/>
    <n v="5"/>
    <n v="0"/>
    <n v="28.959"/>
    <n v="39.991"/>
  </r>
  <r>
    <n v="5309"/>
    <s v="CA-2017-131254"/>
    <x v="49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799999999999"/>
    <n v="237.45779999999999"/>
  </r>
  <r>
    <n v="5314"/>
    <s v="CA-2017-137876"/>
    <x v="393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x v="3"/>
    <s v="Seth Thomas 16&quot; Steel Case Clock"/>
    <n v="64.959999999999994"/>
    <n v="2"/>
    <n v="0"/>
    <n v="21.436800000000002"/>
    <n v="43.523199999999989"/>
  </r>
  <r>
    <n v="5316"/>
    <s v="CA-2016-154060"/>
    <x v="63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01"/>
    <n v="175.36500000000001"/>
  </r>
  <r>
    <n v="5317"/>
    <s v="US-2017-162558"/>
    <x v="125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x v="3"/>
    <s v="Eldon Expressions Wood Desk Accessories, Oak"/>
    <n v="11.808"/>
    <n v="2"/>
    <n v="0.2"/>
    <n v="1.3284"/>
    <n v="10.4796"/>
  </r>
  <r>
    <n v="5318"/>
    <s v="US-2017-162558"/>
    <x v="125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x v="3"/>
    <s v="Eldon 500 Class Desk Accessories"/>
    <n v="9.6560000000000006"/>
    <n v="1"/>
    <n v="0.2"/>
    <n v="1.5690999999999999"/>
    <n v="8.0869"/>
  </r>
  <r>
    <n v="5321"/>
    <s v="US-2017-162558"/>
    <x v="125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x v="2"/>
    <s v="Chromcraft Bull-Nose Wood Oval Conference Tables &amp; Bases"/>
    <n v="2314.116"/>
    <n v="7"/>
    <n v="0.4"/>
    <n v="-1002.7836"/>
    <n v="3316.8995999999997"/>
  </r>
  <r>
    <n v="5323"/>
    <s v="US-2017-162558"/>
    <x v="125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x v="3"/>
    <s v="Eldon Image Series Desk Accessories, Ebony"/>
    <n v="19.760000000000002"/>
    <n v="2"/>
    <n v="0.2"/>
    <n v="5.9279999999999999"/>
    <n v="13.832000000000001"/>
  </r>
  <r>
    <n v="5326"/>
    <s v="CA-2015-119508"/>
    <x v="463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x v="3"/>
    <s v="Eldon Image Series Desk Accessories, Burgundy"/>
    <n v="25.08"/>
    <n v="6"/>
    <n v="0"/>
    <n v="9.0288000000000004"/>
    <n v="16.051199999999998"/>
  </r>
  <r>
    <n v="5331"/>
    <s v="CA-2016-123120"/>
    <x v="631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x v="3"/>
    <s v="Howard Miller 16&quot; Diameter Gallery Wall Clock"/>
    <n v="63.94"/>
    <n v="1"/>
    <n v="0"/>
    <n v="24.936599999999999"/>
    <n v="39.003399999999999"/>
  </r>
  <r>
    <n v="5334"/>
    <s v="CA-2014-103331"/>
    <x v="632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x v="3"/>
    <s v="Acrylic Self-Standing Desk Frames"/>
    <n v="10.68"/>
    <n v="4"/>
    <n v="0"/>
    <n v="4.0583999999999998"/>
    <n v="6.6215999999999999"/>
  </r>
  <r>
    <n v="5355"/>
    <s v="CA-2014-113768"/>
    <x v="633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9"/>
    <n v="258.49680000000001"/>
  </r>
  <r>
    <n v="5361"/>
    <s v="US-2017-126060"/>
    <x v="438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199999999999"/>
    <n v="8"/>
    <n v="0.2"/>
    <n v="-32.219200000000001"/>
    <n v="230.49119999999999"/>
  </r>
  <r>
    <n v="5363"/>
    <s v="CA-2016-122017"/>
    <x v="353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x v="3"/>
    <s v="Executive Impressions 10&quot; Spectator Wall Clock"/>
    <n v="70.56"/>
    <n v="6"/>
    <n v="0"/>
    <n v="23.990400000000001"/>
    <n v="46.569600000000001"/>
  </r>
  <r>
    <n v="5371"/>
    <s v="US-2017-136721"/>
    <x v="403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x v="3"/>
    <s v="3M Polarizing Task Lamp with Clamp Arm, Light Gray"/>
    <n v="273.95999999999998"/>
    <n v="2"/>
    <n v="0"/>
    <n v="71.229600000000005"/>
    <n v="202.73039999999997"/>
  </r>
  <r>
    <n v="5372"/>
    <s v="US-2017-136721"/>
    <x v="403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x v="3"/>
    <s v="Luxo Professional Combination Clamp-On Lamps"/>
    <n v="306.89999999999998"/>
    <n v="3"/>
    <n v="0"/>
    <n v="79.793999999999997"/>
    <n v="227.10599999999999"/>
  </r>
  <r>
    <n v="5374"/>
    <s v="CA-2015-118738"/>
    <x v="634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x v="2"/>
    <s v="KI Conference Tables"/>
    <n v="347.36099999999999"/>
    <n v="7"/>
    <n v="0.3"/>
    <n v="-69.472200000000001"/>
    <n v="416.83319999999998"/>
  </r>
  <r>
    <n v="5395"/>
    <s v="US-2014-123183"/>
    <x v="635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x v="0"/>
    <s v="Sauder Inglewood Library Bookcases"/>
    <n v="1025.8800000000001"/>
    <n v="6"/>
    <n v="0"/>
    <n v="235.95240000000001"/>
    <n v="789.9276000000001"/>
  </r>
  <r>
    <n v="5397"/>
    <s v="US-2016-147340"/>
    <x v="211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x v="3"/>
    <s v="Nu-Dell Executive Frame"/>
    <n v="63.2"/>
    <n v="5"/>
    <n v="0"/>
    <n v="23.384"/>
    <n v="39.816000000000003"/>
  </r>
  <r>
    <n v="5400"/>
    <s v="CA-2016-117681"/>
    <x v="63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004"/>
    <n v="550.11599999999999"/>
  </r>
  <r>
    <n v="5427"/>
    <s v="CA-2016-153598"/>
    <x v="122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x v="3"/>
    <s v="3M Polarizing Light Filter Sleeves"/>
    <n v="111.9"/>
    <n v="6"/>
    <n v="0"/>
    <n v="51.473999999999997"/>
    <n v="60.426000000000009"/>
  </r>
  <r>
    <n v="5428"/>
    <s v="US-2016-108497"/>
    <x v="184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4999999999997"/>
    <n v="563.91999999999996"/>
  </r>
  <r>
    <n v="5430"/>
    <s v="CA-2014-136861"/>
    <x v="637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x v="3"/>
    <s v="Telescoping Adjustable Floor Lamp"/>
    <n v="31.984000000000002"/>
    <n v="2"/>
    <n v="0.2"/>
    <n v="1.9990000000000001"/>
    <n v="29.985000000000003"/>
  </r>
  <r>
    <n v="5437"/>
    <s v="CA-2014-103317"/>
    <x v="638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x v="3"/>
    <s v="Advantus Panel Wall Certificate Holder - 8.5x11"/>
    <n v="19.52"/>
    <n v="2"/>
    <n v="0.2"/>
    <n v="5.3680000000000003"/>
    <n v="14.151999999999999"/>
  </r>
  <r>
    <n v="5439"/>
    <s v="CA-2014-103317"/>
    <x v="638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x v="3"/>
    <s v="Luxo Adjustable Task Clamp Lamp"/>
    <n v="213.21600000000001"/>
    <n v="3"/>
    <n v="0.2"/>
    <n v="15.991199999999999"/>
    <n v="197.22480000000002"/>
  </r>
  <r>
    <n v="5452"/>
    <s v="US-2014-119081"/>
    <x v="639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x v="3"/>
    <s v="Seth Thomas 8 1/2&quot; Cubicle Clock"/>
    <n v="40.56"/>
    <n v="2"/>
    <n v="0"/>
    <n v="12.979200000000001"/>
    <n v="27.580800000000004"/>
  </r>
  <r>
    <n v="5458"/>
    <s v="CA-2017-130631"/>
    <x v="297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x v="3"/>
    <s v="Hand-Finished Solid Wood Document Frame"/>
    <n v="68.459999999999994"/>
    <n v="2"/>
    <n v="0"/>
    <n v="20.538"/>
    <n v="47.921999999999997"/>
  </r>
  <r>
    <n v="5460"/>
    <s v="CA-2017-116680"/>
    <x v="362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x v="2"/>
    <s v="Bush Cubix Conference Tables, Fully Assembled"/>
    <n v="1478.2719999999999"/>
    <n v="8"/>
    <n v="0.2"/>
    <n v="92.391999999999996"/>
    <n v="1385.8799999999999"/>
  </r>
  <r>
    <n v="5462"/>
    <s v="CA-2017-101574"/>
    <x v="559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x v="3"/>
    <s v="Longer-Life Soft White Bulbs"/>
    <n v="9.24"/>
    <n v="3"/>
    <n v="0"/>
    <n v="4.4352"/>
    <n v="4.8048000000000002"/>
  </r>
  <r>
    <n v="5466"/>
    <s v="CA-2014-146591"/>
    <x v="640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x v="0"/>
    <s v="O'Sullivan 4-Shelf Bookcase in Odessa Pine"/>
    <n v="181.47"/>
    <n v="5"/>
    <n v="0.7"/>
    <n v="-320.59699999999998"/>
    <n v="502.06700000000001"/>
  </r>
  <r>
    <n v="5468"/>
    <s v="CA-2016-122448"/>
    <x v="641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6"/>
    <n v="108.5874"/>
  </r>
  <r>
    <n v="5469"/>
    <s v="CA-2014-132451"/>
    <x v="218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4000000000003"/>
    <n v="512.35800000000006"/>
  </r>
  <r>
    <n v="5472"/>
    <s v="CA-2017-116946"/>
    <x v="642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x v="3"/>
    <s v="OIC Stacking Trays"/>
    <n v="13.36"/>
    <n v="5"/>
    <n v="0.2"/>
    <n v="4.008"/>
    <n v="9.3520000000000003"/>
  </r>
  <r>
    <n v="5474"/>
    <s v="CA-2017-116946"/>
    <x v="642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x v="0"/>
    <s v="O'Sullivan 2-Shelf Heavy-Duty Bookcases"/>
    <n v="102.018"/>
    <n v="7"/>
    <n v="0.7"/>
    <n v="-183.63239999999999"/>
    <n v="285.65039999999999"/>
  </r>
  <r>
    <n v="5485"/>
    <s v="CA-2017-148999"/>
    <x v="129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600000000002"/>
    <n v="4"/>
    <n v="0.2"/>
    <n v="-68.1096"/>
    <n v="487.24560000000002"/>
  </r>
  <r>
    <n v="5491"/>
    <s v="CA-2017-134495"/>
    <x v="535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"/>
    <n v="3"/>
    <n v="0.2"/>
    <n v="-19.105799999999999"/>
    <n v="237.45779999999999"/>
  </r>
  <r>
    <n v="5495"/>
    <s v="CA-2014-105249"/>
    <x v="616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999"/>
    <n v="416.1712"/>
  </r>
  <r>
    <n v="5501"/>
    <s v="CA-2017-164378"/>
    <x v="316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  <n v="575.59319999999991"/>
  </r>
  <r>
    <n v="5503"/>
    <s v="CA-2017-127782"/>
    <x v="575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x v="3"/>
    <s v="Eldon Image Series Black Desk Accessories"/>
    <n v="3.3119999999999998"/>
    <n v="1"/>
    <n v="0.2"/>
    <n v="0.66239999999999999"/>
    <n v="2.6496"/>
  </r>
  <r>
    <n v="5509"/>
    <s v="CA-2015-168529"/>
    <x v="643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x v="3"/>
    <s v="Deflect-o SuperTray Unbreakable Stackable Tray, Letter, Black"/>
    <n v="145.9"/>
    <n v="5"/>
    <n v="0"/>
    <n v="62.737000000000002"/>
    <n v="83.163000000000011"/>
  </r>
  <r>
    <n v="5518"/>
    <s v="CA-2017-117667"/>
    <x v="423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x v="1"/>
    <s v="Global Chrome Stack Chair"/>
    <n v="239.96"/>
    <n v="10"/>
    <n v="0.3"/>
    <n v="-10.284000000000001"/>
    <n v="250.244"/>
  </r>
  <r>
    <n v="5519"/>
    <s v="CA-2017-117667"/>
    <x v="423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x v="3"/>
    <s v="Hand-Finished Solid Wood Document Frame"/>
    <n v="54.768000000000001"/>
    <n v="2"/>
    <n v="0.2"/>
    <n v="6.8460000000000001"/>
    <n v="47.921999999999997"/>
  </r>
  <r>
    <n v="5540"/>
    <s v="US-2017-150595"/>
    <x v="644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  <n v="236.58179999999999"/>
  </r>
  <r>
    <n v="5543"/>
    <s v="CA-2016-134936"/>
    <x v="645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x v="2"/>
    <s v="SAFCO PlanMaster Boards, 60w x 37-1/2d, White Melamine"/>
    <n v="455.97"/>
    <n v="6"/>
    <n v="0.5"/>
    <n v="-218.8656"/>
    <n v="674.8356"/>
  </r>
  <r>
    <n v="5547"/>
    <s v="CA-2017-151008"/>
    <x v="87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x v="3"/>
    <s v="DAX Copper Panel Document Frame, 5 x 7 Size"/>
    <n v="25.16"/>
    <n v="2"/>
    <n v="0"/>
    <n v="10.5672"/>
    <n v="14.5928"/>
  </r>
  <r>
    <n v="5555"/>
    <s v="US-2014-159618"/>
    <x v="352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x v="0"/>
    <s v="Bestar Classic Bookcase"/>
    <n v="67.993200000000002"/>
    <n v="1"/>
    <n v="0.32"/>
    <n v="-12.998699999999999"/>
    <n v="80.991900000000001"/>
  </r>
  <r>
    <n v="5556"/>
    <s v="CA-2017-116113"/>
    <x v="125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x v="3"/>
    <s v="Master Caster Door Stop, Gray"/>
    <n v="10.16"/>
    <n v="2"/>
    <n v="0"/>
    <n v="3.4544000000000001"/>
    <n v="6.7056000000000004"/>
  </r>
  <r>
    <n v="5557"/>
    <s v="CA-2015-125066"/>
    <x v="646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x v="3"/>
    <s v="Stackable Trays"/>
    <n v="6.16"/>
    <n v="2"/>
    <n v="0"/>
    <n v="1.9712000000000001"/>
    <n v="4.1888000000000005"/>
  </r>
  <r>
    <n v="5568"/>
    <s v="CA-2017-157966"/>
    <x v="64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8"/>
    <n v="92.332800000000006"/>
  </r>
  <r>
    <n v="5577"/>
    <s v="CA-2016-136686"/>
    <x v="574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x v="3"/>
    <s v="Howard Miller 14-1/2&quot; Diameter Chrome Round Wall Clock"/>
    <n v="383.64"/>
    <n v="6"/>
    <n v="0"/>
    <n v="122.76479999999999"/>
    <n v="260.87520000000001"/>
  </r>
  <r>
    <n v="5580"/>
    <s v="CA-2017-137498"/>
    <x v="198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4999999999999"/>
    <n v="259.16499999999996"/>
  </r>
  <r>
    <n v="5582"/>
    <s v="CA-2017-163818"/>
    <x v="648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x v="3"/>
    <s v="24-Hour Round Wall Clock"/>
    <n v="19.98"/>
    <n v="1"/>
    <n v="0"/>
    <n v="8.5914000000000001"/>
    <n v="11.3886"/>
  </r>
  <r>
    <n v="5584"/>
    <s v="CA-2014-116673"/>
    <x v="256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x v="3"/>
    <s v="Stackable Trays"/>
    <n v="6.16"/>
    <n v="2"/>
    <n v="0"/>
    <n v="1.9712000000000001"/>
    <n v="4.1888000000000005"/>
  </r>
  <r>
    <n v="5592"/>
    <s v="CA-2014-164742"/>
    <x v="137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8"/>
    <n v="218.92219999999998"/>
  </r>
  <r>
    <n v="5606"/>
    <s v="CA-2016-134516"/>
    <x v="649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x v="3"/>
    <s v="Dana Swing-Arm Lamps"/>
    <n v="17.088000000000001"/>
    <n v="2"/>
    <n v="0.2"/>
    <n v="1.0680000000000001"/>
    <n v="16.02"/>
  </r>
  <r>
    <n v="5607"/>
    <s v="CA-2016-134516"/>
    <x v="649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1"/>
    <n v="109.4611"/>
  </r>
  <r>
    <n v="5618"/>
    <s v="CA-2017-125745"/>
    <x v="254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x v="3"/>
    <s v="Advantus Panel Wall Certificate Holder - 8.5x11"/>
    <n v="19.52"/>
    <n v="2"/>
    <n v="0.2"/>
    <n v="5.3680000000000003"/>
    <n v="14.151999999999999"/>
  </r>
  <r>
    <n v="5622"/>
    <s v="US-2016-124163"/>
    <x v="228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"/>
    <n v="151.47"/>
  </r>
  <r>
    <n v="5623"/>
    <s v="US-2016-124163"/>
    <x v="228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x v="3"/>
    <s v="Eldon Expressions Mahogany Wood Desk Collection"/>
    <n v="68.64"/>
    <n v="11"/>
    <n v="0"/>
    <n v="17.16"/>
    <n v="51.480000000000004"/>
  </r>
  <r>
    <n v="5626"/>
    <s v="CA-2014-126683"/>
    <x v="189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x v="3"/>
    <s v="Longer-Life Soft White Bulbs"/>
    <n v="6.16"/>
    <n v="2"/>
    <n v="0"/>
    <n v="2.9567999999999999"/>
    <n v="3.2032000000000003"/>
  </r>
  <r>
    <n v="5627"/>
    <s v="CA-2014-126683"/>
    <x v="189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x v="2"/>
    <s v="Bevis Oval Conference Table, Walnut"/>
    <n v="2348.8200000000002"/>
    <n v="9"/>
    <n v="0"/>
    <n v="399.29939999999999"/>
    <n v="1949.5206000000003"/>
  </r>
  <r>
    <n v="5629"/>
    <s v="CA-2017-148810"/>
    <x v="332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6"/>
    <n v="287.2296"/>
  </r>
  <r>
    <n v="5630"/>
    <s v="US-2016-146066"/>
    <x v="65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x v="2"/>
    <s v="Iceberg OfficeWorks 42&quot; Round Tables"/>
    <n v="815.29200000000003"/>
    <n v="9"/>
    <n v="0.4"/>
    <n v="-339.70499999999998"/>
    <n v="1154.9970000000001"/>
  </r>
  <r>
    <n v="5632"/>
    <s v="CA-2014-127614"/>
    <x v="651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x v="2"/>
    <s v="Hon 2111 Invitation Series Corner Table"/>
    <n v="1256.22"/>
    <n v="6"/>
    <n v="0"/>
    <n v="75.373199999999997"/>
    <n v="1180.8468"/>
  </r>
  <r>
    <n v="5638"/>
    <s v="CA-2017-113208"/>
    <x v="292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x v="3"/>
    <s v="Career Cubicle Clock, 8 1/4&quot;, Black"/>
    <n v="60.84"/>
    <n v="3"/>
    <n v="0"/>
    <n v="23.119199999999999"/>
    <n v="37.720800000000004"/>
  </r>
  <r>
    <n v="5639"/>
    <s v="CA-2014-154893"/>
    <x v="652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8"/>
    <n v="1176.6120000000001"/>
  </r>
  <r>
    <n v="5640"/>
    <s v="CA-2014-154893"/>
    <x v="652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x v="1"/>
    <s v="Safco Contoured Stacking Chairs"/>
    <n v="572.16"/>
    <n v="3"/>
    <n v="0.2"/>
    <n v="35.76"/>
    <n v="536.4"/>
  </r>
  <r>
    <n v="5643"/>
    <s v="CA-2016-127985"/>
    <x v="61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x v="3"/>
    <s v="Regeneration Desk Collection"/>
    <n v="7.04"/>
    <n v="4"/>
    <n v="0"/>
    <n v="3.0975999999999999"/>
    <n v="3.9424000000000001"/>
  </r>
  <r>
    <n v="5646"/>
    <s v="CA-2017-127117"/>
    <x v="438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x v="3"/>
    <s v="Tensor Computer Mounted Lamp"/>
    <n v="74.45"/>
    <n v="5"/>
    <n v="0"/>
    <n v="20.101500000000001"/>
    <n v="54.348500000000001"/>
  </r>
  <r>
    <n v="5647"/>
    <s v="CA-2015-104241"/>
    <x v="653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x v="3"/>
    <s v="DAX Wood Document Frame"/>
    <n v="192.22"/>
    <n v="14"/>
    <n v="0"/>
    <n v="69.199200000000005"/>
    <n v="123.02079999999999"/>
  </r>
  <r>
    <n v="5652"/>
    <s v="CA-2017-142342"/>
    <x v="357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500000000001"/>
    <n v="983.43"/>
  </r>
  <r>
    <n v="5659"/>
    <s v="CA-2016-145261"/>
    <x v="105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x v="2"/>
    <s v="Iceberg OfficeWorks 42&quot; Round Tables"/>
    <n v="377.45"/>
    <n v="5"/>
    <n v="0.5"/>
    <n v="-264.21499999999997"/>
    <n v="641.66499999999996"/>
  </r>
  <r>
    <n v="5662"/>
    <s v="CA-2016-108875"/>
    <x v="211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x v="3"/>
    <s v="Electrix 20W Halogen Replacement Bulb for Zoom-In Desk Lamp"/>
    <n v="21.44"/>
    <n v="2"/>
    <n v="0.2"/>
    <n v="7.5039999999999996"/>
    <n v="13.936000000000002"/>
  </r>
  <r>
    <n v="5671"/>
    <s v="CA-2015-141012"/>
    <x v="654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x v="3"/>
    <s v="Luxo Adjustable Task Clamp Lamp"/>
    <n v="355.36"/>
    <n v="4"/>
    <n v="0"/>
    <n v="92.393600000000006"/>
    <n v="262.96640000000002"/>
  </r>
  <r>
    <n v="5678"/>
    <s v="CA-2014-126802"/>
    <x v="527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x v="3"/>
    <s v="Tenex Chairmats For Use with Hard Floors"/>
    <n v="38.975999999999999"/>
    <n v="3"/>
    <n v="0.6"/>
    <n v="-50.668799999999997"/>
    <n v="89.644800000000004"/>
  </r>
  <r>
    <n v="5688"/>
    <s v="CA-2014-131541"/>
    <x v="655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x v="3"/>
    <s v="DataProducts Ampli Magnifier Task Lamp, Black,"/>
    <n v="129.88800000000001"/>
    <n v="6"/>
    <n v="0.2"/>
    <n v="12.988799999999999"/>
    <n v="116.89920000000001"/>
  </r>
  <r>
    <n v="5690"/>
    <s v="CA-2015-119550"/>
    <x v="626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  <n v="365.43419999999998"/>
  </r>
  <r>
    <n v="5695"/>
    <s v="US-2015-138093"/>
    <x v="479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x v="1"/>
    <s v="Global Ergonomic Managers Chair"/>
    <n v="542.94000000000005"/>
    <n v="3"/>
    <n v="0"/>
    <n v="141.1644"/>
    <n v="401.77560000000005"/>
  </r>
  <r>
    <n v="5696"/>
    <s v="CA-2016-126165"/>
    <x v="399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x v="2"/>
    <s v="Hon 61000 Series Interactive Training Tables"/>
    <n v="71.087999999999994"/>
    <n v="2"/>
    <n v="0.2"/>
    <n v="-1.7771999999999999"/>
    <n v="72.865199999999987"/>
  </r>
  <r>
    <n v="5704"/>
    <s v="US-2014-123519"/>
    <x v="609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x v="2"/>
    <s v="Hon Rectangular Conference Tables"/>
    <n v="136.53"/>
    <n v="1"/>
    <n v="0.4"/>
    <n v="-52.336500000000001"/>
    <n v="188.8665"/>
  </r>
  <r>
    <n v="5708"/>
    <s v="US-2015-160857"/>
    <x v="19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x v="3"/>
    <s v="DAX Black Cherry Wood-Tone Poster Frame"/>
    <n v="79.44"/>
    <n v="3"/>
    <n v="0"/>
    <n v="30.187200000000001"/>
    <n v="49.252799999999993"/>
  </r>
  <r>
    <n v="5710"/>
    <s v="US-2015-160857"/>
    <x v="19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x v="1"/>
    <s v="Situations Contoured Folding Chairs, 4/Set"/>
    <n v="127.764"/>
    <n v="2"/>
    <n v="0.1"/>
    <n v="21.294"/>
    <n v="106.47"/>
  </r>
  <r>
    <n v="5731"/>
    <s v="CA-2017-117324"/>
    <x v="64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800000000001"/>
    <n v="418.52719999999999"/>
  </r>
  <r>
    <n v="5733"/>
    <s v="CA-2017-143574"/>
    <x v="656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8"/>
    <n v="453.56220000000008"/>
  </r>
  <r>
    <n v="5735"/>
    <s v="CA-2017-143574"/>
    <x v="656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x v="3"/>
    <s v="DAX Executive Solid Wood Document Frame, Desktop or Hang, Mahogany, 5 x 7"/>
    <n v="25.16"/>
    <n v="2"/>
    <n v="0"/>
    <n v="8.5543999999999993"/>
    <n v="16.605600000000003"/>
  </r>
  <r>
    <n v="5738"/>
    <s v="CA-2014-148614"/>
    <x v="187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x v="3"/>
    <s v="Eldon Expressions Desk Accessory, Wood Pencil Holder, Oak"/>
    <n v="19.3"/>
    <n v="2"/>
    <n v="0"/>
    <n v="5.79"/>
    <n v="13.510000000000002"/>
  </r>
  <r>
    <n v="5741"/>
    <s v="US-2017-147886"/>
    <x v="657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x v="3"/>
    <s v="DAX Black Cherry Wood-Tone Poster Frame"/>
    <n v="26.48"/>
    <n v="1"/>
    <n v="0"/>
    <n v="10.0624"/>
    <n v="16.4176"/>
  </r>
  <r>
    <n v="5746"/>
    <s v="US-2017-147886"/>
    <x v="657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x v="3"/>
    <s v="Stackable Trays"/>
    <n v="21.56"/>
    <n v="7"/>
    <n v="0"/>
    <n v="6.8992000000000004"/>
    <n v="14.660799999999998"/>
  </r>
  <r>
    <n v="5751"/>
    <s v="CA-2014-145800"/>
    <x v="658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x v="2"/>
    <s v="Chromcraft Rectangular Conference Tables"/>
    <n v="355.45499999999998"/>
    <n v="3"/>
    <n v="0.5"/>
    <n v="-184.8366"/>
    <n v="540.29160000000002"/>
  </r>
  <r>
    <n v="5754"/>
    <s v="CA-2016-118514"/>
    <x v="659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  <n v="641.13599999999997"/>
  </r>
  <r>
    <n v="5758"/>
    <s v="CA-2015-119634"/>
    <x v="66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x v="3"/>
    <s v="Executive Impressions 13&quot; Clairmont Wall Clock"/>
    <n v="46.152000000000001"/>
    <n v="3"/>
    <n v="0.2"/>
    <n v="12.1149"/>
    <n v="34.037100000000002"/>
  </r>
  <r>
    <n v="5763"/>
    <s v="CA-2017-158169"/>
    <x v="661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x v="3"/>
    <s v="DAX Wood Document Frame"/>
    <n v="54.92"/>
    <n v="4"/>
    <n v="0"/>
    <n v="19.7712"/>
    <n v="35.148800000000001"/>
  </r>
  <r>
    <n v="5764"/>
    <s v="CA-2015-162047"/>
    <x v="240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"/>
    <n v="10"/>
    <n v="0.1"/>
    <n v="209.274"/>
    <n v="1239.5459999999998"/>
  </r>
  <r>
    <n v="5771"/>
    <s v="CA-2015-103835"/>
    <x v="262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x v="3"/>
    <s v="DAX Value U-Channel Document Frames, Easel Back"/>
    <n v="14.91"/>
    <n v="3"/>
    <n v="0"/>
    <n v="4.6220999999999997"/>
    <n v="10.2879"/>
  </r>
  <r>
    <n v="5775"/>
    <s v="CA-2016-142398"/>
    <x v="188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x v="1"/>
    <s v="Hon Comfortask Task/Swivel Chairs"/>
    <n v="638.28800000000001"/>
    <n v="7"/>
    <n v="0.2"/>
    <n v="-31.914400000000001"/>
    <n v="670.20240000000001"/>
  </r>
  <r>
    <n v="5780"/>
    <s v="CA-2014-105270"/>
    <x v="163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x v="1"/>
    <s v="Hon Olson Stacker Stools"/>
    <n v="112.648"/>
    <n v="1"/>
    <n v="0.2"/>
    <n v="11.264799999999999"/>
    <n v="101.3832"/>
  </r>
  <r>
    <n v="5785"/>
    <s v="CA-2017-141117"/>
    <x v="125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  <n v="602.48040000000003"/>
  </r>
  <r>
    <n v="5789"/>
    <s v="CA-2017-115070"/>
    <x v="662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x v="3"/>
    <s v="Stackable Trays"/>
    <n v="12.32"/>
    <n v="5"/>
    <n v="0.2"/>
    <n v="1.8480000000000001"/>
    <n v="10.472"/>
  </r>
  <r>
    <n v="5792"/>
    <s v="CA-2017-140186"/>
    <x v="56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  <n v="72.784000000000006"/>
  </r>
  <r>
    <n v="5794"/>
    <s v="CA-2017-140186"/>
    <x v="56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x v="3"/>
    <s v="Howard Miller 13-3/4&quot; Diameter Brushed Chrome Round Wall Clock"/>
    <n v="51.75"/>
    <n v="1"/>
    <n v="0"/>
    <n v="15.525"/>
    <n v="36.225000000000001"/>
  </r>
  <r>
    <n v="5797"/>
    <s v="CA-2014-124856"/>
    <x v="189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x v="3"/>
    <s v="Seth Thomas 14&quot; Putty-Colored Wall Clock"/>
    <n v="117.36"/>
    <n v="4"/>
    <n v="0"/>
    <n v="36.381599999999999"/>
    <n v="80.978399999999993"/>
  </r>
  <r>
    <n v="5800"/>
    <s v="CA-2014-166716"/>
    <x v="663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5999999999996"/>
    <n v="427.39160000000004"/>
  </r>
  <r>
    <n v="5806"/>
    <s v="CA-2017-113873"/>
    <x v="596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2"/>
    <n v="3"/>
    <n v="0.32"/>
    <n v="-27.264600000000002"/>
    <n v="233.2638"/>
  </r>
  <r>
    <n v="5810"/>
    <s v="CA-2016-125017"/>
    <x v="664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x v="3"/>
    <s v="Deflect-o EconoMat Studded, No Bevel Mat for Low Pile Carpeting"/>
    <n v="132.22399999999999"/>
    <n v="4"/>
    <n v="0.2"/>
    <n v="-18.180800000000001"/>
    <n v="150.40479999999999"/>
  </r>
  <r>
    <n v="5812"/>
    <s v="US-2015-163279"/>
    <x v="665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x v="3"/>
    <s v="Tenex B1-RE Series Chair Mats for Low Pile Carpets"/>
    <n v="91.96"/>
    <n v="2"/>
    <n v="0"/>
    <n v="15.6332"/>
    <n v="76.326799999999992"/>
  </r>
  <r>
    <n v="5823"/>
    <s v="CA-2017-117632"/>
    <x v="666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x v="2"/>
    <s v="Lesro Sheffield Collection Coffee Table, End Table, Center Table, Corner Table"/>
    <n v="285.48"/>
    <n v="5"/>
    <n v="0.2"/>
    <n v="-10.705500000000001"/>
    <n v="296.18550000000005"/>
  </r>
  <r>
    <n v="5827"/>
    <s v="CA-2017-161067"/>
    <x v="667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  <n v="76.676400000000001"/>
  </r>
  <r>
    <n v="5828"/>
    <s v="CA-2017-161067"/>
    <x v="667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002"/>
    <n v="189.8424"/>
  </r>
  <r>
    <n v="5830"/>
    <s v="CA-2016-122063"/>
    <x v="122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x v="2"/>
    <s v="Hon 5100 Series Wood Tables"/>
    <n v="581.96"/>
    <n v="2"/>
    <n v="0"/>
    <n v="104.75279999999999"/>
    <n v="477.20720000000006"/>
  </r>
  <r>
    <n v="5831"/>
    <s v="CA-2016-122063"/>
    <x v="122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  <n v="21.885400000000001"/>
  </r>
  <r>
    <n v="5834"/>
    <s v="CA-2016-142895"/>
    <x v="668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  <n v="363.92"/>
  </r>
  <r>
    <n v="5841"/>
    <s v="CA-2015-134992"/>
    <x v="159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x v="3"/>
    <s v="Westinghouse Floor Lamp with Metal Mesh Shade, Black"/>
    <n v="47.98"/>
    <n v="2"/>
    <n v="0"/>
    <n v="11.035399999999999"/>
    <n v="36.944599999999994"/>
  </r>
  <r>
    <n v="5844"/>
    <s v="CA-2015-126725"/>
    <x v="669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x v="3"/>
    <s v="DAX Contemporary Wood Frame with Silver Metal Mat, Desktop, 11 x 14 Size"/>
    <n v="80.959999999999994"/>
    <n v="4"/>
    <n v="0"/>
    <n v="29.145600000000002"/>
    <n v="51.814399999999992"/>
  </r>
  <r>
    <n v="5847"/>
    <s v="CA-2015-126725"/>
    <x v="669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800000000001"/>
    <n v="2"/>
    <n v="0.2"/>
    <n v="2.8195999999999999"/>
    <n v="222.7484"/>
  </r>
  <r>
    <n v="5848"/>
    <s v="CA-2015-126725"/>
    <x v="669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x v="3"/>
    <s v="Advantus Panel Wall Certificate Holder - 8.5x11"/>
    <n v="36.6"/>
    <n v="3"/>
    <n v="0"/>
    <n v="15.372"/>
    <n v="21.228000000000002"/>
  </r>
  <r>
    <n v="5853"/>
    <s v="CA-2015-121783"/>
    <x v="67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x v="3"/>
    <s v="Staple-based wall hangings"/>
    <n v="29.22"/>
    <n v="3"/>
    <n v="0"/>
    <n v="12.8568"/>
    <n v="16.363199999999999"/>
  </r>
  <r>
    <n v="5858"/>
    <s v="CA-2015-112214"/>
    <x v="671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x v="3"/>
    <s v="Eldon Expressions Wood Desk Accessories, Oak"/>
    <n v="14.76"/>
    <n v="5"/>
    <n v="0.6"/>
    <n v="-11.439"/>
    <n v="26.198999999999998"/>
  </r>
  <r>
    <n v="5859"/>
    <s v="US-2017-153255"/>
    <x v="667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6"/>
    <n v="2"/>
    <n v="0.15"/>
    <n v="14.098000000000001"/>
    <n v="225.56799999999998"/>
  </r>
  <r>
    <n v="5860"/>
    <s v="CA-2015-108119"/>
    <x v="341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x v="2"/>
    <s v="Iceberg OfficeWorks 42&quot; Round Tables"/>
    <n v="301.95999999999998"/>
    <n v="2"/>
    <n v="0"/>
    <n v="45.293999999999997"/>
    <n v="256.666"/>
  </r>
  <r>
    <n v="5867"/>
    <s v="US-2014-117968"/>
    <x v="31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099999999999"/>
    <n v="838.67899999999986"/>
  </r>
  <r>
    <n v="5870"/>
    <s v="CA-2016-152247"/>
    <x v="267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"/>
    <n v="4"/>
    <n v="0.2"/>
    <n v="100.196"/>
    <n v="1502.94"/>
  </r>
  <r>
    <n v="5871"/>
    <s v="CA-2016-128223"/>
    <x v="184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x v="2"/>
    <s v="Bush Cubix Conference Tables, Fully Assembled"/>
    <n v="1293.4880000000001"/>
    <n v="7"/>
    <n v="0.2"/>
    <n v="80.843000000000004"/>
    <n v="1212.645"/>
  </r>
  <r>
    <n v="5872"/>
    <s v="CA-2016-154235"/>
    <x v="211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x v="3"/>
    <s v="Deflect-o DuraMat Lighweight, Studded, Beveled Mat for Low Pile Carpeting"/>
    <n v="127.95"/>
    <n v="3"/>
    <n v="0"/>
    <n v="21.7515"/>
    <n v="106.1985"/>
  </r>
  <r>
    <n v="5881"/>
    <s v="CA-2016-133935"/>
    <x v="126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799999999998"/>
    <n v="2"/>
    <n v="0.2"/>
    <n v="50.097999999999999"/>
    <n v="751.47"/>
  </r>
  <r>
    <n v="5883"/>
    <s v="CA-2016-133935"/>
    <x v="126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899999999997"/>
    <n v="985.1499"/>
  </r>
  <r>
    <n v="5884"/>
    <s v="CA-2016-136301"/>
    <x v="345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x v="3"/>
    <s v="Westinghouse Mesh Shade Clip-On Gooseneck Lamp, Black"/>
    <n v="28.28"/>
    <n v="2"/>
    <n v="0"/>
    <n v="7.3528000000000002"/>
    <n v="20.927199999999999"/>
  </r>
  <r>
    <n v="5898"/>
    <s v="CA-2016-167682"/>
    <x v="672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x v="3"/>
    <s v="Seth Thomas 13 1/2&quot; Wall Clock"/>
    <n v="71.12"/>
    <n v="4"/>
    <n v="0"/>
    <n v="22.0472"/>
    <n v="49.072800000000001"/>
  </r>
  <r>
    <n v="5902"/>
    <s v="CA-2016-159639"/>
    <x v="673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x v="3"/>
    <s v="Ultra Door Pull Handle"/>
    <n v="31.56"/>
    <n v="3"/>
    <n v="0"/>
    <n v="10.4148"/>
    <n v="21.145199999999999"/>
  </r>
  <r>
    <n v="5910"/>
    <s v="US-2016-113985"/>
    <x v="674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x v="3"/>
    <s v="Eldon Regeneration Recycled Desk Accessories, Black"/>
    <n v="14.52"/>
    <n v="3"/>
    <n v="0"/>
    <n v="5.6627999999999998"/>
    <n v="8.8571999999999989"/>
  </r>
  <r>
    <n v="5916"/>
    <s v="US-2015-126977"/>
    <x v="5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92"/>
    <n v="190.88560000000001"/>
  </r>
  <r>
    <n v="5918"/>
    <s v="US-2015-126977"/>
    <x v="5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39999999997"/>
    <n v="6"/>
    <n v="0.2"/>
    <n v="158.57640000000001"/>
    <n v="4070.1275999999998"/>
  </r>
  <r>
    <n v="5919"/>
    <s v="US-2015-126977"/>
    <x v="5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x v="0"/>
    <s v="DMI Eclipse Executive Suite Bookcases"/>
    <n v="2003.92"/>
    <n v="5"/>
    <n v="0.2"/>
    <n v="-25.048999999999999"/>
    <n v="2028.9690000000001"/>
  </r>
  <r>
    <n v="5924"/>
    <s v="CA-2016-130288"/>
    <x v="675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x v="2"/>
    <s v="Bevis Oval Conference Table, Walnut"/>
    <n v="313.17599999999999"/>
    <n v="2"/>
    <n v="0.4"/>
    <n v="-120.0508"/>
    <n v="433.22679999999997"/>
  </r>
  <r>
    <n v="5927"/>
    <s v="US-2014-118997"/>
    <x v="676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x v="2"/>
    <s v="SAFCO PlanMaster Boards, 60w x 37-1/2d, White Melamine"/>
    <n v="1215.92"/>
    <n v="8"/>
    <n v="0"/>
    <n v="316.13920000000002"/>
    <n v="899.7808"/>
  </r>
  <r>
    <n v="5929"/>
    <s v="CA-2014-114314"/>
    <x v="524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x v="3"/>
    <s v="Eldon Pizzaz Desk Accessories"/>
    <n v="8.92"/>
    <n v="4"/>
    <n v="0"/>
    <n v="3.9247999999999998"/>
    <n v="4.9952000000000005"/>
  </r>
  <r>
    <n v="5930"/>
    <s v="US-2017-169551"/>
    <x v="67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x v="0"/>
    <s v="O'Sullivan 3-Shelf Heavy-Duty Bookcases"/>
    <n v="87.21"/>
    <n v="3"/>
    <n v="0.5"/>
    <n v="-45.349200000000003"/>
    <n v="132.5592"/>
  </r>
  <r>
    <n v="5936"/>
    <s v="CA-2016-103107"/>
    <x v="557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x v="3"/>
    <s v="Master Caster Door Stop, Brown"/>
    <n v="25.4"/>
    <n v="5"/>
    <n v="0"/>
    <n v="8.6359999999999992"/>
    <n v="16.763999999999999"/>
  </r>
  <r>
    <n v="5944"/>
    <s v="CA-2014-104178"/>
    <x v="678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x v="3"/>
    <s v="Eldon 200 Class Desk Accessories, Smoke"/>
    <n v="6.28"/>
    <n v="1"/>
    <n v="0"/>
    <n v="2.6375999999999999"/>
    <n v="3.6424000000000003"/>
  </r>
  <r>
    <n v="5955"/>
    <s v="CA-2014-155796"/>
    <x v="163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x v="3"/>
    <s v="GE 4 Foot Flourescent Tube, 40 Watt"/>
    <n v="23.968"/>
    <n v="2"/>
    <n v="0.2"/>
    <n v="7.7896000000000001"/>
    <n v="16.1784"/>
  </r>
  <r>
    <n v="5956"/>
    <s v="CA-2014-155796"/>
    <x v="163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  <n v="772.50080000000003"/>
  </r>
  <r>
    <n v="5960"/>
    <s v="CA-2016-127138"/>
    <x v="679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199999999998"/>
    <n v="3"/>
    <n v="0.2"/>
    <n v="77.035200000000003"/>
    <n v="693.31679999999994"/>
  </r>
  <r>
    <n v="5961"/>
    <s v="CA-2017-150602"/>
    <x v="436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x v="3"/>
    <s v="Master Big Foot Doorstop, Beige"/>
    <n v="21.12"/>
    <n v="4"/>
    <n v="0"/>
    <n v="6.5472000000000001"/>
    <n v="14.572800000000001"/>
  </r>
  <r>
    <n v="5972"/>
    <s v="CA-2014-141726"/>
    <x v="435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x v="3"/>
    <s v="Nu-Dell Leatherette Frames"/>
    <n v="43.02"/>
    <n v="3"/>
    <n v="0"/>
    <n v="15.4872"/>
    <n v="27.532800000000002"/>
  </r>
  <r>
    <n v="5973"/>
    <s v="CA-2017-115105"/>
    <x v="335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399999999999"/>
    <n v="1"/>
    <n v="0.2"/>
    <n v="30.097999999999999"/>
    <n v="210.68599999999998"/>
  </r>
  <r>
    <n v="5979"/>
    <s v="CA-2014-117765"/>
    <x v="266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x v="2"/>
    <s v="KI Adjustable-Height Table"/>
    <n v="429.9"/>
    <n v="5"/>
    <n v="0"/>
    <n v="111.774"/>
    <n v="318.12599999999998"/>
  </r>
  <r>
    <n v="5981"/>
    <s v="CA-2014-117765"/>
    <x v="266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799999999997"/>
    <n v="116.61120000000001"/>
  </r>
  <r>
    <n v="5985"/>
    <s v="CA-2016-163776"/>
    <x v="68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x v="3"/>
    <s v="Advantus Employee of the Month Certificate Frame, 11 x 13-1/2"/>
    <n v="185.58"/>
    <n v="6"/>
    <n v="0"/>
    <n v="76.087800000000001"/>
    <n v="109.49220000000001"/>
  </r>
  <r>
    <n v="5990"/>
    <s v="CA-2016-163776"/>
    <x v="68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x v="0"/>
    <s v="Hon 4-Shelf Metal Bookcases"/>
    <n v="504.9"/>
    <n v="5"/>
    <n v="0"/>
    <n v="126.22499999999999"/>
    <n v="378.67499999999995"/>
  </r>
  <r>
    <n v="5993"/>
    <s v="US-2017-163300"/>
    <x v="102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01"/>
    <n v="205.53660000000002"/>
  </r>
  <r>
    <n v="5996"/>
    <s v="CA-2016-162187"/>
    <x v="106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3"/>
    <n v="5"/>
    <n v="0.3"/>
    <n v="-137.529"/>
    <n v="595.95900000000006"/>
  </r>
  <r>
    <n v="5998"/>
    <s v="CA-2016-162187"/>
    <x v="106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x v="2"/>
    <s v="Lesro Round Back Collection Coffee Table, End Table"/>
    <n v="328.59"/>
    <n v="3"/>
    <n v="0.4"/>
    <n v="-147.8655"/>
    <n v="476.45549999999997"/>
  </r>
  <r>
    <n v="5999"/>
    <s v="US-2014-112991"/>
    <x v="681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4"/>
    <n v="334.12259999999998"/>
  </r>
  <r>
    <n v="6002"/>
    <s v="CA-2014-124079"/>
    <x v="536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x v="3"/>
    <s v="Electrix Incandescent Magnifying Lamp, Black"/>
    <n v="87.96"/>
    <n v="3"/>
    <n v="0.2"/>
    <n v="7.6965000000000003"/>
    <n v="80.263499999999993"/>
  </r>
  <r>
    <n v="6005"/>
    <s v="CA-2017-107244"/>
    <x v="87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x v="3"/>
    <s v="C-Line Magnetic Cubicle Keepers, Clear Polypropylene"/>
    <n v="19.760000000000002"/>
    <n v="4"/>
    <n v="0"/>
    <n v="8.2992000000000008"/>
    <n v="11.460800000000001"/>
  </r>
  <r>
    <n v="6006"/>
    <s v="CA-2015-100657"/>
    <x v="46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2000000000003"/>
    <n v="101.2268"/>
  </r>
  <r>
    <n v="6008"/>
    <s v="CA-2017-129028"/>
    <x v="535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x v="3"/>
    <s v="Deflect-o DuraMat Lighweight, Studded, Beveled Mat for Low Pile Carpeting"/>
    <n v="127.95"/>
    <n v="3"/>
    <n v="0"/>
    <n v="21.7515"/>
    <n v="106.1985"/>
  </r>
  <r>
    <n v="6016"/>
    <s v="CA-2014-102652"/>
    <x v="226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x v="3"/>
    <s v="Tenex B1-RE Series Chair Mats for Low Pile Carpets"/>
    <n v="91.96"/>
    <n v="2"/>
    <n v="0"/>
    <n v="15.6332"/>
    <n v="76.326799999999992"/>
  </r>
  <r>
    <n v="6017"/>
    <s v="CA-2014-102652"/>
    <x v="226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x v="3"/>
    <s v="C-Line Cubicle Keepers Polyproplyene Holder With Velcro Backings"/>
    <n v="33.11"/>
    <n v="7"/>
    <n v="0"/>
    <n v="12.9129"/>
    <n v="20.197099999999999"/>
  </r>
  <r>
    <n v="6031"/>
    <s v="US-2017-152492"/>
    <x v="682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3999999999999"/>
    <n v="215.316"/>
  </r>
  <r>
    <n v="6032"/>
    <s v="CA-2016-101168"/>
    <x v="683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x v="3"/>
    <s v="Master Big Foot Doorstop, Beige"/>
    <n v="21.12"/>
    <n v="4"/>
    <n v="0"/>
    <n v="6.5472000000000001"/>
    <n v="14.572800000000001"/>
  </r>
  <r>
    <n v="6034"/>
    <s v="CA-2015-130253"/>
    <x v="646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x v="3"/>
    <s v="Master Caster Door Stop, Gray"/>
    <n v="15.24"/>
    <n v="3"/>
    <n v="0"/>
    <n v="5.1816000000000004"/>
    <n v="10.058399999999999"/>
  </r>
  <r>
    <n v="6037"/>
    <s v="CA-2016-131205"/>
    <x v="631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x v="3"/>
    <s v="Coloredge Poster Frame"/>
    <n v="42.6"/>
    <n v="3"/>
    <n v="0"/>
    <n v="16.614000000000001"/>
    <n v="25.986000000000001"/>
  </r>
  <r>
    <n v="6043"/>
    <s v="CA-2016-117912"/>
    <x v="684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x v="3"/>
    <s v="Nu-Dell Float Frame 11 x 14 1/2"/>
    <n v="14.368"/>
    <n v="2"/>
    <n v="0.2"/>
    <n v="3.9512"/>
    <n v="10.4168"/>
  </r>
  <r>
    <n v="6044"/>
    <s v="CA-2017-145702"/>
    <x v="405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03"/>
    <n v="349.71659999999997"/>
  </r>
  <r>
    <n v="6046"/>
    <s v="CA-2015-113215"/>
    <x v="558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x v="3"/>
    <s v="GE 48&quot; Fluorescent Tube, Cool White Energy Saver, 34 Watts, 30/Box"/>
    <n v="238.15199999999999"/>
    <n v="3"/>
    <n v="0.2"/>
    <n v="89.307000000000002"/>
    <n v="148.84499999999997"/>
  </r>
  <r>
    <n v="6047"/>
    <s v="CA-2016-154662"/>
    <x v="641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x v="2"/>
    <s v="Bush Cubix Conference Tables, Fully Assembled"/>
    <n v="692.94"/>
    <n v="3"/>
    <n v="0"/>
    <n v="173.23500000000001"/>
    <n v="519.70500000000004"/>
  </r>
  <r>
    <n v="6054"/>
    <s v="CA-2016-124016"/>
    <x v="348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x v="3"/>
    <s v="Eldon 400 Class Desk Accessories, Black Carbon"/>
    <n v="28"/>
    <n v="4"/>
    <n v="0.2"/>
    <n v="7.7"/>
    <n v="20.3"/>
  </r>
  <r>
    <n v="6068"/>
    <s v="CA-2017-166695"/>
    <x v="685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02"/>
    <n v="615.44800000000009"/>
  </r>
  <r>
    <n v="6069"/>
    <s v="CA-2017-166695"/>
    <x v="685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x v="3"/>
    <s v="G.E. Halogen Desk Lamp Bulbs"/>
    <n v="6.98"/>
    <n v="1"/>
    <n v="0"/>
    <n v="3.3504"/>
    <n v="3.6296000000000004"/>
  </r>
  <r>
    <n v="6080"/>
    <s v="CA-2016-151561"/>
    <x v="686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x v="3"/>
    <s v="Howard Miller 14-1/2&quot; Diameter Chrome Round Wall Clock"/>
    <n v="191.82"/>
    <n v="3"/>
    <n v="0"/>
    <n v="61.382399999999997"/>
    <n v="130.4376"/>
  </r>
  <r>
    <n v="6082"/>
    <s v="US-2014-165589"/>
    <x v="687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x v="3"/>
    <s v="DAX Copper Panel Document Frame, 5 x 7 Size"/>
    <n v="25.16"/>
    <n v="5"/>
    <n v="0.6"/>
    <n v="-11.321999999999999"/>
    <n v="36.481999999999999"/>
  </r>
  <r>
    <n v="6088"/>
    <s v="CA-2015-114048"/>
    <x v="646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x v="3"/>
    <s v="Staple-based wall hangings"/>
    <n v="29.22"/>
    <n v="3"/>
    <n v="0"/>
    <n v="12.8568"/>
    <n v="16.363199999999999"/>
  </r>
  <r>
    <n v="6091"/>
    <s v="CA-2017-100111"/>
    <x v="688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1"/>
    <n v="254.46960000000001"/>
  </r>
  <r>
    <n v="6097"/>
    <s v="CA-2017-100111"/>
    <x v="688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1"/>
    <n v="72.891899999999993"/>
  </r>
  <r>
    <n v="6100"/>
    <s v="CA-2017-100111"/>
    <x v="688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"/>
    <n v="11"/>
    <n v="0.1"/>
    <n v="609.71569999999997"/>
    <n v="2278.4112999999998"/>
  </r>
  <r>
    <n v="6102"/>
    <s v="CA-2017-100111"/>
    <x v="688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  <n v="1878.6749999999997"/>
  </r>
  <r>
    <n v="6105"/>
    <s v="US-2017-132381"/>
    <x v="621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x v="2"/>
    <s v="Bevis Boat-Shaped Conference Table"/>
    <n v="314.53199999999998"/>
    <n v="2"/>
    <n v="0.4"/>
    <n v="-83.875200000000007"/>
    <n v="398.40719999999999"/>
  </r>
  <r>
    <n v="6111"/>
    <s v="CA-2016-124590"/>
    <x v="689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x v="1"/>
    <s v="Global Leather and Oak Executive Chair, Black"/>
    <n v="1474.8019999999999"/>
    <n v="7"/>
    <n v="0.3"/>
    <n v="-21.0686"/>
    <n v="1495.8706"/>
  </r>
  <r>
    <n v="6114"/>
    <s v="CA-2016-124590"/>
    <x v="689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40000000001"/>
    <n v="9"/>
    <n v="0.3"/>
    <n v="0"/>
    <n v="1537.0740000000001"/>
  </r>
  <r>
    <n v="6115"/>
    <s v="CA-2016-124590"/>
    <x v="689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2"/>
    <n v="462.21120000000002"/>
  </r>
  <r>
    <n v="6121"/>
    <s v="CA-2017-143378"/>
    <x v="69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x v="3"/>
    <s v="Howard Miller 14-1/2&quot; Diameter Chrome Round Wall Clock"/>
    <n v="409.21600000000001"/>
    <n v="8"/>
    <n v="0.2"/>
    <n v="61.382399999999997"/>
    <n v="347.83359999999999"/>
  </r>
  <r>
    <n v="6122"/>
    <s v="CA-2017-143378"/>
    <x v="69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x v="0"/>
    <s v="O'Sullivan 4-Shelf Bookcase in Odessa Pine"/>
    <n v="72.587999999999994"/>
    <n v="2"/>
    <n v="0.7"/>
    <n v="-128.2388"/>
    <n v="200.82679999999999"/>
  </r>
  <r>
    <n v="6128"/>
    <s v="CA-2016-124100"/>
    <x v="691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x v="1"/>
    <s v="Global Value Steno Chair, Gray"/>
    <n v="327.99599999999998"/>
    <n v="6"/>
    <n v="0.1"/>
    <n v="54.665999999999997"/>
    <n v="273.33"/>
  </r>
  <r>
    <n v="6132"/>
    <s v="CA-2014-163447"/>
    <x v="421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4"/>
    <n v="605.24660000000006"/>
  </r>
  <r>
    <n v="6134"/>
    <s v="CA-2016-148096"/>
    <x v="692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x v="2"/>
    <s v="Barricks 18&quot; x 48&quot; Non-Folding Utility Table with Bottom Storage Shelf"/>
    <n v="161.28"/>
    <n v="2"/>
    <n v="0.2"/>
    <n v="12.096"/>
    <n v="149.184"/>
  </r>
  <r>
    <n v="6139"/>
    <s v="CA-2014-131247"/>
    <x v="693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8000000000001"/>
    <n v="217.76400000000001"/>
  </r>
  <r>
    <n v="6150"/>
    <s v="CA-2017-101322"/>
    <x v="158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x v="1"/>
    <s v="Novimex Turbo Task Chair"/>
    <n v="340.70400000000001"/>
    <n v="6"/>
    <n v="0.2"/>
    <n v="-34.070399999999999"/>
    <n v="374.77440000000001"/>
  </r>
  <r>
    <n v="6151"/>
    <s v="US-2016-106600"/>
    <x v="57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x v="0"/>
    <s v="Hon Metal Bookcases, Black"/>
    <n v="354.9"/>
    <n v="5"/>
    <n v="0"/>
    <n v="88.724999999999994"/>
    <n v="266.17499999999995"/>
  </r>
  <r>
    <n v="6152"/>
    <s v="CA-2014-111871"/>
    <x v="385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89999999999995"/>
    <n v="1127.8399999999999"/>
  </r>
  <r>
    <n v="6154"/>
    <s v="CA-2017-151484"/>
    <x v="33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x v="3"/>
    <s v="Computer Room Manger, 14&quot;"/>
    <n v="51.968000000000004"/>
    <n v="2"/>
    <n v="0.2"/>
    <n v="10.393599999999999"/>
    <n v="41.574400000000004"/>
  </r>
  <r>
    <n v="6157"/>
    <s v="CA-2017-151484"/>
    <x v="33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x v="3"/>
    <s v="Executive Impressions 12&quot; Wall Clock"/>
    <n v="42.408000000000001"/>
    <n v="3"/>
    <n v="0.2"/>
    <n v="9.5418000000000003"/>
    <n v="32.866199999999999"/>
  </r>
  <r>
    <n v="6165"/>
    <s v="CA-2014-103989"/>
    <x v="694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x v="3"/>
    <s v="Eldon Wave Desk Accessories"/>
    <n v="4.992"/>
    <n v="3"/>
    <n v="0.2"/>
    <n v="1.3728"/>
    <n v="3.6192000000000002"/>
  </r>
  <r>
    <n v="6166"/>
    <s v="CA-2014-103989"/>
    <x v="694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x v="3"/>
    <s v="Document Clip Frames"/>
    <n v="20.015999999999998"/>
    <n v="3"/>
    <n v="0.2"/>
    <n v="5.5044000000000004"/>
    <n v="14.511599999999998"/>
  </r>
  <r>
    <n v="6176"/>
    <s v="CA-2015-158421"/>
    <x v="23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  <n v="1267.53"/>
  </r>
  <r>
    <n v="6185"/>
    <s v="CA-2016-143609"/>
    <x v="106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01"/>
    <n v="378.67500000000001"/>
  </r>
  <r>
    <n v="6191"/>
    <s v="CA-2016-157259"/>
    <x v="69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x v="3"/>
    <s v="Luxo Adjustable Task Clamp Lamp"/>
    <n v="799.56"/>
    <n v="9"/>
    <n v="0"/>
    <n v="207.88560000000001"/>
    <n v="591.67439999999988"/>
  </r>
  <r>
    <n v="6203"/>
    <s v="CA-2016-118332"/>
    <x v="69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90000000000004"/>
    <n v="556.87099999999998"/>
  </r>
  <r>
    <n v="6205"/>
    <s v="CA-2017-145660"/>
    <x v="451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x v="3"/>
    <s v="Magna Visual Magnetic Picture Hangers"/>
    <n v="7.7119999999999997"/>
    <n v="2"/>
    <n v="0.2"/>
    <n v="1.7352000000000001"/>
    <n v="5.9767999999999999"/>
  </r>
  <r>
    <n v="6208"/>
    <s v="CA-2016-133697"/>
    <x v="697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4"/>
    <n v="71.2624"/>
  </r>
  <r>
    <n v="6212"/>
    <s v="CA-2017-119809"/>
    <x v="1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x v="3"/>
    <s v="Contract Clock, 14&quot;, Brown"/>
    <n v="65.94"/>
    <n v="3"/>
    <n v="0"/>
    <n v="22.419599999999999"/>
    <n v="43.520399999999995"/>
  </r>
  <r>
    <n v="6216"/>
    <s v="CA-2015-161711"/>
    <x v="44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x v="3"/>
    <s v="Executive Impressions 14&quot; Two-Color Numerals Wall Clock"/>
    <n v="68.16"/>
    <n v="3"/>
    <n v="0"/>
    <n v="27.945599999999999"/>
    <n v="40.214399999999998"/>
  </r>
  <r>
    <n v="6223"/>
    <s v="CA-2017-140627"/>
    <x v="34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x v="3"/>
    <s v="Executive Impressions 14&quot; Two-Color Numerals Wall Clock"/>
    <n v="72.703999999999994"/>
    <n v="4"/>
    <n v="0.2"/>
    <n v="19.084800000000001"/>
    <n v="53.619199999999992"/>
  </r>
  <r>
    <n v="6226"/>
    <s v="CA-2015-133445"/>
    <x v="698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x v="0"/>
    <s v="Bush Cubix Collection Bookcases, Fully Assembled"/>
    <n v="66.293999999999997"/>
    <n v="1"/>
    <n v="0.7"/>
    <n v="-103.86060000000001"/>
    <n v="170.15460000000002"/>
  </r>
  <r>
    <n v="6227"/>
    <s v="CA-2015-133445"/>
    <x v="698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400000000001"/>
    <n v="305.72640000000001"/>
  </r>
  <r>
    <n v="6232"/>
    <s v="US-2017-142188"/>
    <x v="91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92"/>
    <n v="168.68960000000001"/>
  </r>
  <r>
    <n v="6239"/>
    <s v="CA-2015-134075"/>
    <x v="132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x v="3"/>
    <s v="Eldon Cleatmat Chair Mats for Medium Pile Carpets"/>
    <n v="166.5"/>
    <n v="3"/>
    <n v="0"/>
    <n v="21.645"/>
    <n v="144.85499999999999"/>
  </r>
  <r>
    <n v="6242"/>
    <s v="CA-2017-141572"/>
    <x v="15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x v="3"/>
    <s v="Advantus Employee of the Month Certificate Frame, 11 x 13-1/2"/>
    <n v="247.44"/>
    <n v="8"/>
    <n v="0"/>
    <n v="101.4504"/>
    <n v="145.9896"/>
  </r>
  <r>
    <n v="6246"/>
    <s v="CA-2015-112305"/>
    <x v="141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x v="3"/>
    <s v="Eldon Expressions Wood Desk Accessories, Oak"/>
    <n v="22.14"/>
    <n v="3"/>
    <n v="0"/>
    <n v="6.4206000000000003"/>
    <n v="15.7194"/>
  </r>
  <r>
    <n v="6249"/>
    <s v="CA-2017-121580"/>
    <x v="464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x v="3"/>
    <s v="Eldon Wave Desk Accessories"/>
    <n v="6.24"/>
    <n v="3"/>
    <n v="0"/>
    <n v="2.6208"/>
    <n v="3.6192000000000002"/>
  </r>
  <r>
    <n v="6255"/>
    <s v="CA-2015-151624"/>
    <x v="699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x v="3"/>
    <s v="Acrylic Self-Standing Desk Frames"/>
    <n v="21.36"/>
    <n v="8"/>
    <n v="0"/>
    <n v="8.1167999999999996"/>
    <n v="13.2432"/>
  </r>
  <r>
    <n v="6271"/>
    <s v="CA-2017-102379"/>
    <x v="308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97"/>
    <n v="1115.5914"/>
  </r>
  <r>
    <n v="6274"/>
    <s v="US-2016-139087"/>
    <x v="70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x v="3"/>
    <s v="Eldon Image Series Black Desk Accessories"/>
    <n v="12.42"/>
    <n v="3"/>
    <n v="0"/>
    <n v="4.4711999999999996"/>
    <n v="7.9488000000000003"/>
  </r>
  <r>
    <n v="6276"/>
    <s v="US-2016-139087"/>
    <x v="70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x v="3"/>
    <s v="Eldon 300 Class Desk Accessories, Black"/>
    <n v="24.75"/>
    <n v="5"/>
    <n v="0"/>
    <n v="10.89"/>
    <n v="13.86"/>
  </r>
  <r>
    <n v="6282"/>
    <s v="CA-2015-116484"/>
    <x v="141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x v="3"/>
    <s v="Ultra Commercial Grade Dual Valve Door Closer"/>
    <n v="63.823999999999998"/>
    <n v="2"/>
    <n v="0.2"/>
    <n v="9.5736000000000008"/>
    <n v="54.250399999999999"/>
  </r>
  <r>
    <n v="6285"/>
    <s v="CA-2016-100944"/>
    <x v="211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3999999999998"/>
    <n v="506.916"/>
  </r>
  <r>
    <n v="6286"/>
    <s v="CA-2016-125080"/>
    <x v="59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x v="2"/>
    <s v="Chromcraft Bull-Nose Wood 48&quot; x 96&quot; Rectangular Conference Tables"/>
    <n v="661.17600000000004"/>
    <n v="2"/>
    <n v="0.4"/>
    <n v="-231.41159999999999"/>
    <n v="892.58760000000007"/>
  </r>
  <r>
    <n v="6288"/>
    <s v="CA-2014-100090"/>
    <x v="591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x v="2"/>
    <s v="Hon 2111 Invitation Series Corner Table"/>
    <n v="502.488"/>
    <n v="3"/>
    <n v="0.2"/>
    <n v="-87.935400000000001"/>
    <n v="590.42340000000002"/>
  </r>
  <r>
    <n v="6290"/>
    <s v="US-2015-139675"/>
    <x v="310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x v="1"/>
    <s v="Global Deluxe High-Back Manager's Chair"/>
    <n v="915.13599999999997"/>
    <n v="4"/>
    <n v="0.2"/>
    <n v="102.9528"/>
    <n v="812.18319999999994"/>
  </r>
  <r>
    <n v="6291"/>
    <s v="US-2015-139675"/>
    <x v="310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x v="3"/>
    <s v="Dana Halogen Swing-Arm Architect Lamp"/>
    <n v="327.76"/>
    <n v="8"/>
    <n v="0"/>
    <n v="91.772800000000004"/>
    <n v="235.98719999999997"/>
  </r>
  <r>
    <n v="6292"/>
    <s v="CA-2017-143756"/>
    <x v="308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1"/>
    <n v="533.4896"/>
  </r>
  <r>
    <n v="6300"/>
    <s v="CA-2017-107314"/>
    <x v="147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x v="3"/>
    <s v="Contemporary Borderless Frame"/>
    <n v="25.83"/>
    <n v="3"/>
    <n v="0"/>
    <n v="9.5571000000000002"/>
    <n v="16.2729"/>
  </r>
  <r>
    <n v="6307"/>
    <s v="CA-2016-163328"/>
    <x v="114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400000000001"/>
    <n v="1"/>
    <n v="0.2"/>
    <n v="-14.4078"/>
    <n v="119.1918"/>
  </r>
  <r>
    <n v="6309"/>
    <s v="CA-2016-163328"/>
    <x v="114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199999999998"/>
    <n v="3"/>
    <n v="0.2"/>
    <n v="-97.552800000000005"/>
    <n v="747.90480000000002"/>
  </r>
  <r>
    <n v="6312"/>
    <s v="CA-2014-112837"/>
    <x v="701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x v="3"/>
    <s v="Deflect-o DuraMat Lighweight, Studded, Beveled Mat for Low Pile Carpeting"/>
    <n v="127.95"/>
    <n v="3"/>
    <n v="0"/>
    <n v="21.7515"/>
    <n v="106.1985"/>
  </r>
  <r>
    <n v="6328"/>
    <s v="CA-2014-167927"/>
    <x v="187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x v="3"/>
    <s v="Eldon ClusterMat Chair Mat with Cordless Antistatic Protection"/>
    <n v="272.94"/>
    <n v="3"/>
    <n v="0"/>
    <n v="30.023399999999999"/>
    <n v="242.91659999999999"/>
  </r>
  <r>
    <n v="6333"/>
    <s v="CA-2014-167927"/>
    <x v="187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x v="3"/>
    <s v="Ultra Door Push Plate"/>
    <n v="14.73"/>
    <n v="3"/>
    <n v="0"/>
    <n v="4.8609"/>
    <n v="9.8690999999999995"/>
  </r>
  <r>
    <n v="6337"/>
    <s v="CA-2016-165995"/>
    <x v="55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x v="3"/>
    <s v="Executive Impressions 10&quot; Spectator Wall Clock"/>
    <n v="47.04"/>
    <n v="4"/>
    <n v="0"/>
    <n v="15.993600000000001"/>
    <n v="31.046399999999998"/>
  </r>
  <r>
    <n v="6340"/>
    <s v="CA-2017-143112"/>
    <x v="702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8"/>
    <n v="218.9222"/>
  </r>
  <r>
    <n v="6351"/>
    <s v="CA-2017-161557"/>
    <x v="667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x v="3"/>
    <s v="Eldon Advantage Foldable Chair Mats for Low Pile Carpets"/>
    <n v="108.4"/>
    <n v="5"/>
    <n v="0.6"/>
    <n v="-105.69"/>
    <n v="214.09"/>
  </r>
  <r>
    <n v="6370"/>
    <s v="CA-2016-103919"/>
    <x v="162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x v="3"/>
    <s v="Eldon Expressions Desk Accessory, Wood Photo Frame, Mahogany"/>
    <n v="38.08"/>
    <n v="5"/>
    <n v="0.6"/>
    <n v="-29.512"/>
    <n v="67.591999999999999"/>
  </r>
  <r>
    <n v="6371"/>
    <s v="CA-2016-113425"/>
    <x v="431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x v="0"/>
    <s v="Hon Metal Bookcases, Putty"/>
    <n v="113.568"/>
    <n v="2"/>
    <n v="0.2"/>
    <n v="12.776400000000001"/>
    <n v="100.7916"/>
  </r>
  <r>
    <n v="6372"/>
    <s v="CA-2017-143035"/>
    <x v="433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x v="3"/>
    <s v="Magnifier Swing Arm Lamp"/>
    <n v="83.92"/>
    <n v="4"/>
    <n v="0"/>
    <n v="21.819199999999999"/>
    <n v="62.100800000000007"/>
  </r>
  <r>
    <n v="6375"/>
    <s v="CA-2014-107811"/>
    <x v="149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x v="1"/>
    <s v="Global Leather Executive Chair"/>
    <n v="561.58399999999995"/>
    <n v="2"/>
    <n v="0.2"/>
    <n v="70.197999999999993"/>
    <n v="491.38599999999997"/>
  </r>
  <r>
    <n v="6378"/>
    <s v="US-2016-116442"/>
    <x v="12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x v="3"/>
    <s v="Eldon Expressions Wood Desk Accessories, Oak"/>
    <n v="14.76"/>
    <n v="2"/>
    <n v="0"/>
    <n v="4.2804000000000002"/>
    <n v="10.4796"/>
  </r>
  <r>
    <n v="6382"/>
    <s v="CA-2016-127236"/>
    <x v="477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x v="0"/>
    <s v="Bush Andora Bookcase, Maple/Graphite Gray Finish"/>
    <n v="299.97500000000002"/>
    <n v="5"/>
    <n v="0.5"/>
    <n v="-167.98599999999999"/>
    <n v="467.96100000000001"/>
  </r>
  <r>
    <n v="6395"/>
    <s v="CA-2016-129126"/>
    <x v="469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x v="3"/>
    <s v="GE 48&quot; Fluorescent Tube, Cool White Energy Saver, 34 Watts, 30/Box"/>
    <n v="396.92"/>
    <n v="4"/>
    <n v="0"/>
    <n v="198.46"/>
    <n v="198.46"/>
  </r>
  <r>
    <n v="6402"/>
    <s v="CA-2017-125472"/>
    <x v="703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1"/>
    <n v="208.0856"/>
  </r>
  <r>
    <n v="6404"/>
    <s v="CA-2017-125472"/>
    <x v="703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x v="3"/>
    <s v="Acrylic Self-Standing Desk Frames"/>
    <n v="8.01"/>
    <n v="3"/>
    <n v="0"/>
    <n v="3.0438000000000001"/>
    <n v="4.9661999999999997"/>
  </r>
  <r>
    <n v="6406"/>
    <s v="CA-2017-154074"/>
    <x v="704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799999999998"/>
    <n v="2"/>
    <n v="0.2"/>
    <n v="7.1196000000000002"/>
    <n v="562.44839999999999"/>
  </r>
  <r>
    <n v="6408"/>
    <s v="CA-2017-161774"/>
    <x v="138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"/>
    <n v="912.279"/>
  </r>
  <r>
    <n v="6420"/>
    <s v="CA-2016-140130"/>
    <x v="359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x v="1"/>
    <s v="Hon Mobius Operator's Chair"/>
    <n v="368.97"/>
    <n v="3"/>
    <n v="0"/>
    <n v="81.173400000000001"/>
    <n v="287.79660000000001"/>
  </r>
  <r>
    <n v="6424"/>
    <s v="CA-2015-149650"/>
    <x v="634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x v="1"/>
    <s v="Novimex High-Tech Fabric Mesh Task Chair"/>
    <n v="454.27199999999999"/>
    <n v="8"/>
    <n v="0.2"/>
    <n v="-73.819199999999995"/>
    <n v="528.09119999999996"/>
  </r>
  <r>
    <n v="6431"/>
    <s v="CA-2014-165764"/>
    <x v="705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x v="2"/>
    <s v="Hon Racetrack Conference Tables"/>
    <n v="945.03599999999994"/>
    <n v="6"/>
    <n v="0.4"/>
    <n v="-299.26139999999998"/>
    <n v="1244.2973999999999"/>
  </r>
  <r>
    <n v="6433"/>
    <s v="CA-2014-165764"/>
    <x v="705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x v="3"/>
    <s v="Tenex Antistatic Computer Chair Mats"/>
    <n v="410.35199999999998"/>
    <n v="3"/>
    <n v="0.2"/>
    <n v="-51.293999999999997"/>
    <n v="461.64599999999996"/>
  </r>
  <r>
    <n v="6436"/>
    <s v="US-2017-116897"/>
    <x v="706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x v="3"/>
    <s v="Eldon 400 Class Desk Accessories, Black Carbon"/>
    <n v="35"/>
    <n v="4"/>
    <n v="0"/>
    <n v="14.7"/>
    <n v="20.3"/>
  </r>
  <r>
    <n v="6439"/>
    <s v="US-2017-113992"/>
    <x v="417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x v="2"/>
    <s v="Bretford CR4500 Series Slim Rectangular Table"/>
    <n v="974.98800000000006"/>
    <n v="4"/>
    <n v="0.3"/>
    <n v="-97.498800000000003"/>
    <n v="1072.4868000000001"/>
  </r>
  <r>
    <n v="6440"/>
    <s v="CA-2014-166891"/>
    <x v="707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004"/>
    <n v="595.95899999999995"/>
  </r>
  <r>
    <n v="6445"/>
    <s v="CA-2016-101161"/>
    <x v="25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x v="3"/>
    <s v="Howard Miller Distant Time Traveler Alarm Clock"/>
    <n v="82.26"/>
    <n v="3"/>
    <n v="0"/>
    <n v="33.726599999999998"/>
    <n v="48.533400000000007"/>
  </r>
  <r>
    <n v="6447"/>
    <s v="US-2017-119816"/>
    <x v="708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x v="3"/>
    <s v="Howard Miller 13-3/4&quot; Diameter Brushed Chrome Round Wall Clock"/>
    <n v="103.5"/>
    <n v="5"/>
    <n v="0.6"/>
    <n v="-77.625"/>
    <n v="181.125"/>
  </r>
  <r>
    <n v="6456"/>
    <s v="CA-2017-161102"/>
    <x v="709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x v="3"/>
    <s v="Master Big Foot Doorstop, Beige"/>
    <n v="36.96"/>
    <n v="7"/>
    <n v="0"/>
    <n v="11.457599999999999"/>
    <n v="25.502400000000002"/>
  </r>
  <r>
    <n v="6463"/>
    <s v="US-2017-133361"/>
    <x v="138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4"/>
    <n v="238.38359999999997"/>
  </r>
  <r>
    <n v="6465"/>
    <s v="US-2016-155404"/>
    <x v="71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x v="3"/>
    <s v="G.E. Longer-Life Indoor Recessed Floodlight Bulbs"/>
    <n v="13.28"/>
    <n v="2"/>
    <n v="0"/>
    <n v="6.3743999999999996"/>
    <n v="6.9055999999999997"/>
  </r>
  <r>
    <n v="6470"/>
    <s v="CA-2016-163804"/>
    <x v="674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x v="3"/>
    <s v="Eldon 500 Class Desk Accessories"/>
    <n v="72.42"/>
    <n v="6"/>
    <n v="0"/>
    <n v="23.898599999999998"/>
    <n v="48.5214"/>
  </r>
  <r>
    <n v="6475"/>
    <s v="CA-2014-149524"/>
    <x v="711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2"/>
    <n v="115.2456"/>
  </r>
  <r>
    <n v="6482"/>
    <s v="CA-2017-140872"/>
    <x v="35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x v="0"/>
    <s v="Bush Mission Pointe Library"/>
    <n v="241.56800000000001"/>
    <n v="2"/>
    <n v="0.2"/>
    <n v="0"/>
    <n v="241.56800000000001"/>
  </r>
  <r>
    <n v="6484"/>
    <s v="CA-2017-113908"/>
    <x v="35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x v="2"/>
    <s v="Chromcraft 48&quot; x 96&quot; Racetrack Double Pedestal Table"/>
    <n v="384.76799999999997"/>
    <n v="2"/>
    <n v="0.4"/>
    <n v="-115.43040000000001"/>
    <n v="500.19839999999999"/>
  </r>
  <r>
    <n v="6491"/>
    <s v="CA-2014-149594"/>
    <x v="712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x v="3"/>
    <s v="Seth Thomas 16&quot; Steel Case Clock"/>
    <n v="103.93600000000001"/>
    <n v="4"/>
    <n v="0.2"/>
    <n v="16.889600000000002"/>
    <n v="87.046400000000006"/>
  </r>
  <r>
    <n v="6492"/>
    <s v="CA-2016-113845"/>
    <x v="47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8"/>
    <n v="278.70920000000001"/>
  </r>
  <r>
    <n v="6498"/>
    <s v="CA-2015-103135"/>
    <x v="713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x v="3"/>
    <s v="Eldon Expressions Wood and Plastic Desk Accessories, Cherry Wood"/>
    <n v="20.94"/>
    <n v="3"/>
    <n v="0"/>
    <n v="6.0726000000000004"/>
    <n v="14.8674"/>
  </r>
  <r>
    <n v="6508"/>
    <s v="US-2016-128909"/>
    <x v="714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x v="3"/>
    <s v="Luxo Professional Magnifying Clamp-On Fluorescent Lamps"/>
    <n v="332.83199999999999"/>
    <n v="4"/>
    <n v="0.2"/>
    <n v="-24.962399999999999"/>
    <n v="357.7944"/>
  </r>
  <r>
    <n v="6516"/>
    <s v="US-2017-116652"/>
    <x v="102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x v="1"/>
    <s v="Leather Task Chair, Black"/>
    <n v="218.352"/>
    <n v="3"/>
    <n v="0.2"/>
    <n v="0"/>
    <n v="218.352"/>
  </r>
  <r>
    <n v="6517"/>
    <s v="US-2017-116652"/>
    <x v="102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x v="3"/>
    <s v="Tenex 46&quot; x 60&quot; Computer Anti-Static Chairmat, Rectangular Shaped"/>
    <n v="529.9"/>
    <n v="5"/>
    <n v="0"/>
    <n v="105.98"/>
    <n v="423.91999999999996"/>
  </r>
  <r>
    <n v="6522"/>
    <s v="CA-2017-138289"/>
    <x v="623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  <n v="230.0292"/>
  </r>
  <r>
    <n v="6536"/>
    <s v="CA-2014-128209"/>
    <x v="317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x v="0"/>
    <s v="DMI Eclipse Executive Suite Bookcases"/>
    <n v="4007.84"/>
    <n v="10"/>
    <n v="0.2"/>
    <n v="-50.097999999999999"/>
    <n v="4057.9380000000001"/>
  </r>
  <r>
    <n v="6537"/>
    <s v="CA-2014-169684"/>
    <x v="715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x v="2"/>
    <s v="Lesro Round Back Collection Coffee Table, End Table"/>
    <n v="328.59"/>
    <n v="3"/>
    <n v="0.4"/>
    <n v="-147.8655"/>
    <n v="476.45549999999997"/>
  </r>
  <r>
    <n v="6540"/>
    <s v="CA-2015-109862"/>
    <x v="551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  <n v="215.41400000000002"/>
  </r>
  <r>
    <n v="6542"/>
    <s v="US-2017-107888"/>
    <x v="716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x v="3"/>
    <s v="Tenex &quot;The Solids&quot; Textured Chair Mats"/>
    <n v="139.91999999999999"/>
    <n v="2"/>
    <n v="0"/>
    <n v="23.7864"/>
    <n v="116.13359999999999"/>
  </r>
  <r>
    <n v="6548"/>
    <s v="CA-2014-113880"/>
    <x v="29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"/>
    <n v="806.23320000000001"/>
  </r>
  <r>
    <n v="6550"/>
    <s v="US-2015-164966"/>
    <x v="45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"/>
    <n v="116.91"/>
  </r>
  <r>
    <n v="6551"/>
    <s v="CA-2015-126739"/>
    <x v="341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x v="1"/>
    <s v="Global Highback Leather Tilter in Burgundy"/>
    <n v="327.56400000000002"/>
    <n v="4"/>
    <n v="0.1"/>
    <n v="21.837599999999998"/>
    <n v="305.72640000000001"/>
  </r>
  <r>
    <n v="6559"/>
    <s v="CA-2015-166947"/>
    <x v="717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199999999999"/>
    <n v="1353.4559999999999"/>
  </r>
  <r>
    <n v="6564"/>
    <s v="CA-2014-166086"/>
    <x v="71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x v="2"/>
    <s v="Balt Split Level Computer Training Table"/>
    <n v="194.25"/>
    <n v="2"/>
    <n v="0.3"/>
    <n v="-38.85"/>
    <n v="233.1"/>
  </r>
  <r>
    <n v="6566"/>
    <s v="CA-2014-166086"/>
    <x v="71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  <n v="628.07040000000006"/>
  </r>
  <r>
    <n v="6570"/>
    <s v="CA-2014-100678"/>
    <x v="719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9"/>
    <n v="335.17559999999997"/>
  </r>
  <r>
    <n v="6577"/>
    <s v="CA-2017-123085"/>
    <x v="47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x v="1"/>
    <s v="Novimex Turbo Task Chair"/>
    <n v="170.352"/>
    <n v="3"/>
    <n v="0.2"/>
    <n v="-17.0352"/>
    <n v="187.38720000000001"/>
  </r>
  <r>
    <n v="6582"/>
    <s v="CA-2016-169887"/>
    <x v="148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x v="3"/>
    <s v="Linden 12&quot; Wall Clock With Oak Frame"/>
    <n v="101.94"/>
    <n v="3"/>
    <n v="0"/>
    <n v="30.582000000000001"/>
    <n v="71.358000000000004"/>
  </r>
  <r>
    <n v="6586"/>
    <s v="CA-2017-104731"/>
    <x v="72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x v="3"/>
    <s v="Regeneration Desk Collection"/>
    <n v="8.8000000000000007"/>
    <n v="5"/>
    <n v="0"/>
    <n v="3.8719999999999999"/>
    <n v="4.9280000000000008"/>
  </r>
  <r>
    <n v="6588"/>
    <s v="CA-2017-104731"/>
    <x v="72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94"/>
    <n v="233.2638"/>
  </r>
  <r>
    <n v="6600"/>
    <s v="CA-2014-154095"/>
    <x v="116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x v="3"/>
    <s v="DAX Metal Frame, Desktop, Stepped-Edge"/>
    <n v="60.72"/>
    <n v="3"/>
    <n v="0"/>
    <n v="23.680800000000001"/>
    <n v="37.039199999999994"/>
  </r>
  <r>
    <n v="6602"/>
    <s v="CA-2014-154095"/>
    <x v="116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  <n v="175.08320000000001"/>
  </r>
  <r>
    <n v="6608"/>
    <s v="CA-2016-148852"/>
    <x v="205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x v="1"/>
    <s v="Global Low Back Tilter Chair"/>
    <n v="484.70400000000001"/>
    <n v="6"/>
    <n v="0.2"/>
    <n v="-84.8232"/>
    <n v="569.52719999999999"/>
  </r>
  <r>
    <n v="6612"/>
    <s v="CA-2015-107678"/>
    <x v="721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"/>
    <n v="140.13080000000002"/>
  </r>
  <r>
    <n v="6615"/>
    <s v="CA-2015-107678"/>
    <x v="721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x v="3"/>
    <s v="Tenex &quot;The Solids&quot; Textured Chair Mats"/>
    <n v="209.88"/>
    <n v="3"/>
    <n v="0"/>
    <n v="35.679600000000001"/>
    <n v="174.2004"/>
  </r>
  <r>
    <n v="6616"/>
    <s v="CA-2016-123512"/>
    <x v="9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6"/>
    <n v="2"/>
    <n v="0.15"/>
    <n v="14.098000000000001"/>
    <n v="225.56799999999998"/>
  </r>
  <r>
    <n v="6622"/>
    <s v="US-2017-167402"/>
    <x v="722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4999999999999"/>
    <n v="159.70499999999998"/>
  </r>
  <r>
    <n v="6623"/>
    <s v="CA-2014-130449"/>
    <x v="723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x v="3"/>
    <s v="Eldon Expressions Wood and Plastic Desk Accessories, Cherry Wood"/>
    <n v="41.88"/>
    <n v="6"/>
    <n v="0"/>
    <n v="12.145200000000001"/>
    <n v="29.7348"/>
  </r>
  <r>
    <n v="6625"/>
    <s v="CA-2015-141250"/>
    <x v="724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x v="2"/>
    <s v="Bevis Round Conference Table Top &amp; Single Column Base"/>
    <n v="102.438"/>
    <n v="1"/>
    <n v="0.3"/>
    <n v="-13.1706"/>
    <n v="115.6086"/>
  </r>
  <r>
    <n v="6626"/>
    <s v="CA-2015-141250"/>
    <x v="724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07"/>
    <n v="207.84559999999999"/>
  </r>
  <r>
    <n v="6631"/>
    <s v="CA-2016-105081"/>
    <x v="683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x v="1"/>
    <s v="Global Executive Mid-Back Manager's Chair"/>
    <n v="698.35199999999998"/>
    <n v="3"/>
    <n v="0.2"/>
    <n v="52.376399999999997"/>
    <n v="645.97559999999999"/>
  </r>
  <r>
    <n v="6632"/>
    <s v="CA-2016-105081"/>
    <x v="683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x v="2"/>
    <s v="SAFCO PlanMaster Heigh-Adjustable Drafting Table Base, 43w x 30d x 30-37h, Black"/>
    <n v="1747.25"/>
    <n v="5"/>
    <n v="0"/>
    <n v="629.01"/>
    <n v="1118.24"/>
  </r>
  <r>
    <n v="6640"/>
    <s v="CA-2014-108609"/>
    <x v="314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x v="2"/>
    <s v="Hon 94000 Series Round Tables"/>
    <n v="1421.664"/>
    <n v="8"/>
    <n v="0.4"/>
    <n v="-734.52639999999997"/>
    <n v="2156.1904"/>
  </r>
  <r>
    <n v="6647"/>
    <s v="US-2016-127334"/>
    <x v="12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x v="2"/>
    <s v="Bretford Rectangular Conference Table Tops"/>
    <n v="564.19500000000005"/>
    <n v="3"/>
    <n v="0.5"/>
    <n v="-304.6653"/>
    <n v="868.86030000000005"/>
  </r>
  <r>
    <n v="6652"/>
    <s v="US-2017-124779"/>
    <x v="272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x v="3"/>
    <s v="DAX Black Cherry Wood-Tone Poster Frame"/>
    <n v="21.184000000000001"/>
    <n v="2"/>
    <n v="0.6"/>
    <n v="-11.651199999999999"/>
    <n v="32.8352"/>
  </r>
  <r>
    <n v="6654"/>
    <s v="US-2017-124779"/>
    <x v="272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x v="1"/>
    <s v="Global Armless Task Chair, Royal Blue"/>
    <n v="213.43"/>
    <n v="5"/>
    <n v="0.3"/>
    <n v="-39.637"/>
    <n v="253.06700000000001"/>
  </r>
  <r>
    <n v="6659"/>
    <s v="CA-2017-135937"/>
    <x v="134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x v="3"/>
    <s v="Howard Miller 13&quot; Diameter Pewter Finish Round Wall Clock"/>
    <n v="68.703999999999994"/>
    <n v="2"/>
    <n v="0.2"/>
    <n v="16.3172"/>
    <n v="52.386799999999994"/>
  </r>
  <r>
    <n v="6660"/>
    <s v="CA-2017-135937"/>
    <x v="134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x v="2"/>
    <s v="KI Adjustable-Height Table"/>
    <n v="386.91"/>
    <n v="9"/>
    <n v="0.5"/>
    <n v="-185.71680000000001"/>
    <n v="572.6268"/>
  </r>
  <r>
    <n v="6664"/>
    <s v="CA-2017-162173"/>
    <x v="725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x v="2"/>
    <s v="Lesro Sheffield Collection Coffee Table, End Table, Center Table, Corner Table"/>
    <n v="356.85"/>
    <n v="5"/>
    <n v="0"/>
    <n v="60.664499999999997"/>
    <n v="296.18550000000005"/>
  </r>
  <r>
    <n v="6667"/>
    <s v="CA-2017-122175"/>
    <x v="666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x v="3"/>
    <s v="DAX Cubicle Frames, 8-1/2 x 11"/>
    <n v="42.85"/>
    <n v="5"/>
    <n v="0"/>
    <n v="15.426"/>
    <n v="27.423999999999999"/>
  </r>
  <r>
    <n v="6674"/>
    <s v="CA-2015-135510"/>
    <x v="278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x v="3"/>
    <s v="Tensor Brushed Steel Torchiere Floor Lamp"/>
    <n v="67.959999999999994"/>
    <n v="4"/>
    <n v="0"/>
    <n v="12.232799999999999"/>
    <n v="55.727199999999996"/>
  </r>
  <r>
    <n v="6679"/>
    <s v="CA-2014-150329"/>
    <x v="567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x v="3"/>
    <s v="Westinghouse Clip-On Gooseneck Lamps"/>
    <n v="46.872"/>
    <n v="7"/>
    <n v="0.2"/>
    <n v="3.5154000000000001"/>
    <n v="43.3566"/>
  </r>
  <r>
    <n v="6684"/>
    <s v="CA-2014-109134"/>
    <x v="726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x v="3"/>
    <s v="OIC Stacking Trays"/>
    <n v="20.04"/>
    <n v="6"/>
    <n v="0"/>
    <n v="8.8176000000000005"/>
    <n v="11.222399999999999"/>
  </r>
  <r>
    <n v="6686"/>
    <s v="US-2015-129637"/>
    <x v="584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x v="3"/>
    <s v="Howard Miller 11-1/2&quot; Diameter Ridgewood Wall Clock"/>
    <n v="41.552"/>
    <n v="2"/>
    <n v="0.6"/>
    <n v="-19.737200000000001"/>
    <n v="61.289200000000001"/>
  </r>
  <r>
    <n v="6700"/>
    <s v="CA-2017-145429"/>
    <x v="72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x v="1"/>
    <s v="Hon Olson Stacker Stools"/>
    <n v="225.29599999999999"/>
    <n v="2"/>
    <n v="0.2"/>
    <n v="22.529599999999999"/>
    <n v="202.7664"/>
  </r>
  <r>
    <n v="6702"/>
    <s v="CA-2015-153535"/>
    <x v="727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x v="3"/>
    <s v="Dana Fluorescent Magnifying Lamp, White, 36&quot;"/>
    <n v="163.136"/>
    <n v="4"/>
    <n v="0.2"/>
    <n v="20.391999999999999"/>
    <n v="142.744"/>
  </r>
  <r>
    <n v="6709"/>
    <s v="CA-2015-123141"/>
    <x v="502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2000000000002"/>
    <n v="784.40800000000002"/>
  </r>
  <r>
    <n v="6710"/>
    <s v="CA-2015-123141"/>
    <x v="502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x v="1"/>
    <s v="Global Deluxe Office Fabric Chairs"/>
    <n v="230.352"/>
    <n v="3"/>
    <n v="0.2"/>
    <n v="20.155799999999999"/>
    <n v="210.1962"/>
  </r>
  <r>
    <n v="6713"/>
    <s v="CA-2017-107629"/>
    <x v="417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x v="3"/>
    <s v="Rubbermaid ClusterMat Chairmats, Mat Size- 66&quot; x 60&quot;, Lip 20&quot; x 11&quot; -90 Degree Angle"/>
    <n v="266.35199999999998"/>
    <n v="6"/>
    <n v="0.6"/>
    <n v="-292.98719999999997"/>
    <n v="559.33919999999989"/>
  </r>
  <r>
    <n v="6714"/>
    <s v="CA-2017-107629"/>
    <x v="417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x v="3"/>
    <s v="Howard Miller 13&quot; Diameter Goldtone Round Wall Clock"/>
    <n v="56.328000000000003"/>
    <n v="3"/>
    <n v="0.6"/>
    <n v="-26.755800000000001"/>
    <n v="83.083799999999997"/>
  </r>
  <r>
    <n v="6719"/>
    <s v="CA-2016-134789"/>
    <x v="57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x v="3"/>
    <s v="Eldon Radial Chair Mat for Low to Medium Pile Carpets"/>
    <n v="159.91999999999999"/>
    <n v="4"/>
    <n v="0"/>
    <n v="31.984000000000002"/>
    <n v="127.93599999999998"/>
  </r>
  <r>
    <n v="6729"/>
    <s v="CA-2016-165827"/>
    <x v="114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x v="3"/>
    <s v="Ultra Door Pull Handle"/>
    <n v="50.496000000000002"/>
    <n v="6"/>
    <n v="0.2"/>
    <n v="8.2056000000000004"/>
    <n v="42.290400000000005"/>
  </r>
  <r>
    <n v="6731"/>
    <s v="CA-2015-156734"/>
    <x v="311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"/>
    <n v="586.86159999999995"/>
  </r>
  <r>
    <n v="6741"/>
    <s v="CA-2014-144029"/>
    <x v="261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5999999999997"/>
    <n v="364.91159999999996"/>
  </r>
  <r>
    <n v="6743"/>
    <s v="US-2017-101784"/>
    <x v="682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x v="1"/>
    <s v="Global Task Chair, Black"/>
    <n v="122.136"/>
    <n v="3"/>
    <n v="0.2"/>
    <n v="-13.7403"/>
    <n v="135.87629999999999"/>
  </r>
  <r>
    <n v="6751"/>
    <s v="CA-2016-154767"/>
    <x v="728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2"/>
    <n v="101.2268"/>
  </r>
  <r>
    <n v="6756"/>
    <s v="CA-2017-124205"/>
    <x v="102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x v="3"/>
    <s v="DAX Two-Tone Rosewood/Black Document Frame, Desktop, 5 x 7"/>
    <n v="47.4"/>
    <n v="5"/>
    <n v="0"/>
    <n v="18.96"/>
    <n v="28.439999999999998"/>
  </r>
  <r>
    <n v="6757"/>
    <s v="CA-2017-124205"/>
    <x v="102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  <n v="369.33120000000002"/>
  </r>
  <r>
    <n v="6762"/>
    <s v="CA-2016-162943"/>
    <x v="729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400000000001"/>
    <n v="2"/>
    <n v="0.1"/>
    <n v="31.015599999999999"/>
    <n v="222.7484"/>
  </r>
  <r>
    <n v="6766"/>
    <s v="CA-2017-100615"/>
    <x v="33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9"/>
    <n v="335.17559999999997"/>
  </r>
  <r>
    <n v="6768"/>
    <s v="CA-2017-100615"/>
    <x v="33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x v="3"/>
    <s v="Master Caster Door Stop, Large Neon Orange"/>
    <n v="14.56"/>
    <n v="5"/>
    <n v="0.6"/>
    <n v="-6.1879999999999997"/>
    <n v="20.748000000000001"/>
  </r>
  <r>
    <n v="6779"/>
    <s v="US-2016-147711"/>
    <x v="222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99"/>
    <n v="313.8954"/>
  </r>
  <r>
    <n v="6780"/>
    <s v="US-2016-147711"/>
    <x v="222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x v="3"/>
    <s v="Eldon Expressions Wood Desk Accessories, Oak"/>
    <n v="14.76"/>
    <n v="2"/>
    <n v="0"/>
    <n v="4.2804000000000002"/>
    <n v="10.4796"/>
  </r>
  <r>
    <n v="6783"/>
    <s v="CA-2017-121293"/>
    <x v="73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x v="3"/>
    <s v="Eldon 200 Class Desk Accessories"/>
    <n v="20.096"/>
    <n v="4"/>
    <n v="0.2"/>
    <n v="3.0144000000000002"/>
    <n v="17.081600000000002"/>
  </r>
  <r>
    <n v="6785"/>
    <s v="CA-2017-121293"/>
    <x v="73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x v="2"/>
    <s v="Bush Cubix Conference Tables, Fully Assembled"/>
    <n v="138.58799999999999"/>
    <n v="1"/>
    <n v="0.4"/>
    <n v="-34.646999999999998"/>
    <n v="173.23499999999999"/>
  </r>
  <r>
    <n v="6788"/>
    <s v="CA-2015-118843"/>
    <x v="615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x v="3"/>
    <s v="Eldon Advantage Chair Mats for Low to Medium Pile Carpets"/>
    <n v="129.93"/>
    <n v="3"/>
    <n v="0"/>
    <n v="12.993"/>
    <n v="116.93700000000001"/>
  </r>
  <r>
    <n v="6792"/>
    <s v="CA-2016-162348"/>
    <x v="48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x v="3"/>
    <s v="Eldon Expressions Wood and Plastic Desk Accessories, Oak"/>
    <n v="9.98"/>
    <n v="1"/>
    <n v="0"/>
    <n v="2.7944"/>
    <n v="7.1856000000000009"/>
  </r>
  <r>
    <n v="6796"/>
    <s v="CA-2015-145394"/>
    <x v="397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x v="3"/>
    <s v="Howard Miller 11-1/2&quot; Diameter Brentwood Wall Clock"/>
    <n v="34.503999999999998"/>
    <n v="2"/>
    <n v="0.6"/>
    <n v="-15.5268"/>
    <n v="50.030799999999999"/>
  </r>
  <r>
    <n v="6797"/>
    <s v="CA-2015-168809"/>
    <x v="382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x v="3"/>
    <s v="Eldon Executive Woodline II Desk Accessories, Mahogany"/>
    <n v="20.103999999999999"/>
    <n v="2"/>
    <n v="0.6"/>
    <n v="-16.585799999999999"/>
    <n v="36.689799999999998"/>
  </r>
  <r>
    <n v="6799"/>
    <s v="CA-2015-168809"/>
    <x v="382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x v="3"/>
    <s v="Nu-Dell EZ-Mount Plastic Wall Frames"/>
    <n v="7.88"/>
    <n v="5"/>
    <n v="0.6"/>
    <n v="-3.94"/>
    <n v="11.82"/>
  </r>
  <r>
    <n v="6800"/>
    <s v="CA-2016-109827"/>
    <x v="683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x v="2"/>
    <s v="KI Conference Tables"/>
    <n v="35.445"/>
    <n v="1"/>
    <n v="0.5"/>
    <n v="-24.102599999999999"/>
    <n v="59.547600000000003"/>
  </r>
  <r>
    <n v="6804"/>
    <s v="CA-2016-109827"/>
    <x v="683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96"/>
    <n v="43.770800000000001"/>
  </r>
  <r>
    <n v="6809"/>
    <s v="CA-2015-128125"/>
    <x v="731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x v="3"/>
    <s v="3M Polarizing Light Filter Sleeves"/>
    <n v="22.38"/>
    <n v="3"/>
    <n v="0.6"/>
    <n v="-7.8330000000000002"/>
    <n v="30.213000000000001"/>
  </r>
  <r>
    <n v="6812"/>
    <s v="CA-2017-156237"/>
    <x v="732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9"/>
    <n v="142.5248"/>
  </r>
  <r>
    <n v="6814"/>
    <s v="CA-2017-156237"/>
    <x v="732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x v="3"/>
    <s v="Tensor Track Tree Floor Lamp"/>
    <n v="127.93600000000001"/>
    <n v="8"/>
    <n v="0.2"/>
    <n v="4.7976000000000001"/>
    <n v="123.1384"/>
  </r>
  <r>
    <n v="6816"/>
    <s v="CA-2014-144414"/>
    <x v="733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x v="3"/>
    <s v="Eldon Wave Desk Accessories"/>
    <n v="6.24"/>
    <n v="3"/>
    <n v="0"/>
    <n v="2.6208"/>
    <n v="3.6192000000000002"/>
  </r>
  <r>
    <n v="6820"/>
    <s v="CA-2017-163860"/>
    <x v="158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x v="3"/>
    <s v="G.E. Longer-Life Indoor Recessed Floodlight Bulbs"/>
    <n v="7.968"/>
    <n v="3"/>
    <n v="0.6"/>
    <n v="-2.3904000000000001"/>
    <n v="10.3584"/>
  </r>
  <r>
    <n v="6821"/>
    <s v="CA-2017-163860"/>
    <x v="158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999"/>
    <n v="116.6112"/>
  </r>
  <r>
    <n v="6822"/>
    <s v="CA-2017-163860"/>
    <x v="158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x v="3"/>
    <s v="3M Hangers With Command Adhesive"/>
    <n v="2.96"/>
    <n v="2"/>
    <n v="0.6"/>
    <n v="-1.4059999999999999"/>
    <n v="4.3659999999999997"/>
  </r>
  <r>
    <n v="6825"/>
    <s v="CA-2015-154291"/>
    <x v="396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x v="2"/>
    <s v="Bevis Round Conference Table Top, X-Base"/>
    <n v="358.58"/>
    <n v="2"/>
    <n v="0"/>
    <n v="39.443800000000003"/>
    <n v="319.13619999999997"/>
  </r>
  <r>
    <n v="6834"/>
    <s v="CA-2016-153101"/>
    <x v="63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x v="2"/>
    <s v="Lesro Round Back Collection Coffee Table, End Table"/>
    <n v="146.04"/>
    <n v="1"/>
    <n v="0.2"/>
    <n v="-12.778499999999999"/>
    <n v="158.8185"/>
  </r>
  <r>
    <n v="6837"/>
    <s v="CA-2017-142643"/>
    <x v="487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x v="3"/>
    <s v="Executive Impressions 14&quot; Two-Color Numerals Wall Clock"/>
    <n v="22.72"/>
    <n v="1"/>
    <n v="0"/>
    <n v="9.3152000000000008"/>
    <n v="13.404799999999998"/>
  </r>
  <r>
    <n v="6845"/>
    <s v="CA-2016-123946"/>
    <x v="51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8"/>
    <n v="751.97519999999986"/>
  </r>
  <r>
    <n v="6846"/>
    <s v="CA-2014-147543"/>
    <x v="734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7999999999999"/>
    <n v="430.63200000000001"/>
  </r>
  <r>
    <n v="6850"/>
    <s v="CA-2014-101462"/>
    <x v="607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x v="3"/>
    <s v="GE 4 Foot Flourescent Tube, 40 Watt"/>
    <n v="59.92"/>
    <n v="4"/>
    <n v="0"/>
    <n v="27.563199999999998"/>
    <n v="32.356800000000007"/>
  </r>
  <r>
    <n v="6851"/>
    <s v="US-2016-100461"/>
    <x v="735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1"/>
    <n v="1158.7512000000002"/>
  </r>
  <r>
    <n v="6863"/>
    <s v="CA-2017-128965"/>
    <x v="452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"/>
    <n v="3"/>
    <n v="0.2"/>
    <n v="-19.105799999999999"/>
    <n v="237.45779999999999"/>
  </r>
  <r>
    <n v="6869"/>
    <s v="US-2016-126452"/>
    <x v="65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x v="2"/>
    <s v="Bretford CR8500 Series Meeting Room Furniture"/>
    <n v="2887.056"/>
    <n v="9"/>
    <n v="0.2"/>
    <n v="180.441"/>
    <n v="2706.6150000000002"/>
  </r>
  <r>
    <n v="6877"/>
    <s v="US-2016-121013"/>
    <x v="26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x v="2"/>
    <s v="Chromcraft Bull-Nose Wood 48&quot; x 96&quot; Rectangular Conference Tables"/>
    <n v="1652.94"/>
    <n v="3"/>
    <n v="0"/>
    <n v="314.05860000000001"/>
    <n v="1338.8814"/>
  </r>
  <r>
    <n v="6878"/>
    <s v="US-2015-123918"/>
    <x v="233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x v="3"/>
    <s v="C-Line Cubicle Keepers Polyproplyene Holder w/Velcro Back, 8-1/2x11, 25/Bx"/>
    <n v="131.376"/>
    <n v="6"/>
    <n v="0.6"/>
    <n v="-95.247600000000006"/>
    <n v="226.62360000000001"/>
  </r>
  <r>
    <n v="6880"/>
    <s v="CA-2015-137113"/>
    <x v="239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"/>
    <n v="5"/>
    <n v="0.2"/>
    <n v="125.245"/>
    <n v="1878.6750000000002"/>
  </r>
  <r>
    <n v="6882"/>
    <s v="CA-2015-137113"/>
    <x v="239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x v="2"/>
    <s v="Bush Advantage Collection Round Conference Table"/>
    <n v="1913.4"/>
    <n v="9"/>
    <n v="0"/>
    <n v="401.81400000000002"/>
    <n v="1511.586"/>
  </r>
  <r>
    <n v="6885"/>
    <s v="CA-2015-120677"/>
    <x v="151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98"/>
    <n v="1797.4880000000003"/>
  </r>
  <r>
    <n v="6894"/>
    <s v="CA-2017-164756"/>
    <x v="51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x v="3"/>
    <s v="Master Caster Door Stop, Gray"/>
    <n v="20.32"/>
    <n v="4"/>
    <n v="0"/>
    <n v="6.9088000000000003"/>
    <n v="13.411200000000001"/>
  </r>
  <r>
    <n v="6899"/>
    <s v="US-2015-165512"/>
    <x v="736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69999999999"/>
    <n v="766.22769999999991"/>
  </r>
  <r>
    <n v="6909"/>
    <s v="US-2017-135503"/>
    <x v="247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x v="3"/>
    <s v="Eldon Expressions Wood Desk Accessories, Oak"/>
    <n v="14.76"/>
    <n v="2"/>
    <n v="0"/>
    <n v="4.2804000000000002"/>
    <n v="10.4796"/>
  </r>
  <r>
    <n v="6911"/>
    <s v="US-2017-115301"/>
    <x v="605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199999999999"/>
    <n v="90.448799999999991"/>
  </r>
  <r>
    <n v="6918"/>
    <s v="CA-2014-124247"/>
    <x v="439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  <n v="1333.7240000000002"/>
  </r>
  <r>
    <n v="6926"/>
    <s v="CA-2015-137925"/>
    <x v="737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x v="0"/>
    <s v="Hon Metal Bookcases, Black"/>
    <n v="681.40800000000002"/>
    <n v="12"/>
    <n v="0.2"/>
    <n v="42.588000000000001"/>
    <n v="638.82000000000005"/>
  </r>
  <r>
    <n v="6934"/>
    <s v="CA-2014-164182"/>
    <x v="738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x v="3"/>
    <s v="Tensor Track Tree Floor Lamp"/>
    <n v="31.984000000000002"/>
    <n v="2"/>
    <n v="0.2"/>
    <n v="1.1994"/>
    <n v="30.784600000000001"/>
  </r>
  <r>
    <n v="6937"/>
    <s v="CA-2016-129847"/>
    <x v="227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x v="3"/>
    <s v="Deflect-o DuraMat Antistatic Studded Beveled Mat for Medium Pile Carpeting"/>
    <n v="84.272000000000006"/>
    <n v="2"/>
    <n v="0.6"/>
    <n v="-75.844800000000006"/>
    <n v="160.11680000000001"/>
  </r>
  <r>
    <n v="6946"/>
    <s v="CA-2016-106243"/>
    <x v="739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6000000000002"/>
    <n v="550.11599999999999"/>
  </r>
  <r>
    <n v="6949"/>
    <s v="CA-2015-130365"/>
    <x v="74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2"/>
    <n v="151.84019999999998"/>
  </r>
  <r>
    <n v="6951"/>
    <s v="CA-2017-143021"/>
    <x v="49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x v="2"/>
    <s v="Hon 61000 Series Interactive Training Tables"/>
    <n v="79.974000000000004"/>
    <n v="3"/>
    <n v="0.4"/>
    <n v="-29.323799999999999"/>
    <n v="109.2978"/>
  </r>
  <r>
    <n v="6958"/>
    <s v="CA-2016-157588"/>
    <x v="197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x v="3"/>
    <s v="Howard Miller 13-3/4&quot; Diameter Brushed Chrome Round Wall Clock"/>
    <n v="51.75"/>
    <n v="1"/>
    <n v="0"/>
    <n v="15.525"/>
    <n v="36.225000000000001"/>
  </r>
  <r>
    <n v="6970"/>
    <s v="CA-2016-163937"/>
    <x v="579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x v="3"/>
    <s v="DAX Value U-Channel Document Frames, Easel Back"/>
    <n v="24.85"/>
    <n v="5"/>
    <n v="0"/>
    <n v="7.7035"/>
    <n v="17.146500000000003"/>
  </r>
  <r>
    <n v="6977"/>
    <s v="CA-2015-112144"/>
    <x v="741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x v="3"/>
    <s v="Electrix Halogen Magnifier Lamp"/>
    <n v="621.76"/>
    <n v="4"/>
    <n v="0.2"/>
    <n v="46.631999999999998"/>
    <n v="575.12800000000004"/>
  </r>
  <r>
    <n v="6993"/>
    <s v="CA-2015-109386"/>
    <x v="428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x v="3"/>
    <s v="Deflect-o Glass Clear Studded Chair Mats"/>
    <n v="186.54"/>
    <n v="3"/>
    <n v="0"/>
    <n v="41.038800000000002"/>
    <n v="145.50119999999998"/>
  </r>
  <r>
    <n v="7002"/>
    <s v="CA-2015-104871"/>
    <x v="742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400000000003"/>
    <n v="4"/>
    <n v="0.3"/>
    <n v="-110.0232"/>
    <n v="476.7672"/>
  </r>
  <r>
    <n v="7003"/>
    <s v="CA-2014-133158"/>
    <x v="532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x v="3"/>
    <s v="Deflect-o EconoMat Studded, No Bevel Mat for Low Pile Carpeting"/>
    <n v="289.24"/>
    <n v="7"/>
    <n v="0"/>
    <n v="26.031600000000001"/>
    <n v="263.20839999999998"/>
  </r>
  <r>
    <n v="7006"/>
    <s v="CA-2015-141740"/>
    <x v="341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x v="1"/>
    <s v="Hon Comfortask Task/Swivel Chairs"/>
    <n v="205.16399999999999"/>
    <n v="2"/>
    <n v="0.1"/>
    <n v="13.6776"/>
    <n v="191.48639999999997"/>
  </r>
  <r>
    <n v="7007"/>
    <s v="CA-2014-119466"/>
    <x v="256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x v="3"/>
    <s v="Dana Swing-Arm Lamps"/>
    <n v="8.5440000000000005"/>
    <n v="2"/>
    <n v="0.6"/>
    <n v="-7.476"/>
    <n v="16.02"/>
  </r>
  <r>
    <n v="7009"/>
    <s v="CA-2015-154823"/>
    <x v="13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7"/>
    <n v="641.20499999999993"/>
  </r>
  <r>
    <n v="7010"/>
    <s v="CA-2015-154823"/>
    <x v="13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x v="3"/>
    <s v="Tenex Chairmats For Use with Hard Floors"/>
    <n v="25.984000000000002"/>
    <n v="1"/>
    <n v="0.2"/>
    <n v="-3.8976000000000002"/>
    <n v="29.881600000000002"/>
  </r>
  <r>
    <n v="7014"/>
    <s v="CA-2017-141201"/>
    <x v="13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1"/>
    <n v="132.5592"/>
  </r>
  <r>
    <n v="7022"/>
    <s v="CA-2014-124737"/>
    <x v="743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x v="3"/>
    <s v="Regeneration Desk Collection"/>
    <n v="4.2240000000000002"/>
    <n v="3"/>
    <n v="0.2"/>
    <n v="1.2672000000000001"/>
    <n v="2.9568000000000003"/>
  </r>
  <r>
    <n v="7033"/>
    <s v="CA-2016-145548"/>
    <x v="367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599999999999"/>
    <n v="3"/>
    <n v="0.1"/>
    <n v="8.1882000000000001"/>
    <n v="237.45779999999999"/>
  </r>
  <r>
    <n v="7036"/>
    <s v="CA-2017-119494"/>
    <x v="17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98"/>
    <n v="471.05280000000005"/>
  </r>
  <r>
    <n v="7042"/>
    <s v="CA-2017-103443"/>
    <x v="43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x v="3"/>
    <s v="Deflect-o Glass Clear Studded Chair Mats"/>
    <n v="124.36"/>
    <n v="2"/>
    <n v="0"/>
    <n v="27.359200000000001"/>
    <n v="97.000799999999998"/>
  </r>
  <r>
    <n v="7044"/>
    <s v="US-2017-165358"/>
    <x v="511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6"/>
    <n v="212.94"/>
  </r>
  <r>
    <n v="7047"/>
    <s v="CA-2014-150581"/>
    <x v="676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x v="2"/>
    <s v="Bevis 36 x 72 Conference Tables"/>
    <n v="99.591999999999999"/>
    <n v="1"/>
    <n v="0.2"/>
    <n v="2.4897999999999998"/>
    <n v="97.102199999999996"/>
  </r>
  <r>
    <n v="7055"/>
    <s v="CA-2016-165330"/>
    <x v="106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"/>
    <n v="395.76300000000003"/>
  </r>
  <r>
    <n v="7058"/>
    <s v="CA-2016-165330"/>
    <x v="106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x v="2"/>
    <s v="Hon Non-Folding Utility Tables"/>
    <n v="892.13599999999997"/>
    <n v="7"/>
    <n v="0.2"/>
    <n v="111.517"/>
    <n v="780.61899999999991"/>
  </r>
  <r>
    <n v="7081"/>
    <s v="CA-2016-106950"/>
    <x v="227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x v="2"/>
    <s v="Hon Racetrack Conference Tables"/>
    <n v="472.51799999999997"/>
    <n v="3"/>
    <n v="0.4"/>
    <n v="-149.63069999999999"/>
    <n v="622.14869999999996"/>
  </r>
  <r>
    <n v="7105"/>
    <s v="CA-2017-128944"/>
    <x v="744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x v="1"/>
    <s v="Global Ergonomic Managers Chair"/>
    <n v="760.11599999999999"/>
    <n v="6"/>
    <n v="0.3"/>
    <n v="-43.435200000000002"/>
    <n v="803.55119999999999"/>
  </r>
  <r>
    <n v="7106"/>
    <s v="CA-2017-128944"/>
    <x v="744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x v="3"/>
    <s v="Contemporary Wood/Metal Frame"/>
    <n v="38.783999999999999"/>
    <n v="3"/>
    <n v="0.2"/>
    <n v="7.2720000000000002"/>
    <n v="31.512"/>
  </r>
  <r>
    <n v="7115"/>
    <s v="US-2016-102239"/>
    <x v="399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x v="2"/>
    <s v="Global Adaptabilities Conference Tables"/>
    <n v="1685.88"/>
    <n v="6"/>
    <n v="0"/>
    <n v="320.31720000000001"/>
    <n v="1365.5628000000002"/>
  </r>
  <r>
    <n v="7123"/>
    <s v="CA-2017-166926"/>
    <x v="451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8"/>
    <n v="100.79160000000002"/>
  </r>
  <r>
    <n v="7124"/>
    <s v="CA-2015-128013"/>
    <x v="38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x v="3"/>
    <s v="OIC Stacking Trays"/>
    <n v="10.02"/>
    <n v="3"/>
    <n v="0"/>
    <n v="4.4088000000000003"/>
    <n v="5.6111999999999993"/>
  </r>
  <r>
    <n v="7129"/>
    <s v="US-2016-117541"/>
    <x v="56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x v="3"/>
    <s v="Stacking Trays by OIC"/>
    <n v="19.920000000000002"/>
    <n v="4"/>
    <n v="0"/>
    <n v="6.5735999999999999"/>
    <n v="13.346400000000003"/>
  </r>
  <r>
    <n v="7132"/>
    <s v="CA-2017-141439"/>
    <x v="83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x v="2"/>
    <s v="KI Adjustable-Height Table"/>
    <n v="257.94"/>
    <n v="3"/>
    <n v="0"/>
    <n v="67.064400000000006"/>
    <n v="190.87559999999999"/>
  </r>
  <r>
    <n v="7134"/>
    <s v="CA-2017-141439"/>
    <x v="83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x v="3"/>
    <s v="DAX Wood Document Frame"/>
    <n v="27.46"/>
    <n v="2"/>
    <n v="0"/>
    <n v="9.8856000000000002"/>
    <n v="17.574400000000001"/>
  </r>
  <r>
    <n v="7136"/>
    <s v="CA-2017-141439"/>
    <x v="83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x v="1"/>
    <s v="SAFCO Arco Folding Chair"/>
    <n v="828.6"/>
    <n v="3"/>
    <n v="0"/>
    <n v="240.29400000000001"/>
    <n v="588.30600000000004"/>
  </r>
  <r>
    <n v="7140"/>
    <s v="CA-2015-163965"/>
    <x v="141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x v="0"/>
    <s v="O'Sullivan Living Dimensions 2-Shelf Bookcases"/>
    <n v="290.35199999999998"/>
    <n v="3"/>
    <n v="0.2"/>
    <n v="-36.293999999999997"/>
    <n v="326.64599999999996"/>
  </r>
  <r>
    <n v="7142"/>
    <s v="CA-2017-128783"/>
    <x v="87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x v="3"/>
    <s v="DataProducts Ampli Magnifier Task Lamp, Black,"/>
    <n v="135.30000000000001"/>
    <n v="5"/>
    <n v="0"/>
    <n v="37.884"/>
    <n v="97.416000000000011"/>
  </r>
  <r>
    <n v="7143"/>
    <s v="CA-2014-122217"/>
    <x v="168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x v="3"/>
    <s v="Executive Impressions 14&quot;"/>
    <n v="111.15"/>
    <n v="5"/>
    <n v="0"/>
    <n v="48.905999999999999"/>
    <n v="62.244000000000007"/>
  </r>
  <r>
    <n v="7146"/>
    <s v="US-2017-141558"/>
    <x v="745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x v="2"/>
    <s v="KI Adjustable-Height Table"/>
    <n v="154.76400000000001"/>
    <n v="3"/>
    <n v="0.4"/>
    <n v="-46.429200000000002"/>
    <n v="201.19320000000002"/>
  </r>
  <r>
    <n v="7151"/>
    <s v="CA-2017-100412"/>
    <x v="313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"/>
    <n v="106.47"/>
  </r>
  <r>
    <n v="7152"/>
    <s v="CA-2017-142909"/>
    <x v="313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x v="2"/>
    <s v="Lesro Round Back Collection Coffee Table, End Table"/>
    <n v="182.55"/>
    <n v="2"/>
    <n v="0.5"/>
    <n v="-135.08699999999999"/>
    <n v="317.637"/>
  </r>
  <r>
    <n v="7155"/>
    <s v="US-2015-136749"/>
    <x v="344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x v="3"/>
    <s v="Tenex B1-RE Series Chair Mats for Low Pile Carpets"/>
    <n v="275.88"/>
    <n v="6"/>
    <n v="0"/>
    <n v="46.8996"/>
    <n v="228.9804"/>
  </r>
  <r>
    <n v="7168"/>
    <s v="CA-2014-117464"/>
    <x v="746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06"/>
    <n v="645.94799999999998"/>
  </r>
  <r>
    <n v="7170"/>
    <s v="CA-2014-117464"/>
    <x v="746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x v="2"/>
    <s v="Safco Drafting Table"/>
    <n v="170.352"/>
    <n v="3"/>
    <n v="0.2"/>
    <n v="19.1646"/>
    <n v="151.1874"/>
  </r>
  <r>
    <n v="7171"/>
    <s v="US-2017-168613"/>
    <x v="747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1999999999999"/>
    <n v="142.5248"/>
  </r>
  <r>
    <n v="7184"/>
    <s v="CA-2017-128853"/>
    <x v="488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1"/>
    <n v="681.61500000000001"/>
  </r>
  <r>
    <n v="7187"/>
    <s v="CA-2017-133102"/>
    <x v="301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02"/>
    <n v="76.723200000000006"/>
  </r>
  <r>
    <n v="7188"/>
    <s v="CA-2017-133102"/>
    <x v="301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x v="3"/>
    <s v="36X48 HARDFLOOR CHAIRMAT"/>
    <n v="16.783999999999999"/>
    <n v="2"/>
    <n v="0.6"/>
    <n v="-22.238800000000001"/>
    <n v="39.022800000000004"/>
  </r>
  <r>
    <n v="7191"/>
    <s v="CA-2016-164399"/>
    <x v="689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x v="2"/>
    <s v="Global Adaptabilities Conference Tables"/>
    <n v="674.35199999999998"/>
    <n v="3"/>
    <n v="0.2"/>
    <n v="-8.4293999999999993"/>
    <n v="682.78139999999996"/>
  </r>
  <r>
    <n v="7196"/>
    <s v="CA-2016-147683"/>
    <x v="282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x v="3"/>
    <s v="DAX Solid Wood Frames"/>
    <n v="19.54"/>
    <n v="2"/>
    <n v="0"/>
    <n v="7.2298"/>
    <n v="12.310199999999998"/>
  </r>
  <r>
    <n v="7202"/>
    <s v="CA-2016-104276"/>
    <x v="673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x v="2"/>
    <s v="KI Adjustable-Height Table"/>
    <n v="331.02300000000002"/>
    <n v="7"/>
    <n v="0.45"/>
    <n v="-114.35339999999999"/>
    <n v="445.37639999999999"/>
  </r>
  <r>
    <n v="7203"/>
    <s v="CA-2016-120369"/>
    <x v="48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x v="3"/>
    <s v="Tenex Chairmat w/ Average Lip, 45&quot; x 53&quot;"/>
    <n v="756.8"/>
    <n v="5"/>
    <n v="0"/>
    <n v="75.680000000000007"/>
    <n v="681.11999999999989"/>
  </r>
  <r>
    <n v="7204"/>
    <s v="CA-2014-118276"/>
    <x v="527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x v="3"/>
    <s v="Master Caster Door Stop, Large Brown"/>
    <n v="8.7360000000000007"/>
    <n v="3"/>
    <n v="0.6"/>
    <n v="-4.8048000000000002"/>
    <n v="13.540800000000001"/>
  </r>
  <r>
    <n v="7206"/>
    <s v="CA-2017-137414"/>
    <x v="125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x v="3"/>
    <s v="Dax Clear Box Frame"/>
    <n v="17.46"/>
    <n v="2"/>
    <n v="0"/>
    <n v="5.9363999999999999"/>
    <n v="11.523600000000002"/>
  </r>
  <r>
    <n v="7226"/>
    <s v="CA-2016-109953"/>
    <x v="197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x v="3"/>
    <s v="Deflect-O Glasstique Clear Desk Accessories"/>
    <n v="30.8"/>
    <n v="4"/>
    <n v="0"/>
    <n v="10.164"/>
    <n v="20.636000000000003"/>
  </r>
  <r>
    <n v="7234"/>
    <s v="CA-2016-137337"/>
    <x v="17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x v="3"/>
    <s v="Coloredge Poster Frame"/>
    <n v="113.6"/>
    <n v="8"/>
    <n v="0"/>
    <n v="44.304000000000002"/>
    <n v="69.295999999999992"/>
  </r>
  <r>
    <n v="7239"/>
    <s v="CA-2016-101651"/>
    <x v="69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x v="3"/>
    <s v="Eldon 200 Class Desk Accessories, Smoke"/>
    <n v="43.96"/>
    <n v="7"/>
    <n v="0"/>
    <n v="18.463200000000001"/>
    <n v="25.4968"/>
  </r>
  <r>
    <n v="7241"/>
    <s v="CA-2017-136651"/>
    <x v="748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x v="3"/>
    <s v="DAX Two-Tone Rosewood/Black Document Frame, Desktop, 5 x 7"/>
    <n v="66.36"/>
    <n v="7"/>
    <n v="0"/>
    <n v="26.544"/>
    <n v="39.816000000000003"/>
  </r>
  <r>
    <n v="7243"/>
    <s v="CA-2017-136651"/>
    <x v="748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x v="3"/>
    <s v="Eldon 500 Class Desk Accessories"/>
    <n v="24.14"/>
    <n v="2"/>
    <n v="0"/>
    <n v="7.9661999999999997"/>
    <n v="16.1738"/>
  </r>
  <r>
    <n v="7244"/>
    <s v="CA-2017-118892"/>
    <x v="301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199999999995"/>
    <n v="5047.0559999999996"/>
  </r>
  <r>
    <n v="7248"/>
    <s v="US-2014-127978"/>
    <x v="749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699999999999"/>
    <n v="502.06700000000001"/>
  </r>
  <r>
    <n v="7255"/>
    <s v="CA-2016-152730"/>
    <x v="82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x v="3"/>
    <s v="DAX Charcoal/Nickel-Tone Document Frame, 5 x 7"/>
    <n v="47.4"/>
    <n v="5"/>
    <n v="0"/>
    <n v="21.33"/>
    <n v="26.07"/>
  </r>
  <r>
    <n v="7266"/>
    <s v="US-2014-143721"/>
    <x v="255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200000000001"/>
    <n v="2"/>
    <n v="0.3"/>
    <n v="-35.513599999999997"/>
    <n v="190.88560000000001"/>
  </r>
  <r>
    <n v="7270"/>
    <s v="CA-2016-133368"/>
    <x v="75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x v="3"/>
    <s v="Electrix Fluorescent Magnifier Lamps &amp; Weighted Base"/>
    <n v="315.77600000000001"/>
    <n v="8"/>
    <n v="0.2"/>
    <n v="31.5776"/>
    <n v="284.19839999999999"/>
  </r>
  <r>
    <n v="7271"/>
    <s v="CA-2016-123337"/>
    <x v="751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399999999999"/>
    <n v="286.5444"/>
  </r>
  <r>
    <n v="7276"/>
    <s v="CA-2015-144519"/>
    <x v="18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x v="3"/>
    <s v="Eldon Stackable Tray, Side-Load, Legal, Smoke"/>
    <n v="63.98"/>
    <n v="7"/>
    <n v="0"/>
    <n v="21.7532"/>
    <n v="42.226799999999997"/>
  </r>
  <r>
    <n v="7285"/>
    <s v="CA-2017-169439"/>
    <x v="198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x v="3"/>
    <s v="Deflect-o EconoMat Studded, No Bevel Mat for Low Pile Carpeting"/>
    <n v="66.111999999999995"/>
    <n v="2"/>
    <n v="0.2"/>
    <n v="-9.0904000000000007"/>
    <n v="75.202399999999997"/>
  </r>
  <r>
    <n v="7288"/>
    <s v="CA-2016-149965"/>
    <x v="21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x v="3"/>
    <s v="Executive Impressions 13&quot; Clairmont Wall Clock"/>
    <n v="57.69"/>
    <n v="3"/>
    <n v="0"/>
    <n v="23.652899999999999"/>
    <n v="34.037099999999995"/>
  </r>
  <r>
    <n v="7294"/>
    <s v="CA-2016-113656"/>
    <x v="752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x v="3"/>
    <s v="DAX Cubicle Frames, 8-1/2 x 11"/>
    <n v="59.99"/>
    <n v="7"/>
    <n v="0"/>
    <n v="21.596399999999999"/>
    <n v="38.393600000000006"/>
  </r>
  <r>
    <n v="7295"/>
    <s v="CA-2015-148964"/>
    <x v="753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x v="3"/>
    <s v="DAX Metal Frame, Desktop, Stepped-Edge"/>
    <n v="20.239999999999998"/>
    <n v="1"/>
    <n v="0"/>
    <n v="7.8936000000000002"/>
    <n v="12.346399999999999"/>
  </r>
  <r>
    <n v="7299"/>
    <s v="CA-2014-163468"/>
    <x v="356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x v="2"/>
    <s v="BPI Conference Tables"/>
    <n v="292.10000000000002"/>
    <n v="4"/>
    <n v="0.5"/>
    <n v="-175.26"/>
    <n v="467.36"/>
  </r>
  <r>
    <n v="7300"/>
    <s v="CA-2014-163468"/>
    <x v="356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x v="3"/>
    <s v="Dana Swing-Arm Lamps"/>
    <n v="8.5440000000000005"/>
    <n v="2"/>
    <n v="0.6"/>
    <n v="-7.476"/>
    <n v="16.02"/>
  </r>
  <r>
    <n v="7301"/>
    <s v="CA-2014-163468"/>
    <x v="356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4"/>
    <n v="454.40999999999997"/>
  </r>
  <r>
    <n v="7304"/>
    <s v="US-2017-117450"/>
    <x v="362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x v="1"/>
    <s v="Global Value Steno Chair, Gray"/>
    <n v="97.183999999999997"/>
    <n v="2"/>
    <n v="0.2"/>
    <n v="6.0739999999999998"/>
    <n v="91.11"/>
  </r>
  <r>
    <n v="7306"/>
    <s v="CA-2014-137274"/>
    <x v="754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x v="2"/>
    <s v="Bush Advantage Collection Racetrack Conference Table"/>
    <n v="890.84100000000001"/>
    <n v="3"/>
    <n v="0.3"/>
    <n v="-152.71559999999999"/>
    <n v="1043.5565999999999"/>
  </r>
  <r>
    <n v="7308"/>
    <s v="CA-2016-144092"/>
    <x v="541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1"/>
    <n v="2"/>
    <n v="0.2"/>
    <n v="9.9651999999999994"/>
    <n v="103.92280000000001"/>
  </r>
  <r>
    <n v="7317"/>
    <s v="CA-2016-132066"/>
    <x v="755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x v="2"/>
    <s v="Chromcraft Rectangular Conference Tables"/>
    <n v="142.18199999999999"/>
    <n v="1"/>
    <n v="0.4"/>
    <n v="-37.915199999999999"/>
    <n v="180.09719999999999"/>
  </r>
  <r>
    <n v="7321"/>
    <s v="CA-2017-100097"/>
    <x v="83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x v="3"/>
    <s v="DataProducts Ampli Magnifier Task Lamp, Black,"/>
    <n v="135.30000000000001"/>
    <n v="5"/>
    <n v="0"/>
    <n v="37.884"/>
    <n v="97.416000000000011"/>
  </r>
  <r>
    <n v="7324"/>
    <s v="US-2017-126053"/>
    <x v="446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x v="3"/>
    <s v="Magnifier Swing Arm Lamp"/>
    <n v="41.96"/>
    <n v="2"/>
    <n v="0"/>
    <n v="10.909599999999999"/>
    <n v="31.050400000000003"/>
  </r>
  <r>
    <n v="7328"/>
    <s v="US-2014-131275"/>
    <x v="385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x v="3"/>
    <s v="Eldon Cleatmat Chair Mats for Medium Pile Carpets"/>
    <n v="111"/>
    <n v="2"/>
    <n v="0"/>
    <n v="14.43"/>
    <n v="96.57"/>
  </r>
  <r>
    <n v="7331"/>
    <s v="CA-2016-149349"/>
    <x v="689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x v="3"/>
    <s v="DAX Charcoal/Nickel-Tone Document Frame, 5 x 7"/>
    <n v="22.751999999999999"/>
    <n v="6"/>
    <n v="0.6"/>
    <n v="-8.532"/>
    <n v="31.283999999999999"/>
  </r>
  <r>
    <n v="7334"/>
    <s v="CA-2015-125563"/>
    <x v="756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x v="3"/>
    <s v="Executive Impressions Supervisor Wall Clock"/>
    <n v="67.36"/>
    <n v="2"/>
    <n v="0.2"/>
    <n v="10.103999999999999"/>
    <n v="57.256"/>
  </r>
  <r>
    <n v="7335"/>
    <s v="CA-2015-125563"/>
    <x v="756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x v="3"/>
    <s v="Executive Impressions 14&quot; Two-Color Numerals Wall Clock"/>
    <n v="54.527999999999999"/>
    <n v="3"/>
    <n v="0.2"/>
    <n v="14.313599999999999"/>
    <n v="40.214399999999998"/>
  </r>
  <r>
    <n v="7337"/>
    <s v="CA-2015-113152"/>
    <x v="344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799999999998"/>
    <n v="2"/>
    <n v="0.2"/>
    <n v="56.195999999999998"/>
    <n v="393.37199999999996"/>
  </r>
  <r>
    <n v="7339"/>
    <s v="CA-2014-163412"/>
    <x v="191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1"/>
    <n v="3"/>
    <n v="0.1"/>
    <n v="36.3018"/>
    <n v="155.88420000000002"/>
  </r>
  <r>
    <n v="7341"/>
    <s v="CA-2014-116190"/>
    <x v="503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6"/>
    <n v="49.552399999999992"/>
  </r>
  <r>
    <n v="7343"/>
    <s v="CA-2014-116190"/>
    <x v="503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x v="3"/>
    <s v="DAX Cubicle Frames, 8-1/2 x 11"/>
    <n v="25.71"/>
    <n v="3"/>
    <n v="0"/>
    <n v="9.2555999999999994"/>
    <n v="16.4544"/>
  </r>
  <r>
    <n v="7345"/>
    <s v="CA-2017-168389"/>
    <x v="246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x v="2"/>
    <s v="BoxOffice By Design Rectangular and Half-Moon Meeting Room Tables"/>
    <n v="721.875"/>
    <n v="6"/>
    <n v="0.45"/>
    <n v="-420"/>
    <n v="1141.875"/>
  </r>
  <r>
    <n v="7348"/>
    <s v="CA-2017-168389"/>
    <x v="246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"/>
    <n v="76.931000000000012"/>
  </r>
  <r>
    <n v="7358"/>
    <s v="CA-2016-114748"/>
    <x v="714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x v="3"/>
    <s v="Tenex 46&quot; x 60&quot; Computer Anti-Static Chairmat, Rectangular Shaped"/>
    <n v="169.56800000000001"/>
    <n v="2"/>
    <n v="0.2"/>
    <n v="0"/>
    <n v="169.56800000000001"/>
  </r>
  <r>
    <n v="7360"/>
    <s v="US-2014-115189"/>
    <x v="757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x v="2"/>
    <s v="Hon 5100 Series Wood Tables"/>
    <n v="523.76400000000001"/>
    <n v="3"/>
    <n v="0.4"/>
    <n v="-192.04679999999999"/>
    <n v="715.81079999999997"/>
  </r>
  <r>
    <n v="7362"/>
    <s v="CA-2016-163594"/>
    <x v="188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x v="1"/>
    <s v="Global Geo Office Task Chair, Gray"/>
    <n v="194.352"/>
    <n v="3"/>
    <n v="0.2"/>
    <n v="-36.441000000000003"/>
    <n v="230.79300000000001"/>
  </r>
  <r>
    <n v="7368"/>
    <s v="CA-2016-127243"/>
    <x v="597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3"/>
    <n v="372.64500000000004"/>
  </r>
  <r>
    <n v="7388"/>
    <s v="CA-2016-105732"/>
    <x v="758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x v="3"/>
    <s v="Electrix Architect's Clamp-On Swing Arm Lamp, Black"/>
    <n v="1336.44"/>
    <n v="14"/>
    <n v="0"/>
    <n v="387.56760000000003"/>
    <n v="948.87239999999997"/>
  </r>
  <r>
    <n v="7390"/>
    <s v="CA-2017-108035"/>
    <x v="759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99"/>
    <n v="341.572"/>
  </r>
  <r>
    <n v="7391"/>
    <s v="CA-2017-108035"/>
    <x v="759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x v="3"/>
    <s v="Executive Impressions 13&quot; Chairman Wall Clock"/>
    <n v="101.52"/>
    <n v="5"/>
    <n v="0.2"/>
    <n v="19.035"/>
    <n v="82.484999999999999"/>
  </r>
  <r>
    <n v="7396"/>
    <s v="CA-2016-110975"/>
    <x v="683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x v="2"/>
    <s v="Bevis Oval Conference Table, Walnut"/>
    <n v="313.17599999999999"/>
    <n v="2"/>
    <n v="0.4"/>
    <n v="-120.0508"/>
    <n v="433.22679999999997"/>
  </r>
  <r>
    <n v="7397"/>
    <s v="CA-2016-110975"/>
    <x v="683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  <n v="693.31679999999994"/>
  </r>
  <r>
    <n v="7401"/>
    <s v="CA-2016-110009"/>
    <x v="63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x v="3"/>
    <s v="Howard Miller 11-1/2&quot; Diameter Grantwood Wall Clock"/>
    <n v="43.13"/>
    <n v="1"/>
    <n v="0"/>
    <n v="14.664199999999999"/>
    <n v="28.465800000000002"/>
  </r>
  <r>
    <n v="7404"/>
    <s v="CA-2015-100146"/>
    <x v="76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8"/>
    <n v="5"/>
    <n v="0.15"/>
    <n v="41.996499999999997"/>
    <n v="467.96100000000001"/>
  </r>
  <r>
    <n v="7405"/>
    <s v="CA-2015-100146"/>
    <x v="76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x v="3"/>
    <s v="Dana Halogen Swing-Arm Architect Lamp"/>
    <n v="122.91"/>
    <n v="3"/>
    <n v="0"/>
    <n v="34.4148"/>
    <n v="88.495199999999997"/>
  </r>
  <r>
    <n v="7406"/>
    <s v="CA-2015-100146"/>
    <x v="76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79999999999999"/>
    <n v="103.666"/>
  </r>
  <r>
    <n v="7407"/>
    <s v="CA-2015-100146"/>
    <x v="76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199999999998"/>
    <n v="3"/>
    <n v="0.2"/>
    <n v="81.264600000000002"/>
    <n v="641.0874"/>
  </r>
  <r>
    <n v="7409"/>
    <s v="CA-2016-129728"/>
    <x v="82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x v="3"/>
    <s v="36X48 HARDFLOOR CHAIRMAT"/>
    <n v="167.84"/>
    <n v="8"/>
    <n v="0"/>
    <n v="11.748799999999999"/>
    <n v="156.09120000000001"/>
  </r>
  <r>
    <n v="7410"/>
    <s v="CA-2014-121769"/>
    <x v="676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x v="2"/>
    <s v="Riverside Furniture Stanwyck Manor Table Series"/>
    <n v="172.11"/>
    <n v="1"/>
    <n v="0.4"/>
    <n v="-94.660499999999999"/>
    <n v="266.77050000000003"/>
  </r>
  <r>
    <n v="7414"/>
    <s v="CA-2017-121125"/>
    <x v="703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x v="3"/>
    <s v="Tensor Brushed Steel Torchiere Floor Lamp"/>
    <n v="13.592000000000001"/>
    <n v="1"/>
    <n v="0.2"/>
    <n v="-0.33979999999999999"/>
    <n v="13.931800000000001"/>
  </r>
  <r>
    <n v="7415"/>
    <s v="US-2016-114013"/>
    <x v="345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x v="1"/>
    <s v="SAFCO Arco Folding Chair"/>
    <n v="386.68"/>
    <n v="2"/>
    <n v="0.3"/>
    <n v="-5.524"/>
    <n v="392.20400000000001"/>
  </r>
  <r>
    <n v="7425"/>
    <s v="CA-2017-135069"/>
    <x v="662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x v="3"/>
    <s v="Linden 10&quot; Round Wall Clock, Black"/>
    <n v="36.671999999999997"/>
    <n v="3"/>
    <n v="0.2"/>
    <n v="6.4176000000000002"/>
    <n v="30.254399999999997"/>
  </r>
  <r>
    <n v="7426"/>
    <s v="CA-2016-101693"/>
    <x v="324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04"/>
    <n v="91.334999999999994"/>
  </r>
  <r>
    <n v="7427"/>
    <s v="CA-2016-101693"/>
    <x v="324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x v="3"/>
    <s v="Eldon Executive Woodline II Cherry Finish Desk Accessories"/>
    <n v="32.712000000000003"/>
    <n v="2"/>
    <n v="0.6"/>
    <n v="-26.169599999999999"/>
    <n v="58.881600000000006"/>
  </r>
  <r>
    <n v="7439"/>
    <s v="CA-2015-145457"/>
    <x v="257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x v="3"/>
    <s v="Eldon Expressions Punched Metal &amp; Wood Desk Accessories, Black &amp; Cherry"/>
    <n v="46.9"/>
    <n v="5"/>
    <n v="0"/>
    <n v="13.132"/>
    <n v="33.768000000000001"/>
  </r>
  <r>
    <n v="7441"/>
    <s v="US-2017-163657"/>
    <x v="113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x v="2"/>
    <s v="Hon 2111 Invitation Series Straight Table"/>
    <n v="236.52799999999999"/>
    <n v="2"/>
    <n v="0.2"/>
    <n v="-2.9565999999999999"/>
    <n v="239.4846"/>
  </r>
  <r>
    <n v="7447"/>
    <s v="CA-2017-127474"/>
    <x v="761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x v="3"/>
    <s v="Eldon Cleatmat Chair Mats for Medium Pile Carpets"/>
    <n v="22.2"/>
    <n v="1"/>
    <n v="0.6"/>
    <n v="-26.085000000000001"/>
    <n v="48.284999999999997"/>
  </r>
  <r>
    <n v="7449"/>
    <s v="CA-2017-115448"/>
    <x v="762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x v="3"/>
    <s v="Executive Impressions 14&quot; Contract Wall Clock"/>
    <n v="88.92"/>
    <n v="5"/>
    <n v="0.2"/>
    <n v="14.4495"/>
    <n v="74.470500000000001"/>
  </r>
  <r>
    <n v="7451"/>
    <s v="CA-2017-105669"/>
    <x v="342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2999999999998"/>
    <n v="395.76300000000003"/>
  </r>
  <r>
    <n v="7459"/>
    <s v="CA-2015-137974"/>
    <x v="763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x v="3"/>
    <s v="Tenex Antistatic Computer Chair Mats"/>
    <n v="1196.8599999999999"/>
    <n v="7"/>
    <n v="0"/>
    <n v="119.68600000000001"/>
    <n v="1077.174"/>
  </r>
  <r>
    <n v="7460"/>
    <s v="CA-2015-137974"/>
    <x v="763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  <n v="397.67759999999998"/>
  </r>
  <r>
    <n v="7468"/>
    <s v="CA-2017-148985"/>
    <x v="762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x v="3"/>
    <s v="Dax Clear Box Frame"/>
    <n v="34.92"/>
    <n v="4"/>
    <n v="0"/>
    <n v="11.8728"/>
    <n v="23.047200000000004"/>
  </r>
  <r>
    <n v="7470"/>
    <s v="CA-2014-138100"/>
    <x v="712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x v="3"/>
    <s v="Master Caster Door Stop, Large Neon Orange"/>
    <n v="14.56"/>
    <n v="2"/>
    <n v="0"/>
    <n v="6.2607999999999997"/>
    <n v="8.2992000000000008"/>
  </r>
  <r>
    <n v="7475"/>
    <s v="CA-2014-167199"/>
    <x v="764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95"/>
    <n v="1827.4122000000002"/>
  </r>
  <r>
    <n v="7484"/>
    <s v="CA-2014-129938"/>
    <x v="256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"/>
    <n v="554.06820000000005"/>
  </r>
  <r>
    <n v="7489"/>
    <s v="US-2015-134558"/>
    <x v="765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x v="2"/>
    <s v="Bretford Rectangular Conference Table Tops"/>
    <n v="1053.164"/>
    <n v="4"/>
    <n v="0.3"/>
    <n v="-105.3164"/>
    <n v="1158.4803999999999"/>
  </r>
  <r>
    <n v="7491"/>
    <s v="CA-2015-108672"/>
    <x v="468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x v="3"/>
    <s v="Seth Thomas 13 1/2&quot; Wall Clock"/>
    <n v="106.68"/>
    <n v="6"/>
    <n v="0"/>
    <n v="33.070799999999998"/>
    <n v="73.609200000000016"/>
  </r>
  <r>
    <n v="7494"/>
    <s v="US-2017-160836"/>
    <x v="91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x v="2"/>
    <s v="Bevis Round Conference Table Top &amp; Single Column Base"/>
    <n v="512.19000000000005"/>
    <n v="5"/>
    <n v="0.3"/>
    <n v="-65.852999999999994"/>
    <n v="578.04300000000001"/>
  </r>
  <r>
    <n v="7497"/>
    <s v="CA-2017-121048"/>
    <x v="766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x v="3"/>
    <s v="Deflect-o RollaMat Studded, Beveled Mat for Medium Pile Carpeting"/>
    <n v="276.69"/>
    <n v="3"/>
    <n v="0"/>
    <n v="49.804200000000002"/>
    <n v="226.88579999999999"/>
  </r>
  <r>
    <n v="7500"/>
    <s v="CA-2017-121048"/>
    <x v="766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x v="3"/>
    <s v="Eldon 200 Class Desk Accessories, Burgundy"/>
    <n v="18.84"/>
    <n v="3"/>
    <n v="0"/>
    <n v="7.9127999999999998"/>
    <n v="10.927199999999999"/>
  </r>
  <r>
    <n v="7512"/>
    <s v="US-2017-161935"/>
    <x v="766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x v="3"/>
    <s v="GE 48&quot; Fluorescent Tube, Cool White Energy Saver, 34 Watts, 30/Box"/>
    <n v="396.92"/>
    <n v="5"/>
    <n v="0.2"/>
    <n v="148.845"/>
    <n v="248.07500000000002"/>
  </r>
  <r>
    <n v="7524"/>
    <s v="CA-2016-162383"/>
    <x v="26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"/>
    <n v="86.463799999999992"/>
  </r>
  <r>
    <n v="7526"/>
    <s v="CA-2014-125731"/>
    <x v="767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1"/>
    <n v="1338.336"/>
  </r>
  <r>
    <n v="7528"/>
    <s v="US-2017-106145"/>
    <x v="572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x v="3"/>
    <s v="Stackable Trays"/>
    <n v="9.24"/>
    <n v="3"/>
    <n v="0"/>
    <n v="2.9567999999999999"/>
    <n v="6.2832000000000008"/>
  </r>
  <r>
    <n v="7532"/>
    <s v="CA-2016-107146"/>
    <x v="9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x v="3"/>
    <s v="Rubbermaid ClusterMat Chairmats, Mat Size- 66&quot; x 60&quot;, Lip 20&quot; x 11&quot; -90 Degree Angle"/>
    <n v="266.35199999999998"/>
    <n v="3"/>
    <n v="0.2"/>
    <n v="-13.317600000000001"/>
    <n v="279.6696"/>
  </r>
  <r>
    <n v="7533"/>
    <s v="CA-2016-107146"/>
    <x v="9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x v="1"/>
    <s v="Global Manager's Adjustable Task Chair, Storm"/>
    <n v="483.13600000000002"/>
    <n v="4"/>
    <n v="0.2"/>
    <n v="54.352800000000002"/>
    <n v="428.78320000000002"/>
  </r>
  <r>
    <n v="7534"/>
    <s v="US-2017-134642"/>
    <x v="768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01"/>
    <n v="218.9222"/>
  </r>
  <r>
    <n v="7535"/>
    <s v="US-2017-134642"/>
    <x v="768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"/>
    <n v="5"/>
    <n v="0.2"/>
    <n v="5.798"/>
    <n v="226.12199999999999"/>
  </r>
  <r>
    <n v="7537"/>
    <s v="CA-2017-103415"/>
    <x v="587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x v="3"/>
    <s v="Tensor Brushed Steel Torchiere Floor Lamp"/>
    <n v="13.592000000000001"/>
    <n v="2"/>
    <n v="0.6"/>
    <n v="-14.271599999999999"/>
    <n v="27.863599999999998"/>
  </r>
  <r>
    <n v="7541"/>
    <s v="US-2017-112347"/>
    <x v="308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x v="0"/>
    <s v="Hon 4-Shelf Metal Bookcases"/>
    <n v="242.352"/>
    <n v="8"/>
    <n v="0.7"/>
    <n v="-363.52800000000002"/>
    <n v="605.88"/>
  </r>
  <r>
    <n v="7543"/>
    <s v="US-2017-112347"/>
    <x v="308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x v="3"/>
    <s v="Tenex 46&quot; x 60&quot; Computer Anti-Static Chairmat, Rectangular Shaped"/>
    <n v="508.70400000000001"/>
    <n v="6"/>
    <n v="0.2"/>
    <n v="0"/>
    <n v="508.70400000000001"/>
  </r>
  <r>
    <n v="7545"/>
    <s v="US-2017-112347"/>
    <x v="308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x v="1"/>
    <s v="Hon GuestStacker Chair"/>
    <n v="906.68"/>
    <n v="5"/>
    <n v="0.2"/>
    <n v="68.001000000000005"/>
    <n v="838.67899999999997"/>
  </r>
  <r>
    <n v="7550"/>
    <s v="CA-2016-136595"/>
    <x v="26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x v="3"/>
    <s v="Executive Impressions 12&quot; Wall Clock"/>
    <n v="21.204000000000001"/>
    <n v="3"/>
    <n v="0.6"/>
    <n v="-11.6622"/>
    <n v="32.866199999999999"/>
  </r>
  <r>
    <n v="7555"/>
    <s v="CA-2014-114181"/>
    <x v="769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29999999999"/>
    <n v="566.94329999999991"/>
  </r>
  <r>
    <n v="7561"/>
    <s v="US-2014-137155"/>
    <x v="770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x v="3"/>
    <s v="Master Big Foot Doorstop, Beige"/>
    <n v="31.68"/>
    <n v="6"/>
    <n v="0"/>
    <n v="9.8208000000000002"/>
    <n v="21.859200000000001"/>
  </r>
  <r>
    <n v="7562"/>
    <s v="CA-2016-105746"/>
    <x v="771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6"/>
    <n v="1"/>
    <n v="0.3"/>
    <n v="0"/>
    <n v="170.786"/>
  </r>
  <r>
    <n v="7563"/>
    <s v="US-2016-104815"/>
    <x v="222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  <n v="198.744"/>
  </r>
  <r>
    <n v="7565"/>
    <s v="US-2016-166660"/>
    <x v="772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1"/>
    <n v="4"/>
    <n v="0.2"/>
    <n v="-59.835599999999999"/>
    <n v="495.00360000000001"/>
  </r>
  <r>
    <n v="7566"/>
    <s v="US-2016-166660"/>
    <x v="772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02"/>
    <n v="40.807199999999995"/>
  </r>
  <r>
    <n v="7573"/>
    <s v="CA-2014-100916"/>
    <x v="299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x v="2"/>
    <s v="Hon 2111 Invitation Series Straight Table"/>
    <n v="591.32000000000005"/>
    <n v="4"/>
    <n v="0"/>
    <n v="112.35080000000001"/>
    <n v="478.96920000000006"/>
  </r>
  <r>
    <n v="7579"/>
    <s v="CA-2016-138597"/>
    <x v="105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x v="1"/>
    <s v="Hon Every-Day Series Multi-Task Chairs"/>
    <n v="563.94000000000005"/>
    <n v="3"/>
    <n v="0"/>
    <n v="112.788"/>
    <n v="451.15200000000004"/>
  </r>
  <r>
    <n v="7583"/>
    <s v="CA-2015-142734"/>
    <x v="763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x v="1"/>
    <s v="Novimex Turbo Task Chair"/>
    <n v="127.764"/>
    <n v="2"/>
    <n v="0.1"/>
    <n v="2.8391999999999999"/>
    <n v="124.92479999999999"/>
  </r>
  <r>
    <n v="7589"/>
    <s v="CA-2017-122945"/>
    <x v="716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x v="3"/>
    <s v="DAX Cubicle Frames - 8x10"/>
    <n v="17.309999999999999"/>
    <n v="3"/>
    <n v="0"/>
    <n v="5.1929999999999996"/>
    <n v="12.116999999999999"/>
  </r>
  <r>
    <n v="7591"/>
    <s v="CA-2016-158778"/>
    <x v="26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x v="3"/>
    <s v="6&quot; Cubicle Wall Clock, Black"/>
    <n v="58.247999999999998"/>
    <n v="9"/>
    <n v="0.2"/>
    <n v="11.6496"/>
    <n v="46.598399999999998"/>
  </r>
  <r>
    <n v="7592"/>
    <s v="CA-2016-158778"/>
    <x v="26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200000000001"/>
    <n v="90.584199999999996"/>
  </r>
  <r>
    <n v="7594"/>
    <s v="CA-2016-158778"/>
    <x v="26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96"/>
    <n v="3"/>
    <n v="0.3"/>
    <n v="-63.3765"/>
    <n v="950.64749999999992"/>
  </r>
  <r>
    <n v="7605"/>
    <s v="CA-2016-101791"/>
    <x v="614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x v="3"/>
    <s v="36X48 HARDFLOOR CHAIRMAT"/>
    <n v="25.175999999999998"/>
    <n v="3"/>
    <n v="0.6"/>
    <n v="-33.358199999999997"/>
    <n v="58.534199999999998"/>
  </r>
  <r>
    <n v="7606"/>
    <s v="CA-2016-101791"/>
    <x v="614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x v="3"/>
    <s v="G.E. Halogen Desk Lamp Bulbs"/>
    <n v="5.5839999999999996"/>
    <n v="2"/>
    <n v="0.6"/>
    <n v="-1.6752"/>
    <n v="7.2591999999999999"/>
  </r>
  <r>
    <n v="7615"/>
    <s v="CA-2015-113740"/>
    <x v="108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x v="3"/>
    <s v="DAX Value U-Channel Document Frames, Easel Back"/>
    <n v="14.91"/>
    <n v="3"/>
    <n v="0"/>
    <n v="4.6220999999999997"/>
    <n v="10.2879"/>
  </r>
  <r>
    <n v="7619"/>
    <s v="CA-2017-151225"/>
    <x v="526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x v="2"/>
    <s v="Chromcraft Rectangular Conference Tables"/>
    <n v="189.57599999999999"/>
    <n v="1"/>
    <n v="0.2"/>
    <n v="9.4787999999999997"/>
    <n v="180.09719999999999"/>
  </r>
  <r>
    <n v="7622"/>
    <s v="US-2014-144078"/>
    <x v="306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799999999997"/>
    <n v="670.94320000000005"/>
  </r>
  <r>
    <n v="7626"/>
    <s v="CA-2015-136805"/>
    <x v="77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x v="3"/>
    <s v="Westinghouse Clip-On Gooseneck Lamps"/>
    <n v="75.33"/>
    <n v="9"/>
    <n v="0"/>
    <n v="19.585799999999999"/>
    <n v="55.744199999999999"/>
  </r>
  <r>
    <n v="7632"/>
    <s v="CA-2014-162089"/>
    <x v="693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x v="1"/>
    <s v="Global Stack Chair without Arms, Black"/>
    <n v="127.30200000000001"/>
    <n v="7"/>
    <n v="0.3"/>
    <n v="-9.093"/>
    <n v="136.39500000000001"/>
  </r>
  <r>
    <n v="7633"/>
    <s v="US-2017-158526"/>
    <x v="297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  <n v="893.80159999999989"/>
  </r>
  <r>
    <n v="7636"/>
    <s v="US-2017-158526"/>
    <x v="297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98"/>
    <n v="213.69580000000002"/>
  </r>
  <r>
    <n v="7637"/>
    <s v="US-2017-158526"/>
    <x v="297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5"/>
    <n v="181.125"/>
  </r>
  <r>
    <n v="7640"/>
    <s v="CA-2017-104885"/>
    <x v="774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  <n v="340.30919999999998"/>
  </r>
  <r>
    <n v="7646"/>
    <s v="CA-2015-161452"/>
    <x v="509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  <n v="803.00160000000005"/>
  </r>
  <r>
    <n v="7649"/>
    <s v="CA-2016-138968"/>
    <x v="775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x v="1"/>
    <s v="Global Comet Stacking Arm Chair"/>
    <n v="1352.0319999999999"/>
    <n v="4"/>
    <n v="0.2"/>
    <n v="84.501999999999995"/>
    <n v="1267.53"/>
  </r>
  <r>
    <n v="7650"/>
    <s v="CA-2015-101889"/>
    <x v="7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x v="2"/>
    <s v="Riverside Furniture Oval Coffee Table, Oval End Table, End Table with Drawer"/>
    <n v="1548.99"/>
    <n v="9"/>
    <n v="0.4"/>
    <n v="-464.697"/>
    <n v="2013.6869999999999"/>
  </r>
  <r>
    <n v="7655"/>
    <s v="CA-2015-107685"/>
    <x v="737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x v="3"/>
    <s v="DAX Contemporary Wood Frame with Silver Metal Mat, Desktop, 11 x 14 Size"/>
    <n v="80.959999999999994"/>
    <n v="4"/>
    <n v="0"/>
    <n v="29.145600000000002"/>
    <n v="51.814399999999992"/>
  </r>
  <r>
    <n v="7658"/>
    <s v="US-2014-120740"/>
    <x v="776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x v="3"/>
    <s v="Howard Miller 13&quot; Diameter Goldtone Round Wall Clock"/>
    <n v="187.76"/>
    <n v="4"/>
    <n v="0"/>
    <n v="76.9816"/>
    <n v="110.77839999999999"/>
  </r>
  <r>
    <n v="7661"/>
    <s v="CA-2014-105417"/>
    <x v="777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x v="3"/>
    <s v="Howard Miller 14-1/2&quot; Diameter Chrome Round Wall Clock"/>
    <n v="76.727999999999994"/>
    <n v="3"/>
    <n v="0.6"/>
    <n v="-53.709600000000002"/>
    <n v="130.4376"/>
  </r>
  <r>
    <n v="7665"/>
    <s v="CA-2014-151967"/>
    <x v="27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x v="3"/>
    <s v="Tenex Chairmats For Use with Hard Floors"/>
    <n v="129.91999999999999"/>
    <n v="4"/>
    <n v="0"/>
    <n v="10.393599999999999"/>
    <n v="119.5264"/>
  </r>
  <r>
    <n v="7672"/>
    <s v="CA-2015-130974"/>
    <x v="61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  <n v="138.49379999999999"/>
  </r>
  <r>
    <n v="7673"/>
    <s v="CA-2015-130974"/>
    <x v="61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x v="3"/>
    <s v="Tensor &quot;Hersey Kiss&quot; Styled Floor Lamp"/>
    <n v="38.97"/>
    <n v="3"/>
    <n v="0"/>
    <n v="4.6764000000000001"/>
    <n v="34.293599999999998"/>
  </r>
  <r>
    <n v="7675"/>
    <s v="CA-2015-130974"/>
    <x v="61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x v="2"/>
    <s v="Hon Non-Folding Utility Tables"/>
    <n v="446.06799999999998"/>
    <n v="4"/>
    <n v="0.3"/>
    <n v="0"/>
    <n v="446.06799999999998"/>
  </r>
  <r>
    <n v="7681"/>
    <s v="CA-2014-133592"/>
    <x v="252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  <n v="263.30919999999998"/>
  </r>
  <r>
    <n v="7682"/>
    <s v="CA-2014-133592"/>
    <x v="252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"/>
    <n v="454.40999999999997"/>
  </r>
  <r>
    <n v="7687"/>
    <s v="CA-2016-169838"/>
    <x v="778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x v="2"/>
    <s v="Chromcraft Round Conference Tables"/>
    <n v="1568.61"/>
    <n v="9"/>
    <n v="0"/>
    <n v="329.40809999999999"/>
    <n v="1239.2019"/>
  </r>
  <r>
    <n v="7691"/>
    <s v="US-2017-128951"/>
    <x v="316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x v="2"/>
    <s v="Hon 5100 Series Wood Tables"/>
    <n v="872.94"/>
    <n v="3"/>
    <n v="0"/>
    <n v="157.1292"/>
    <n v="715.81080000000009"/>
  </r>
  <r>
    <n v="7695"/>
    <s v="CA-2016-118899"/>
    <x v="779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200000000001"/>
    <n v="153.1978"/>
  </r>
  <r>
    <n v="7702"/>
    <s v="CA-2017-151799"/>
    <x v="4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x v="2"/>
    <s v="Bretford Rectangular Conference Table Tops"/>
    <n v="526.58199999999999"/>
    <n v="2"/>
    <n v="0.3"/>
    <n v="-52.658200000000001"/>
    <n v="579.24019999999996"/>
  </r>
  <r>
    <n v="7705"/>
    <s v="CA-2016-114601"/>
    <x v="238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x v="2"/>
    <s v="Hon 4060 Series Tables"/>
    <n v="447.84"/>
    <n v="4"/>
    <n v="0"/>
    <n v="98.524799999999999"/>
    <n v="349.3152"/>
  </r>
  <r>
    <n v="7712"/>
    <s v="CA-2017-139353"/>
    <x v="78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x v="3"/>
    <s v="Computer Room Manger, 14&quot;"/>
    <n v="77.951999999999998"/>
    <n v="3"/>
    <n v="0.2"/>
    <n v="15.590400000000001"/>
    <n v="62.361599999999996"/>
  </r>
  <r>
    <n v="7724"/>
    <s v="CA-2015-139374"/>
    <x v="468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7999999999999"/>
    <n v="182.45579999999998"/>
  </r>
  <r>
    <n v="7731"/>
    <s v="CA-2017-104850"/>
    <x v="234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399999999999"/>
    <n v="316.61040000000003"/>
  </r>
  <r>
    <n v="7749"/>
    <s v="CA-2015-133242"/>
    <x v="311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x v="3"/>
    <s v="Seth Thomas 8 1/2&quot; Cubicle Clock"/>
    <n v="60.84"/>
    <n v="3"/>
    <n v="0"/>
    <n v="19.468800000000002"/>
    <n v="41.371200000000002"/>
  </r>
  <r>
    <n v="7754"/>
    <s v="CA-2015-158323"/>
    <x v="737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x v="3"/>
    <s v="Dana Swing-Arm Lamps"/>
    <n v="17.088000000000001"/>
    <n v="2"/>
    <n v="0.2"/>
    <n v="1.0680000000000001"/>
    <n v="16.02"/>
  </r>
  <r>
    <n v="7759"/>
    <s v="CA-2017-112844"/>
    <x v="596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x v="3"/>
    <s v="Deflect-o EconoMat Nonstudded, No Bevel Mat"/>
    <n v="154.94999999999999"/>
    <n v="3"/>
    <n v="0"/>
    <n v="30.99"/>
    <n v="123.96"/>
  </r>
  <r>
    <n v="7766"/>
    <s v="US-2017-118941"/>
    <x v="661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9"/>
    <n v="1406.1210000000001"/>
  </r>
  <r>
    <n v="7784"/>
    <s v="CA-2016-162236"/>
    <x v="114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x v="2"/>
    <s v="BPI Conference Tables"/>
    <n v="876.3"/>
    <n v="10"/>
    <n v="0.4"/>
    <n v="-292.10000000000002"/>
    <n v="1168.4000000000001"/>
  </r>
  <r>
    <n v="7789"/>
    <s v="US-2016-117037"/>
    <x v="586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x v="3"/>
    <s v="Flat Face Poster Frame"/>
    <n v="22.608000000000001"/>
    <n v="3"/>
    <n v="0.6"/>
    <n v="-10.1736"/>
    <n v="32.781599999999997"/>
  </r>
  <r>
    <n v="7800"/>
    <s v="CA-2017-166184"/>
    <x v="781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x v="1"/>
    <s v="Global Deluxe Steno Chair"/>
    <n v="207.846"/>
    <n v="3"/>
    <n v="0.1"/>
    <n v="2.3094000000000001"/>
    <n v="205.53659999999999"/>
  </r>
  <r>
    <n v="7802"/>
    <s v="CA-2014-143637"/>
    <x v="782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x v="3"/>
    <s v="DAX Contemporary Wood Frame with Silver Metal Mat, Desktop, 11 x 14 Size"/>
    <n v="40.479999999999997"/>
    <n v="2"/>
    <n v="0"/>
    <n v="14.572800000000001"/>
    <n v="25.907199999999996"/>
  </r>
  <r>
    <n v="7813"/>
    <s v="CA-2016-134334"/>
    <x v="783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x v="2"/>
    <s v="Bevis Boat-Shaped Conference Table"/>
    <n v="550.43100000000004"/>
    <n v="3"/>
    <n v="0.3"/>
    <n v="-47.1798"/>
    <n v="597.61080000000004"/>
  </r>
  <r>
    <n v="7814"/>
    <s v="CA-2016-134334"/>
    <x v="783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x v="3"/>
    <s v="Regeneration Desk Collection"/>
    <n v="10.56"/>
    <n v="6"/>
    <n v="0"/>
    <n v="4.6463999999999999"/>
    <n v="5.9136000000000006"/>
  </r>
  <r>
    <n v="7815"/>
    <s v="US-2017-109316"/>
    <x v="784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79999999999"/>
    <n v="1356.7092"/>
  </r>
  <r>
    <n v="7825"/>
    <s v="CA-2014-125150"/>
    <x v="785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1"/>
    <n v="215.41399999999999"/>
  </r>
  <r>
    <n v="7826"/>
    <s v="CA-2015-127327"/>
    <x v="136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"/>
    <n v="75.734999999999999"/>
  </r>
  <r>
    <n v="7829"/>
    <s v="CA-2015-137302"/>
    <x v="12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"/>
    <n v="3"/>
    <n v="0.2"/>
    <n v="6.3936000000000002"/>
    <n v="57.542400000000001"/>
  </r>
  <r>
    <n v="7835"/>
    <s v="CA-2015-106257"/>
    <x v="315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x v="2"/>
    <s v="Iceberg OfficeWorks 42&quot; Round Tables"/>
    <n v="241.56800000000001"/>
    <n v="2"/>
    <n v="0.2"/>
    <n v="-15.098000000000001"/>
    <n v="256.666"/>
  </r>
  <r>
    <n v="7837"/>
    <s v="CA-2015-149083"/>
    <x v="4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"/>
    <n v="318.65360000000004"/>
  </r>
  <r>
    <n v="7841"/>
    <s v="US-2014-137869"/>
    <x v="786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x v="2"/>
    <s v="Hon 94000 Series Round Tables"/>
    <n v="1184.72"/>
    <n v="4"/>
    <n v="0"/>
    <n v="106.62479999999999"/>
    <n v="1078.0952"/>
  </r>
  <r>
    <n v="7845"/>
    <s v="US-2017-123834"/>
    <x v="72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x v="2"/>
    <s v="Hon 61000 Series Interactive Training Tables"/>
    <n v="124.404"/>
    <n v="4"/>
    <n v="0.3"/>
    <n v="-21.3264"/>
    <n v="145.7304"/>
  </r>
  <r>
    <n v="7848"/>
    <s v="CA-2016-128706"/>
    <x v="787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x v="3"/>
    <s v="DAX Two-Tone Silver Metal Document Frame"/>
    <n v="16.192"/>
    <n v="2"/>
    <n v="0.6"/>
    <n v="-6.8815999999999997"/>
    <n v="23.073599999999999"/>
  </r>
  <r>
    <n v="7866"/>
    <s v="CA-2015-143364"/>
    <x v="788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6000000000001"/>
    <n v="392.20400000000001"/>
  </r>
  <r>
    <n v="7867"/>
    <s v="CA-2015-143364"/>
    <x v="788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x v="0"/>
    <s v="Hon Metal Bookcases, Black"/>
    <n v="127.764"/>
    <n v="6"/>
    <n v="0.7"/>
    <n v="-191.64599999999999"/>
    <n v="319.40999999999997"/>
  </r>
  <r>
    <n v="7873"/>
    <s v="CA-2016-101672"/>
    <x v="162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x v="1"/>
    <s v="Global Deluxe High-Back Manager's Chair"/>
    <n v="915.13599999999997"/>
    <n v="4"/>
    <n v="0.2"/>
    <n v="102.9528"/>
    <n v="812.18319999999994"/>
  </r>
  <r>
    <n v="7879"/>
    <s v="CA-2016-160241"/>
    <x v="789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x v="3"/>
    <s v="Tenex Chairmat w/ Average Lip, 45&quot; x 53&quot;"/>
    <n v="242.17599999999999"/>
    <n v="4"/>
    <n v="0.6"/>
    <n v="-302.72000000000003"/>
    <n v="544.89599999999996"/>
  </r>
  <r>
    <n v="7880"/>
    <s v="CA-2016-155747"/>
    <x v="184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x v="2"/>
    <s v="Global Adaptabilities Conference Tables"/>
    <n v="337.17599999999999"/>
    <n v="2"/>
    <n v="0.4"/>
    <n v="-118.0116"/>
    <n v="455.18759999999997"/>
  </r>
  <r>
    <n v="7886"/>
    <s v="CA-2017-118017"/>
    <x v="587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x v="3"/>
    <s v="Staple-based wall hangings"/>
    <n v="23.376000000000001"/>
    <n v="3"/>
    <n v="0.2"/>
    <n v="7.0128000000000004"/>
    <n v="16.363199999999999"/>
  </r>
  <r>
    <n v="7887"/>
    <s v="CA-2017-118017"/>
    <x v="587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x v="3"/>
    <s v="Eldon Image Series Desk Accessories, Burgundy"/>
    <n v="16.72"/>
    <n v="5"/>
    <n v="0.2"/>
    <n v="3.3439999999999999"/>
    <n v="13.375999999999999"/>
  </r>
  <r>
    <n v="7888"/>
    <s v="CA-2017-118017"/>
    <x v="587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x v="3"/>
    <s v="DAX Two-Tone Silver Metal Document Frame"/>
    <n v="16.192"/>
    <n v="1"/>
    <n v="0.2"/>
    <n v="4.6551999999999998"/>
    <n v="11.536799999999999"/>
  </r>
  <r>
    <n v="7892"/>
    <s v="CA-2016-148684"/>
    <x v="683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x v="3"/>
    <s v="Howard Miller 13-1/2&quot; Diameter Rosebrook Wall Clock"/>
    <n v="343.85"/>
    <n v="5"/>
    <n v="0"/>
    <n v="137.54"/>
    <n v="206.31000000000003"/>
  </r>
  <r>
    <n v="7902"/>
    <s v="CA-2017-128363"/>
    <x v="790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x v="3"/>
    <s v="Eldon Radial Chair Mat for Low to Medium Pile Carpets"/>
    <n v="31.984000000000002"/>
    <n v="1"/>
    <n v="0.2"/>
    <n v="0"/>
    <n v="31.984000000000002"/>
  </r>
  <r>
    <n v="7904"/>
    <s v="CA-2017-128363"/>
    <x v="790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x v="1"/>
    <s v="Hon Olson Stacker Chairs"/>
    <n v="423.64800000000002"/>
    <n v="2"/>
    <n v="0.2"/>
    <n v="47.660400000000003"/>
    <n v="375.98760000000004"/>
  </r>
  <r>
    <n v="7909"/>
    <s v="CA-2016-149762"/>
    <x v="122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x v="2"/>
    <s v="Hon 4060 Series Tables"/>
    <n v="268.70400000000001"/>
    <n v="3"/>
    <n v="0.2"/>
    <n v="6.7176"/>
    <n v="261.9864"/>
  </r>
  <r>
    <n v="7912"/>
    <s v="CA-2016-149762"/>
    <x v="122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8000000000001"/>
    <n v="217.76400000000001"/>
  </r>
  <r>
    <n v="7913"/>
    <s v="CA-2016-167605"/>
    <x v="37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x v="3"/>
    <s v="Eldon Delta Triangular Chair Mat, 52&quot; x 58&quot;, Clear"/>
    <n v="30.344000000000001"/>
    <n v="2"/>
    <n v="0.6"/>
    <n v="-31.8612"/>
    <n v="62.205200000000005"/>
  </r>
  <r>
    <n v="7917"/>
    <s v="CA-2015-110891"/>
    <x v="141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200000000001"/>
    <n v="4"/>
    <n v="0.3"/>
    <n v="-93.472399999999993"/>
    <n v="437.84440000000001"/>
  </r>
  <r>
    <n v="7929"/>
    <s v="CA-2017-120404"/>
    <x v="93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x v="3"/>
    <s v="Tensor Brushed Steel Torchiere Floor Lamp"/>
    <n v="50.97"/>
    <n v="3"/>
    <n v="0"/>
    <n v="9.1745999999999999"/>
    <n v="41.795400000000001"/>
  </r>
  <r>
    <n v="7930"/>
    <s v="CA-2017-167549"/>
    <x v="73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x v="2"/>
    <s v="Safco Drafting Table"/>
    <n v="298.11599999999999"/>
    <n v="6"/>
    <n v="0.3"/>
    <n v="-4.2587999999999999"/>
    <n v="302.37479999999999"/>
  </r>
  <r>
    <n v="7932"/>
    <s v="US-2016-168095"/>
    <x v="791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x v="1"/>
    <s v="Bevis Steel Folding Chairs"/>
    <n v="230.28"/>
    <n v="3"/>
    <n v="0.2"/>
    <n v="23.027999999999999"/>
    <n v="207.25200000000001"/>
  </r>
  <r>
    <n v="7941"/>
    <s v="CA-2016-146325"/>
    <x v="469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97"/>
    <n v="90.58420000000001"/>
  </r>
  <r>
    <n v="7949"/>
    <s v="CA-2014-131009"/>
    <x v="29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x v="1"/>
    <s v="Harbour Creations Steel Folding Chair"/>
    <n v="362.25"/>
    <n v="6"/>
    <n v="0.3"/>
    <n v="0"/>
    <n v="362.25"/>
  </r>
  <r>
    <n v="7950"/>
    <s v="CA-2014-131009"/>
    <x v="29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x v="3"/>
    <s v="DAX Black Cherry Wood-Tone Poster Frame"/>
    <n v="63.552"/>
    <n v="6"/>
    <n v="0.6"/>
    <n v="-34.953600000000002"/>
    <n v="98.505600000000001"/>
  </r>
  <r>
    <n v="7956"/>
    <s v="CA-2017-131807"/>
    <x v="702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1"/>
    <n v="4"/>
    <n v="0.2"/>
    <n v="-59.835599999999999"/>
    <n v="495.00360000000001"/>
  </r>
  <r>
    <n v="7959"/>
    <s v="CA-2017-131807"/>
    <x v="702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x v="3"/>
    <s v="DAX Clear Channel Poster Frame"/>
    <n v="72.900000000000006"/>
    <n v="5"/>
    <n v="0"/>
    <n v="26.972999999999999"/>
    <n v="45.927000000000007"/>
  </r>
  <r>
    <n v="7960"/>
    <s v="CA-2017-131807"/>
    <x v="702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x v="2"/>
    <s v="KI Adjustable-Height Table"/>
    <n v="206.352"/>
    <n v="3"/>
    <n v="0.2"/>
    <n v="5.1588000000000003"/>
    <n v="201.19319999999999"/>
  </r>
  <r>
    <n v="7968"/>
    <s v="CA-2016-157707"/>
    <x v="792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1"/>
    <n v="281.73419999999999"/>
  </r>
  <r>
    <n v="7970"/>
    <s v="CA-2016-157707"/>
    <x v="792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x v="1"/>
    <s v="Global Manager's Adjustable Task Chair, Storm"/>
    <n v="120.78400000000001"/>
    <n v="1"/>
    <n v="0.2"/>
    <n v="13.588200000000001"/>
    <n v="107.19580000000001"/>
  </r>
  <r>
    <n v="7975"/>
    <s v="US-2015-126753"/>
    <x v="793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x v="3"/>
    <s v="Tenex 46&quot; x 60&quot; Computer Anti-Static Chairmat, Rectangular Shaped"/>
    <n v="254.352"/>
    <n v="3"/>
    <n v="0.2"/>
    <n v="0"/>
    <n v="254.352"/>
  </r>
  <r>
    <n v="7983"/>
    <s v="CA-2014-113383"/>
    <x v="767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x v="3"/>
    <s v="Dana Fluorescent Magnifying Lamp, White, 36&quot;"/>
    <n v="254.9"/>
    <n v="5"/>
    <n v="0"/>
    <n v="76.47"/>
    <n v="178.43"/>
  </r>
  <r>
    <n v="7995"/>
    <s v="US-2015-165743"/>
    <x v="141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8"/>
    <n v="393.56280000000004"/>
  </r>
  <r>
    <n v="7998"/>
    <s v="US-2017-105998"/>
    <x v="54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x v="2"/>
    <s v="Chromcraft Round Conference Tables"/>
    <n v="1673.184"/>
    <n v="12"/>
    <n v="0.2"/>
    <n v="20.9148"/>
    <n v="1652.2692"/>
  </r>
  <r>
    <n v="7999"/>
    <s v="US-2014-148194"/>
    <x v="236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x v="3"/>
    <s v="Eldon Regeneration Recycled Desk Accessories, Smoke"/>
    <n v="12.18"/>
    <n v="7"/>
    <n v="0"/>
    <n v="3.8976000000000002"/>
    <n v="8.2823999999999991"/>
  </r>
  <r>
    <n v="8005"/>
    <s v="CA-2014-143210"/>
    <x v="28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x v="3"/>
    <s v="Linden 10&quot; Round Wall Clock, Black"/>
    <n v="45.84"/>
    <n v="3"/>
    <n v="0"/>
    <n v="15.585599999999999"/>
    <n v="30.254400000000004"/>
  </r>
  <r>
    <n v="8006"/>
    <s v="CA-2014-143210"/>
    <x v="28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x v="3"/>
    <s v="Ultra Door Push Plate"/>
    <n v="9.82"/>
    <n v="2"/>
    <n v="0"/>
    <n v="3.2406000000000001"/>
    <n v="6.5793999999999997"/>
  </r>
  <r>
    <n v="8010"/>
    <s v="CA-2015-110863"/>
    <x v="669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x v="1"/>
    <s v="Hon Olson Stacker Chairs"/>
    <n v="1323.9"/>
    <n v="5"/>
    <n v="0"/>
    <n v="383.93099999999998"/>
    <n v="939.96900000000005"/>
  </r>
  <r>
    <n v="8016"/>
    <s v="CA-2017-120168"/>
    <x v="794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x v="3"/>
    <s v="Eldon 200 Class Desk Accessories"/>
    <n v="18.84"/>
    <n v="3"/>
    <n v="0"/>
    <n v="6.0288000000000004"/>
    <n v="12.811199999999999"/>
  </r>
  <r>
    <n v="8017"/>
    <s v="US-2014-131870"/>
    <x v="383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x v="3"/>
    <s v="Nu-Dell Executive Frame"/>
    <n v="60.671999999999997"/>
    <n v="6"/>
    <n v="0.2"/>
    <n v="12.892799999999999"/>
    <n v="47.779199999999996"/>
  </r>
  <r>
    <n v="8024"/>
    <s v="CA-2014-129189"/>
    <x v="294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9"/>
    <n v="751.92"/>
  </r>
  <r>
    <n v="8026"/>
    <s v="CA-2015-132465"/>
    <x v="795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x v="3"/>
    <s v="Deflect-o DuraMat Antistatic Studded Beveled Mat for Medium Pile Carpeting"/>
    <n v="210.68"/>
    <n v="2"/>
    <n v="0"/>
    <n v="50.563200000000002"/>
    <n v="160.11680000000001"/>
  </r>
  <r>
    <n v="8031"/>
    <s v="CA-2016-158806"/>
    <x v="796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x v="3"/>
    <s v="Executive Impressions 13&quot; Clairmont Wall Clock"/>
    <n v="23.076000000000001"/>
    <n v="3"/>
    <n v="0.6"/>
    <n v="-10.9611"/>
    <n v="34.037100000000002"/>
  </r>
  <r>
    <n v="8035"/>
    <s v="CA-2015-119690"/>
    <x v="528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x v="3"/>
    <s v="GE General Use Halogen Bulbs, 100 Watts, 1 Bulb per Pack"/>
    <n v="75.384"/>
    <n v="9"/>
    <n v="0.6"/>
    <n v="-20.730599999999999"/>
    <n v="96.114599999999996"/>
  </r>
  <r>
    <n v="8039"/>
    <s v="CA-2017-109393"/>
    <x v="254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4000000000004"/>
    <n v="430.86960000000005"/>
  </r>
  <r>
    <n v="8040"/>
    <s v="CA-2017-121489"/>
    <x v="67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1"/>
    <n v="6"/>
    <n v="0.2"/>
    <n v="38.870399999999997"/>
    <n v="349.83359999999999"/>
  </r>
  <r>
    <n v="8044"/>
    <s v="US-2017-133081"/>
    <x v="745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x v="3"/>
    <s v="Executive Impressions 16-1/2&quot; Circular Wall Clock"/>
    <n v="26.72"/>
    <n v="1"/>
    <n v="0"/>
    <n v="11.7568"/>
    <n v="14.963199999999999"/>
  </r>
  <r>
    <n v="8051"/>
    <s v="CA-2014-144974"/>
    <x v="218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x v="3"/>
    <s v="DAX Black Cherry Wood-Tone Poster Frame"/>
    <n v="21.184000000000001"/>
    <n v="1"/>
    <n v="0.2"/>
    <n v="4.7664"/>
    <n v="16.4176"/>
  </r>
  <r>
    <n v="8056"/>
    <s v="CA-2015-121188"/>
    <x v="797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800000000001"/>
    <n v="278.70920000000001"/>
  </r>
  <r>
    <n v="8060"/>
    <s v="CA-2015-121188"/>
    <x v="797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x v="3"/>
    <s v="Eldon Wave Desk Accessories"/>
    <n v="4.16"/>
    <n v="2"/>
    <n v="0"/>
    <n v="1.7472000000000001"/>
    <n v="2.4127999999999998"/>
  </r>
  <r>
    <n v="8069"/>
    <s v="US-2015-160563"/>
    <x v="798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x v="3"/>
    <s v="Acrylic Self-Standing Desk Frames"/>
    <n v="16.02"/>
    <n v="6"/>
    <n v="0"/>
    <n v="6.0876000000000001"/>
    <n v="9.9323999999999995"/>
  </r>
  <r>
    <n v="8071"/>
    <s v="CA-2017-151750"/>
    <x v="143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x v="3"/>
    <s v="Tenex Carpeted, Granite-Look or Clear Contemporary Contour Shape Chair Mats"/>
    <n v="141.41999999999999"/>
    <n v="5"/>
    <n v="0.6"/>
    <n v="-187.38149999999999"/>
    <n v="328.80149999999998"/>
  </r>
  <r>
    <n v="8072"/>
    <s v="CA-2017-151750"/>
    <x v="143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x v="1"/>
    <s v="Office Star - Contemporary Task Swivel Chair"/>
    <n v="310.74400000000003"/>
    <n v="4"/>
    <n v="0.3"/>
    <n v="-26.635200000000001"/>
    <n v="337.37920000000003"/>
  </r>
  <r>
    <n v="8077"/>
    <s v="CA-2015-106187"/>
    <x v="799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x v="3"/>
    <s v="Eldon Stackable Tray, Side-Load, Legal, Smoke"/>
    <n v="27.42"/>
    <n v="3"/>
    <n v="0"/>
    <n v="9.3228000000000009"/>
    <n v="18.097200000000001"/>
  </r>
  <r>
    <n v="8086"/>
    <s v="CA-2016-105753"/>
    <x v="697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x v="3"/>
    <s v="Aluminum Document Frame"/>
    <n v="61.1"/>
    <n v="5"/>
    <n v="0"/>
    <n v="18.329999999999998"/>
    <n v="42.77"/>
  </r>
  <r>
    <n v="8094"/>
    <s v="CA-2017-133046"/>
    <x v="534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x v="3"/>
    <s v="Staple-based wall hangings"/>
    <n v="23.88"/>
    <n v="3"/>
    <n v="0"/>
    <n v="10.507199999999999"/>
    <n v="13.3728"/>
  </r>
  <r>
    <n v="8106"/>
    <s v="CA-2017-159149"/>
    <x v="506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400000000002"/>
    <n v="1"/>
    <n v="0.32"/>
    <n v="-17.0274"/>
    <n v="106.0938"/>
  </r>
  <r>
    <n v="8109"/>
    <s v="US-2017-167570"/>
    <x v="64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03"/>
    <n v="274.04880000000003"/>
  </r>
  <r>
    <n v="8111"/>
    <s v="CA-2017-160122"/>
    <x v="414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x v="1"/>
    <s v="Global Highback Leather Tilter in Burgundy"/>
    <n v="127.386"/>
    <n v="2"/>
    <n v="0.3"/>
    <n v="-25.4772"/>
    <n v="152.86320000000001"/>
  </r>
  <r>
    <n v="8112"/>
    <s v="CA-2016-130393"/>
    <x v="193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5000000000001"/>
    <n v="266.17500000000001"/>
  </r>
  <r>
    <n v="8114"/>
    <s v="CA-2016-130393"/>
    <x v="193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"/>
    <n v="86.463799999999992"/>
  </r>
  <r>
    <n v="8116"/>
    <s v="CA-2017-101014"/>
    <x v="8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x v="3"/>
    <s v="Electrix Fluorescent Magnifier Lamps &amp; Weighted Base"/>
    <n v="148.02000000000001"/>
    <n v="3"/>
    <n v="0"/>
    <n v="41.445599999999999"/>
    <n v="106.57440000000001"/>
  </r>
  <r>
    <n v="8119"/>
    <s v="US-2017-106551"/>
    <x v="801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x v="1"/>
    <s v="Hon Every-Day Series Multi-Task Chairs"/>
    <n v="526.34400000000005"/>
    <n v="4"/>
    <n v="0.3"/>
    <n v="-75.191999999999993"/>
    <n v="601.53600000000006"/>
  </r>
  <r>
    <n v="8120"/>
    <s v="CA-2016-116722"/>
    <x v="367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x v="3"/>
    <s v="Magnifier Swing Arm Lamp"/>
    <n v="41.96"/>
    <n v="2"/>
    <n v="0"/>
    <n v="10.909599999999999"/>
    <n v="31.050400000000003"/>
  </r>
  <r>
    <n v="8121"/>
    <s v="CA-2016-116722"/>
    <x v="367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9"/>
    <n v="3"/>
    <n v="0.2"/>
    <n v="0"/>
    <n v="451.15199999999999"/>
  </r>
  <r>
    <n v="8125"/>
    <s v="US-2017-150070"/>
    <x v="87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"/>
    <n v="189.8424"/>
  </r>
  <r>
    <n v="8129"/>
    <s v="CA-2017-157350"/>
    <x v="802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x v="3"/>
    <s v="Seth Thomas 16&quot; Steel Case Clock"/>
    <n v="64.959999999999994"/>
    <n v="5"/>
    <n v="0.6"/>
    <n v="-43.847999999999999"/>
    <n v="108.80799999999999"/>
  </r>
  <r>
    <n v="8134"/>
    <s v="CA-2015-131352"/>
    <x v="643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x v="3"/>
    <s v="Tenex Traditional Chairmats for Medium Pile Carpet, Standard Lip, 36&quot; x 48&quot;"/>
    <n v="72.78"/>
    <n v="3"/>
    <n v="0.6"/>
    <n v="-70.960499999999996"/>
    <n v="143.7405"/>
  </r>
  <r>
    <n v="8137"/>
    <s v="CA-2016-118073"/>
    <x v="577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x v="2"/>
    <s v="BPI Conference Tables"/>
    <n v="562.29250000000002"/>
    <n v="7"/>
    <n v="0.45"/>
    <n v="-255.58750000000001"/>
    <n v="817.88"/>
  </r>
  <r>
    <n v="8138"/>
    <s v="CA-2014-103219"/>
    <x v="7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x v="3"/>
    <s v="Eldon 200 Class Desk Accessories, Black"/>
    <n v="56.52"/>
    <n v="9"/>
    <n v="0"/>
    <n v="21.477599999999999"/>
    <n v="35.042400000000001"/>
  </r>
  <r>
    <n v="8144"/>
    <s v="CA-2016-100993"/>
    <x v="223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x v="2"/>
    <s v="Chromcraft Round Conference Tables"/>
    <n v="557.72799999999995"/>
    <n v="4"/>
    <n v="0.2"/>
    <n v="6.9715999999999996"/>
    <n v="550.75639999999999"/>
  </r>
  <r>
    <n v="8151"/>
    <s v="CA-2014-167997"/>
    <x v="375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  <n v="102.21120000000001"/>
  </r>
  <r>
    <n v="8157"/>
    <s v="CA-2016-131296"/>
    <x v="803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x v="2"/>
    <s v="Bush Andora Conference Table, Maple/Graphite Gray Finish"/>
    <n v="239.37200000000001"/>
    <n v="2"/>
    <n v="0.3"/>
    <n v="-23.937200000000001"/>
    <n v="263.30920000000003"/>
  </r>
  <r>
    <n v="8161"/>
    <s v="CA-2016-134138"/>
    <x v="285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599999999998"/>
    <n v="191.4864"/>
  </r>
  <r>
    <n v="8164"/>
    <s v="CA-2015-168207"/>
    <x v="46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x v="3"/>
    <s v="Contemporary Wood/Metal Frame"/>
    <n v="96.96"/>
    <n v="6"/>
    <n v="0"/>
    <n v="33.936"/>
    <n v="63.023999999999994"/>
  </r>
  <r>
    <n v="8167"/>
    <s v="CA-2015-168207"/>
    <x v="46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6999999999998"/>
    <n v="542.64600000000007"/>
  </r>
  <r>
    <n v="8168"/>
    <s v="CA-2016-144148"/>
    <x v="581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x v="2"/>
    <s v="Laminate Occasional Tables"/>
    <n v="863.12800000000004"/>
    <n v="7"/>
    <n v="0.2"/>
    <n v="-32.3673"/>
    <n v="895.49530000000004"/>
  </r>
  <r>
    <n v="8169"/>
    <s v="CA-2017-107174"/>
    <x v="2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x v="2"/>
    <s v="Hon 5100 Series Wood Tables"/>
    <n v="2036.86"/>
    <n v="7"/>
    <n v="0"/>
    <n v="366.63479999999998"/>
    <n v="1670.2251999999999"/>
  </r>
  <r>
    <n v="8170"/>
    <s v="CA-2017-107174"/>
    <x v="2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799999999998"/>
    <n v="2"/>
    <n v="0.2"/>
    <n v="-73.0548"/>
    <n v="522.62279999999998"/>
  </r>
  <r>
    <n v="8180"/>
    <s v="CA-2015-112767"/>
    <x v="60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x v="2"/>
    <s v="Balt Split Level Computer Training Table"/>
    <n v="277.5"/>
    <n v="4"/>
    <n v="0.5"/>
    <n v="-188.7"/>
    <n v="466.2"/>
  </r>
  <r>
    <n v="8181"/>
    <s v="CA-2015-119879"/>
    <x v="32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x v="2"/>
    <s v="Bevis Oval Conference Table, Walnut"/>
    <n v="1252.704"/>
    <n v="8"/>
    <n v="0.4"/>
    <n v="-480.20319999999998"/>
    <n v="1732.9071999999999"/>
  </r>
  <r>
    <n v="8183"/>
    <s v="CA-2017-155642"/>
    <x v="514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x v="3"/>
    <s v="Flat Face Poster Frame"/>
    <n v="22.608000000000001"/>
    <n v="3"/>
    <n v="0.6"/>
    <n v="-10.1736"/>
    <n v="32.781599999999997"/>
  </r>
  <r>
    <n v="8184"/>
    <s v="CA-2017-155642"/>
    <x v="514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x v="3"/>
    <s v="C-Line Cubicle Keepers Polyproplyene Holder With Velcro Backings"/>
    <n v="1.8919999999999999"/>
    <n v="1"/>
    <n v="0.6"/>
    <n v="-0.99329999999999996"/>
    <n v="2.8853"/>
  </r>
  <r>
    <n v="8187"/>
    <s v="CA-2015-136728"/>
    <x v="615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8"/>
    <n v="182.22"/>
  </r>
  <r>
    <n v="8192"/>
    <s v="US-2017-155866"/>
    <x v="429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x v="3"/>
    <s v="Howard Miller 13&quot; Diameter Goldtone Round Wall Clock"/>
    <n v="187.76"/>
    <n v="4"/>
    <n v="0"/>
    <n v="76.9816"/>
    <n v="110.77839999999999"/>
  </r>
  <r>
    <n v="8195"/>
    <s v="CA-2015-141327"/>
    <x v="737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x v="3"/>
    <s v="Luxo Professional Fluorescent Magnifier Lamp with Clamp-Mount Base"/>
    <n v="335.74400000000003"/>
    <n v="2"/>
    <n v="0.2"/>
    <n v="25.180800000000001"/>
    <n v="310.56320000000005"/>
  </r>
  <r>
    <n v="8204"/>
    <s v="CA-2015-114811"/>
    <x v="428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x v="3"/>
    <s v="Nu-Dell EZ-Mount Plastic Wall Frames"/>
    <n v="11.82"/>
    <n v="3"/>
    <n v="0"/>
    <n v="4.7279999999999998"/>
    <n v="7.0920000000000005"/>
  </r>
  <r>
    <n v="8206"/>
    <s v="CA-2015-114811"/>
    <x v="428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  <n v="462.21120000000002"/>
  </r>
  <r>
    <n v="8207"/>
    <s v="CA-2015-122266"/>
    <x v="12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x v="2"/>
    <s v="Bretford CR4500 Series Slim Rectangular Table"/>
    <n v="191.5155"/>
    <n v="1"/>
    <n v="0.45"/>
    <n v="-76.606200000000001"/>
    <n v="268.12170000000003"/>
  </r>
  <r>
    <n v="8212"/>
    <s v="CA-2016-116337"/>
    <x v="267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x v="3"/>
    <s v="Executive Impressions 14&quot; Contract Wall Clock with Quartz Movement"/>
    <n v="44.46"/>
    <n v="5"/>
    <n v="0.6"/>
    <n v="-17.783999999999999"/>
    <n v="62.244"/>
  </r>
  <r>
    <n v="8219"/>
    <s v="CA-2014-120775"/>
    <x v="215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x v="3"/>
    <s v="DAX Natural Wood-Tone Poster Frame"/>
    <n v="31.776"/>
    <n v="3"/>
    <n v="0.6"/>
    <n v="-19.0656"/>
    <n v="50.8416"/>
  </r>
  <r>
    <n v="8228"/>
    <s v="CA-2016-123050"/>
    <x v="804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x v="3"/>
    <s v="Deflect-o EconoMat Studded, No Bevel Mat for Low Pile Carpeting"/>
    <n v="82.64"/>
    <n v="2"/>
    <n v="0"/>
    <n v="7.4375999999999998"/>
    <n v="75.202399999999997"/>
  </r>
  <r>
    <n v="8232"/>
    <s v="CA-2016-162355"/>
    <x v="805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98"/>
    <n v="975.48219999999992"/>
  </r>
  <r>
    <n v="8236"/>
    <s v="CA-2017-102204"/>
    <x v="806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x v="2"/>
    <s v="Bush Advantage Collection Racetrack Conference Table"/>
    <n v="933.26199999999994"/>
    <n v="4"/>
    <n v="0.45"/>
    <n v="-458.14679999999998"/>
    <n v="1391.4087999999999"/>
  </r>
  <r>
    <n v="8237"/>
    <s v="CA-2017-102204"/>
    <x v="806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  <n v="2803.92"/>
  </r>
  <r>
    <n v="8241"/>
    <s v="CA-2017-103065"/>
    <x v="71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x v="3"/>
    <s v="DAX Wood Document Frame."/>
    <n v="43.936"/>
    <n v="4"/>
    <n v="0.2"/>
    <n v="6.0411999999999999"/>
    <n v="37.894800000000004"/>
  </r>
  <r>
    <n v="8245"/>
    <s v="CA-2014-109897"/>
    <x v="807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x v="3"/>
    <s v="Seth Thomas 14&quot; Day/Date Wall Clock"/>
    <n v="85.44"/>
    <n v="3"/>
    <n v="0"/>
    <n v="31.6128"/>
    <n v="53.827199999999998"/>
  </r>
  <r>
    <n v="8251"/>
    <s v="CA-2015-140221"/>
    <x v="298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x v="3"/>
    <s v="Eldon Wave Desk Accessories"/>
    <n v="4.7119999999999997"/>
    <n v="2"/>
    <n v="0.6"/>
    <n v="-1.8848"/>
    <n v="6.5968"/>
  </r>
  <r>
    <n v="8268"/>
    <s v="CA-2017-121790"/>
    <x v="129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x v="2"/>
    <s v="Balt Split Level Computer Training Table"/>
    <n v="69.375"/>
    <n v="1"/>
    <n v="0.5"/>
    <n v="-47.174999999999997"/>
    <n v="116.55"/>
  </r>
  <r>
    <n v="8272"/>
    <s v="CA-2016-169670"/>
    <x v="683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40000000001"/>
    <n v="2249.7936"/>
  </r>
  <r>
    <n v="8273"/>
    <s v="CA-2016-139549"/>
    <x v="697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99"/>
    <n v="382.29680000000002"/>
  </r>
  <r>
    <n v="8282"/>
    <s v="CA-2017-134810"/>
    <x v="808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5"/>
    <n v="181.125"/>
  </r>
  <r>
    <n v="8286"/>
    <s v="CA-2015-154284"/>
    <x v="17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x v="3"/>
    <s v="Howard Miller 11-1/2&quot; Diameter Grantwood Wall Clock"/>
    <n v="51.756"/>
    <n v="3"/>
    <n v="0.6"/>
    <n v="-33.641399999999997"/>
    <n v="85.397400000000005"/>
  </r>
  <r>
    <n v="8298"/>
    <s v="US-2015-158911"/>
    <x v="379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x v="3"/>
    <s v="Stackable Trays"/>
    <n v="4.9279999999999999"/>
    <n v="2"/>
    <n v="0.2"/>
    <n v="0.73919999999999997"/>
    <n v="4.1887999999999996"/>
  </r>
  <r>
    <n v="8303"/>
    <s v="US-2017-167318"/>
    <x v="809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97"/>
    <n v="317.05799999999999"/>
  </r>
  <r>
    <n v="8305"/>
    <s v="CA-2017-135419"/>
    <x v="54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x v="2"/>
    <s v="SAFCO PlanMaster Boards, 60w x 37-1/2d, White Melamine"/>
    <n v="486.36799999999999"/>
    <n v="4"/>
    <n v="0.2"/>
    <n v="36.477600000000002"/>
    <n v="449.8904"/>
  </r>
  <r>
    <n v="8311"/>
    <s v="CA-2014-168312"/>
    <x v="29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x v="2"/>
    <s v="Bevis Round Conference Room Tables and Bases"/>
    <n v="376.50900000000001"/>
    <n v="3"/>
    <n v="0.3"/>
    <n v="-43.029600000000002"/>
    <n v="419.53860000000003"/>
  </r>
  <r>
    <n v="8312"/>
    <s v="US-2017-105935"/>
    <x v="81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x v="3"/>
    <s v="Artistic Insta-Plaque"/>
    <n v="62.72"/>
    <n v="4"/>
    <n v="0"/>
    <n v="24.460799999999999"/>
    <n v="38.2592"/>
  </r>
  <r>
    <n v="8314"/>
    <s v="CA-2014-161508"/>
    <x v="56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8"/>
    <n v="526.99679999999989"/>
  </r>
  <r>
    <n v="8333"/>
    <s v="CA-2016-153269"/>
    <x v="811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x v="1"/>
    <s v="Situations Contoured Folding Chairs, 4/Set"/>
    <n v="354.9"/>
    <n v="5"/>
    <n v="0"/>
    <n v="88.724999999999994"/>
    <n v="266.17499999999995"/>
  </r>
  <r>
    <n v="8340"/>
    <s v="CA-2017-135076"/>
    <x v="812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1"/>
    <n v="6"/>
    <n v="0.2"/>
    <n v="-38.211599999999997"/>
    <n v="474.91559999999998"/>
  </r>
  <r>
    <n v="8345"/>
    <s v="US-2014-155544"/>
    <x v="813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x v="3"/>
    <s v="DAX Wood Document Frame"/>
    <n v="32.951999999999998"/>
    <n v="3"/>
    <n v="0.2"/>
    <n v="6.5903999999999998"/>
    <n v="26.361599999999999"/>
  </r>
  <r>
    <n v="8346"/>
    <s v="US-2014-155544"/>
    <x v="813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99"/>
    <n v="229.29480000000001"/>
  </r>
  <r>
    <n v="8347"/>
    <s v="US-2015-115238"/>
    <x v="11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x v="3"/>
    <s v="Eldon 200 Class Desk Accessories, Burgundy"/>
    <n v="31.4"/>
    <n v="5"/>
    <n v="0"/>
    <n v="13.188000000000001"/>
    <n v="18.211999999999996"/>
  </r>
  <r>
    <n v="8348"/>
    <s v="US-2015-115238"/>
    <x v="11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x v="3"/>
    <s v="DAX Two-Tone Rosewood/Black Document Frame, Desktop, 5 x 7"/>
    <n v="9.48"/>
    <n v="1"/>
    <n v="0"/>
    <n v="3.7919999999999998"/>
    <n v="5.6880000000000006"/>
  </r>
  <r>
    <n v="8350"/>
    <s v="US-2015-115238"/>
    <x v="11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x v="3"/>
    <s v="Eldon Imàge Series Desk Accessories, Clear"/>
    <n v="24.3"/>
    <n v="5"/>
    <n v="0"/>
    <n v="10.449"/>
    <n v="13.851000000000001"/>
  </r>
  <r>
    <n v="8352"/>
    <s v="CA-2017-132199"/>
    <x v="814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x v="3"/>
    <s v="Career Cubicle Clock, 8 1/4&quot;, Black"/>
    <n v="32.448"/>
    <n v="2"/>
    <n v="0.2"/>
    <n v="7.3007999999999997"/>
    <n v="25.147200000000002"/>
  </r>
  <r>
    <n v="8354"/>
    <s v="CA-2017-132199"/>
    <x v="814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x v="2"/>
    <s v="Bevis 36 x 72 Conference Tables"/>
    <n v="373.47"/>
    <n v="5"/>
    <n v="0.4"/>
    <n v="-112.041"/>
    <n v="485.51100000000002"/>
  </r>
  <r>
    <n v="8357"/>
    <s v="CA-2016-163174"/>
    <x v="238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x v="3"/>
    <s v="Deflect-o Glass Clear Studded Chair Mats"/>
    <n v="186.54"/>
    <n v="3"/>
    <n v="0"/>
    <n v="41.038800000000002"/>
    <n v="145.50119999999998"/>
  </r>
  <r>
    <n v="8363"/>
    <s v="CA-2017-147207"/>
    <x v="815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x v="2"/>
    <s v="Bevis Oval Conference Table, Walnut"/>
    <n v="913.43"/>
    <n v="5"/>
    <n v="0.3"/>
    <n v="-169.637"/>
    <n v="1083.067"/>
  </r>
  <r>
    <n v="8370"/>
    <s v="CA-2016-118745"/>
    <x v="354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x v="2"/>
    <s v="Bretford Rectangular Conference Table Tops"/>
    <n v="902.71199999999999"/>
    <n v="3"/>
    <n v="0.2"/>
    <n v="33.851700000000001"/>
    <n v="868.86029999999994"/>
  </r>
  <r>
    <n v="8371"/>
    <s v="CA-2016-163972"/>
    <x v="816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4"/>
    <n v="99.372"/>
  </r>
  <r>
    <n v="8373"/>
    <s v="CA-2016-113726"/>
    <x v="243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x v="3"/>
    <s v="Howard Miller Distant Time Traveler Alarm Clock"/>
    <n v="82.26"/>
    <n v="3"/>
    <n v="0"/>
    <n v="33.726599999999998"/>
    <n v="48.533400000000007"/>
  </r>
  <r>
    <n v="8383"/>
    <s v="CA-2016-163048"/>
    <x v="817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x v="1"/>
    <s v="Harbour Creations Steel Folding Chair"/>
    <n v="241.5"/>
    <n v="4"/>
    <n v="0.3"/>
    <n v="0"/>
    <n v="241.5"/>
  </r>
  <r>
    <n v="8392"/>
    <s v="CA-2017-110625"/>
    <x v="34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x v="3"/>
    <s v="DAX Wood Document Frame"/>
    <n v="27.46"/>
    <n v="2"/>
    <n v="0"/>
    <n v="9.8856000000000002"/>
    <n v="17.574400000000001"/>
  </r>
  <r>
    <n v="8394"/>
    <s v="CA-2016-142594"/>
    <x v="193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x v="3"/>
    <s v="Executive Impressions 14&quot;"/>
    <n v="111.15"/>
    <n v="5"/>
    <n v="0"/>
    <n v="48.905999999999999"/>
    <n v="62.244000000000007"/>
  </r>
  <r>
    <n v="8396"/>
    <s v="CA-2016-142594"/>
    <x v="193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x v="2"/>
    <s v="Chromcraft Round Conference Tables"/>
    <n v="366.00900000000001"/>
    <n v="3"/>
    <n v="0.3"/>
    <n v="-47.058300000000003"/>
    <n v="413.06730000000005"/>
  </r>
  <r>
    <n v="8399"/>
    <s v="CA-2017-120061"/>
    <x v="575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200000000001"/>
    <n v="2"/>
    <n v="0.3"/>
    <n v="-35.513599999999997"/>
    <n v="190.88560000000001"/>
  </r>
  <r>
    <n v="8402"/>
    <s v="CA-2015-110814"/>
    <x v="482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8"/>
    <n v="151.84019999999998"/>
  </r>
  <r>
    <n v="8405"/>
    <s v="CA-2017-140480"/>
    <x v="22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x v="3"/>
    <s v="36X48 HARDFLOOR CHAIRMAT"/>
    <n v="83.92"/>
    <n v="4"/>
    <n v="0"/>
    <n v="5.8743999999999996"/>
    <n v="78.045600000000007"/>
  </r>
  <r>
    <n v="8407"/>
    <s v="CA-2017-140480"/>
    <x v="22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x v="3"/>
    <s v="Tensor Track Tree Floor Lamp"/>
    <n v="39.979999999999997"/>
    <n v="2"/>
    <n v="0"/>
    <n v="9.1953999999999994"/>
    <n v="30.784599999999998"/>
  </r>
  <r>
    <n v="8411"/>
    <s v="CA-2016-130820"/>
    <x v="818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x v="2"/>
    <s v="Hon Racetrack Conference Tables"/>
    <n v="630.024"/>
    <n v="4"/>
    <n v="0.4"/>
    <n v="-199.5076"/>
    <n v="829.53160000000003"/>
  </r>
  <r>
    <n v="8413"/>
    <s v="CA-2017-132290"/>
    <x v="203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x v="2"/>
    <s v="Bevis Traditional Conference Table Top, Plinth Base"/>
    <n v="933.40800000000002"/>
    <n v="4"/>
    <n v="0.3"/>
    <n v="-173.34719999999999"/>
    <n v="1106.7552000000001"/>
  </r>
  <r>
    <n v="8419"/>
    <s v="CA-2017-118199"/>
    <x v="808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x v="2"/>
    <s v="Riverside Furniture Oval Coffee Table, Oval End Table, End Table with Drawer"/>
    <n v="286.85000000000002"/>
    <n v="1"/>
    <n v="0"/>
    <n v="63.106999999999999"/>
    <n v="223.74300000000002"/>
  </r>
  <r>
    <n v="8424"/>
    <s v="CA-2017-150091"/>
    <x v="176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x v="3"/>
    <s v="DAX Two-Tone Silver Metal Document Frame"/>
    <n v="40.479999999999997"/>
    <n v="2"/>
    <n v="0"/>
    <n v="17.406400000000001"/>
    <n v="23.073599999999995"/>
  </r>
  <r>
    <n v="8425"/>
    <s v="CA-2017-150091"/>
    <x v="176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400000000001"/>
    <n v="2025.606"/>
  </r>
  <r>
    <n v="8430"/>
    <s v="CA-2016-118129"/>
    <x v="645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x v="3"/>
    <s v="Eldon &quot;L&quot; Workstation Diamond Chairmat"/>
    <n v="303.92"/>
    <n v="5"/>
    <n v="0.2"/>
    <n v="-30.391999999999999"/>
    <n v="334.31200000000001"/>
  </r>
  <r>
    <n v="8432"/>
    <s v="CA-2017-155621"/>
    <x v="819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x v="3"/>
    <s v="Howard Miller Distant Time Traveler Alarm Clock"/>
    <n v="274.2"/>
    <n v="10"/>
    <n v="0"/>
    <n v="112.422"/>
    <n v="161.77799999999999"/>
  </r>
  <r>
    <n v="8435"/>
    <s v="US-2014-127635"/>
    <x v="94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x v="3"/>
    <s v="Stacking Trays by OIC"/>
    <n v="9.9600000000000009"/>
    <n v="5"/>
    <n v="0.6"/>
    <n v="-6.7229999999999999"/>
    <n v="16.683"/>
  </r>
  <r>
    <n v="8446"/>
    <s v="CA-2017-125451"/>
    <x v="409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x v="2"/>
    <s v="KI Adjustable-Height Table"/>
    <n v="240.744"/>
    <n v="4"/>
    <n v="0.3"/>
    <n v="-13.7568"/>
    <n v="254.5008"/>
  </r>
  <r>
    <n v="8447"/>
    <s v="CA-2017-125451"/>
    <x v="409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x v="3"/>
    <s v="Eldon 400 Class Desk Accessories, Black Carbon"/>
    <n v="35"/>
    <n v="4"/>
    <n v="0"/>
    <n v="14.7"/>
    <n v="20.3"/>
  </r>
  <r>
    <n v="8448"/>
    <s v="CA-2017-125451"/>
    <x v="409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x v="3"/>
    <s v="Deflect-o DuraMat Antistatic Studded Beveled Mat for Medium Pile Carpeting"/>
    <n v="210.68"/>
    <n v="2"/>
    <n v="0"/>
    <n v="50.563200000000002"/>
    <n v="160.11680000000001"/>
  </r>
  <r>
    <n v="8449"/>
    <s v="CA-2017-125451"/>
    <x v="409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x v="2"/>
    <s v="Office Impressions End Table, 20-1/2&quot;H x 24&quot;W x 20&quot;D"/>
    <n v="637.89599999999996"/>
    <n v="3"/>
    <n v="0.3"/>
    <n v="-127.5792"/>
    <n v="765.47519999999997"/>
  </r>
  <r>
    <n v="8453"/>
    <s v="CA-2016-125087"/>
    <x v="82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x v="1"/>
    <s v="Global High-Back Leather Tilter, Burgundy"/>
    <n v="344.37200000000001"/>
    <n v="4"/>
    <n v="0.3"/>
    <n v="-93.472399999999993"/>
    <n v="437.84440000000001"/>
  </r>
  <r>
    <n v="8455"/>
    <s v="CA-2016-125087"/>
    <x v="82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x v="3"/>
    <s v="Howard Miller 16&quot; Diameter Gallery Wall Clock"/>
    <n v="127.88"/>
    <n v="5"/>
    <n v="0.6"/>
    <n v="-67.137"/>
    <n v="195.017"/>
  </r>
  <r>
    <n v="8457"/>
    <s v="US-2017-118556"/>
    <x v="15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300000000001"/>
    <n v="135.87630000000001"/>
  </r>
  <r>
    <n v="8469"/>
    <s v="US-2016-164196"/>
    <x v="367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x v="2"/>
    <s v="Balt Solid Wood Round Tables"/>
    <n v="2678.94"/>
    <n v="6"/>
    <n v="0"/>
    <n v="241.1046"/>
    <n v="2437.8353999999999"/>
  </r>
  <r>
    <n v="8470"/>
    <s v="US-2017-132031"/>
    <x v="748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"/>
    <n v="401.65360000000004"/>
  </r>
  <r>
    <n v="8472"/>
    <s v="US-2017-132031"/>
    <x v="748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x v="3"/>
    <s v="Tenex Chairmats For Use with Hard Floors"/>
    <n v="77.951999999999998"/>
    <n v="3"/>
    <n v="0.2"/>
    <n v="-11.6928"/>
    <n v="89.644800000000004"/>
  </r>
  <r>
    <n v="8485"/>
    <s v="CA-2017-142391"/>
    <x v="118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x v="3"/>
    <s v="12-1/2 Diameter Round Wall Clock"/>
    <n v="199.8"/>
    <n v="10"/>
    <n v="0"/>
    <n v="71.927999999999997"/>
    <n v="127.87200000000001"/>
  </r>
  <r>
    <n v="8491"/>
    <s v="CA-2016-158841"/>
    <x v="821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x v="3"/>
    <s v="Acrylic Self-Standing Desk Frames"/>
    <n v="18.690000000000001"/>
    <n v="7"/>
    <n v="0"/>
    <n v="7.1021999999999998"/>
    <n v="11.587800000000001"/>
  </r>
  <r>
    <n v="8503"/>
    <s v="CA-2015-102316"/>
    <x v="822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01"/>
    <n v="205.53660000000002"/>
  </r>
  <r>
    <n v="8505"/>
    <s v="CA-2016-109400"/>
    <x v="63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400000000003"/>
    <n v="4"/>
    <n v="0.3"/>
    <n v="-110.0232"/>
    <n v="476.7672"/>
  </r>
  <r>
    <n v="8513"/>
    <s v="CA-2016-144645"/>
    <x v="821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x v="3"/>
    <s v="Deflect-o RollaMat Studded, Beveled Mat for Medium Pile Carpeting"/>
    <n v="73.784000000000006"/>
    <n v="2"/>
    <n v="0.6"/>
    <n v="-77.473200000000006"/>
    <n v="151.25720000000001"/>
  </r>
  <r>
    <n v="8518"/>
    <s v="CA-2017-149720"/>
    <x v="182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x v="3"/>
    <s v="Nu-Dell Executive Frame"/>
    <n v="30.335999999999999"/>
    <n v="6"/>
    <n v="0.6"/>
    <n v="-17.443200000000001"/>
    <n v="47.779200000000003"/>
  </r>
  <r>
    <n v="8519"/>
    <s v="CA-2017-118003"/>
    <x v="423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x v="3"/>
    <s v="Tensor &quot;Hersey Kiss&quot; Styled Floor Lamp"/>
    <n v="12.99"/>
    <n v="1"/>
    <n v="0"/>
    <n v="1.5588"/>
    <n v="11.4312"/>
  </r>
  <r>
    <n v="8520"/>
    <s v="CA-2017-118003"/>
    <x v="423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"/>
    <n v="136.66499999999999"/>
  </r>
  <r>
    <n v="8521"/>
    <s v="CA-2017-118003"/>
    <x v="423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400000000001"/>
    <n v="284.7636"/>
  </r>
  <r>
    <n v="8522"/>
    <s v="CA-2016-141887"/>
    <x v="823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x v="3"/>
    <s v="Ultra Door Push Plate"/>
    <n v="54.991999999999997"/>
    <n v="14"/>
    <n v="0.2"/>
    <n v="8.9361999999999995"/>
    <n v="46.055799999999998"/>
  </r>
  <r>
    <n v="8526"/>
    <s v="CA-2017-161172"/>
    <x v="824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x v="3"/>
    <s v="Nu-Dell Oak Frame"/>
    <n v="51.264000000000003"/>
    <n v="6"/>
    <n v="0.2"/>
    <n v="7.6896000000000004"/>
    <n v="43.574400000000004"/>
  </r>
  <r>
    <n v="8530"/>
    <s v="CA-2017-137624"/>
    <x v="219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400000000001"/>
    <n v="2"/>
    <n v="0.2"/>
    <n v="-36.2136"/>
    <n v="277.63760000000002"/>
  </r>
  <r>
    <n v="8534"/>
    <s v="CA-2016-156748"/>
    <x v="825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  <n v="354.87270000000001"/>
  </r>
  <r>
    <n v="8543"/>
    <s v="CA-2015-157287"/>
    <x v="826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x v="1"/>
    <s v="Harbour Creations Steel Folding Chair"/>
    <n v="422.625"/>
    <n v="7"/>
    <n v="0.3"/>
    <n v="0"/>
    <n v="422.625"/>
  </r>
  <r>
    <n v="8545"/>
    <s v="CA-2016-119074"/>
    <x v="827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x v="3"/>
    <s v="DAX Two-Tone Silver Metal Document Frame"/>
    <n v="20.239999999999998"/>
    <n v="1"/>
    <n v="0"/>
    <n v="8.7032000000000007"/>
    <n v="11.536799999999998"/>
  </r>
  <r>
    <n v="8546"/>
    <s v="CA-2016-119074"/>
    <x v="827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x v="3"/>
    <s v="Eldon Expressions Wood and Plastic Desk Accessories, Oak"/>
    <n v="39.92"/>
    <n v="4"/>
    <n v="0"/>
    <n v="11.1776"/>
    <n v="28.742400000000004"/>
  </r>
  <r>
    <n v="8550"/>
    <s v="CA-2015-126186"/>
    <x v="795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x v="3"/>
    <s v="Deflect-O Glasstique Clear Desk Accessories"/>
    <n v="24.64"/>
    <n v="4"/>
    <n v="0.2"/>
    <n v="4.0039999999999996"/>
    <n v="20.636000000000003"/>
  </r>
  <r>
    <n v="8555"/>
    <s v="CA-2016-102092"/>
    <x v="453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x v="2"/>
    <s v="Iceberg OfficeWorks 42&quot; Round Tables"/>
    <n v="1056.8599999999999"/>
    <n v="7"/>
    <n v="0"/>
    <n v="158.529"/>
    <n v="898.3309999999999"/>
  </r>
  <r>
    <n v="8562"/>
    <s v="CA-2016-132829"/>
    <x v="207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x v="3"/>
    <s v="GE General Purpose, Extra Long Life, Showcase &amp; Floodlight Incandescent Bulbs"/>
    <n v="2.3279999999999998"/>
    <n v="2"/>
    <n v="0.6"/>
    <n v="-0.75660000000000005"/>
    <n v="3.0846"/>
  </r>
  <r>
    <n v="8563"/>
    <s v="CA-2016-123540"/>
    <x v="828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  <n v="1076.6260000000002"/>
  </r>
  <r>
    <n v="8565"/>
    <s v="US-2017-108315"/>
    <x v="393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x v="3"/>
    <s v="Tenex B1-RE Series Chair Mats for Low Pile Carpets"/>
    <n v="220.70400000000001"/>
    <n v="6"/>
    <n v="0.2"/>
    <n v="-8.2764000000000006"/>
    <n v="228.9804"/>
  </r>
  <r>
    <n v="8577"/>
    <s v="CA-2017-106747"/>
    <x v="209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x v="3"/>
    <s v="Luxo Professional Combination Clamp-On Lamps"/>
    <n v="102.3"/>
    <n v="1"/>
    <n v="0"/>
    <n v="26.597999999999999"/>
    <n v="75.701999999999998"/>
  </r>
  <r>
    <n v="8578"/>
    <s v="CA-2017-146164"/>
    <x v="313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x v="2"/>
    <s v="Office Impressions End Table, 20-1/2&quot;H x 24&quot;W x 20&quot;D"/>
    <n v="607.52"/>
    <n v="2"/>
    <n v="0"/>
    <n v="97.203199999999995"/>
    <n v="510.3168"/>
  </r>
  <r>
    <n v="8581"/>
    <s v="CA-2014-130673"/>
    <x v="321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x v="3"/>
    <s v="Contemporary Borderless Frame"/>
    <n v="10.332000000000001"/>
    <n v="3"/>
    <n v="0.6"/>
    <n v="-5.9409000000000001"/>
    <n v="16.2729"/>
  </r>
  <r>
    <n v="8593"/>
    <s v="CA-2017-101700"/>
    <x v="748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x v="3"/>
    <s v="Eldon Imàge Series Desk Accessories, Clear"/>
    <n v="11.664"/>
    <n v="3"/>
    <n v="0.2"/>
    <n v="3.3534000000000002"/>
    <n v="8.3105999999999991"/>
  </r>
  <r>
    <n v="8608"/>
    <s v="CA-2014-151946"/>
    <x v="829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x v="3"/>
    <s v="Seth Thomas 14&quot; Day/Date Wall Clock"/>
    <n v="56.96"/>
    <n v="2"/>
    <n v="0"/>
    <n v="21.075199999999999"/>
    <n v="35.884799999999998"/>
  </r>
  <r>
    <n v="8610"/>
    <s v="CA-2014-151946"/>
    <x v="829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5999999999998"/>
    <n v="397.76400000000001"/>
  </r>
  <r>
    <n v="8611"/>
    <s v="CA-2014-151946"/>
    <x v="829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x v="3"/>
    <s v="G.E. Halogen Desk Lamp Bulbs"/>
    <n v="13.96"/>
    <n v="2"/>
    <n v="0"/>
    <n v="6.7008000000000001"/>
    <n v="7.2592000000000008"/>
  </r>
  <r>
    <n v="8619"/>
    <s v="CA-2017-117513"/>
    <x v="47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x v="2"/>
    <s v="Lesro Sheffield Collection Coffee Table, End Table, Center Table, Corner Table"/>
    <n v="399.67200000000003"/>
    <n v="7"/>
    <n v="0.2"/>
    <n v="-14.9877"/>
    <n v="414.65970000000004"/>
  </r>
  <r>
    <n v="8621"/>
    <s v="US-2017-119319"/>
    <x v="200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x v="3"/>
    <s v="Linden 10&quot; Round Wall Clock, Black"/>
    <n v="30.56"/>
    <n v="5"/>
    <n v="0.6"/>
    <n v="-19.864000000000001"/>
    <n v="50.423999999999999"/>
  </r>
  <r>
    <n v="8630"/>
    <s v="CA-2015-164084"/>
    <x v="395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x v="2"/>
    <s v="Bretford CR8500 Series Meeting Room Furniture"/>
    <n v="481.17599999999999"/>
    <n v="2"/>
    <n v="0.4"/>
    <n v="-120.294"/>
    <n v="601.47"/>
  </r>
  <r>
    <n v="8632"/>
    <s v="CA-2016-107783"/>
    <x v="83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"/>
    <n v="5"/>
    <n v="0.5"/>
    <n v="-78.078000000000003"/>
    <n v="255.52799999999999"/>
  </r>
  <r>
    <n v="8635"/>
    <s v="CA-2017-159793"/>
    <x v="831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400000000002"/>
    <n v="220.04640000000001"/>
  </r>
  <r>
    <n v="8638"/>
    <s v="CA-2017-151281"/>
    <x v="437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x v="3"/>
    <s v="Luxo Economy Swing Arm Lamp"/>
    <n v="139.58000000000001"/>
    <n v="7"/>
    <n v="0"/>
    <n v="39.0824"/>
    <n v="100.49760000000001"/>
  </r>
  <r>
    <n v="8646"/>
    <s v="CA-2015-108259"/>
    <x v="428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x v="3"/>
    <s v="Eldon Wave Desk Accessories"/>
    <n v="4.7119999999999997"/>
    <n v="1"/>
    <n v="0.2"/>
    <n v="1.4136"/>
    <n v="3.2984"/>
  </r>
  <r>
    <n v="8647"/>
    <s v="CA-2016-113341"/>
    <x v="778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x v="1"/>
    <s v="Padded Folding Chairs, Black, 4/Carton"/>
    <n v="194.352"/>
    <n v="3"/>
    <n v="0.2"/>
    <n v="19.435199999999998"/>
    <n v="174.91679999999999"/>
  </r>
  <r>
    <n v="8648"/>
    <s v="US-2015-131842"/>
    <x v="482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2"/>
    <n v="86.463800000000006"/>
  </r>
  <r>
    <n v="8652"/>
    <s v="CA-2014-142769"/>
    <x v="624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x v="3"/>
    <s v="C-Line Cubicle Keepers Polyproplyene Holder With Velcro Backings"/>
    <n v="14.19"/>
    <n v="3"/>
    <n v="0"/>
    <n v="5.5340999999999996"/>
    <n v="8.655899999999999"/>
  </r>
  <r>
    <n v="8661"/>
    <s v="CA-2017-124765"/>
    <x v="608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1000000000003"/>
    <n v="805.36099999999999"/>
  </r>
  <r>
    <n v="8662"/>
    <s v="CA-2015-131856"/>
    <x v="832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x v="3"/>
    <s v="DAX Wood Document Frame."/>
    <n v="21.968"/>
    <n v="4"/>
    <n v="0.6"/>
    <n v="-15.9268"/>
    <n v="37.894800000000004"/>
  </r>
  <r>
    <n v="8665"/>
    <s v="CA-2017-126634"/>
    <x v="833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x v="3"/>
    <s v="Flat Face Poster Frame"/>
    <n v="94.2"/>
    <n v="5"/>
    <n v="0"/>
    <n v="39.564"/>
    <n v="54.636000000000003"/>
  </r>
  <r>
    <n v="8671"/>
    <s v="US-2014-159611"/>
    <x v="421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x v="3"/>
    <s v="Eldon &quot;L&quot; Workstation Diamond Chairmat"/>
    <n v="182.352"/>
    <n v="3"/>
    <n v="0.2"/>
    <n v="-18.235199999999999"/>
    <n v="200.5872"/>
  </r>
  <r>
    <n v="8674"/>
    <s v="CA-2017-163265"/>
    <x v="834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3999999999997"/>
    <n v="609.13739999999996"/>
  </r>
  <r>
    <n v="8677"/>
    <s v="CA-2017-163265"/>
    <x v="834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x v="3"/>
    <s v="Executive Impressions 13&quot; Clairmont Wall Clock"/>
    <n v="7.6920000000000002"/>
    <n v="1"/>
    <n v="0.6"/>
    <n v="-3.6537000000000002"/>
    <n v="11.345700000000001"/>
  </r>
  <r>
    <n v="8678"/>
    <s v="CA-2017-141705"/>
    <x v="835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x v="2"/>
    <s v="Hon 2111 Invitation Series Straight Table"/>
    <n v="517.40499999999997"/>
    <n v="5"/>
    <n v="0.3"/>
    <n v="-81.3065"/>
    <n v="598.7115"/>
  </r>
  <r>
    <n v="8696"/>
    <s v="CA-2017-127096"/>
    <x v="102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x v="2"/>
    <s v="Bretford Rectangular Conference Table Tops"/>
    <n v="300.904"/>
    <n v="1"/>
    <n v="0.2"/>
    <n v="11.283899999999999"/>
    <n v="289.62009999999998"/>
  </r>
  <r>
    <n v="8698"/>
    <s v="CA-2017-119284"/>
    <x v="836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x v="3"/>
    <s v="Staple-based wall hangings"/>
    <n v="31.167999999999999"/>
    <n v="4"/>
    <n v="0.2"/>
    <n v="9.3504000000000005"/>
    <n v="21.817599999999999"/>
  </r>
  <r>
    <n v="8699"/>
    <s v="CA-2017-119284"/>
    <x v="836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x v="2"/>
    <s v="Barricks 18&quot; x 48&quot; Non-Folding Utility Table with Bottom Storage Shelf"/>
    <n v="120.96"/>
    <n v="2"/>
    <n v="0.4"/>
    <n v="-28.224"/>
    <n v="149.184"/>
  </r>
  <r>
    <n v="8707"/>
    <s v="CA-2014-146815"/>
    <x v="3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200000000001"/>
    <n v="159.32680000000002"/>
  </r>
  <r>
    <n v="8710"/>
    <s v="CA-2014-119144"/>
    <x v="627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900000000001"/>
    <n v="280.77659999999997"/>
  </r>
  <r>
    <n v="8712"/>
    <s v="CA-2014-105648"/>
    <x v="749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x v="2"/>
    <s v="Bevis Oval Conference Table, Walnut"/>
    <n v="626.35199999999998"/>
    <n v="3"/>
    <n v="0.2"/>
    <n v="-23.488199999999999"/>
    <n v="649.84019999999998"/>
  </r>
  <r>
    <n v="8713"/>
    <s v="US-2015-145422"/>
    <x v="62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900000000002"/>
    <n v="3"/>
    <n v="0.15"/>
    <n v="-29.605799999999999"/>
    <n v="389.10480000000001"/>
  </r>
  <r>
    <n v="8718"/>
    <s v="CA-2016-120824"/>
    <x v="2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x v="3"/>
    <s v="Dax Clear Box Frame"/>
    <n v="6.984"/>
    <n v="2"/>
    <n v="0.6"/>
    <n v="-4.5396000000000001"/>
    <n v="11.5236"/>
  </r>
  <r>
    <n v="8721"/>
    <s v="CA-2016-120824"/>
    <x v="2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"/>
    <n v="498.60320000000002"/>
  </r>
  <r>
    <n v="8728"/>
    <s v="CA-2015-103870"/>
    <x v="7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x v="3"/>
    <s v="Executive Impressions 14&quot; Contract Wall Clock with Quartz Movement"/>
    <n v="53.351999999999997"/>
    <n v="3"/>
    <n v="0.2"/>
    <n v="16.005600000000001"/>
    <n v="37.346399999999996"/>
  </r>
  <r>
    <n v="8729"/>
    <s v="CA-2015-103870"/>
    <x v="7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40000000000008"/>
    <n v="122.91000000000001"/>
  </r>
  <r>
    <n v="8734"/>
    <s v="CA-2017-116988"/>
    <x v="419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x v="3"/>
    <s v="Executive Impressions Supervisor Wall Clock"/>
    <n v="126.3"/>
    <n v="3"/>
    <n v="0"/>
    <n v="40.415999999999997"/>
    <n v="85.884"/>
  </r>
  <r>
    <n v="8743"/>
    <s v="US-2015-144771"/>
    <x v="837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x v="3"/>
    <s v="9-3/4 Diameter Round Wall Clock"/>
    <n v="11.032"/>
    <n v="1"/>
    <n v="0.2"/>
    <n v="3.0337999999999998"/>
    <n v="7.9982000000000006"/>
  </r>
  <r>
    <n v="8747"/>
    <s v="CA-2017-128076"/>
    <x v="611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x v="3"/>
    <s v="Eldon Antistatic Chair Mats for Low to Medium Pile Carpets"/>
    <n v="210.58"/>
    <n v="2"/>
    <n v="0"/>
    <n v="12.6348"/>
    <n v="197.9452"/>
  </r>
  <r>
    <n v="8759"/>
    <s v="CA-2016-114307"/>
    <x v="249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x v="3"/>
    <s v="Eldon Stackable Tray, Side-Load, Legal, Smoke"/>
    <n v="27.42"/>
    <n v="3"/>
    <n v="0"/>
    <n v="9.3228000000000009"/>
    <n v="18.097200000000001"/>
  </r>
  <r>
    <n v="8771"/>
    <s v="CA-2016-151148"/>
    <x v="51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x v="1"/>
    <s v="Global Stack Chair without Arms, Black"/>
    <n v="83.135999999999996"/>
    <n v="4"/>
    <n v="0.2"/>
    <n v="5.1959999999999997"/>
    <n v="77.94"/>
  </r>
  <r>
    <n v="8777"/>
    <s v="CA-2016-102813"/>
    <x v="192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  <n v="528.42999999999995"/>
  </r>
  <r>
    <n v="8779"/>
    <s v="CA-2017-135377"/>
    <x v="838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998"/>
    <n v="280.77659999999997"/>
  </r>
  <r>
    <n v="8782"/>
    <s v="CA-2015-133585"/>
    <x v="822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003"/>
    <n v="1264.116"/>
  </r>
  <r>
    <n v="8784"/>
    <s v="CA-2016-116911"/>
    <x v="839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x v="2"/>
    <s v="Bretford Rectangular Conference Table Tops"/>
    <n v="1128.3900000000001"/>
    <n v="3"/>
    <n v="0"/>
    <n v="259.52969999999999"/>
    <n v="868.86030000000005"/>
  </r>
  <r>
    <n v="8789"/>
    <s v="CA-2017-126914"/>
    <x v="836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x v="1"/>
    <s v="Global Executive Mid-Back Manager's Chair"/>
    <n v="698.35199999999998"/>
    <n v="3"/>
    <n v="0.2"/>
    <n v="52.376399999999997"/>
    <n v="645.97559999999999"/>
  </r>
  <r>
    <n v="8790"/>
    <s v="CA-2017-126914"/>
    <x v="836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x v="0"/>
    <s v="O'Sullivan 2-Shelf Heavy-Duty Bookcases"/>
    <n v="77.727999999999994"/>
    <n v="2"/>
    <n v="0.2"/>
    <n v="-3.8864000000000001"/>
    <n v="81.614399999999989"/>
  </r>
  <r>
    <n v="8803"/>
    <s v="CA-2016-140935"/>
    <x v="48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6"/>
    <n v="287.24639999999999"/>
  </r>
  <r>
    <n v="8807"/>
    <s v="CA-2016-113082"/>
    <x v="51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x v="3"/>
    <s v="DAX Contemporary Wood Frame with Silver Metal Mat, Desktop, 11 x 14 Size"/>
    <n v="40.479999999999997"/>
    <n v="2"/>
    <n v="0"/>
    <n v="14.572800000000001"/>
    <n v="25.907199999999996"/>
  </r>
  <r>
    <n v="8814"/>
    <s v="CA-2015-127754"/>
    <x v="155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x v="1"/>
    <s v="Office Star - Contemporary Task Swivel Chair"/>
    <n v="266.35199999999998"/>
    <n v="3"/>
    <n v="0.2"/>
    <n v="13.317600000000001"/>
    <n v="253.03439999999998"/>
  </r>
  <r>
    <n v="8832"/>
    <s v="CA-2015-145324"/>
    <x v="84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x v="3"/>
    <s v="12-1/2 Diameter Round Wall Clock"/>
    <n v="39.96"/>
    <n v="2"/>
    <n v="0"/>
    <n v="14.3856"/>
    <n v="25.574400000000001"/>
  </r>
  <r>
    <n v="8850"/>
    <s v="CA-2015-140718"/>
    <x v="473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x v="3"/>
    <s v="24-Hour Round Wall Clock"/>
    <n v="159.84"/>
    <n v="10"/>
    <n v="0.2"/>
    <n v="45.954000000000001"/>
    <n v="113.886"/>
  </r>
  <r>
    <n v="8862"/>
    <s v="CA-2015-125934"/>
    <x v="795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x v="3"/>
    <s v="Eldon Pizzaz Desk Accessories"/>
    <n v="8.92"/>
    <n v="4"/>
    <n v="0"/>
    <n v="3.9247999999999998"/>
    <n v="4.9952000000000005"/>
  </r>
  <r>
    <n v="8867"/>
    <s v="CA-2014-120411"/>
    <x v="23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3"/>
    <n v="5"/>
    <n v="0.3"/>
    <n v="-70.489999999999995"/>
    <n v="563.91999999999996"/>
  </r>
  <r>
    <n v="8871"/>
    <s v="CA-2017-101805"/>
    <x v="451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x v="3"/>
    <s v="Eldon Wave Desk Accessories"/>
    <n v="70.680000000000007"/>
    <n v="12"/>
    <n v="0"/>
    <n v="31.0992"/>
    <n v="39.580800000000011"/>
  </r>
  <r>
    <n v="8889"/>
    <s v="CA-2017-103968"/>
    <x v="451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x v="3"/>
    <s v="Tenex &quot;The Solids&quot; Textured Chair Mats"/>
    <n v="629.64"/>
    <n v="9"/>
    <n v="0"/>
    <n v="107.03879999999999"/>
    <n v="522.60119999999995"/>
  </r>
  <r>
    <n v="8892"/>
    <s v="CA-2016-162159"/>
    <x v="751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5"/>
    <n v="91.335000000000008"/>
  </r>
  <r>
    <n v="8893"/>
    <s v="CA-2015-111038"/>
    <x v="239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19999999998"/>
    <n v="2409.0048000000002"/>
  </r>
  <r>
    <n v="8894"/>
    <s v="CA-2014-124723"/>
    <x v="31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x v="2"/>
    <s v="SAFCO PlanMaster Heigh-Adjustable Drafting Table Base, 43w x 30d x 30-37h, Black"/>
    <n v="489.23"/>
    <n v="2"/>
    <n v="0.3"/>
    <n v="41.933999999999997"/>
    <n v="447.29600000000005"/>
  </r>
  <r>
    <n v="8895"/>
    <s v="CA-2016-167241"/>
    <x v="404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x v="3"/>
    <s v="Luxo Professional Magnifying Clamp-On Fluorescent Lamps"/>
    <n v="312.02999999999997"/>
    <n v="3"/>
    <n v="0"/>
    <n v="43.684199999999997"/>
    <n v="268.3458"/>
  </r>
  <r>
    <n v="8901"/>
    <s v="CA-2016-150483"/>
    <x v="841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x v="3"/>
    <s v="Executive Impressions 16-1/2&quot; Circular Wall Clock"/>
    <n v="32.064"/>
    <n v="3"/>
    <n v="0.6"/>
    <n v="-12.8256"/>
    <n v="44.889600000000002"/>
  </r>
  <r>
    <n v="8903"/>
    <s v="CA-2016-150483"/>
    <x v="841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x v="1"/>
    <s v="Global Highback Leather Tilter in Burgundy"/>
    <n v="191.07900000000001"/>
    <n v="3"/>
    <n v="0.3"/>
    <n v="-38.215800000000002"/>
    <n v="229.29480000000001"/>
  </r>
  <r>
    <n v="8920"/>
    <s v="CA-2014-160276"/>
    <x v="842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x v="3"/>
    <s v="Luxo Adjustable Task Clamp Lamp"/>
    <n v="177.68"/>
    <n v="2"/>
    <n v="0"/>
    <n v="46.196800000000003"/>
    <n v="131.48320000000001"/>
  </r>
  <r>
    <n v="8923"/>
    <s v="CA-2016-145709"/>
    <x v="803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x v="3"/>
    <s v="Magna Visual Magnetic Picture Hangers"/>
    <n v="11.568"/>
    <n v="3"/>
    <n v="0.2"/>
    <n v="2.6027999999999998"/>
    <n v="8.9651999999999994"/>
  </r>
  <r>
    <n v="8927"/>
    <s v="CA-2016-168032"/>
    <x v="772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x v="2"/>
    <s v="Bretford “Just In Time” Height-Adjustable Multi-Task Work Tables"/>
    <n v="626.1"/>
    <n v="3"/>
    <n v="0.5"/>
    <n v="-538.44600000000003"/>
    <n v="1164.546"/>
  </r>
  <r>
    <n v="8929"/>
    <s v="US-2015-168704"/>
    <x v="315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x v="2"/>
    <s v="Chromcraft Bull-Nose Wood Round Conference Table Top, Wood Base"/>
    <n v="609.98"/>
    <n v="4"/>
    <n v="0.3"/>
    <n v="-113.282"/>
    <n v="723.26200000000006"/>
  </r>
  <r>
    <n v="8930"/>
    <s v="US-2015-168704"/>
    <x v="315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x v="2"/>
    <s v="Iceberg OfficeWorks 42&quot; Round Tables"/>
    <n v="211.37200000000001"/>
    <n v="2"/>
    <n v="0.3"/>
    <n v="-45.293999999999997"/>
    <n v="256.666"/>
  </r>
  <r>
    <n v="8932"/>
    <s v="CA-2017-143252"/>
    <x v="186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x v="3"/>
    <s v="Tensor Track Tree Floor Lamp"/>
    <n v="99.95"/>
    <n v="5"/>
    <n v="0"/>
    <n v="22.988499999999998"/>
    <n v="76.961500000000001"/>
  </r>
  <r>
    <n v="8934"/>
    <s v="CA-2016-102134"/>
    <x v="269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x v="3"/>
    <s v="Westinghouse Clip-On Gooseneck Lamps"/>
    <n v="16.739999999999998"/>
    <n v="2"/>
    <n v="0"/>
    <n v="4.3524000000000003"/>
    <n v="12.387599999999999"/>
  </r>
  <r>
    <n v="8944"/>
    <s v="CA-2017-111717"/>
    <x v="843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  <n v="287.2296"/>
  </r>
  <r>
    <n v="8950"/>
    <s v="CA-2017-150910"/>
    <x v="313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x v="2"/>
    <s v="Bevis Round Bullnose 29&quot; High Table Top"/>
    <n v="934.95600000000002"/>
    <n v="6"/>
    <n v="0.4"/>
    <n v="-249.32159999999999"/>
    <n v="1184.2775999999999"/>
  </r>
  <r>
    <n v="8955"/>
    <s v="CA-2014-156790"/>
    <x v="98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x v="0"/>
    <s v="O'Sullivan 2-Shelf Heavy-Duty Bookcases"/>
    <n v="155.45599999999999"/>
    <n v="4"/>
    <n v="0.2"/>
    <n v="-7.7728000000000002"/>
    <n v="163.22879999999998"/>
  </r>
  <r>
    <n v="8957"/>
    <s v="CA-2017-105620"/>
    <x v="19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x v="3"/>
    <s v="Eldon 400 Class Desk Accessories, Black Carbon"/>
    <n v="21"/>
    <n v="3"/>
    <n v="0.2"/>
    <n v="5.7750000000000004"/>
    <n v="15.225"/>
  </r>
  <r>
    <n v="8961"/>
    <s v="CA-2017-150266"/>
    <x v="608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x v="1"/>
    <s v="Hon Deluxe Fabric Upholstered Stacking Chairs"/>
    <n v="853.93"/>
    <n v="5"/>
    <n v="0.3"/>
    <n v="-24.398"/>
    <n v="878.32799999999997"/>
  </r>
  <r>
    <n v="8963"/>
    <s v="CA-2016-157280"/>
    <x v="541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x v="3"/>
    <s v="3M Polarizing Task Lamp with Clamp Arm, Light Gray"/>
    <n v="273.95999999999998"/>
    <n v="2"/>
    <n v="0"/>
    <n v="71.229600000000005"/>
    <n v="202.73039999999997"/>
  </r>
  <r>
    <n v="8965"/>
    <s v="CA-2016-157280"/>
    <x v="541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x v="3"/>
    <s v="Tenex Chairmat w/ Average Lip, 45&quot; x 53&quot;"/>
    <n v="756.8"/>
    <n v="5"/>
    <n v="0"/>
    <n v="75.680000000000007"/>
    <n v="681.11999999999989"/>
  </r>
  <r>
    <n v="8968"/>
    <s v="CA-2016-134180"/>
    <x v="361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3"/>
    <n v="483.58799999999997"/>
  </r>
  <r>
    <n v="8972"/>
    <s v="CA-2017-122308"/>
    <x v="781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2000000000003"/>
    <n v="211.37200000000001"/>
  </r>
  <r>
    <n v="8974"/>
    <s v="CA-2017-159226"/>
    <x v="844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9"/>
    <n v="7"/>
    <n v="0.15"/>
    <n v="28.4102"/>
    <n v="316.57080000000002"/>
  </r>
  <r>
    <n v="8977"/>
    <s v="CA-2017-156622"/>
    <x v="68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x v="2"/>
    <s v="Lesro Round Back Collection Coffee Table, End Table"/>
    <n v="127.785"/>
    <n v="1"/>
    <n v="0.3"/>
    <n v="-31.0335"/>
    <n v="158.8185"/>
  </r>
  <r>
    <n v="8984"/>
    <s v="CA-2016-110898"/>
    <x v="845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x v="3"/>
    <s v="Eldon Cleatmat Plus Chair Mats for High Pile Carpets"/>
    <n v="159.04"/>
    <n v="5"/>
    <n v="0.6"/>
    <n v="-194.82400000000001"/>
    <n v="353.86400000000003"/>
  </r>
  <r>
    <n v="8985"/>
    <s v="CA-2016-110898"/>
    <x v="845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x v="2"/>
    <s v="Bevis Rectangular Conference Tables"/>
    <n v="145.97999999999999"/>
    <n v="2"/>
    <n v="0.5"/>
    <n v="-99.266400000000004"/>
    <n v="245.24639999999999"/>
  </r>
  <r>
    <n v="8986"/>
    <s v="CA-2015-123092"/>
    <x v="62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x v="3"/>
    <s v="Seth Thomas 16&quot; Steel Case Clock"/>
    <n v="77.951999999999998"/>
    <n v="3"/>
    <n v="0.2"/>
    <n v="12.667199999999999"/>
    <n v="65.284800000000004"/>
  </r>
  <r>
    <n v="8990"/>
    <s v="US-2015-128587"/>
    <x v="37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x v="3"/>
    <s v="Eldon Regeneration Recycled Desk Accessories, Black"/>
    <n v="9.68"/>
    <n v="2"/>
    <n v="0"/>
    <n v="3.7751999999999999"/>
    <n v="5.9047999999999998"/>
  </r>
  <r>
    <n v="8994"/>
    <s v="CA-2017-159100"/>
    <x v="259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x v="2"/>
    <s v="Balt Solid Wood Round Tables"/>
    <n v="1875.258"/>
    <n v="7"/>
    <n v="0.4"/>
    <n v="-968.88329999999996"/>
    <n v="2844.1413000000002"/>
  </r>
  <r>
    <n v="9000"/>
    <s v="CA-2017-137785"/>
    <x v="846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3"/>
    <n v="5"/>
    <n v="0.3"/>
    <n v="-124.431"/>
    <n v="582.86099999999999"/>
  </r>
  <r>
    <n v="9009"/>
    <s v="CA-2017-107825"/>
    <x v="414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x v="3"/>
    <s v="GE General Purpose, Extra Long Life, Showcase &amp; Floodlight Incandescent Bulbs"/>
    <n v="5.82"/>
    <n v="2"/>
    <n v="0"/>
    <n v="2.7353999999999998"/>
    <n v="3.0846000000000005"/>
  </r>
  <r>
    <n v="9013"/>
    <s v="CA-2016-121447"/>
    <x v="629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x v="3"/>
    <s v="Floodlight Indoor Halogen Bulbs, 1 Bulb per Pack, 60 Watts"/>
    <n v="135.80000000000001"/>
    <n v="7"/>
    <n v="0"/>
    <n v="66.542000000000002"/>
    <n v="69.25800000000001"/>
  </r>
  <r>
    <n v="9021"/>
    <s v="CA-2014-100706"/>
    <x v="439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x v="3"/>
    <s v="Ultra Door Push Plate"/>
    <n v="29.46"/>
    <n v="6"/>
    <n v="0"/>
    <n v="9.7218"/>
    <n v="19.738199999999999"/>
  </r>
  <r>
    <n v="9023"/>
    <s v="US-2016-141880"/>
    <x v="847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x v="3"/>
    <s v="Dana Halogen Swing-Arm Architect Lamp"/>
    <n v="98.328000000000003"/>
    <n v="3"/>
    <n v="0.2"/>
    <n v="9.8328000000000007"/>
    <n v="88.495199999999997"/>
  </r>
  <r>
    <n v="9024"/>
    <s v="CA-2015-165799"/>
    <x v="33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200000000001"/>
    <n v="1"/>
    <n v="0.1"/>
    <n v="1.3098000000000001"/>
    <n v="116.57220000000001"/>
  </r>
  <r>
    <n v="9027"/>
    <s v="CA-2016-102127"/>
    <x v="517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x v="3"/>
    <s v="DAX Executive Solid Wood Document Frame, Desktop or Hang, Mahogany, 5 x 7"/>
    <n v="37.74"/>
    <n v="3"/>
    <n v="0"/>
    <n v="12.8316"/>
    <n v="24.9084"/>
  </r>
  <r>
    <n v="9028"/>
    <s v="US-2016-152415"/>
    <x v="334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x v="3"/>
    <s v="C-Line Magnetic Cubicle Keepers, Clear Polypropylene"/>
    <n v="14.82"/>
    <n v="3"/>
    <n v="0"/>
    <n v="6.2244000000000002"/>
    <n v="8.595600000000001"/>
  </r>
  <r>
    <n v="9029"/>
    <s v="US-2016-152415"/>
    <x v="334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x v="3"/>
    <s v="Howard Miller 14-1/2&quot; Diameter Chrome Round Wall Clock"/>
    <n v="191.82"/>
    <n v="3"/>
    <n v="0"/>
    <n v="61.382399999999997"/>
    <n v="130.4376"/>
  </r>
  <r>
    <n v="9032"/>
    <s v="CA-2017-128041"/>
    <x v="449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x v="2"/>
    <s v="KI Conference Tables"/>
    <n v="283.56"/>
    <n v="4"/>
    <n v="0"/>
    <n v="45.369599999999998"/>
    <n v="238.19040000000001"/>
  </r>
  <r>
    <n v="9033"/>
    <s v="CA-2017-105823"/>
    <x v="848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800000000001"/>
    <n v="341.572"/>
  </r>
  <r>
    <n v="9041"/>
    <s v="CA-2014-138177"/>
    <x v="539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x v="2"/>
    <s v="Hon 2111 Invitation Series Straight Table"/>
    <n v="73.915000000000006"/>
    <n v="1"/>
    <n v="0.5"/>
    <n v="-45.827300000000001"/>
    <n v="119.7423"/>
  </r>
  <r>
    <n v="9042"/>
    <s v="CA-2014-114335"/>
    <x v="849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x v="3"/>
    <s v="Deflect-o DuraMat Antistatic Studded Beveled Mat for Medium Pile Carpeting"/>
    <n v="337.08800000000002"/>
    <n v="4"/>
    <n v="0.2"/>
    <n v="16.854399999999998"/>
    <n v="320.23360000000002"/>
  </r>
  <r>
    <n v="9057"/>
    <s v="CA-2015-160227"/>
    <x v="46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20000000005"/>
    <n v="2067.9318000000003"/>
  </r>
  <r>
    <n v="9058"/>
    <s v="CA-2015-149097"/>
    <x v="798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x v="3"/>
    <s v="Nu-Dell Oak Frame"/>
    <n v="74.760000000000005"/>
    <n v="7"/>
    <n v="0"/>
    <n v="23.923200000000001"/>
    <n v="50.836800000000004"/>
  </r>
  <r>
    <n v="9059"/>
    <s v="CA-2015-149097"/>
    <x v="798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x v="2"/>
    <s v="SAFCO PlanMaster Boards, 60w x 37-1/2d, White Melamine"/>
    <n v="364.77600000000001"/>
    <n v="3"/>
    <n v="0.2"/>
    <n v="27.3582"/>
    <n v="337.4178"/>
  </r>
  <r>
    <n v="9060"/>
    <s v="CA-2016-132304"/>
    <x v="184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x v="2"/>
    <s v="Hon Non-Folding Utility Tables"/>
    <n v="1115.17"/>
    <n v="7"/>
    <n v="0"/>
    <n v="334.55099999999999"/>
    <n v="780.61900000000014"/>
  </r>
  <r>
    <n v="9069"/>
    <s v="CA-2016-106278"/>
    <x v="227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"/>
    <n v="218.67570000000001"/>
  </r>
  <r>
    <n v="9071"/>
    <s v="CA-2017-147550"/>
    <x v="423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x v="3"/>
    <s v="C-Line Cubicle Keepers Polyproplyene Holder With Velcro Backings"/>
    <n v="11.352"/>
    <n v="3"/>
    <n v="0.2"/>
    <n v="2.6960999999999999"/>
    <n v="8.6559000000000008"/>
  </r>
  <r>
    <n v="9079"/>
    <s v="CA-2016-108105"/>
    <x v="285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x v="3"/>
    <s v="Eldon Cleatmat Plus Chair Mats for High Pile Carpets"/>
    <n v="318.08"/>
    <n v="4"/>
    <n v="0"/>
    <n v="34.988799999999998"/>
    <n v="283.09119999999996"/>
  </r>
  <r>
    <n v="9088"/>
    <s v="CA-2016-143406"/>
    <x v="73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49999999999"/>
    <n v="591.45449999999994"/>
  </r>
  <r>
    <n v="9093"/>
    <s v="CA-2015-162950"/>
    <x v="741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4"/>
    <n v="6"/>
    <n v="0.5"/>
    <n v="-376.69319999999999"/>
    <n v="859.63319999999999"/>
  </r>
  <r>
    <n v="9104"/>
    <s v="CA-2015-163181"/>
    <x v="86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x v="3"/>
    <s v="Tenex Chairmats For Use with Hard Floors"/>
    <n v="64.959999999999994"/>
    <n v="5"/>
    <n v="0.6"/>
    <n v="-84.447999999999993"/>
    <n v="149.40799999999999"/>
  </r>
  <r>
    <n v="9117"/>
    <s v="CA-2017-153045"/>
    <x v="85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x v="3"/>
    <s v="12-1/2 Diameter Round Wall Clock"/>
    <n v="31.968"/>
    <n v="2"/>
    <n v="0.2"/>
    <n v="6.3936000000000002"/>
    <n v="25.574400000000001"/>
  </r>
  <r>
    <n v="9118"/>
    <s v="CA-2017-153045"/>
    <x v="85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96"/>
    <n v="3"/>
    <n v="0.3"/>
    <n v="-63.3765"/>
    <n v="950.64749999999992"/>
  </r>
  <r>
    <n v="9125"/>
    <s v="CA-2016-128916"/>
    <x v="851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x v="3"/>
    <s v="Staple-based wall hangings"/>
    <n v="9.5519999999999996"/>
    <n v="3"/>
    <n v="0.6"/>
    <n v="-3.8208000000000002"/>
    <n v="13.3728"/>
  </r>
  <r>
    <n v="9126"/>
    <s v="CA-2016-128916"/>
    <x v="851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x v="3"/>
    <s v="OIC Stacking Trays"/>
    <n v="5.3440000000000003"/>
    <n v="4"/>
    <n v="0.6"/>
    <n v="-2.1375999999999999"/>
    <n v="7.4816000000000003"/>
  </r>
  <r>
    <n v="9130"/>
    <s v="CA-2016-130911"/>
    <x v="852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x v="0"/>
    <s v="O'Sullivan Living Dimensions 3-Shelf Bookcases"/>
    <n v="301.47000000000003"/>
    <n v="3"/>
    <n v="0.5"/>
    <n v="-241.17599999999999"/>
    <n v="542.64599999999996"/>
  </r>
  <r>
    <n v="9132"/>
    <s v="CA-2017-100055"/>
    <x v="15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x v="3"/>
    <s v="DAX Wood Document Frame"/>
    <n v="27.46"/>
    <n v="2"/>
    <n v="0"/>
    <n v="9.8856000000000002"/>
    <n v="17.574400000000001"/>
  </r>
  <r>
    <n v="9155"/>
    <s v="CA-2016-132990"/>
    <x v="853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x v="3"/>
    <s v="Eldon 500 Class Desk Accessories"/>
    <n v="19.312000000000001"/>
    <n v="2"/>
    <n v="0.2"/>
    <n v="3.1381999999999999"/>
    <n v="16.1738"/>
  </r>
  <r>
    <n v="9162"/>
    <s v="CA-2016-160108"/>
    <x v="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6"/>
    <n v="7"/>
    <n v="0"/>
    <n v="32.468800000000002"/>
    <n v="373.39120000000003"/>
  </r>
  <r>
    <n v="9163"/>
    <s v="CA-2016-160108"/>
    <x v="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  <n v="503.20740000000001"/>
  </r>
  <r>
    <n v="9171"/>
    <s v="US-2016-155768"/>
    <x v="193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x v="3"/>
    <s v="Tenex Chairmats For Use With Carpeted Floors"/>
    <n v="31.96"/>
    <n v="2"/>
    <n v="0"/>
    <n v="1.5980000000000001"/>
    <n v="30.362000000000002"/>
  </r>
  <r>
    <n v="9185"/>
    <s v="CA-2017-156776"/>
    <x v="854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x v="3"/>
    <s v="Howard Miller 13-3/4&quot; Diameter Brushed Chrome Round Wall Clock"/>
    <n v="51.75"/>
    <n v="1"/>
    <n v="0"/>
    <n v="15.525"/>
    <n v="36.225000000000001"/>
  </r>
  <r>
    <n v="9186"/>
    <s v="CA-2017-156776"/>
    <x v="854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"/>
    <n v="1"/>
    <n v="0.2"/>
    <n v="25.898"/>
    <n v="181.286"/>
  </r>
  <r>
    <n v="9200"/>
    <s v="CA-2014-103310"/>
    <x v="769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x v="1"/>
    <s v="Hon Pagoda Stacking Chairs"/>
    <n v="256.78399999999999"/>
    <n v="1"/>
    <n v="0.2"/>
    <n v="32.097999999999999"/>
    <n v="224.68599999999998"/>
  </r>
  <r>
    <n v="9201"/>
    <s v="CA-2016-152688"/>
    <x v="816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8000000000001"/>
    <n v="108.88200000000001"/>
  </r>
  <r>
    <n v="9213"/>
    <s v="CA-2014-144071"/>
    <x v="489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x v="3"/>
    <s v="Luxo Economy Swing Arm Lamp"/>
    <n v="39.880000000000003"/>
    <n v="2"/>
    <n v="0"/>
    <n v="11.166399999999999"/>
    <n v="28.713600000000003"/>
  </r>
  <r>
    <n v="9214"/>
    <s v="CA-2014-144071"/>
    <x v="489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x v="3"/>
    <s v="DAX Natural Wood-Tone Poster Frame"/>
    <n v="79.44"/>
    <n v="3"/>
    <n v="0"/>
    <n v="28.598400000000002"/>
    <n v="50.8416"/>
  </r>
  <r>
    <n v="9220"/>
    <s v="US-2015-164238"/>
    <x v="793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7000000000003"/>
    <n v="3"/>
    <n v="0.5"/>
    <n v="-204.99959999999999"/>
    <n v="506.46960000000001"/>
  </r>
  <r>
    <n v="9222"/>
    <s v="CA-2017-103212"/>
    <x v="54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x v="2"/>
    <s v="Bretford Rectangular Conference Table Tops"/>
    <n v="1504.52"/>
    <n v="4"/>
    <n v="0"/>
    <n v="346.03960000000001"/>
    <n v="1158.4803999999999"/>
  </r>
  <r>
    <n v="9233"/>
    <s v="CA-2016-126732"/>
    <x v="227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x v="3"/>
    <s v="Ultra Door Pull Handle"/>
    <n v="94.68"/>
    <n v="9"/>
    <n v="0"/>
    <n v="31.244399999999999"/>
    <n v="63.435600000000008"/>
  </r>
  <r>
    <n v="9237"/>
    <s v="CA-2016-126732"/>
    <x v="227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x v="2"/>
    <s v="Chromcraft Rectangular Conference Tables"/>
    <n v="568.72799999999995"/>
    <n v="3"/>
    <n v="0.2"/>
    <n v="28.436399999999999"/>
    <n v="540.2915999999999"/>
  </r>
  <r>
    <n v="9239"/>
    <s v="CA-2017-138156"/>
    <x v="441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x v="3"/>
    <s v="Deflect-o RollaMat Studded, Beveled Mat for Medium Pile Carpeting"/>
    <n v="147.56800000000001"/>
    <n v="2"/>
    <n v="0.2"/>
    <n v="-3.6892"/>
    <n v="151.25720000000001"/>
  </r>
  <r>
    <n v="9244"/>
    <s v="CA-2014-113271"/>
    <x v="855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3"/>
    <n v="1"/>
    <n v="0.15"/>
    <n v="7.0490000000000004"/>
    <n v="112.78399999999999"/>
  </r>
  <r>
    <n v="9255"/>
    <s v="CA-2014-168368"/>
    <x v="651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5"/>
    <n v="45.667500000000004"/>
  </r>
  <r>
    <n v="9258"/>
    <s v="CA-2014-168368"/>
    <x v="651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x v="3"/>
    <s v="Rubbermaid ClusterMat Chairmats, Mat Size- 66&quot; x 60&quot;, Lip 20&quot; x 11&quot; -90 Degree Angle"/>
    <n v="332.94"/>
    <n v="3"/>
    <n v="0"/>
    <n v="53.270400000000002"/>
    <n v="279.6696"/>
  </r>
  <r>
    <n v="9262"/>
    <s v="CA-2017-111388"/>
    <x v="113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"/>
    <n v="218.67570000000001"/>
  </r>
  <r>
    <n v="9263"/>
    <s v="CA-2015-124499"/>
    <x v="856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  <n v="354.87270000000001"/>
  </r>
  <r>
    <n v="9267"/>
    <s v="CA-2014-125759"/>
    <x v="857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x v="3"/>
    <s v="Master Caster Door Stop, Large Brown"/>
    <n v="14.56"/>
    <n v="2"/>
    <n v="0"/>
    <n v="5.5327999999999999"/>
    <n v="9.0272000000000006"/>
  </r>
  <r>
    <n v="9268"/>
    <s v="CA-2015-151869"/>
    <x v="4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x v="1"/>
    <s v="Hon Comfortask Task/Swivel Chairs"/>
    <n v="102.58199999999999"/>
    <n v="1"/>
    <n v="0.1"/>
    <n v="6.8388"/>
    <n v="95.743199999999987"/>
  </r>
  <r>
    <n v="9272"/>
    <s v="CA-2016-100510"/>
    <x v="858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x v="3"/>
    <s v="OIC Stacking Trays"/>
    <n v="10.02"/>
    <n v="3"/>
    <n v="0"/>
    <n v="4.4088000000000003"/>
    <n v="5.6111999999999993"/>
  </r>
  <r>
    <n v="9280"/>
    <s v="CA-2017-122539"/>
    <x v="451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8000000000001"/>
    <n v="427.46999999999997"/>
  </r>
  <r>
    <n v="9281"/>
    <s v="CA-2016-166772"/>
    <x v="649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  <n v="122.91"/>
  </r>
  <r>
    <n v="9285"/>
    <s v="CA-2014-161032"/>
    <x v="356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4"/>
    <n v="3"/>
    <n v="0"/>
    <n v="43.223399999999998"/>
    <n v="349.71659999999997"/>
  </r>
  <r>
    <n v="9286"/>
    <s v="CA-2015-102778"/>
    <x v="32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x v="3"/>
    <s v="Executive Impressions 14&quot; Two-Color Numerals Wall Clock"/>
    <n v="18.175999999999998"/>
    <n v="1"/>
    <n v="0.2"/>
    <n v="4.7712000000000003"/>
    <n v="13.404799999999998"/>
  </r>
  <r>
    <n v="9288"/>
    <s v="CA-2017-154011"/>
    <x v="744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x v="2"/>
    <s v="Chromcraft Bull-Nose Wood Round Conference Table Top, Wood Base"/>
    <n v="457.48500000000001"/>
    <n v="3"/>
    <n v="0.3"/>
    <n v="-84.961500000000001"/>
    <n v="542.44650000000001"/>
  </r>
  <r>
    <n v="9289"/>
    <s v="US-2017-165456"/>
    <x v="147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799999999999"/>
    <n v="1094.7348"/>
  </r>
  <r>
    <n v="9296"/>
    <s v="CA-2017-161340"/>
    <x v="15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600000000003"/>
    <n v="180.89760000000001"/>
  </r>
  <r>
    <n v="9301"/>
    <s v="US-2015-163433"/>
    <x v="8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1"/>
    <n v="76.930999999999997"/>
  </r>
  <r>
    <n v="9320"/>
    <s v="US-2017-108343"/>
    <x v="96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  <n v="138.28960000000001"/>
  </r>
  <r>
    <n v="9321"/>
    <s v="US-2017-108343"/>
    <x v="96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x v="3"/>
    <s v="Tenex B1-RE Series Chair Mats for Low Pile Carpets"/>
    <n v="183.92"/>
    <n v="4"/>
    <n v="0"/>
    <n v="31.266400000000001"/>
    <n v="152.65359999999998"/>
  </r>
  <r>
    <n v="9322"/>
    <s v="US-2016-111563"/>
    <x v="114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x v="3"/>
    <s v="DAX Two-Tone Rosewood/Black Document Frame, Desktop, 5 x 7"/>
    <n v="11.375999999999999"/>
    <n v="3"/>
    <n v="0.6"/>
    <n v="-5.6879999999999997"/>
    <n v="17.064"/>
  </r>
  <r>
    <n v="9323"/>
    <s v="US-2016-111563"/>
    <x v="114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x v="3"/>
    <s v="Deflect-o EconoMat Studded, No Bevel Mat for Low Pile Carpeting"/>
    <n v="66.111999999999995"/>
    <n v="4"/>
    <n v="0.6"/>
    <n v="-84.2928"/>
    <n v="150.40479999999999"/>
  </r>
  <r>
    <n v="9325"/>
    <s v="CA-2017-121853"/>
    <x v="204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"/>
    <n v="535.33440000000007"/>
  </r>
  <r>
    <n v="9327"/>
    <s v="US-2017-130687"/>
    <x v="87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x v="3"/>
    <s v="DAX Two-Tone Silver Metal Document Frame"/>
    <n v="80.959999999999994"/>
    <n v="4"/>
    <n v="0"/>
    <n v="34.812800000000003"/>
    <n v="46.147199999999991"/>
  </r>
  <r>
    <n v="9335"/>
    <s v="CA-2017-110198"/>
    <x v="806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9"/>
    <n v="330.06959999999998"/>
  </r>
  <r>
    <n v="9344"/>
    <s v="CA-2017-109085"/>
    <x v="506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x v="2"/>
    <s v="SAFCO PlanMaster Boards, 60w x 37-1/2d, White Melamine"/>
    <n v="455.97"/>
    <n v="5"/>
    <n v="0.4"/>
    <n v="-106.393"/>
    <n v="562.36300000000006"/>
  </r>
  <r>
    <n v="9347"/>
    <s v="CA-2017-109085"/>
    <x v="506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x v="3"/>
    <s v="Flat Face Poster Frame"/>
    <n v="30.143999999999998"/>
    <n v="2"/>
    <n v="0.2"/>
    <n v="8.2896000000000001"/>
    <n v="21.854399999999998"/>
  </r>
  <r>
    <n v="9348"/>
    <s v="CA-2017-109085"/>
    <x v="506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"/>
    <n v="912.279"/>
  </r>
  <r>
    <n v="9349"/>
    <s v="CA-2016-114860"/>
    <x v="28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x v="3"/>
    <s v="Deflect-o DuraMat Antistatic Studded Beveled Mat for Medium Pile Carpeting"/>
    <n v="842.72"/>
    <n v="8"/>
    <n v="0"/>
    <n v="202.25280000000001"/>
    <n v="640.46720000000005"/>
  </r>
  <r>
    <n v="9350"/>
    <s v="CA-2016-114860"/>
    <x v="28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x v="3"/>
    <s v="Magnifier Swing Arm Lamp"/>
    <n v="41.96"/>
    <n v="2"/>
    <n v="0"/>
    <n v="10.909599999999999"/>
    <n v="31.050400000000003"/>
  </r>
  <r>
    <n v="9352"/>
    <s v="CA-2016-159009"/>
    <x v="348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01"/>
    <n v="205.53660000000002"/>
  </r>
  <r>
    <n v="9353"/>
    <s v="CA-2017-148411"/>
    <x v="118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x v="1"/>
    <s v="GuestStacker Chair with Chrome Finish Legs"/>
    <n v="520.46400000000006"/>
    <n v="2"/>
    <n v="0.3"/>
    <n v="-14.8704"/>
    <n v="535.33440000000007"/>
  </r>
  <r>
    <n v="9359"/>
    <s v="CA-2016-168046"/>
    <x v="859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x v="2"/>
    <s v="Chromcraft Round Conference Tables"/>
    <n v="313.72199999999998"/>
    <n v="3"/>
    <n v="0.4"/>
    <n v="-99.345299999999995"/>
    <n v="413.06729999999999"/>
  </r>
  <r>
    <n v="9360"/>
    <s v="CA-2016-168046"/>
    <x v="859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x v="3"/>
    <s v="Tenex B1-RE Series Chair Mats for Low Pile Carpets"/>
    <n v="45.98"/>
    <n v="1"/>
    <n v="0"/>
    <n v="7.8166000000000002"/>
    <n v="38.163399999999996"/>
  </r>
  <r>
    <n v="9364"/>
    <s v="CA-2017-111591"/>
    <x v="555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x v="3"/>
    <s v="Eldon Expressions Wood Desk Accessories, Oak"/>
    <n v="22.14"/>
    <n v="3"/>
    <n v="0"/>
    <n v="6.4206000000000003"/>
    <n v="15.7194"/>
  </r>
  <r>
    <n v="9370"/>
    <s v="CA-2017-113460"/>
    <x v="388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x v="1"/>
    <s v="Global Highback Leather Tilter in Burgundy"/>
    <n v="272.97000000000003"/>
    <n v="3"/>
    <n v="0"/>
    <n v="43.675199999999997"/>
    <n v="229.29480000000004"/>
  </r>
  <r>
    <n v="9371"/>
    <s v="CA-2015-111339"/>
    <x v="860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x v="3"/>
    <s v="Tensor &quot;Hersey Kiss&quot; Styled Floor Lamp"/>
    <n v="41.567999999999998"/>
    <n v="4"/>
    <n v="0.2"/>
    <n v="-4.1567999999999996"/>
    <n v="45.724799999999995"/>
  </r>
  <r>
    <n v="9372"/>
    <s v="CA-2015-111339"/>
    <x v="860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599999999998"/>
    <n v="403.11660000000001"/>
  </r>
  <r>
    <n v="9381"/>
    <s v="CA-2014-154158"/>
    <x v="52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3999999999997"/>
    <n v="58.305600000000005"/>
  </r>
  <r>
    <n v="9386"/>
    <s v="CA-2017-163097"/>
    <x v="60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x v="3"/>
    <s v="Flat Face Poster Frame"/>
    <n v="120.57599999999999"/>
    <n v="8"/>
    <n v="0.2"/>
    <n v="33.1584"/>
    <n v="87.417599999999993"/>
  </r>
  <r>
    <n v="9393"/>
    <s v="CA-2015-130848"/>
    <x v="551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800000000001"/>
    <n v="611.45280000000002"/>
  </r>
  <r>
    <n v="9395"/>
    <s v="CA-2014-125997"/>
    <x v="23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9"/>
    <n v="491.38600000000008"/>
  </r>
  <r>
    <n v="9396"/>
    <s v="CA-2014-125997"/>
    <x v="23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x v="0"/>
    <s v="DMI Eclipse Executive Suite Bookcases"/>
    <n v="801.56799999999998"/>
    <n v="2"/>
    <n v="0.2"/>
    <n v="-10.019600000000001"/>
    <n v="811.58759999999995"/>
  </r>
  <r>
    <n v="9402"/>
    <s v="CA-2014-159814"/>
    <x v="861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x v="3"/>
    <s v="Acrylic Self-Standing Desk Frames"/>
    <n v="4.2720000000000002"/>
    <n v="2"/>
    <n v="0.2"/>
    <n v="0.96120000000000005"/>
    <n v="3.3108000000000004"/>
  </r>
  <r>
    <n v="9403"/>
    <s v="CA-2016-105459"/>
    <x v="577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x v="2"/>
    <s v="Chromcraft Round Conference Tables"/>
    <n v="209.148"/>
    <n v="2"/>
    <n v="0.4"/>
    <n v="-66.230199999999996"/>
    <n v="275.37819999999999"/>
  </r>
  <r>
    <n v="9409"/>
    <s v="CA-2017-162789"/>
    <x v="32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x v="3"/>
    <s v="Eldon 500 Class Desk Accessories"/>
    <n v="12.07"/>
    <n v="1"/>
    <n v="0"/>
    <n v="3.9830999999999999"/>
    <n v="8.0869"/>
  </r>
  <r>
    <n v="9411"/>
    <s v="US-2017-110149"/>
    <x v="247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x v="3"/>
    <s v="Contract Clock, 14&quot;, Brown"/>
    <n v="87.92"/>
    <n v="5"/>
    <n v="0.2"/>
    <n v="15.385999999999999"/>
    <n v="72.534000000000006"/>
  </r>
  <r>
    <n v="9413"/>
    <s v="CA-2015-164777"/>
    <x v="369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  <n v="2803.92"/>
  </r>
  <r>
    <n v="9417"/>
    <s v="CA-2015-127824"/>
    <x v="862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x v="3"/>
    <s v="Eldon 100 Class Desk Accessories"/>
    <n v="10.11"/>
    <n v="3"/>
    <n v="0"/>
    <n v="3.2351999999999999"/>
    <n v="6.8747999999999996"/>
  </r>
  <r>
    <n v="9426"/>
    <s v="CA-2014-116246"/>
    <x v="639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19999999999"/>
    <n v="6"/>
    <n v="0.1"/>
    <n v="420.58800000000002"/>
    <n v="3364.7039999999997"/>
  </r>
  <r>
    <n v="9428"/>
    <s v="CA-2014-167486"/>
    <x v="863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x v="3"/>
    <s v="Eldon Radial Chair Mat for Low to Medium Pile Carpets"/>
    <n v="199.9"/>
    <n v="5"/>
    <n v="0"/>
    <n v="39.979999999999997"/>
    <n v="159.92000000000002"/>
  </r>
  <r>
    <n v="9429"/>
    <s v="CA-2014-152100"/>
    <x v="89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x v="1"/>
    <s v="Hon Multipurpose Stacking Arm Chairs"/>
    <n v="1212.96"/>
    <n v="8"/>
    <n v="0.3"/>
    <n v="-69.311999999999998"/>
    <n v="1282.2719999999999"/>
  </r>
  <r>
    <n v="9431"/>
    <s v="CA-2015-166219"/>
    <x v="797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x v="2"/>
    <s v="Hon 2111 Invitation Series Straight Table"/>
    <n v="103.48099999999999"/>
    <n v="1"/>
    <n v="0.3"/>
    <n v="-16.261299999999999"/>
    <n v="119.7423"/>
  </r>
  <r>
    <n v="9448"/>
    <s v="CA-2017-136882"/>
    <x v="706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x v="3"/>
    <s v="Electrix Architect's Clamp-On Swing Arm Lamp, Black"/>
    <n v="477.3"/>
    <n v="5"/>
    <n v="0"/>
    <n v="138.417"/>
    <n v="338.88300000000004"/>
  </r>
  <r>
    <n v="9463"/>
    <s v="US-2017-109610"/>
    <x v="608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1"/>
    <n v="533.4896"/>
  </r>
  <r>
    <n v="9466"/>
    <s v="CA-2016-126858"/>
    <x v="185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x v="3"/>
    <s v="Tenex Chairmats For Use With Carpeted Floors"/>
    <n v="31.96"/>
    <n v="2"/>
    <n v="0"/>
    <n v="1.5980000000000001"/>
    <n v="30.362000000000002"/>
  </r>
  <r>
    <n v="9468"/>
    <s v="CA-2017-102925"/>
    <x v="864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x v="2"/>
    <s v="Balt Split Level Computer Training Table"/>
    <n v="166.5"/>
    <n v="2"/>
    <n v="0.4"/>
    <n v="-66.599999999999994"/>
    <n v="233.1"/>
  </r>
  <r>
    <n v="9473"/>
    <s v="CA-2017-102925"/>
    <x v="864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"/>
    <n v="2"/>
    <n v="0.1"/>
    <n v="24.2012"/>
    <n v="103.9228"/>
  </r>
  <r>
    <n v="9474"/>
    <s v="CA-2017-102925"/>
    <x v="864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x v="3"/>
    <s v="Career Cubicle Clock, 8 1/4&quot;, Black"/>
    <n v="101.4"/>
    <n v="5"/>
    <n v="0"/>
    <n v="38.531999999999996"/>
    <n v="62.868000000000009"/>
  </r>
  <r>
    <n v="9477"/>
    <s v="CA-2015-100818"/>
    <x v="151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x v="3"/>
    <s v="Tenex Traditional Chairmats for Hard Floors, Average Lip, 36&quot; x 48&quot;"/>
    <n v="51.56"/>
    <n v="2"/>
    <n v="0.6"/>
    <n v="-61.872"/>
    <n v="113.432"/>
  </r>
  <r>
    <n v="9485"/>
    <s v="CA-2016-164770"/>
    <x v="674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x v="0"/>
    <s v="Sauder Camden County Collection Library"/>
    <n v="781.86400000000003"/>
    <n v="10"/>
    <n v="0.32"/>
    <n v="-137.976"/>
    <n v="919.84"/>
  </r>
  <r>
    <n v="9487"/>
    <s v="CA-2017-130505"/>
    <x v="176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x v="2"/>
    <s v="Chromcraft 48&quot; x 96&quot; Racetrack Double Pedestal Table"/>
    <n v="673.34400000000005"/>
    <n v="3"/>
    <n v="0.3"/>
    <n v="-76.953599999999994"/>
    <n v="750.2976000000001"/>
  </r>
  <r>
    <n v="9494"/>
    <s v="CA-2016-105207"/>
    <x v="865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x v="2"/>
    <s v="Hon Practical Foundations 30 x 60 Training Table, Light Gray/Charcoal"/>
    <n v="1592.85"/>
    <n v="7"/>
    <n v="0"/>
    <n v="350.42700000000002"/>
    <n v="1242.4229999999998"/>
  </r>
  <r>
    <n v="9501"/>
    <s v="CA-2016-149237"/>
    <x v="205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x v="3"/>
    <s v="Nu-Dell Float Frame 11 x 14 1/2"/>
    <n v="26.94"/>
    <n v="3"/>
    <n v="0"/>
    <n v="11.3148"/>
    <n v="15.625200000000001"/>
  </r>
  <r>
    <n v="9502"/>
    <s v="US-2015-158589"/>
    <x v="141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x v="3"/>
    <s v="Dana Swing-Arm Lamps"/>
    <n v="32.04"/>
    <n v="3"/>
    <n v="0"/>
    <n v="8.01"/>
    <n v="24.03"/>
  </r>
  <r>
    <n v="9513"/>
    <s v="CA-2017-142461"/>
    <x v="703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40000000001"/>
    <n v="1"/>
    <n v="0.32"/>
    <n v="-6.0195999999999996"/>
    <n v="210.68600000000001"/>
  </r>
  <r>
    <n v="9526"/>
    <s v="CA-2017-156958"/>
    <x v="446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x v="3"/>
    <s v="Eldon Radial Chair Mat for Low to Medium Pile Carpets"/>
    <n v="199.9"/>
    <n v="5"/>
    <n v="0"/>
    <n v="39.979999999999997"/>
    <n v="159.92000000000002"/>
  </r>
  <r>
    <n v="9533"/>
    <s v="CA-2016-116596"/>
    <x v="78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93"/>
    <n v="346.86680000000001"/>
  </r>
  <r>
    <n v="9537"/>
    <s v="CA-2017-124191"/>
    <x v="235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x v="3"/>
    <s v="Eldon Expressions Wood Desk Accessories, Oak"/>
    <n v="8.8559999999999999"/>
    <n v="3"/>
    <n v="0.6"/>
    <n v="-6.8634000000000004"/>
    <n v="15.7194"/>
  </r>
  <r>
    <n v="9538"/>
    <s v="CA-2016-148747"/>
    <x v="228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97"/>
    <n v="393.37200000000001"/>
  </r>
  <r>
    <n v="9541"/>
    <s v="CA-2015-135727"/>
    <x v="866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x v="1"/>
    <s v="Global Chrome Stack Chair"/>
    <n v="191.96799999999999"/>
    <n v="7"/>
    <n v="0.2"/>
    <n v="16.7972"/>
    <n v="175.17079999999999"/>
  </r>
  <r>
    <n v="9545"/>
    <s v="CA-2015-135251"/>
    <x v="867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20000000002"/>
    <n v="3"/>
    <n v="0.32"/>
    <n v="-114.01739999999999"/>
    <n v="483.21660000000003"/>
  </r>
  <r>
    <n v="9554"/>
    <s v="CA-2016-125724"/>
    <x v="71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x v="3"/>
    <s v="Aluminum Document Frame"/>
    <n v="68.432000000000002"/>
    <n v="7"/>
    <n v="0.2"/>
    <n v="8.5540000000000003"/>
    <n v="59.878"/>
  </r>
  <r>
    <n v="9555"/>
    <s v="CA-2015-111612"/>
    <x v="44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x v="3"/>
    <s v="Seth Thomas 13 1/2&quot; Wall Clock"/>
    <n v="71.12"/>
    <n v="5"/>
    <n v="0.2"/>
    <n v="9.7789999999999999"/>
    <n v="61.341000000000008"/>
  </r>
  <r>
    <n v="9558"/>
    <s v="CA-2014-103086"/>
    <x v="868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x v="3"/>
    <s v="G.E. Longer-Life Indoor Recessed Floodlight Bulbs"/>
    <n v="5.3120000000000003"/>
    <n v="2"/>
    <n v="0.6"/>
    <n v="-1.5935999999999999"/>
    <n v="6.9055999999999997"/>
  </r>
  <r>
    <n v="9561"/>
    <s v="CA-2016-129280"/>
    <x v="869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x v="3"/>
    <s v="Computer Room Manger, 14&quot;"/>
    <n v="51.968000000000004"/>
    <n v="2"/>
    <n v="0.2"/>
    <n v="10.393599999999999"/>
    <n v="41.574400000000004"/>
  </r>
  <r>
    <n v="9566"/>
    <s v="CA-2014-130428"/>
    <x v="870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80000000001"/>
    <n v="7"/>
    <n v="0.2"/>
    <n v="98.480199999999996"/>
    <n v="1027.0078000000001"/>
  </r>
  <r>
    <n v="9575"/>
    <s v="CA-2015-148495"/>
    <x v="871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x v="3"/>
    <s v="Ultra Door Pull Handle"/>
    <n v="31.56"/>
    <n v="3"/>
    <n v="0"/>
    <n v="10.4148"/>
    <n v="21.145199999999999"/>
  </r>
  <r>
    <n v="9576"/>
    <s v="CA-2015-143147"/>
    <x v="753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x v="1"/>
    <s v="Novimex Swivel Fabric Task Chair"/>
    <n v="105.68600000000001"/>
    <n v="1"/>
    <n v="0.3"/>
    <n v="-28.686199999999999"/>
    <n v="134.37220000000002"/>
  </r>
  <r>
    <n v="9578"/>
    <s v="CA-2015-143147"/>
    <x v="753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  <n v="109.42700000000001"/>
  </r>
  <r>
    <n v="9582"/>
    <s v="CA-2017-152975"/>
    <x v="732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004"/>
    <n v="595.95899999999995"/>
  </r>
  <r>
    <n v="9584"/>
    <s v="CA-2017-116127"/>
    <x v="542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x v="0"/>
    <s v="DMI Eclipse Executive Suite Bookcases"/>
    <n v="400.78399999999999"/>
    <n v="1"/>
    <n v="0.2"/>
    <n v="-5.0098000000000003"/>
    <n v="405.79379999999998"/>
  </r>
  <r>
    <n v="9592"/>
    <s v="US-2016-105452"/>
    <x v="83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x v="3"/>
    <s v="Eldon Image Series Desk Accessories, Ebony"/>
    <n v="24.7"/>
    <n v="5"/>
    <n v="0.6"/>
    <n v="-9.8800000000000008"/>
    <n v="34.58"/>
  </r>
  <r>
    <n v="9593"/>
    <s v="US-2016-105452"/>
    <x v="83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x v="3"/>
    <s v="Tenex Chairmat w/ Average Lip, 45&quot; x 53&quot;"/>
    <n v="302.72000000000003"/>
    <n v="5"/>
    <n v="0.6"/>
    <n v="-378.4"/>
    <n v="681.12"/>
  </r>
  <r>
    <n v="9599"/>
    <s v="CA-2015-149517"/>
    <x v="208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x v="3"/>
    <s v="Seth Thomas 8 1/2&quot; Cubicle Clock"/>
    <n v="60.84"/>
    <n v="3"/>
    <n v="0"/>
    <n v="19.468800000000002"/>
    <n v="41.371200000000002"/>
  </r>
  <r>
    <n v="9604"/>
    <s v="CA-2016-129861"/>
    <x v="9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x v="2"/>
    <s v="Hon 2111 Invitation Series Corner Table"/>
    <n v="376.86599999999999"/>
    <n v="3"/>
    <n v="0.4"/>
    <n v="-213.5574"/>
    <n v="590.42340000000002"/>
  </r>
  <r>
    <n v="9610"/>
    <s v="CA-2016-130638"/>
    <x v="872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x v="3"/>
    <s v="Tenex Carpeted, Granite-Look or Clear Contemporary Contour Shape Chair Mats"/>
    <n v="282.83999999999997"/>
    <n v="4"/>
    <n v="0"/>
    <n v="19.7988"/>
    <n v="263.0412"/>
  </r>
  <r>
    <n v="9625"/>
    <s v="CA-2017-137449"/>
    <x v="656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x v="2"/>
    <s v="Bevis Round Conference Table Top &amp; Single Column Base"/>
    <n v="307.31400000000002"/>
    <n v="3"/>
    <n v="0.3"/>
    <n v="-39.511800000000001"/>
    <n v="346.82580000000002"/>
  </r>
  <r>
    <n v="9626"/>
    <s v="CA-2017-137449"/>
    <x v="656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98"/>
    <n v="506.46959999999996"/>
  </r>
  <r>
    <n v="9636"/>
    <s v="CA-2014-151330"/>
    <x v="873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"/>
    <n v="1368.2087999999999"/>
  </r>
  <r>
    <n v="9637"/>
    <s v="CA-2014-124702"/>
    <x v="356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x v="3"/>
    <s v="Howard Miller 13-1/2&quot; Diameter Rosebrook Wall Clock"/>
    <n v="137.54"/>
    <n v="2"/>
    <n v="0"/>
    <n v="55.015999999999998"/>
    <n v="82.524000000000001"/>
  </r>
  <r>
    <n v="9638"/>
    <s v="CA-2014-124702"/>
    <x v="356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x v="2"/>
    <s v="Lesro Round Back Collection Coffee Table, End Table"/>
    <n v="730.2"/>
    <n v="4"/>
    <n v="0"/>
    <n v="94.926000000000002"/>
    <n v="635.274"/>
  </r>
  <r>
    <n v="9640"/>
    <s v="CA-2015-116638"/>
    <x v="874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x v="2"/>
    <s v="Chromcraft Bull-Nose Wood Oval Conference Tables &amp; Bases"/>
    <n v="4297.6440000000002"/>
    <n v="13"/>
    <n v="0.4"/>
    <n v="-1862.3124"/>
    <n v="6159.9564"/>
  </r>
  <r>
    <n v="9643"/>
    <s v="CA-2014-104563"/>
    <x v="6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1"/>
    <n v="6"/>
    <n v="0.2"/>
    <n v="21.8352"/>
    <n v="414.86880000000002"/>
  </r>
  <r>
    <n v="9644"/>
    <s v="CA-2014-104563"/>
    <x v="6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x v="1"/>
    <s v="Global Leather and Oak Executive Chair, Black"/>
    <n v="481.56799999999998"/>
    <n v="2"/>
    <n v="0.2"/>
    <n v="54.176400000000001"/>
    <n v="427.39159999999998"/>
  </r>
  <r>
    <n v="9650"/>
    <s v="CA-2016-107104"/>
    <x v="675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60000000001"/>
    <n v="3246.3504000000003"/>
  </r>
  <r>
    <n v="9653"/>
    <s v="CA-2016-107104"/>
    <x v="675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x v="3"/>
    <s v="GE 48&quot; Fluorescent Tube, Cool White Energy Saver, 34 Watts, 30/Box"/>
    <n v="595.38"/>
    <n v="6"/>
    <n v="0"/>
    <n v="297.69"/>
    <n v="297.69"/>
  </r>
  <r>
    <n v="9656"/>
    <s v="CA-2014-156160"/>
    <x v="875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x v="3"/>
    <s v="Computer Room Manger, 14&quot;"/>
    <n v="97.44"/>
    <n v="3"/>
    <n v="0"/>
    <n v="35.078400000000002"/>
    <n v="62.361599999999996"/>
  </r>
  <r>
    <n v="9659"/>
    <s v="CA-2014-156160"/>
    <x v="875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95"/>
    <n v="495.8184"/>
  </r>
  <r>
    <n v="9666"/>
    <s v="CA-2017-157448"/>
    <x v="716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x v="3"/>
    <s v="Eldon Radial Chair Mat for Low to Medium Pile Carpets"/>
    <n v="119.94"/>
    <n v="3"/>
    <n v="0"/>
    <n v="23.988"/>
    <n v="95.951999999999998"/>
  </r>
  <r>
    <n v="9667"/>
    <s v="CA-2017-157448"/>
    <x v="716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x v="3"/>
    <s v="Eldon Image Series Black Desk Accessories"/>
    <n v="12.42"/>
    <n v="3"/>
    <n v="0"/>
    <n v="4.4711999999999996"/>
    <n v="7.9488000000000003"/>
  </r>
  <r>
    <n v="9676"/>
    <s v="CA-2016-137393"/>
    <x v="349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x v="3"/>
    <s v="Executive Impressions 8-1/2&quot; Career Panel/Partition Cubicle Clock"/>
    <n v="41.6"/>
    <n v="4"/>
    <n v="0"/>
    <n v="14.144"/>
    <n v="27.456000000000003"/>
  </r>
  <r>
    <n v="9684"/>
    <s v="CA-2017-122770"/>
    <x v="838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x v="3"/>
    <s v="Eldon Executive Woodline II Desk Accessories, Mahogany"/>
    <n v="201.04"/>
    <n v="8"/>
    <n v="0"/>
    <n v="54.280799999999999"/>
    <n v="146.75919999999999"/>
  </r>
  <r>
    <n v="9692"/>
    <s v="CA-2015-130183"/>
    <x v="18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02"/>
    <n v="632.05799999999999"/>
  </r>
  <r>
    <n v="9698"/>
    <s v="CA-2016-122511"/>
    <x v="237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x v="3"/>
    <s v="DAX Charcoal/Nickel-Tone Document Frame, 5 x 7"/>
    <n v="30.335999999999999"/>
    <n v="4"/>
    <n v="0.2"/>
    <n v="9.48"/>
    <n v="20.855999999999998"/>
  </r>
  <r>
    <n v="9707"/>
    <s v="CA-2016-161746"/>
    <x v="59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"/>
    <n v="3"/>
    <n v="0.2"/>
    <n v="12.1068"/>
    <n v="230.0292"/>
  </r>
  <r>
    <n v="9709"/>
    <s v="CA-2016-161746"/>
    <x v="59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x v="3"/>
    <s v="Eldon Expressions Wood and Plastic Desk Accessories, Oak"/>
    <n v="19.96"/>
    <n v="2"/>
    <n v="0"/>
    <n v="5.5888"/>
    <n v="14.371200000000002"/>
  </r>
  <r>
    <n v="9711"/>
    <s v="CA-2014-114251"/>
    <x v="726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x v="3"/>
    <s v="Tenex Antistatic Computer Chair Mats"/>
    <n v="273.56799999999998"/>
    <n v="2"/>
    <n v="0.2"/>
    <n v="-34.195999999999998"/>
    <n v="307.76400000000001"/>
  </r>
  <r>
    <n v="9721"/>
    <s v="CA-2016-119641"/>
    <x v="71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x v="3"/>
    <s v="DAX Two-Tone Rosewood/Black Document Frame, Desktop, 5 x 7"/>
    <n v="18.96"/>
    <n v="2"/>
    <n v="0"/>
    <n v="7.5839999999999996"/>
    <n v="11.376000000000001"/>
  </r>
  <r>
    <n v="9722"/>
    <s v="CA-2016-105781"/>
    <x v="285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400000000001"/>
    <n v="286.7226"/>
  </r>
  <r>
    <n v="9733"/>
    <s v="CA-2014-114321"/>
    <x v="663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x v="1"/>
    <s v="Safco Chair Connectors, 6/Carton"/>
    <n v="500.24"/>
    <n v="13"/>
    <n v="0"/>
    <n v="145.06960000000001"/>
    <n v="355.17039999999997"/>
  </r>
  <r>
    <n v="9742"/>
    <s v="CA-2015-117086"/>
    <x v="428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x v="0"/>
    <s v="Riverside Palais Royal Lawyers Bookcase, Royale Cherry Finish"/>
    <n v="4404.8999999999996"/>
    <n v="5"/>
    <n v="0"/>
    <n v="1013.127"/>
    <n v="3391.7729999999997"/>
  </r>
  <r>
    <n v="9746"/>
    <s v="CA-2017-137505"/>
    <x v="241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x v="2"/>
    <s v="Hon Practical Foundations 30 x 60 Training Table, Light Gray/Charcoal"/>
    <n v="364.08"/>
    <n v="2"/>
    <n v="0.2"/>
    <n v="9.1020000000000003"/>
    <n v="354.97800000000001"/>
  </r>
  <r>
    <n v="9747"/>
    <s v="CA-2017-137505"/>
    <x v="241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x v="2"/>
    <s v="Hon 61000 Series Interactive Training Tables"/>
    <n v="71.087999999999994"/>
    <n v="2"/>
    <n v="0.2"/>
    <n v="-1.7771999999999999"/>
    <n v="72.865199999999987"/>
  </r>
  <r>
    <n v="9748"/>
    <s v="US-2014-140914"/>
    <x v="163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x v="3"/>
    <s v="DAX Wood Document Frame."/>
    <n v="10.984"/>
    <n v="2"/>
    <n v="0.6"/>
    <n v="-7.9634"/>
    <n v="18.947400000000002"/>
  </r>
  <r>
    <n v="9749"/>
    <s v="US-2014-140914"/>
    <x v="163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6000000000002"/>
    <n v="854.93999999999994"/>
  </r>
  <r>
    <n v="9757"/>
    <s v="CA-2017-113705"/>
    <x v="582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x v="2"/>
    <s v="BPI Conference Tables"/>
    <n v="292.10000000000002"/>
    <n v="2"/>
    <n v="0"/>
    <n v="58.42"/>
    <n v="233.68"/>
  </r>
  <r>
    <n v="9760"/>
    <s v="CA-2016-146913"/>
    <x v="359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  <n v="1333.7240000000002"/>
  </r>
  <r>
    <n v="9770"/>
    <s v="CA-2016-123533"/>
    <x v="243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"/>
    <n v="5"/>
    <n v="0.2"/>
    <n v="8.4979999999999993"/>
    <n v="331.42200000000003"/>
  </r>
  <r>
    <n v="9776"/>
    <s v="CA-2014-169019"/>
    <x v="503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x v="3"/>
    <s v="DAX Clear Channel Poster Frame"/>
    <n v="17.495999999999999"/>
    <n v="3"/>
    <n v="0.6"/>
    <n v="-10.0602"/>
    <n v="27.556199999999997"/>
  </r>
  <r>
    <n v="9785"/>
    <s v="CA-2015-149748"/>
    <x v="151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x v="3"/>
    <s v="Eldon Image Series Black Desk Accessories"/>
    <n v="8.2799999999999994"/>
    <n v="2"/>
    <n v="0"/>
    <n v="2.9807999999999999"/>
    <n v="5.299199999999999"/>
  </r>
  <r>
    <n v="9787"/>
    <s v="US-2014-114377"/>
    <x v="726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  <n v="109.42700000000001"/>
  </r>
  <r>
    <n v="9788"/>
    <s v="CA-2017-144491"/>
    <x v="582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2"/>
    <n v="5"/>
    <n v="0.32"/>
    <n v="-30.097999999999999"/>
    <n v="1053.43"/>
  </r>
  <r>
    <n v="9789"/>
    <s v="CA-2017-144491"/>
    <x v="582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3999999999997"/>
    <n v="609.13739999999996"/>
  </r>
  <r>
    <n v="9791"/>
    <s v="CA-2017-144491"/>
    <x v="582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600000000001"/>
    <n v="2"/>
    <n v="0.3"/>
    <n v="-66.391599999999997"/>
    <n v="277.63760000000002"/>
  </r>
  <r>
    <n v="9793"/>
    <s v="CA-2014-127166"/>
    <x v="876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2"/>
    <n v="137.02440000000001"/>
  </r>
  <r>
    <n v="9805"/>
    <s v="CA-2015-122973"/>
    <x v="877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x v="3"/>
    <s v="Eldon Expressions Wood Desk Accessories, Oak"/>
    <n v="7.38"/>
    <n v="1"/>
    <n v="0"/>
    <n v="2.1402000000000001"/>
    <n v="5.2397999999999998"/>
  </r>
  <r>
    <n v="9806"/>
    <s v="CA-2016-136322"/>
    <x v="59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x v="3"/>
    <s v="Seth Thomas 14&quot; Day/Date Wall Clock"/>
    <n v="45.567999999999998"/>
    <n v="2"/>
    <n v="0.2"/>
    <n v="9.6831999999999994"/>
    <n v="35.884799999999998"/>
  </r>
  <r>
    <n v="9808"/>
    <s v="CA-2017-107209"/>
    <x v="534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8000000000001"/>
    <n v="182.67000000000002"/>
  </r>
  <r>
    <n v="9818"/>
    <s v="CA-2015-162201"/>
    <x v="878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x v="3"/>
    <s v="Advantus Employee of the Month Certificate Frame, 11 x 13-1/2"/>
    <n v="173.208"/>
    <n v="7"/>
    <n v="0.2"/>
    <n v="45.467100000000002"/>
    <n v="127.7409"/>
  </r>
  <r>
    <n v="9827"/>
    <s v="US-2014-164406"/>
    <x v="879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"/>
    <n v="207.33199999999999"/>
  </r>
  <r>
    <n v="9830"/>
    <s v="US-2017-152842"/>
    <x v="3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"/>
    <n v="3"/>
    <n v="0.2"/>
    <n v="15.147"/>
    <n v="227.20500000000001"/>
  </r>
  <r>
    <n v="9832"/>
    <s v="CA-2014-113257"/>
    <x v="439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x v="3"/>
    <s v="Longer-Life Soft White Bulbs"/>
    <n v="8.6240000000000006"/>
    <n v="7"/>
    <n v="0.6"/>
    <n v="-2.5872000000000002"/>
    <n v="11.211200000000002"/>
  </r>
  <r>
    <n v="9835"/>
    <s v="CA-2016-126627"/>
    <x v="792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x v="3"/>
    <s v="Eldon 400 Class Desk Accessories, Black Carbon"/>
    <n v="14"/>
    <n v="4"/>
    <n v="0.6"/>
    <n v="-6.3"/>
    <n v="20.3"/>
  </r>
  <r>
    <n v="9843"/>
    <s v="US-2016-125402"/>
    <x v="228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600000000002"/>
    <n v="4"/>
    <n v="0.2"/>
    <n v="60.392000000000003"/>
    <n v="422.74400000000003"/>
  </r>
  <r>
    <n v="9845"/>
    <s v="CA-2014-163867"/>
    <x v="27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x v="3"/>
    <s v="Contract Clock, 14&quot;, Brown"/>
    <n v="61.543999999999997"/>
    <n v="7"/>
    <n v="0.6"/>
    <n v="-40.003599999999999"/>
    <n v="101.54759999999999"/>
  </r>
  <r>
    <n v="9848"/>
    <s v="CA-2017-169327"/>
    <x v="113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x v="3"/>
    <s v="Luxo Professional Combination Clamp-On Lamps"/>
    <n v="511.5"/>
    <n v="5"/>
    <n v="0"/>
    <n v="132.99"/>
    <n v="378.51"/>
  </r>
  <r>
    <n v="9851"/>
    <s v="CA-2016-158155"/>
    <x v="63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x v="3"/>
    <s v="Eldon 200 Class Desk Accessories"/>
    <n v="12.56"/>
    <n v="2"/>
    <n v="0"/>
    <n v="4.0191999999999997"/>
    <n v="8.5408000000000008"/>
  </r>
  <r>
    <n v="9854"/>
    <s v="CA-2016-158155"/>
    <x v="63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x v="3"/>
    <s v="Howard Miller 13&quot; Diameter Pewter Finish Round Wall Clock"/>
    <n v="214.7"/>
    <n v="5"/>
    <n v="0"/>
    <n v="83.733000000000004"/>
    <n v="130.96699999999998"/>
  </r>
  <r>
    <n v="9855"/>
    <s v="CA-2017-138870"/>
    <x v="744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x v="3"/>
    <s v="DAX Copper Panel Document Frame, 5 x 7 Size"/>
    <n v="50.32"/>
    <n v="4"/>
    <n v="0"/>
    <n v="21.134399999999999"/>
    <n v="29.185600000000001"/>
  </r>
  <r>
    <n v="9858"/>
    <s v="CA-2015-164301"/>
    <x v="88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x v="2"/>
    <s v="Bush Advantage Collection Racetrack Conference Table"/>
    <n v="3393.68"/>
    <n v="8"/>
    <n v="0"/>
    <n v="610.86239999999998"/>
    <n v="2782.8175999999999"/>
  </r>
  <r>
    <n v="9866"/>
    <s v="CA-2017-113278"/>
    <x v="881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x v="3"/>
    <s v="DAX Charcoal/Nickel-Tone Document Frame, 5 x 7"/>
    <n v="18.96"/>
    <n v="2"/>
    <n v="0"/>
    <n v="8.532"/>
    <n v="10.428000000000001"/>
  </r>
  <r>
    <n v="9869"/>
    <s v="CA-2014-114195"/>
    <x v="770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x v="3"/>
    <s v="Howard Miller 13&quot; Diameter Pewter Finish Round Wall Clock"/>
    <n v="68.703999999999994"/>
    <n v="2"/>
    <n v="0.2"/>
    <n v="16.3172"/>
    <n v="52.386799999999994"/>
  </r>
  <r>
    <n v="9880"/>
    <s v="CA-2016-122581"/>
    <x v="65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6"/>
    <n v="509.488"/>
  </r>
  <r>
    <n v="9894"/>
    <s v="US-2016-115441"/>
    <x v="81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  <n v="306.7056"/>
  </r>
  <r>
    <n v="9895"/>
    <s v="US-2016-115441"/>
    <x v="81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x v="3"/>
    <s v="Eldon Expressions Desk Accessory, Wood Photo Frame, Mahogany"/>
    <n v="95.2"/>
    <n v="5"/>
    <n v="0"/>
    <n v="27.608000000000001"/>
    <n v="67.591999999999999"/>
  </r>
  <r>
    <n v="9898"/>
    <s v="CA-2016-112830"/>
    <x v="882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x v="3"/>
    <s v="Electrix Halogen Magnifier Lamp"/>
    <n v="466.32"/>
    <n v="3"/>
    <n v="0.2"/>
    <n v="34.973999999999997"/>
    <n v="431.346"/>
  </r>
  <r>
    <n v="9899"/>
    <s v="CA-2016-112830"/>
    <x v="882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x v="3"/>
    <s v="Deflect-o EconoMat Nonstudded, No Bevel Mat"/>
    <n v="82.64"/>
    <n v="2"/>
    <n v="0.2"/>
    <n v="0"/>
    <n v="82.64"/>
  </r>
  <r>
    <n v="9900"/>
    <s v="US-2014-117380"/>
    <x v="786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x v="2"/>
    <s v="Chromcraft Bull-Nose Wood Oval Conference Tables &amp; Bases"/>
    <n v="330.58800000000002"/>
    <n v="1"/>
    <n v="0.4"/>
    <n v="-143.25479999999999"/>
    <n v="473.84280000000001"/>
  </r>
  <r>
    <n v="9902"/>
    <s v="CA-2017-117646"/>
    <x v="67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x v="3"/>
    <s v="DAX Charcoal/Nickel-Tone Document Frame, 5 x 7"/>
    <n v="22.751999999999999"/>
    <n v="3"/>
    <n v="0.2"/>
    <n v="7.11"/>
    <n v="15.641999999999999"/>
  </r>
  <r>
    <n v="9904"/>
    <s v="CA-2014-122609"/>
    <x v="352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x v="3"/>
    <s v="GE General Use Halogen Bulbs, 100 Watts, 1 Bulb per Pack"/>
    <n v="25.128"/>
    <n v="3"/>
    <n v="0.6"/>
    <n v="-6.9101999999999997"/>
    <n v="32.038200000000003"/>
  </r>
  <r>
    <n v="9906"/>
    <s v="US-2015-129007"/>
    <x v="615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x v="3"/>
    <s v="Flat Face Poster Frame"/>
    <n v="131.88"/>
    <n v="7"/>
    <n v="0"/>
    <n v="55.389600000000002"/>
    <n v="76.490399999999994"/>
  </r>
  <r>
    <n v="9908"/>
    <s v="US-2015-129007"/>
    <x v="615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06"/>
    <n v="645.94799999999998"/>
  </r>
  <r>
    <n v="9909"/>
    <s v="US-2015-129007"/>
    <x v="615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x v="3"/>
    <s v="Eldon Econocleat Chair Mats for Low Pile Carpets"/>
    <n v="207.35"/>
    <n v="5"/>
    <n v="0"/>
    <n v="24.882000000000001"/>
    <n v="182.46799999999999"/>
  </r>
  <r>
    <n v="9910"/>
    <s v="US-2015-129007"/>
    <x v="615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x v="3"/>
    <s v="Tensor Computer Mounted Lamp"/>
    <n v="44.67"/>
    <n v="3"/>
    <n v="0"/>
    <n v="12.0609"/>
    <n v="32.609099999999998"/>
  </r>
  <r>
    <n v="9913"/>
    <s v="CA-2015-132388"/>
    <x v="883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600000000002"/>
    <n v="3"/>
    <n v="0.2"/>
    <n v="-54.320399999999999"/>
    <n v="416.45640000000003"/>
  </r>
  <r>
    <n v="9918"/>
    <s v="CA-2017-160927"/>
    <x v="884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x v="3"/>
    <s v="DAX Value U-Channel Document Frames, Easel Back"/>
    <n v="14.91"/>
    <n v="3"/>
    <n v="0"/>
    <n v="4.6220999999999997"/>
    <n v="10.2879"/>
  </r>
  <r>
    <n v="9920"/>
    <s v="CA-2016-149272"/>
    <x v="775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100000000001"/>
    <n v="671.86099999999999"/>
  </r>
  <r>
    <n v="9929"/>
    <s v="CA-2016-129630"/>
    <x v="631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x v="3"/>
    <s v="6&quot; Cubicle Wall Clock, Black"/>
    <n v="24.27"/>
    <n v="3"/>
    <n v="0"/>
    <n v="8.7371999999999996"/>
    <n v="15.5328"/>
  </r>
  <r>
    <n v="9932"/>
    <s v="CA-2015-104948"/>
    <x v="18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5999999999998"/>
    <n v="723.52800000000002"/>
  </r>
  <r>
    <n v="9938"/>
    <s v="CA-2016-164889"/>
    <x v="885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x v="2"/>
    <s v="Hon 61000 Series Interactive Training Tables"/>
    <n v="71.087999999999994"/>
    <n v="2"/>
    <n v="0.2"/>
    <n v="-1.7771999999999999"/>
    <n v="72.865199999999987"/>
  </r>
  <r>
    <n v="9939"/>
    <s v="CA-2016-169824"/>
    <x v="574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x v="3"/>
    <s v="Eldon 500 Class Desk Accessories"/>
    <n v="60.35"/>
    <n v="5"/>
    <n v="0"/>
    <n v="19.915500000000002"/>
    <n v="40.4345"/>
  </r>
  <r>
    <n v="9948"/>
    <s v="CA-2017-121559"/>
    <x v="886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  <n v="1386.6336000000001"/>
  </r>
  <r>
    <n v="9956"/>
    <s v="CA-2015-141593"/>
    <x v="646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x v="2"/>
    <s v="Bush Andora Conference Table, Maple/Graphite Gray Finish"/>
    <n v="273.56799999999998"/>
    <n v="2"/>
    <n v="0.2"/>
    <n v="10.258800000000001"/>
    <n v="263.30919999999998"/>
  </r>
  <r>
    <n v="9963"/>
    <s v="CA-2015-168088"/>
    <x v="887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9"/>
    <n v="4"/>
    <n v="0.32"/>
    <n v="-67.670400000000001"/>
    <n v="451.13599999999997"/>
  </r>
  <r>
    <n v="9965"/>
    <s v="CA-2016-146374"/>
    <x v="28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x v="3"/>
    <s v="Electrix 20W Halogen Replacement Bulb for Zoom-In Desk Lamp"/>
    <n v="13.4"/>
    <n v="1"/>
    <n v="0"/>
    <n v="6.4320000000000004"/>
    <n v="6.968"/>
  </r>
  <r>
    <n v="9981"/>
    <s v="US-2015-151435"/>
    <x v="329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x v="2"/>
    <s v="KI Adjustable-Height Table"/>
    <n v="85.98"/>
    <n v="1"/>
    <n v="0"/>
    <n v="22.354800000000001"/>
    <n v="63.625200000000007"/>
  </r>
  <r>
    <n v="9990"/>
    <s v="CA-2014-110422"/>
    <x v="888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x v="3"/>
    <s v="Ultra Door Pull Handle"/>
    <n v="25.248000000000001"/>
    <n v="3"/>
    <n v="0.2"/>
    <n v="4.1028000000000002"/>
    <n v="21.145200000000003"/>
  </r>
  <r>
    <n v="9991"/>
    <s v="CA-2017-121258"/>
    <x v="194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x v="3"/>
    <s v="Tenex B1-RE Series Chair Mats for Low Pile Carpets"/>
    <n v="91.96"/>
    <n v="2"/>
    <n v="0"/>
    <n v="15.6332"/>
    <n v="76.326799999999992"/>
  </r>
  <r>
    <m/>
    <m/>
    <x v="889"/>
    <m/>
    <m/>
    <m/>
    <m/>
    <m/>
    <m/>
    <m/>
    <m/>
    <m/>
    <m/>
    <m/>
    <m/>
    <x v="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19D85-EEBC-DE4D-8157-A657223AB15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K948" firstHeaderRow="1" firstDataRow="6" firstDataCol="3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4" outline="0" showAll="0" defaultSubtotal="0">
      <items count="889">
        <item x="764"/>
        <item x="777"/>
        <item x="145"/>
        <item x="117"/>
        <item x="424"/>
        <item x="711"/>
        <item x="161"/>
        <item x="640"/>
        <item x="187"/>
        <item x="888"/>
        <item x="375"/>
        <item x="497"/>
        <item x="462"/>
        <item x="857"/>
        <item x="651"/>
        <item x="72"/>
        <item x="687"/>
        <item x="564"/>
        <item x="29"/>
        <item x="749"/>
        <item x="600"/>
        <item x="251"/>
        <item x="401"/>
        <item x="99"/>
        <item x="347"/>
        <item x="385"/>
        <item x="694"/>
        <item x="813"/>
        <item x="406"/>
        <item x="782"/>
        <item x="355"/>
        <item x="786"/>
        <item x="754"/>
        <item x="693"/>
        <item x="870"/>
        <item x="842"/>
        <item x="516"/>
        <item x="226"/>
        <item x="471"/>
        <item x="676"/>
        <item x="394"/>
        <item x="776"/>
        <item x="719"/>
        <item x="573"/>
        <item x="607"/>
        <item x="465"/>
        <item x="550"/>
        <item x="377"/>
        <item x="149"/>
        <item x="236"/>
        <item x="571"/>
        <item x="718"/>
        <item x="769"/>
        <item x="89"/>
        <item x="264"/>
        <item x="633"/>
        <item x="127"/>
        <item x="785"/>
        <item x="447"/>
        <item x="321"/>
        <item x="876"/>
        <item x="284"/>
        <item x="261"/>
        <item x="124"/>
        <item x="658"/>
        <item x="42"/>
        <item x="119"/>
        <item x="270"/>
        <item x="829"/>
        <item x="323"/>
        <item x="588"/>
        <item x="391"/>
        <item x="2"/>
        <item x="618"/>
        <item x="153"/>
        <item x="365"/>
        <item x="733"/>
        <item x="475"/>
        <item x="112"/>
        <item x="525"/>
        <item x="861"/>
        <item x="183"/>
        <item x="337"/>
        <item x="139"/>
        <item x="638"/>
        <item x="734"/>
        <item x="553"/>
        <item x="591"/>
        <item x="855"/>
        <item x="173"/>
        <item x="56"/>
        <item x="570"/>
        <item x="738"/>
        <item x="318"/>
        <item x="459"/>
        <item x="435"/>
        <item x="294"/>
        <item x="746"/>
        <item x="366"/>
        <item x="503"/>
        <item x="655"/>
        <item x="613"/>
        <item x="288"/>
        <item x="34"/>
        <item x="31"/>
        <item x="98"/>
        <item x="201"/>
        <item x="807"/>
        <item x="879"/>
        <item x="268"/>
        <item x="532"/>
        <item x="663"/>
        <item x="743"/>
        <item x="440"/>
        <item x="678"/>
        <item x="632"/>
        <item x="472"/>
        <item x="300"/>
        <item x="412"/>
        <item x="637"/>
        <item x="723"/>
        <item x="266"/>
        <item x="30"/>
        <item x="383"/>
        <item x="767"/>
        <item x="701"/>
        <item x="639"/>
        <item x="624"/>
        <item x="94"/>
        <item x="712"/>
        <item x="512"/>
        <item x="539"/>
        <item x="23"/>
        <item x="628"/>
        <item x="875"/>
        <item x="458"/>
        <item x="400"/>
        <item x="218"/>
        <item x="52"/>
        <item x="849"/>
        <item x="189"/>
        <item x="454"/>
        <item x="215"/>
        <item x="707"/>
        <item x="121"/>
        <item x="567"/>
        <item x="524"/>
        <item x="137"/>
        <item x="873"/>
        <item x="384"/>
        <item x="868"/>
        <item x="305"/>
        <item x="715"/>
        <item x="299"/>
        <item x="27"/>
        <item x="548"/>
        <item x="504"/>
        <item x="314"/>
        <item x="770"/>
        <item x="565"/>
        <item x="705"/>
        <item x="53"/>
        <item x="726"/>
        <item x="592"/>
        <item x="77"/>
        <item x="448"/>
        <item x="163"/>
        <item x="352"/>
        <item x="545"/>
        <item x="604"/>
        <item x="627"/>
        <item x="317"/>
        <item x="356"/>
        <item x="635"/>
        <item x="255"/>
        <item x="168"/>
        <item x="306"/>
        <item x="14"/>
        <item x="863"/>
        <item x="616"/>
        <item x="280"/>
        <item x="116"/>
        <item x="387"/>
        <item x="489"/>
        <item x="681"/>
        <item x="202"/>
        <item x="536"/>
        <item x="609"/>
        <item x="256"/>
        <item x="439"/>
        <item x="232"/>
        <item x="191"/>
        <item x="652"/>
        <item x="520"/>
        <item x="109"/>
        <item x="22"/>
        <item x="421"/>
        <item x="527"/>
        <item x="757"/>
        <item x="252"/>
        <item x="36"/>
        <item x="606"/>
        <item x="653"/>
        <item x="537"/>
        <item x="265"/>
        <item x="595"/>
        <item x="75"/>
        <item x="724"/>
        <item x="369"/>
        <item x="874"/>
        <item x="386"/>
        <item x="16"/>
        <item x="136"/>
        <item x="599"/>
        <item x="289"/>
        <item x="590"/>
        <item x="568"/>
        <item x="39"/>
        <item x="822"/>
        <item x="20"/>
        <item x="298"/>
        <item x="336"/>
        <item x="523"/>
        <item x="481"/>
        <item x="310"/>
        <item x="253"/>
        <item x="887"/>
        <item x="665"/>
        <item x="179"/>
        <item x="257"/>
        <item x="880"/>
        <item x="165"/>
        <item x="742"/>
        <item x="731"/>
        <item x="178"/>
        <item x="509"/>
        <item x="115"/>
        <item x="756"/>
        <item x="315"/>
        <item x="763"/>
        <item x="8"/>
        <item x="339"/>
        <item x="721"/>
        <item x="740"/>
        <item x="12"/>
        <item x="172"/>
        <item x="11"/>
        <item x="522"/>
        <item x="496"/>
        <item x="50"/>
        <item x="422"/>
        <item x="190"/>
        <item x="866"/>
        <item x="832"/>
        <item x="760"/>
        <item x="727"/>
        <item x="773"/>
        <item x="736"/>
        <item x="303"/>
        <item x="753"/>
        <item x="860"/>
        <item x="151"/>
        <item x="460"/>
        <item x="717"/>
        <item x="878"/>
        <item x="654"/>
        <item x="432"/>
        <item x="425"/>
        <item x="212"/>
        <item x="508"/>
        <item x="513"/>
        <item x="311"/>
        <item x="556"/>
        <item x="390"/>
        <item x="476"/>
        <item x="799"/>
        <item x="528"/>
        <item x="133"/>
        <item x="741"/>
        <item x="330"/>
        <item x="473"/>
        <item x="97"/>
        <item x="379"/>
        <item x="171"/>
        <item x="483"/>
        <item x="312"/>
        <item x="569"/>
        <item x="271"/>
        <item x="788"/>
        <item x="370"/>
        <item x="392"/>
        <item x="877"/>
        <item x="552"/>
        <item x="456"/>
        <item x="713"/>
        <item x="396"/>
        <item x="155"/>
        <item x="45"/>
        <item x="167"/>
        <item x="244"/>
        <item x="601"/>
        <item x="671"/>
        <item x="867"/>
        <item x="612"/>
        <item x="415"/>
        <item x="38"/>
        <item x="660"/>
        <item x="871"/>
        <item x="617"/>
        <item x="793"/>
        <item x="130"/>
        <item x="108"/>
        <item x="382"/>
        <item x="797"/>
        <item x="346"/>
        <item x="398"/>
        <item x="558"/>
        <item x="278"/>
        <item x="329"/>
        <item x="395"/>
        <item x="699"/>
        <item x="468"/>
        <item x="795"/>
        <item x="615"/>
        <item x="221"/>
        <item x="195"/>
        <item x="5"/>
        <item x="493"/>
        <item x="208"/>
        <item x="231"/>
        <item x="159"/>
        <item x="262"/>
        <item x="4"/>
        <item x="466"/>
        <item x="837"/>
        <item x="131"/>
        <item x="103"/>
        <item x="698"/>
        <item x="643"/>
        <item x="856"/>
        <item x="883"/>
        <item x="1"/>
        <item x="33"/>
        <item x="142"/>
        <item x="233"/>
        <item x="862"/>
        <item x="798"/>
        <item x="507"/>
        <item x="634"/>
        <item x="551"/>
        <item x="166"/>
        <item x="484"/>
        <item x="319"/>
        <item x="341"/>
        <item x="46"/>
        <item x="240"/>
        <item x="287"/>
        <item x="86"/>
        <item x="428"/>
        <item x="307"/>
        <item x="670"/>
        <item x="500"/>
        <item x="18"/>
        <item x="502"/>
        <item x="840"/>
        <item x="397"/>
        <item x="669"/>
        <item x="485"/>
        <item x="141"/>
        <item x="32"/>
        <item x="276"/>
        <item x="10"/>
        <item x="543"/>
        <item x="61"/>
        <item x="44"/>
        <item x="101"/>
        <item x="737"/>
        <item x="239"/>
        <item x="62"/>
        <item x="463"/>
        <item x="482"/>
        <item x="248"/>
        <item x="88"/>
        <item x="479"/>
        <item x="593"/>
        <item x="132"/>
        <item x="646"/>
        <item x="442"/>
        <item x="584"/>
        <item x="603"/>
        <item x="765"/>
        <item x="274"/>
        <item x="170"/>
        <item x="826"/>
        <item x="37"/>
        <item x="344"/>
        <item x="626"/>
        <item x="7"/>
        <item x="322"/>
        <item x="598"/>
        <item x="865"/>
        <item x="796"/>
        <item x="735"/>
        <item x="486"/>
        <item x="579"/>
        <item x="823"/>
        <item x="750"/>
        <item x="450"/>
        <item x="146"/>
        <item x="407"/>
        <item x="360"/>
        <item x="752"/>
        <item x="859"/>
        <item x="772"/>
        <item x="821"/>
        <item x="659"/>
        <item x="684"/>
        <item x="223"/>
        <item x="664"/>
        <item x="817"/>
        <item x="783"/>
        <item x="285"/>
        <item x="144"/>
        <item x="629"/>
        <item x="787"/>
        <item x="181"/>
        <item x="492"/>
        <item x="845"/>
        <item x="177"/>
        <item x="811"/>
        <item x="296"/>
        <item x="237"/>
        <item x="679"/>
        <item x="345"/>
        <item x="269"/>
        <item x="775"/>
        <item x="554"/>
        <item x="80"/>
        <item x="331"/>
        <item x="174"/>
        <item x="445"/>
        <item x="779"/>
        <item x="852"/>
        <item x="827"/>
        <item x="477"/>
        <item x="691"/>
        <item x="610"/>
        <item x="828"/>
        <item x="672"/>
        <item x="804"/>
        <item x="589"/>
        <item x="57"/>
        <item x="636"/>
        <item x="188"/>
        <item x="65"/>
        <item x="90"/>
        <item x="544"/>
        <item x="380"/>
        <item x="820"/>
        <item x="225"/>
        <item x="74"/>
        <item x="602"/>
        <item x="578"/>
        <item x="376"/>
        <item x="325"/>
        <item x="381"/>
        <item x="630"/>
        <item x="869"/>
        <item x="399"/>
        <item x="349"/>
        <item x="327"/>
        <item x="260"/>
        <item x="858"/>
        <item x="326"/>
        <item x="872"/>
        <item x="586"/>
        <item x="128"/>
        <item x="104"/>
        <item x="358"/>
        <item x="213"/>
        <item x="426"/>
        <item x="205"/>
        <item x="614"/>
        <item x="444"/>
        <item x="518"/>
        <item x="82"/>
        <item x="841"/>
        <item x="885"/>
        <item x="41"/>
        <item x="882"/>
        <item x="641"/>
        <item x="92"/>
        <item x="354"/>
        <item x="21"/>
        <item x="184"/>
        <item x="9"/>
        <item x="210"/>
        <item x="619"/>
        <item x="324"/>
        <item x="517"/>
        <item x="410"/>
        <item x="728"/>
        <item x="805"/>
        <item x="192"/>
        <item x="557"/>
        <item x="281"/>
        <item x="304"/>
        <item x="229"/>
        <item x="197"/>
        <item x="791"/>
        <item x="461"/>
        <item x="700"/>
        <item x="196"/>
        <item x="680"/>
        <item x="668"/>
        <item x="249"/>
        <item x="729"/>
        <item x="81"/>
        <item x="830"/>
        <item x="581"/>
        <item x="853"/>
        <item x="622"/>
        <item x="279"/>
        <item x="474"/>
        <item x="577"/>
        <item x="494"/>
        <item x="404"/>
        <item x="692"/>
        <item x="851"/>
        <item x="650"/>
        <item x="847"/>
        <item x="427"/>
        <item x="238"/>
        <item x="457"/>
        <item x="530"/>
        <item x="583"/>
        <item x="55"/>
        <item x="686"/>
        <item x="227"/>
        <item x="222"/>
        <item x="631"/>
        <item x="26"/>
        <item x="175"/>
        <item x="63"/>
        <item x="478"/>
        <item x="364"/>
        <item x="51"/>
        <item x="758"/>
        <item x="839"/>
        <item x="751"/>
        <item x="334"/>
        <item x="126"/>
        <item x="107"/>
        <item x="649"/>
        <item x="710"/>
        <item x="348"/>
        <item x="211"/>
        <item x="228"/>
        <item x="73"/>
        <item x="350"/>
        <item x="739"/>
        <item x="180"/>
        <item x="162"/>
        <item x="803"/>
        <item x="372"/>
        <item x="714"/>
        <item x="792"/>
        <item x="25"/>
        <item x="499"/>
        <item x="755"/>
        <item x="816"/>
        <item x="408"/>
        <item x="697"/>
        <item x="59"/>
        <item x="148"/>
        <item x="283"/>
        <item x="78"/>
        <item x="48"/>
        <item x="443"/>
        <item x="359"/>
        <item x="361"/>
        <item x="114"/>
        <item x="541"/>
        <item x="24"/>
        <item x="267"/>
        <item x="0"/>
        <item x="480"/>
        <item x="367"/>
        <item x="689"/>
        <item x="282"/>
        <item x="566"/>
        <item x="818"/>
        <item x="515"/>
        <item x="185"/>
        <item x="47"/>
        <item x="431"/>
        <item x="206"/>
        <item x="411"/>
        <item x="243"/>
        <item x="778"/>
        <item x="675"/>
        <item x="673"/>
        <item x="597"/>
        <item x="789"/>
        <item x="825"/>
        <item x="193"/>
        <item x="674"/>
        <item x="122"/>
        <item x="199"/>
        <item x="28"/>
        <item x="6"/>
        <item x="453"/>
        <item x="43"/>
        <item x="106"/>
        <item x="574"/>
        <item x="154"/>
        <item x="469"/>
        <item x="120"/>
        <item x="696"/>
        <item x="495"/>
        <item x="105"/>
        <item x="645"/>
        <item x="490"/>
        <item x="286"/>
        <item x="207"/>
        <item x="695"/>
        <item x="683"/>
        <item x="576"/>
        <item x="402"/>
        <item x="353"/>
        <item x="771"/>
        <item x="143"/>
        <item x="815"/>
        <item x="338"/>
        <item x="290"/>
        <item x="722"/>
        <item x="881"/>
        <item x="623"/>
        <item x="850"/>
        <item x="69"/>
        <item x="123"/>
        <item x="84"/>
        <item x="810"/>
        <item x="230"/>
        <item x="884"/>
        <item x="129"/>
        <item x="611"/>
        <item x="761"/>
        <item x="335"/>
        <item x="436"/>
        <item x="250"/>
        <item x="441"/>
        <item x="389"/>
        <item x="834"/>
        <item x="506"/>
        <item x="519"/>
        <item x="134"/>
        <item x="768"/>
        <item x="194"/>
        <item x="774"/>
        <item x="470"/>
        <item x="708"/>
        <item x="491"/>
        <item x="203"/>
        <item x="745"/>
        <item x="647"/>
        <item x="824"/>
        <item x="111"/>
        <item x="620"/>
        <item x="70"/>
        <item x="555"/>
        <item x="351"/>
        <item x="781"/>
        <item x="416"/>
        <item x="292"/>
        <item x="582"/>
        <item x="657"/>
        <item x="833"/>
        <item x="76"/>
        <item x="535"/>
        <item x="214"/>
        <item x="157"/>
        <item x="40"/>
        <item x="403"/>
        <item x="662"/>
        <item x="812"/>
        <item x="438"/>
        <item x="293"/>
        <item x="371"/>
        <item x="452"/>
        <item x="333"/>
        <item x="488"/>
        <item x="135"/>
        <item x="748"/>
        <item x="844"/>
        <item x="217"/>
        <item x="437"/>
        <item x="275"/>
        <item x="393"/>
        <item x="806"/>
        <item x="368"/>
        <item x="814"/>
        <item x="216"/>
        <item x="625"/>
        <item x="580"/>
        <item x="501"/>
        <item x="258"/>
        <item x="808"/>
        <item x="585"/>
        <item x="666"/>
        <item x="846"/>
        <item x="138"/>
        <item x="378"/>
        <item x="514"/>
        <item x="405"/>
        <item x="685"/>
        <item x="164"/>
        <item x="644"/>
        <item x="563"/>
        <item x="794"/>
        <item x="706"/>
        <item x="15"/>
        <item x="464"/>
        <item x="703"/>
        <item x="886"/>
        <item x="35"/>
        <item x="182"/>
        <item x="505"/>
        <item x="784"/>
        <item x="110"/>
        <item x="79"/>
        <item x="343"/>
        <item x="235"/>
        <item x="234"/>
        <item x="836"/>
        <item x="140"/>
        <item x="169"/>
        <item x="562"/>
        <item x="744"/>
        <item x="263"/>
        <item x="848"/>
        <item x="529"/>
        <item x="542"/>
        <item x="332"/>
        <item x="419"/>
        <item x="656"/>
        <item x="254"/>
        <item x="209"/>
        <item x="538"/>
        <item x="682"/>
        <item x="677"/>
        <item x="220"/>
        <item x="374"/>
        <item x="413"/>
        <item x="594"/>
        <item x="766"/>
        <item x="316"/>
        <item x="3"/>
        <item x="357"/>
        <item x="511"/>
        <item x="96"/>
        <item x="720"/>
        <item x="801"/>
        <item x="730"/>
        <item x="809"/>
        <item x="534"/>
        <item x="605"/>
        <item x="709"/>
        <item x="309"/>
        <item x="302"/>
        <item x="854"/>
        <item x="328"/>
        <item x="661"/>
        <item x="790"/>
        <item x="561"/>
        <item x="301"/>
        <item x="100"/>
        <item x="67"/>
        <item x="621"/>
        <item x="547"/>
        <item x="831"/>
        <item x="802"/>
        <item x="60"/>
        <item x="363"/>
        <item x="800"/>
        <item x="704"/>
        <item x="449"/>
        <item x="113"/>
        <item x="667"/>
        <item x="362"/>
        <item x="87"/>
        <item x="272"/>
        <item x="198"/>
        <item x="291"/>
        <item x="91"/>
        <item x="245"/>
        <item x="732"/>
        <item x="102"/>
        <item x="467"/>
        <item x="342"/>
        <item x="510"/>
        <item x="690"/>
        <item x="688"/>
        <item x="320"/>
        <item x="204"/>
        <item x="118"/>
        <item x="58"/>
        <item x="572"/>
        <item x="559"/>
        <item x="560"/>
        <item x="95"/>
        <item x="125"/>
        <item x="433"/>
        <item x="648"/>
        <item x="702"/>
        <item x="434"/>
        <item x="273"/>
        <item x="747"/>
        <item x="224"/>
        <item x="843"/>
        <item x="176"/>
        <item x="540"/>
        <item x="277"/>
        <item x="487"/>
        <item x="259"/>
        <item x="66"/>
        <item x="71"/>
        <item x="85"/>
        <item x="546"/>
        <item x="409"/>
        <item x="835"/>
        <item x="725"/>
        <item x="526"/>
        <item x="780"/>
        <item x="242"/>
        <item x="373"/>
        <item x="575"/>
        <item x="54"/>
        <item x="498"/>
        <item x="864"/>
        <item x="200"/>
        <item x="388"/>
        <item x="819"/>
        <item x="17"/>
        <item x="219"/>
        <item x="762"/>
        <item x="418"/>
        <item x="596"/>
        <item x="160"/>
        <item x="531"/>
        <item x="716"/>
        <item x="429"/>
        <item x="414"/>
        <item x="49"/>
        <item x="93"/>
        <item x="295"/>
        <item x="68"/>
        <item x="241"/>
        <item x="608"/>
        <item x="83"/>
        <item x="152"/>
        <item x="156"/>
        <item x="759"/>
        <item x="147"/>
        <item x="451"/>
        <item x="308"/>
        <item x="587"/>
        <item x="423"/>
        <item x="446"/>
        <item x="549"/>
        <item x="64"/>
        <item x="13"/>
        <item x="247"/>
        <item x="246"/>
        <item x="838"/>
        <item x="417"/>
        <item x="521"/>
        <item x="420"/>
        <item x="430"/>
        <item x="186"/>
        <item x="642"/>
        <item x="533"/>
        <item x="313"/>
        <item x="340"/>
        <item x="455"/>
        <item x="19"/>
        <item x="158"/>
        <item x="297"/>
        <item x="1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07">
        <item x="634"/>
        <item x="132"/>
        <item x="219"/>
        <item x="493"/>
        <item x="538"/>
        <item x="332"/>
        <item x="214"/>
        <item x="243"/>
        <item x="556"/>
        <item x="463"/>
        <item x="205"/>
        <item x="54"/>
        <item x="286"/>
        <item x="537"/>
        <item x="21"/>
        <item x="313"/>
        <item x="136"/>
        <item x="528"/>
        <item x="364"/>
        <item x="624"/>
        <item x="587"/>
        <item x="559"/>
        <item x="674"/>
        <item x="61"/>
        <item x="261"/>
        <item x="436"/>
        <item x="275"/>
        <item x="303"/>
        <item x="555"/>
        <item x="543"/>
        <item x="506"/>
        <item x="469"/>
        <item x="231"/>
        <item x="139"/>
        <item x="123"/>
        <item x="550"/>
        <item x="689"/>
        <item x="291"/>
        <item x="593"/>
        <item x="355"/>
        <item x="176"/>
        <item x="633"/>
        <item x="58"/>
        <item x="490"/>
        <item x="621"/>
        <item x="102"/>
        <item x="414"/>
        <item x="288"/>
        <item x="264"/>
        <item x="48"/>
        <item x="95"/>
        <item x="110"/>
        <item x="510"/>
        <item x="228"/>
        <item x="623"/>
        <item x="250"/>
        <item x="628"/>
        <item x="403"/>
        <item x="342"/>
        <item x="351"/>
        <item x="327"/>
        <item x="86"/>
        <item x="545"/>
        <item x="175"/>
        <item x="167"/>
        <item x="670"/>
        <item x="93"/>
        <item x="586"/>
        <item x="338"/>
        <item x="335"/>
        <item x="269"/>
        <item x="699"/>
        <item x="334"/>
        <item x="314"/>
        <item x="589"/>
        <item x="392"/>
        <item x="704"/>
        <item x="191"/>
        <item x="435"/>
        <item x="2"/>
        <item x="394"/>
        <item x="29"/>
        <item x="329"/>
        <item x="135"/>
        <item x="126"/>
        <item x="257"/>
        <item x="363"/>
        <item x="676"/>
        <item x="398"/>
        <item x="49"/>
        <item x="277"/>
        <item x="202"/>
        <item x="502"/>
        <item x="637"/>
        <item x="608"/>
        <item x="583"/>
        <item x="32"/>
        <item x="215"/>
        <item x="168"/>
        <item x="319"/>
        <item x="702"/>
        <item x="180"/>
        <item x="266"/>
        <item x="125"/>
        <item x="576"/>
        <item x="356"/>
        <item x="514"/>
        <item x="505"/>
        <item x="451"/>
        <item x="208"/>
        <item x="443"/>
        <item x="90"/>
        <item x="104"/>
        <item x="629"/>
        <item x="177"/>
        <item x="427"/>
        <item x="374"/>
        <item x="189"/>
        <item x="390"/>
        <item x="140"/>
        <item x="635"/>
        <item x="449"/>
        <item x="512"/>
        <item x="129"/>
        <item x="106"/>
        <item x="693"/>
        <item x="382"/>
        <item x="0"/>
        <item x="234"/>
        <item x="237"/>
        <item x="115"/>
        <item x="295"/>
        <item x="211"/>
        <item x="236"/>
        <item x="408"/>
        <item x="539"/>
        <item x="656"/>
        <item x="345"/>
        <item x="201"/>
        <item x="466"/>
        <item x="290"/>
        <item x="694"/>
        <item x="533"/>
        <item x="596"/>
        <item x="225"/>
        <item x="657"/>
        <item x="404"/>
        <item x="375"/>
        <item x="331"/>
        <item x="655"/>
        <item x="678"/>
        <item x="581"/>
        <item x="659"/>
        <item x="429"/>
        <item x="92"/>
        <item x="30"/>
        <item x="489"/>
        <item x="551"/>
        <item x="423"/>
        <item x="38"/>
        <item x="196"/>
        <item x="661"/>
        <item x="293"/>
        <item x="557"/>
        <item x="18"/>
        <item x="622"/>
        <item x="272"/>
        <item x="422"/>
        <item x="567"/>
        <item x="28"/>
        <item x="491"/>
        <item x="564"/>
        <item x="595"/>
        <item x="525"/>
        <item x="320"/>
        <item x="527"/>
        <item x="282"/>
        <item x="652"/>
        <item x="256"/>
        <item x="448"/>
        <item x="679"/>
        <item x="164"/>
        <item x="575"/>
        <item x="473"/>
        <item x="99"/>
        <item x="52"/>
        <item x="187"/>
        <item x="223"/>
        <item x="492"/>
        <item x="84"/>
        <item x="19"/>
        <item x="60"/>
        <item x="318"/>
        <item x="373"/>
        <item x="149"/>
        <item x="151"/>
        <item x="385"/>
        <item x="497"/>
        <item x="109"/>
        <item x="412"/>
        <item x="388"/>
        <item x="389"/>
        <item x="562"/>
        <item x="482"/>
        <item x="59"/>
        <item x="630"/>
        <item x="8"/>
        <item x="691"/>
        <item x="112"/>
        <item x="446"/>
        <item x="241"/>
        <item x="42"/>
        <item x="387"/>
        <item x="118"/>
        <item x="36"/>
        <item x="406"/>
        <item x="433"/>
        <item x="40"/>
        <item x="648"/>
        <item x="352"/>
        <item x="268"/>
        <item x="70"/>
        <item x="439"/>
        <item x="91"/>
        <item x="4"/>
        <item x="486"/>
        <item x="535"/>
        <item x="697"/>
        <item x="607"/>
        <item x="484"/>
        <item x="117"/>
        <item x="283"/>
        <item x="172"/>
        <item x="333"/>
        <item x="307"/>
        <item x="103"/>
        <item x="467"/>
        <item x="669"/>
        <item x="594"/>
        <item x="161"/>
        <item x="353"/>
        <item x="328"/>
        <item x="673"/>
        <item x="401"/>
        <item x="654"/>
        <item x="361"/>
        <item x="376"/>
        <item x="644"/>
        <item x="532"/>
        <item x="517"/>
        <item x="271"/>
        <item x="700"/>
        <item x="641"/>
        <item x="273"/>
        <item x="377"/>
        <item x="577"/>
        <item x="259"/>
        <item x="686"/>
        <item x="265"/>
        <item x="547"/>
        <item x="495"/>
        <item x="137"/>
        <item x="179"/>
        <item x="407"/>
        <item x="298"/>
        <item x="474"/>
        <item x="233"/>
        <item x="6"/>
        <item x="148"/>
        <item x="519"/>
        <item x="131"/>
        <item x="212"/>
        <item x="647"/>
        <item x="185"/>
        <item x="347"/>
        <item x="560"/>
        <item x="310"/>
        <item x="138"/>
        <item x="531"/>
        <item x="666"/>
        <item x="507"/>
        <item x="665"/>
        <item x="524"/>
        <item x="43"/>
        <item x="671"/>
        <item x="370"/>
        <item x="395"/>
        <item x="198"/>
        <item x="438"/>
        <item x="418"/>
        <item x="687"/>
        <item x="33"/>
        <item x="174"/>
        <item x="337"/>
        <item x="675"/>
        <item x="141"/>
        <item x="542"/>
        <item x="369"/>
        <item x="130"/>
        <item x="252"/>
        <item x="315"/>
        <item x="706"/>
        <item x="217"/>
        <item x="339"/>
        <item x="306"/>
        <item x="35"/>
        <item x="411"/>
        <item x="409"/>
        <item x="83"/>
        <item x="245"/>
        <item x="458"/>
        <item x="190"/>
        <item x="662"/>
        <item x="25"/>
        <item x="166"/>
        <item x="101"/>
        <item x="75"/>
        <item x="426"/>
        <item x="285"/>
        <item x="12"/>
        <item x="27"/>
        <item x="200"/>
        <item x="365"/>
        <item x="475"/>
        <item x="598"/>
        <item x="520"/>
        <item x="405"/>
        <item x="682"/>
        <item x="278"/>
        <item x="424"/>
        <item x="153"/>
        <item x="681"/>
        <item x="688"/>
        <item x="47"/>
        <item x="701"/>
        <item x="413"/>
        <item x="254"/>
        <item x="111"/>
        <item x="325"/>
        <item x="511"/>
        <item x="579"/>
        <item x="209"/>
        <item x="680"/>
        <item x="548"/>
        <item x="267"/>
        <item x="55"/>
        <item x="509"/>
        <item x="323"/>
        <item x="485"/>
        <item x="67"/>
        <item x="230"/>
        <item x="640"/>
        <item x="642"/>
        <item x="397"/>
        <item x="494"/>
        <item x="44"/>
        <item x="428"/>
        <item x="74"/>
        <item x="380"/>
        <item x="207"/>
        <item x="591"/>
        <item x="627"/>
        <item x="650"/>
        <item x="158"/>
        <item x="73"/>
        <item x="289"/>
        <item x="227"/>
        <item x="260"/>
        <item x="299"/>
        <item x="82"/>
        <item x="15"/>
        <item x="582"/>
        <item x="465"/>
        <item x="13"/>
        <item x="114"/>
        <item x="63"/>
        <item x="169"/>
        <item x="258"/>
        <item x="456"/>
        <item x="354"/>
        <item x="472"/>
        <item x="416"/>
        <item x="270"/>
        <item x="147"/>
        <item x="62"/>
        <item x="46"/>
        <item x="39"/>
        <item x="159"/>
        <item x="420"/>
        <item x="685"/>
        <item x="10"/>
        <item x="609"/>
        <item x="384"/>
        <item x="348"/>
        <item x="204"/>
        <item x="349"/>
        <item x="56"/>
        <item x="549"/>
        <item x="160"/>
        <item x="203"/>
        <item x="447"/>
        <item x="17"/>
        <item x="24"/>
        <item x="221"/>
        <item x="658"/>
        <item x="445"/>
        <item x="194"/>
        <item x="199"/>
        <item x="124"/>
        <item x="279"/>
        <item x="496"/>
        <item x="400"/>
        <item x="41"/>
        <item x="143"/>
        <item x="324"/>
        <item x="599"/>
        <item x="89"/>
        <item x="664"/>
        <item x="94"/>
        <item x="684"/>
        <item x="181"/>
        <item x="23"/>
        <item x="396"/>
        <item x="470"/>
        <item x="79"/>
        <item x="127"/>
        <item x="287"/>
        <item x="150"/>
        <item x="603"/>
        <item x="645"/>
        <item x="544"/>
        <item x="402"/>
        <item x="222"/>
        <item x="220"/>
        <item x="246"/>
        <item x="444"/>
        <item x="362"/>
        <item x="80"/>
        <item x="232"/>
        <item x="240"/>
        <item x="522"/>
        <item x="242"/>
        <item x="383"/>
        <item x="218"/>
        <item x="600"/>
        <item x="276"/>
        <item x="461"/>
        <item x="534"/>
        <item x="521"/>
        <item x="26"/>
        <item x="453"/>
        <item x="523"/>
        <item x="498"/>
        <item x="580"/>
        <item x="561"/>
        <item x="668"/>
        <item x="480"/>
        <item x="460"/>
        <item x="119"/>
        <item x="386"/>
        <item x="188"/>
        <item x="57"/>
        <item x="244"/>
        <item x="459"/>
        <item x="262"/>
        <item x="571"/>
        <item x="302"/>
        <item x="248"/>
        <item x="255"/>
        <item x="479"/>
        <item x="631"/>
        <item x="163"/>
        <item x="98"/>
        <item x="31"/>
        <item x="65"/>
        <item x="235"/>
        <item x="116"/>
        <item x="301"/>
        <item x="378"/>
        <item x="192"/>
        <item x="425"/>
        <item x="121"/>
        <item x="566"/>
        <item x="455"/>
        <item x="76"/>
        <item x="322"/>
        <item x="613"/>
        <item x="692"/>
        <item x="78"/>
        <item x="471"/>
        <item x="601"/>
        <item x="341"/>
        <item x="643"/>
        <item x="122"/>
        <item x="468"/>
        <item x="499"/>
        <item x="274"/>
        <item x="253"/>
        <item x="683"/>
        <item x="66"/>
        <item x="165"/>
        <item x="96"/>
        <item x="558"/>
        <item x="371"/>
        <item x="51"/>
        <item x="224"/>
        <item x="108"/>
        <item x="672"/>
        <item x="284"/>
        <item x="186"/>
        <item x="529"/>
        <item x="317"/>
        <item x="170"/>
        <item x="410"/>
        <item x="45"/>
        <item x="612"/>
        <item x="88"/>
        <item x="695"/>
        <item x="64"/>
        <item x="238"/>
        <item x="229"/>
        <item x="476"/>
        <item x="22"/>
        <item x="346"/>
        <item x="184"/>
        <item x="85"/>
        <item x="81"/>
        <item x="134"/>
        <item x="68"/>
        <item x="488"/>
        <item x="615"/>
        <item x="142"/>
        <item x="16"/>
        <item x="53"/>
        <item x="14"/>
        <item x="584"/>
        <item x="653"/>
        <item x="210"/>
        <item x="442"/>
        <item x="618"/>
        <item x="11"/>
        <item x="178"/>
        <item x="663"/>
        <item x="171"/>
        <item x="646"/>
        <item x="343"/>
        <item x="703"/>
        <item x="107"/>
        <item x="585"/>
        <item x="173"/>
        <item x="280"/>
        <item x="457"/>
        <item x="483"/>
        <item x="530"/>
        <item x="100"/>
        <item x="638"/>
        <item x="540"/>
        <item x="573"/>
        <item x="146"/>
        <item x="197"/>
        <item x="87"/>
        <item x="296"/>
        <item x="155"/>
        <item x="162"/>
        <item x="515"/>
        <item x="454"/>
        <item x="432"/>
        <item x="660"/>
        <item x="552"/>
        <item x="308"/>
        <item x="120"/>
        <item x="569"/>
        <item x="156"/>
        <item x="292"/>
        <item x="450"/>
        <item x="305"/>
        <item x="518"/>
        <item x="263"/>
        <item x="504"/>
        <item x="464"/>
        <item x="77"/>
        <item x="696"/>
        <item x="105"/>
        <item x="508"/>
        <item x="372"/>
        <item x="326"/>
        <item x="462"/>
        <item x="281"/>
        <item x="145"/>
        <item x="128"/>
        <item x="366"/>
        <item x="677"/>
        <item x="249"/>
        <item x="452"/>
        <item x="144"/>
        <item x="71"/>
        <item x="619"/>
        <item x="330"/>
        <item x="626"/>
        <item x="391"/>
        <item x="578"/>
        <item x="350"/>
        <item x="667"/>
        <item x="570"/>
        <item x="20"/>
        <item x="379"/>
        <item x="705"/>
        <item x="213"/>
        <item x="360"/>
        <item x="3"/>
        <item x="358"/>
        <item x="97"/>
        <item x="304"/>
        <item x="239"/>
        <item x="336"/>
        <item x="368"/>
        <item x="605"/>
        <item x="503"/>
        <item x="321"/>
        <item x="434"/>
        <item x="501"/>
        <item x="154"/>
        <item x="690"/>
        <item x="359"/>
        <item x="698"/>
        <item x="430"/>
        <item x="294"/>
        <item x="7"/>
        <item x="1"/>
        <item x="611"/>
        <item x="183"/>
        <item x="632"/>
        <item x="477"/>
        <item x="590"/>
        <item x="553"/>
        <item x="500"/>
        <item x="381"/>
        <item x="541"/>
        <item x="610"/>
        <item x="574"/>
        <item x="620"/>
        <item x="568"/>
        <item x="113"/>
        <item x="526"/>
        <item x="216"/>
        <item x="340"/>
        <item x="588"/>
        <item x="316"/>
        <item x="344"/>
        <item x="182"/>
        <item x="206"/>
        <item x="563"/>
        <item x="9"/>
        <item x="536"/>
        <item x="592"/>
        <item x="639"/>
        <item x="247"/>
        <item x="193"/>
        <item x="367"/>
        <item x="5"/>
        <item x="69"/>
        <item x="309"/>
        <item x="617"/>
        <item x="636"/>
        <item x="417"/>
        <item x="195"/>
        <item x="393"/>
        <item x="649"/>
        <item x="572"/>
        <item x="437"/>
        <item x="565"/>
        <item x="487"/>
        <item x="441"/>
        <item x="357"/>
        <item x="554"/>
        <item x="72"/>
        <item x="297"/>
        <item x="421"/>
        <item x="602"/>
        <item x="300"/>
        <item x="311"/>
        <item x="50"/>
        <item x="481"/>
        <item x="226"/>
        <item x="546"/>
        <item x="440"/>
        <item x="251"/>
        <item x="651"/>
        <item x="431"/>
        <item x="399"/>
        <item x="606"/>
        <item x="616"/>
        <item x="152"/>
        <item x="625"/>
        <item x="37"/>
        <item x="516"/>
        <item x="157"/>
        <item x="614"/>
        <item x="513"/>
        <item x="478"/>
        <item x="34"/>
        <item x="312"/>
        <item x="604"/>
        <item x="419"/>
        <item x="597"/>
        <item x="133"/>
        <item x="4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07">
        <item x="538"/>
        <item x="436"/>
        <item x="414"/>
        <item x="332"/>
        <item x="275"/>
        <item x="288"/>
        <item x="214"/>
        <item x="303"/>
        <item x="264"/>
        <item x="243"/>
        <item x="556"/>
        <item x="21"/>
        <item x="555"/>
        <item x="48"/>
        <item x="95"/>
        <item x="463"/>
        <item x="528"/>
        <item x="110"/>
        <item x="364"/>
        <item x="634"/>
        <item x="624"/>
        <item x="633"/>
        <item x="689"/>
        <item x="132"/>
        <item x="587"/>
        <item x="58"/>
        <item x="54"/>
        <item x="228"/>
        <item x="543"/>
        <item x="219"/>
        <item x="559"/>
        <item x="674"/>
        <item x="490"/>
        <item x="403"/>
        <item x="621"/>
        <item x="506"/>
        <item x="205"/>
        <item x="286"/>
        <item x="510"/>
        <item x="493"/>
        <item x="537"/>
        <item x="61"/>
        <item x="469"/>
        <item x="291"/>
        <item x="355"/>
        <item x="623"/>
        <item x="342"/>
        <item x="139"/>
        <item x="123"/>
        <item x="593"/>
        <item x="102"/>
        <item x="250"/>
        <item x="231"/>
        <item x="313"/>
        <item x="136"/>
        <item x="261"/>
        <item x="176"/>
        <item x="628"/>
        <item x="550"/>
        <item x="269"/>
        <item x="699"/>
        <item x="334"/>
        <item x="704"/>
        <item x="576"/>
        <item x="676"/>
        <item x="356"/>
        <item x="327"/>
        <item x="29"/>
        <item x="398"/>
        <item x="314"/>
        <item x="49"/>
        <item x="514"/>
        <item x="589"/>
        <item x="277"/>
        <item x="125"/>
        <item x="394"/>
        <item x="392"/>
        <item x="202"/>
        <item x="215"/>
        <item x="86"/>
        <item x="338"/>
        <item x="363"/>
        <item x="502"/>
        <item x="637"/>
        <item x="168"/>
        <item x="319"/>
        <item x="335"/>
        <item x="702"/>
        <item x="545"/>
        <item x="257"/>
        <item x="180"/>
        <item x="351"/>
        <item x="329"/>
        <item x="608"/>
        <item x="175"/>
        <item x="167"/>
        <item x="670"/>
        <item x="135"/>
        <item x="583"/>
        <item x="266"/>
        <item x="191"/>
        <item x="2"/>
        <item x="93"/>
        <item x="435"/>
        <item x="32"/>
        <item x="586"/>
        <item x="126"/>
        <item x="656"/>
        <item x="429"/>
        <item x="236"/>
        <item x="129"/>
        <item x="345"/>
        <item x="92"/>
        <item x="505"/>
        <item x="106"/>
        <item x="293"/>
        <item x="234"/>
        <item x="104"/>
        <item x="451"/>
        <item x="375"/>
        <item x="427"/>
        <item x="201"/>
        <item x="30"/>
        <item x="374"/>
        <item x="466"/>
        <item x="489"/>
        <item x="290"/>
        <item x="237"/>
        <item x="189"/>
        <item x="694"/>
        <item x="551"/>
        <item x="208"/>
        <item x="693"/>
        <item x="557"/>
        <item x="443"/>
        <item x="115"/>
        <item x="331"/>
        <item x="423"/>
        <item x="390"/>
        <item x="533"/>
        <item x="38"/>
        <item x="629"/>
        <item x="140"/>
        <item x="596"/>
        <item x="196"/>
        <item x="635"/>
        <item x="661"/>
        <item x="0"/>
        <item x="177"/>
        <item x="408"/>
        <item x="655"/>
        <item x="295"/>
        <item x="449"/>
        <item x="678"/>
        <item x="404"/>
        <item x="225"/>
        <item x="512"/>
        <item x="539"/>
        <item x="657"/>
        <item x="581"/>
        <item x="622"/>
        <item x="211"/>
        <item x="90"/>
        <item x="382"/>
        <item x="18"/>
        <item x="659"/>
        <item x="223"/>
        <item x="652"/>
        <item x="373"/>
        <item x="42"/>
        <item x="492"/>
        <item x="422"/>
        <item x="149"/>
        <item x="387"/>
        <item x="412"/>
        <item x="567"/>
        <item x="84"/>
        <item x="8"/>
        <item x="388"/>
        <item x="118"/>
        <item x="406"/>
        <item x="28"/>
        <item x="575"/>
        <item x="19"/>
        <item x="691"/>
        <item x="491"/>
        <item x="679"/>
        <item x="112"/>
        <item x="36"/>
        <item x="433"/>
        <item x="564"/>
        <item x="60"/>
        <item x="446"/>
        <item x="448"/>
        <item x="595"/>
        <item x="256"/>
        <item x="164"/>
        <item x="151"/>
        <item x="385"/>
        <item x="389"/>
        <item x="525"/>
        <item x="318"/>
        <item x="241"/>
        <item x="320"/>
        <item x="99"/>
        <item x="59"/>
        <item x="272"/>
        <item x="40"/>
        <item x="497"/>
        <item x="52"/>
        <item x="562"/>
        <item x="648"/>
        <item x="527"/>
        <item x="352"/>
        <item x="109"/>
        <item x="187"/>
        <item x="630"/>
        <item x="282"/>
        <item x="473"/>
        <item x="482"/>
        <item x="70"/>
        <item x="467"/>
        <item x="161"/>
        <item x="439"/>
        <item x="283"/>
        <item x="361"/>
        <item x="594"/>
        <item x="353"/>
        <item x="328"/>
        <item x="91"/>
        <item x="644"/>
        <item x="4"/>
        <item x="484"/>
        <item x="117"/>
        <item x="376"/>
        <item x="486"/>
        <item x="172"/>
        <item x="333"/>
        <item x="307"/>
        <item x="532"/>
        <item x="268"/>
        <item x="607"/>
        <item x="673"/>
        <item x="517"/>
        <item x="535"/>
        <item x="103"/>
        <item x="401"/>
        <item x="669"/>
        <item x="697"/>
        <item x="654"/>
        <item x="259"/>
        <item x="271"/>
        <item x="700"/>
        <item x="273"/>
        <item x="265"/>
        <item x="547"/>
        <item x="641"/>
        <item x="377"/>
        <item x="577"/>
        <item x="686"/>
        <item x="474"/>
        <item x="233"/>
        <item x="131"/>
        <item x="212"/>
        <item x="507"/>
        <item x="6"/>
        <item x="647"/>
        <item x="495"/>
        <item x="179"/>
        <item x="665"/>
        <item x="560"/>
        <item x="407"/>
        <item x="666"/>
        <item x="519"/>
        <item x="310"/>
        <item x="298"/>
        <item x="148"/>
        <item x="185"/>
        <item x="347"/>
        <item x="138"/>
        <item x="137"/>
        <item x="531"/>
        <item x="542"/>
        <item x="671"/>
        <item x="141"/>
        <item x="369"/>
        <item x="395"/>
        <item x="337"/>
        <item x="687"/>
        <item x="33"/>
        <item x="524"/>
        <item x="43"/>
        <item x="130"/>
        <item x="252"/>
        <item x="198"/>
        <item x="675"/>
        <item x="370"/>
        <item x="418"/>
        <item x="438"/>
        <item x="174"/>
        <item x="706"/>
        <item x="217"/>
        <item x="315"/>
        <item x="682"/>
        <item x="680"/>
        <item x="494"/>
        <item x="278"/>
        <item x="548"/>
        <item x="200"/>
        <item x="254"/>
        <item x="227"/>
        <item x="267"/>
        <item x="485"/>
        <item x="67"/>
        <item x="44"/>
        <item x="365"/>
        <item x="424"/>
        <item x="83"/>
        <item x="475"/>
        <item x="111"/>
        <item x="245"/>
        <item x="306"/>
        <item x="598"/>
        <item x="681"/>
        <item x="428"/>
        <item x="75"/>
        <item x="520"/>
        <item x="55"/>
        <item x="74"/>
        <item x="230"/>
        <item x="405"/>
        <item x="627"/>
        <item x="426"/>
        <item x="325"/>
        <item x="640"/>
        <item x="207"/>
        <item x="650"/>
        <item x="285"/>
        <item x="511"/>
        <item x="12"/>
        <item x="458"/>
        <item x="662"/>
        <item x="153"/>
        <item x="688"/>
        <item x="509"/>
        <item x="323"/>
        <item x="642"/>
        <item x="158"/>
        <item x="25"/>
        <item x="47"/>
        <item x="35"/>
        <item x="73"/>
        <item x="260"/>
        <item x="339"/>
        <item x="701"/>
        <item x="411"/>
        <item x="289"/>
        <item x="409"/>
        <item x="166"/>
        <item x="579"/>
        <item x="190"/>
        <item x="209"/>
        <item x="380"/>
        <item x="101"/>
        <item x="27"/>
        <item x="413"/>
        <item x="397"/>
        <item x="591"/>
        <item x="159"/>
        <item x="82"/>
        <item x="169"/>
        <item x="416"/>
        <item x="15"/>
        <item x="270"/>
        <item x="258"/>
        <item x="147"/>
        <item x="420"/>
        <item x="609"/>
        <item x="582"/>
        <item x="472"/>
        <item x="56"/>
        <item x="384"/>
        <item x="204"/>
        <item x="349"/>
        <item x="456"/>
        <item x="62"/>
        <item x="299"/>
        <item x="114"/>
        <item x="46"/>
        <item x="549"/>
        <item x="465"/>
        <item x="13"/>
        <item x="354"/>
        <item x="39"/>
        <item x="685"/>
        <item x="63"/>
        <item x="348"/>
        <item x="10"/>
        <item x="203"/>
        <item x="160"/>
        <item x="447"/>
        <item x="124"/>
        <item x="287"/>
        <item x="143"/>
        <item x="17"/>
        <item x="24"/>
        <item x="496"/>
        <item x="94"/>
        <item x="221"/>
        <item x="181"/>
        <item x="658"/>
        <item x="23"/>
        <item x="150"/>
        <item x="199"/>
        <item x="400"/>
        <item x="684"/>
        <item x="445"/>
        <item x="324"/>
        <item x="89"/>
        <item x="664"/>
        <item x="127"/>
        <item x="603"/>
        <item x="194"/>
        <item x="41"/>
        <item x="599"/>
        <item x="279"/>
        <item x="396"/>
        <item x="645"/>
        <item x="470"/>
        <item x="79"/>
        <item x="302"/>
        <item x="246"/>
        <item x="561"/>
        <item x="222"/>
        <item x="218"/>
        <item x="601"/>
        <item x="242"/>
        <item x="301"/>
        <item x="78"/>
        <item x="244"/>
        <item x="459"/>
        <item x="444"/>
        <item x="668"/>
        <item x="480"/>
        <item x="31"/>
        <item x="322"/>
        <item x="163"/>
        <item x="341"/>
        <item x="378"/>
        <item x="116"/>
        <item x="544"/>
        <item x="362"/>
        <item x="80"/>
        <item x="460"/>
        <item x="521"/>
        <item x="461"/>
        <item x="26"/>
        <item x="192"/>
        <item x="600"/>
        <item x="262"/>
        <item x="425"/>
        <item x="119"/>
        <item x="98"/>
        <item x="455"/>
        <item x="121"/>
        <item x="232"/>
        <item x="383"/>
        <item x="453"/>
        <item x="523"/>
        <item x="57"/>
        <item x="248"/>
        <item x="631"/>
        <item x="65"/>
        <item x="566"/>
        <item x="402"/>
        <item x="276"/>
        <item x="386"/>
        <item x="571"/>
        <item x="255"/>
        <item x="76"/>
        <item x="220"/>
        <item x="240"/>
        <item x="188"/>
        <item x="522"/>
        <item x="498"/>
        <item x="235"/>
        <item x="613"/>
        <item x="580"/>
        <item x="692"/>
        <item x="534"/>
        <item x="479"/>
        <item x="471"/>
        <item x="371"/>
        <item x="108"/>
        <item x="96"/>
        <item x="253"/>
        <item x="66"/>
        <item x="410"/>
        <item x="468"/>
        <item x="51"/>
        <item x="683"/>
        <item x="317"/>
        <item x="224"/>
        <item x="499"/>
        <item x="529"/>
        <item x="45"/>
        <item x="643"/>
        <item x="165"/>
        <item x="558"/>
        <item x="274"/>
        <item x="170"/>
        <item x="122"/>
        <item x="672"/>
        <item x="284"/>
        <item x="186"/>
        <item x="612"/>
        <item x="88"/>
        <item x="238"/>
        <item x="618"/>
        <item x="16"/>
        <item x="81"/>
        <item x="695"/>
        <item x="184"/>
        <item x="53"/>
        <item x="14"/>
        <item x="442"/>
        <item x="85"/>
        <item x="488"/>
        <item x="615"/>
        <item x="210"/>
        <item x="11"/>
        <item x="171"/>
        <item x="229"/>
        <item x="134"/>
        <item x="646"/>
        <item x="178"/>
        <item x="68"/>
        <item x="663"/>
        <item x="476"/>
        <item x="142"/>
        <item x="64"/>
        <item x="22"/>
        <item x="584"/>
        <item x="653"/>
        <item x="346"/>
        <item x="343"/>
        <item x="703"/>
        <item x="696"/>
        <item x="107"/>
        <item x="305"/>
        <item x="508"/>
        <item x="457"/>
        <item x="308"/>
        <item x="483"/>
        <item x="263"/>
        <item x="105"/>
        <item x="326"/>
        <item x="530"/>
        <item x="552"/>
        <item x="100"/>
        <item x="296"/>
        <item x="156"/>
        <item x="292"/>
        <item x="372"/>
        <item x="281"/>
        <item x="638"/>
        <item x="155"/>
        <item x="450"/>
        <item x="518"/>
        <item x="145"/>
        <item x="540"/>
        <item x="162"/>
        <item x="504"/>
        <item x="573"/>
        <item x="515"/>
        <item x="120"/>
        <item x="464"/>
        <item x="462"/>
        <item x="77"/>
        <item x="146"/>
        <item x="454"/>
        <item x="197"/>
        <item x="569"/>
        <item x="585"/>
        <item x="432"/>
        <item x="173"/>
        <item x="660"/>
        <item x="280"/>
        <item x="87"/>
        <item x="368"/>
        <item x="690"/>
        <item x="452"/>
        <item x="206"/>
        <item x="144"/>
        <item x="3"/>
        <item x="304"/>
        <item x="71"/>
        <item x="360"/>
        <item x="321"/>
        <item x="381"/>
        <item x="154"/>
        <item x="366"/>
        <item x="677"/>
        <item x="358"/>
        <item x="434"/>
        <item x="619"/>
        <item x="588"/>
        <item x="330"/>
        <item x="316"/>
        <item x="249"/>
        <item x="626"/>
        <item x="359"/>
        <item x="1"/>
        <item x="113"/>
        <item x="391"/>
        <item x="605"/>
        <item x="541"/>
        <item x="553"/>
        <item x="578"/>
        <item x="344"/>
        <item x="239"/>
        <item x="213"/>
        <item x="501"/>
        <item x="610"/>
        <item x="620"/>
        <item x="611"/>
        <item x="294"/>
        <item x="350"/>
        <item x="336"/>
        <item x="183"/>
        <item x="503"/>
        <item x="632"/>
        <item x="568"/>
        <item x="667"/>
        <item x="570"/>
        <item x="7"/>
        <item x="20"/>
        <item x="500"/>
        <item x="182"/>
        <item x="379"/>
        <item x="526"/>
        <item x="216"/>
        <item x="128"/>
        <item x="705"/>
        <item x="477"/>
        <item x="574"/>
        <item x="698"/>
        <item x="590"/>
        <item x="340"/>
        <item x="430"/>
        <item x="97"/>
        <item x="393"/>
        <item x="357"/>
        <item x="616"/>
        <item x="72"/>
        <item x="9"/>
        <item x="431"/>
        <item x="437"/>
        <item x="565"/>
        <item x="297"/>
        <item x="617"/>
        <item x="311"/>
        <item x="536"/>
        <item x="592"/>
        <item x="50"/>
        <item x="399"/>
        <item x="487"/>
        <item x="639"/>
        <item x="247"/>
        <item x="636"/>
        <item x="649"/>
        <item x="300"/>
        <item x="481"/>
        <item x="193"/>
        <item x="226"/>
        <item x="563"/>
        <item x="367"/>
        <item x="421"/>
        <item x="546"/>
        <item x="606"/>
        <item x="417"/>
        <item x="554"/>
        <item x="440"/>
        <item x="5"/>
        <item x="195"/>
        <item x="441"/>
        <item x="602"/>
        <item x="152"/>
        <item x="69"/>
        <item x="251"/>
        <item x="309"/>
        <item x="572"/>
        <item x="651"/>
        <item x="37"/>
        <item x="478"/>
        <item x="516"/>
        <item x="625"/>
        <item x="614"/>
        <item x="34"/>
        <item x="157"/>
        <item x="513"/>
        <item x="312"/>
        <item x="604"/>
        <item x="597"/>
        <item x="419"/>
        <item x="133"/>
        <item x="4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h="1" sd="0" x="0"/>
        <item h="1" sd="0" x="1"/>
        <item h="1" sd="0" x="2"/>
        <item sd="0" x="3"/>
        <item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"/>
    <field x="5"/>
    <field x="15"/>
  </rowFields>
  <rowItems count="940">
    <i>
      <x/>
      <x v="4"/>
      <x/>
    </i>
    <i>
      <x v="1"/>
      <x v="25"/>
      <x v="2"/>
    </i>
    <i>
      <x v="2"/>
      <x v="46"/>
      <x/>
    </i>
    <i r="2">
      <x v="3"/>
    </i>
    <i>
      <x v="3"/>
      <x v="5"/>
      <x v="1"/>
    </i>
    <i r="2">
      <x v="2"/>
    </i>
    <i r="2">
      <x v="3"/>
    </i>
    <i>
      <x v="4"/>
      <x v="26"/>
      <x v="1"/>
    </i>
    <i r="2">
      <x v="2"/>
    </i>
    <i r="2">
      <x v="3"/>
    </i>
    <i>
      <x v="5"/>
      <x v="47"/>
      <x/>
    </i>
    <i r="2">
      <x v="2"/>
    </i>
    <i>
      <x v="6"/>
      <x v="6"/>
      <x v="2"/>
    </i>
    <i r="2">
      <x v="3"/>
    </i>
    <i>
      <x v="7"/>
      <x v="27"/>
      <x v="3"/>
    </i>
    <i>
      <x v="8"/>
      <x v="48"/>
      <x v="2"/>
    </i>
    <i>
      <x v="9"/>
      <x v="7"/>
      <x v="2"/>
    </i>
    <i>
      <x v="10"/>
      <x v="8"/>
      <x v="2"/>
    </i>
    <i>
      <x v="11"/>
      <x v="14"/>
      <x v="1"/>
    </i>
    <i>
      <x v="13"/>
      <x v="49"/>
      <x/>
    </i>
    <i>
      <x v="14"/>
      <x v="50"/>
      <x v="2"/>
    </i>
    <i>
      <x v="15"/>
      <x v="9"/>
      <x v="2"/>
    </i>
    <i>
      <x v="16"/>
      <x v="17"/>
      <x v="2"/>
    </i>
    <i>
      <x v="17"/>
      <x v="51"/>
      <x v="2"/>
    </i>
    <i r="2">
      <x v="3"/>
    </i>
    <i>
      <x v="18"/>
      <x v="18"/>
      <x/>
    </i>
    <i>
      <x v="20"/>
      <x v="19"/>
      <x v="3"/>
    </i>
    <i>
      <x v="22"/>
      <x v="36"/>
      <x/>
    </i>
    <i>
      <x v="24"/>
      <x v="20"/>
      <x v="2"/>
    </i>
    <i>
      <x v="25"/>
      <x v="42"/>
      <x v="3"/>
    </i>
    <i>
      <x v="27"/>
      <x v="53"/>
      <x v="2"/>
    </i>
    <i r="2">
      <x v="3"/>
    </i>
    <i>
      <x v="28"/>
      <x v="29"/>
      <x v="3"/>
    </i>
    <i>
      <x v="29"/>
      <x v="2"/>
      <x v="3"/>
    </i>
    <i>
      <x v="32"/>
      <x v="43"/>
      <x v="1"/>
    </i>
    <i>
      <x v="33"/>
      <x v="57"/>
      <x v="1"/>
    </i>
    <i r="2">
      <x v="2"/>
    </i>
    <i>
      <x v="34"/>
      <x v="44"/>
      <x v="2"/>
    </i>
    <i>
      <x v="35"/>
      <x v="30"/>
      <x v="1"/>
    </i>
    <i>
      <x v="36"/>
      <x v="10"/>
      <x v="1"/>
    </i>
    <i>
      <x v="37"/>
      <x v="12"/>
      <x v="1"/>
    </i>
    <i r="2">
      <x v="2"/>
    </i>
    <i r="2">
      <x v="3"/>
    </i>
    <i>
      <x v="38"/>
      <x v="52"/>
      <x v="2"/>
    </i>
    <i>
      <x v="39"/>
      <x v="3"/>
      <x/>
    </i>
    <i r="2">
      <x v="2"/>
    </i>
    <i>
      <x v="41"/>
      <x v="23"/>
      <x/>
    </i>
    <i r="2">
      <x v="2"/>
    </i>
    <i>
      <x v="42"/>
      <x v="31"/>
      <x v="2"/>
    </i>
    <i r="2">
      <x v="3"/>
    </i>
    <i>
      <x v="43"/>
      <x v="37"/>
      <x/>
    </i>
    <i r="2">
      <x v="1"/>
    </i>
    <i r="2">
      <x v="2"/>
    </i>
    <i r="2">
      <x v="3"/>
    </i>
    <i>
      <x v="44"/>
      <x v="39"/>
      <x/>
    </i>
    <i r="2">
      <x v="2"/>
    </i>
    <i r="2">
      <x v="3"/>
    </i>
    <i>
      <x v="45"/>
      <x v="54"/>
      <x v="2"/>
    </i>
    <i>
      <x v="46"/>
      <x v="58"/>
      <x v="3"/>
    </i>
    <i>
      <x v="47"/>
      <x v="33"/>
      <x v="1"/>
    </i>
    <i>
      <x v="48"/>
      <x v="34"/>
      <x/>
    </i>
    <i r="2">
      <x v="1"/>
    </i>
    <i r="2">
      <x v="2"/>
    </i>
    <i>
      <x v="49"/>
      <x v="38"/>
      <x v="3"/>
    </i>
    <i>
      <x v="50"/>
      <x v="45"/>
      <x v="1"/>
    </i>
    <i r="2">
      <x v="2"/>
    </i>
    <i r="2">
      <x v="3"/>
    </i>
    <i>
      <x v="51"/>
      <x v="55"/>
      <x v="2"/>
    </i>
    <i>
      <x v="52"/>
      <x v="32"/>
      <x v="1"/>
    </i>
    <i r="2">
      <x v="2"/>
    </i>
    <i>
      <x v="53"/>
      <x v="15"/>
      <x v="1"/>
    </i>
    <i r="2">
      <x v="3"/>
    </i>
    <i>
      <x v="55"/>
      <x v="24"/>
      <x/>
    </i>
    <i r="2">
      <x v="1"/>
    </i>
    <i r="2">
      <x v="2"/>
    </i>
    <i>
      <x v="56"/>
      <x v="40"/>
      <x/>
    </i>
    <i r="2">
      <x v="2"/>
    </i>
    <i r="2">
      <x v="3"/>
    </i>
    <i>
      <x v="57"/>
      <x v="56"/>
      <x v="1"/>
    </i>
    <i r="2">
      <x v="2"/>
    </i>
    <i>
      <x v="58"/>
      <x v="35"/>
      <x v="1"/>
    </i>
    <i>
      <x v="60"/>
      <x v="71"/>
      <x v="2"/>
    </i>
    <i>
      <x v="61"/>
      <x v="72"/>
      <x v="1"/>
    </i>
    <i r="2">
      <x v="2"/>
    </i>
    <i r="2">
      <x v="3"/>
    </i>
    <i>
      <x v="64"/>
      <x v="87"/>
      <x/>
    </i>
    <i>
      <x v="65"/>
      <x v="105"/>
      <x v="1"/>
    </i>
    <i r="2">
      <x v="2"/>
    </i>
    <i>
      <x v="66"/>
      <x v="60"/>
      <x v="1"/>
    </i>
    <i r="2">
      <x v="2"/>
    </i>
    <i>
      <x v="67"/>
      <x v="81"/>
      <x v="1"/>
    </i>
    <i r="2">
      <x v="2"/>
    </i>
    <i>
      <x v="68"/>
      <x v="88"/>
      <x v="1"/>
    </i>
    <i r="2">
      <x v="2"/>
    </i>
    <i>
      <x v="69"/>
      <x v="73"/>
      <x v="2"/>
    </i>
    <i r="2">
      <x v="3"/>
    </i>
    <i>
      <x v="70"/>
      <x v="89"/>
      <x/>
    </i>
    <i r="2">
      <x v="1"/>
    </i>
    <i r="2">
      <x v="2"/>
    </i>
    <i>
      <x v="71"/>
      <x v="106"/>
      <x v="1"/>
    </i>
    <i>
      <x v="72"/>
      <x v="74"/>
      <x v="3"/>
    </i>
    <i>
      <x v="73"/>
      <x v="90"/>
      <x v="2"/>
    </i>
    <i r="2">
      <x v="3"/>
    </i>
    <i>
      <x v="74"/>
      <x v="103"/>
      <x v="2"/>
    </i>
    <i>
      <x v="75"/>
      <x v="80"/>
      <x v="2"/>
    </i>
    <i>
      <x v="77"/>
      <x v="91"/>
      <x v="1"/>
    </i>
    <i r="2">
      <x v="2"/>
    </i>
    <i r="2">
      <x v="3"/>
    </i>
    <i>
      <x v="78"/>
      <x v="97"/>
      <x v="2"/>
    </i>
    <i>
      <x v="79"/>
      <x v="61"/>
      <x v="1"/>
    </i>
    <i r="2">
      <x v="2"/>
    </i>
    <i>
      <x v="80"/>
      <x v="68"/>
      <x v="2"/>
    </i>
    <i>
      <x v="81"/>
      <x v="86"/>
      <x v="1"/>
    </i>
    <i r="2">
      <x v="2"/>
    </i>
    <i r="2">
      <x v="3"/>
    </i>
    <i>
      <x v="82"/>
      <x v="92"/>
      <x v="2"/>
    </i>
    <i>
      <x v="83"/>
      <x v="93"/>
      <x/>
    </i>
    <i r="2">
      <x v="1"/>
    </i>
    <i r="2">
      <x v="2"/>
    </i>
    <i>
      <x v="84"/>
      <x v="98"/>
      <x v="3"/>
    </i>
    <i>
      <x v="85"/>
      <x v="99"/>
      <x/>
    </i>
    <i>
      <x v="86"/>
      <x v="69"/>
      <x v="2"/>
    </i>
    <i>
      <x v="87"/>
      <x v="100"/>
      <x v="2"/>
    </i>
    <i>
      <x v="88"/>
      <x v="62"/>
      <x/>
    </i>
    <i r="2">
      <x v="2"/>
    </i>
    <i>
      <x v="89"/>
      <x v="85"/>
      <x v="2"/>
    </i>
    <i>
      <x v="90"/>
      <x v="101"/>
      <x v="1"/>
    </i>
    <i>
      <x v="91"/>
      <x v="59"/>
      <x v="1"/>
    </i>
    <i r="2">
      <x v="3"/>
    </i>
    <i>
      <x v="92"/>
      <x v="82"/>
      <x/>
    </i>
    <i r="2">
      <x v="2"/>
    </i>
    <i>
      <x v="93"/>
      <x v="94"/>
      <x v="1"/>
    </i>
    <i>
      <x v="94"/>
      <x v="63"/>
      <x v="1"/>
    </i>
    <i r="2">
      <x v="3"/>
    </i>
    <i>
      <x v="95"/>
      <x v="64"/>
      <x v="1"/>
    </i>
    <i r="2">
      <x v="3"/>
    </i>
    <i>
      <x v="97"/>
      <x v="83"/>
      <x v="2"/>
    </i>
    <i>
      <x v="98"/>
      <x v="95"/>
      <x v="2"/>
    </i>
    <i>
      <x v="99"/>
      <x v="102"/>
      <x v="2"/>
    </i>
    <i>
      <x v="100"/>
      <x v="77"/>
      <x v="1"/>
    </i>
    <i r="2">
      <x v="2"/>
    </i>
    <i>
      <x v="102"/>
      <x v="66"/>
      <x/>
    </i>
    <i r="2">
      <x v="2"/>
    </i>
    <i>
      <x v="103"/>
      <x v="78"/>
      <x v="2"/>
    </i>
    <i r="2">
      <x v="3"/>
    </i>
    <i>
      <x v="104"/>
      <x v="96"/>
      <x v="1"/>
    </i>
    <i r="2">
      <x v="2"/>
    </i>
    <i>
      <x v="105"/>
      <x v="67"/>
      <x/>
    </i>
    <i>
      <x v="107"/>
      <x v="136"/>
      <x v="1"/>
    </i>
    <i>
      <x v="108"/>
      <x v="153"/>
      <x v="1"/>
    </i>
    <i>
      <x v="109"/>
      <x v="133"/>
      <x/>
    </i>
    <i r="2">
      <x v="2"/>
    </i>
    <i>
      <x v="110"/>
      <x v="123"/>
      <x/>
    </i>
    <i r="2">
      <x v="2"/>
    </i>
    <i>
      <x v="111"/>
      <x v="137"/>
      <x/>
    </i>
    <i r="2">
      <x v="2"/>
    </i>
    <i>
      <x v="112"/>
      <x v="154"/>
      <x v="1"/>
    </i>
    <i r="2">
      <x v="2"/>
    </i>
    <i>
      <x v="114"/>
      <x v="124"/>
      <x v="2"/>
    </i>
    <i>
      <x v="115"/>
      <x v="162"/>
      <x v="1"/>
    </i>
    <i>
      <x v="116"/>
      <x v="128"/>
      <x/>
    </i>
    <i r="2">
      <x v="1"/>
    </i>
    <i r="2">
      <x v="2"/>
    </i>
    <i r="2">
      <x v="3"/>
    </i>
    <i>
      <x v="117"/>
      <x v="112"/>
      <x v="2"/>
    </i>
    <i>
      <x v="118"/>
      <x v="108"/>
      <x v="3"/>
    </i>
    <i>
      <x v="119"/>
      <x v="147"/>
      <x/>
    </i>
    <i r="2">
      <x v="2"/>
    </i>
    <i>
      <x v="121"/>
      <x v="138"/>
      <x v="2"/>
    </i>
    <i>
      <x v="124"/>
      <x v="139"/>
      <x v="3"/>
    </i>
    <i>
      <x v="125"/>
      <x v="156"/>
      <x v="2"/>
    </i>
    <i r="2">
      <x v="3"/>
    </i>
    <i>
      <x v="126"/>
      <x v="140"/>
      <x/>
    </i>
    <i r="2">
      <x v="3"/>
    </i>
    <i>
      <x v="127"/>
      <x v="129"/>
      <x v="1"/>
    </i>
    <i r="2">
      <x v="2"/>
    </i>
    <i>
      <x v="128"/>
      <x v="117"/>
      <x v="2"/>
    </i>
    <i r="2">
      <x v="3"/>
    </i>
    <i>
      <x v="129"/>
      <x v="141"/>
      <x v="2"/>
    </i>
    <i>
      <x v="130"/>
      <x v="157"/>
      <x v="2"/>
    </i>
    <i>
      <x v="131"/>
      <x v="109"/>
      <x/>
    </i>
    <i r="2">
      <x v="2"/>
    </i>
    <i>
      <x v="132"/>
      <x v="125"/>
      <x v="1"/>
    </i>
    <i r="2">
      <x v="2"/>
    </i>
    <i r="2">
      <x v="3"/>
    </i>
    <i>
      <x v="133"/>
      <x v="163"/>
      <x v="2"/>
    </i>
    <i>
      <x v="135"/>
      <x v="130"/>
      <x v="1"/>
    </i>
    <i r="2">
      <x v="2"/>
    </i>
    <i r="2">
      <x v="3"/>
    </i>
    <i>
      <x v="136"/>
      <x v="148"/>
      <x v="3"/>
    </i>
    <i>
      <x v="137"/>
      <x v="158"/>
      <x/>
    </i>
    <i r="2">
      <x v="1"/>
    </i>
    <i>
      <x v="138"/>
      <x v="118"/>
      <x v="1"/>
    </i>
    <i r="2">
      <x v="2"/>
    </i>
    <i>
      <x v="139"/>
      <x v="142"/>
      <x v="2"/>
    </i>
    <i>
      <x v="140"/>
      <x v="159"/>
      <x v="2"/>
    </i>
    <i r="2">
      <x v="3"/>
    </i>
    <i>
      <x v="141"/>
      <x v="113"/>
      <x v="2"/>
    </i>
    <i>
      <x v="142"/>
      <x v="119"/>
      <x v="1"/>
    </i>
    <i r="2">
      <x v="2"/>
    </i>
    <i>
      <x v="143"/>
      <x v="143"/>
      <x v="1"/>
    </i>
    <i>
      <x v="144"/>
      <x v="160"/>
      <x v="2"/>
    </i>
    <i>
      <x v="145"/>
      <x v="120"/>
      <x v="3"/>
    </i>
    <i>
      <x v="146"/>
      <x v="161"/>
      <x v="3"/>
    </i>
    <i>
      <x v="147"/>
      <x v="127"/>
      <x/>
    </i>
    <i r="2">
      <x v="1"/>
    </i>
    <i>
      <x v="148"/>
      <x v="114"/>
      <x v="2"/>
    </i>
    <i>
      <x v="149"/>
      <x v="134"/>
      <x v="1"/>
    </i>
    <i r="2">
      <x v="2"/>
    </i>
    <i>
      <x v="150"/>
      <x v="149"/>
      <x v="3"/>
    </i>
    <i>
      <x v="151"/>
      <x v="131"/>
      <x v="2"/>
    </i>
    <i>
      <x v="152"/>
      <x v="121"/>
      <x/>
    </i>
    <i r="2">
      <x v="1"/>
    </i>
    <i>
      <x v="153"/>
      <x v="150"/>
      <x v="1"/>
    </i>
    <i>
      <x v="155"/>
      <x v="144"/>
      <x v="3"/>
    </i>
    <i>
      <x v="156"/>
      <x v="122"/>
      <x/>
    </i>
    <i>
      <x v="157"/>
      <x v="135"/>
      <x v="1"/>
    </i>
    <i r="2">
      <x v="2"/>
    </i>
    <i>
      <x v="161"/>
      <x v="132"/>
      <x v="3"/>
    </i>
    <i>
      <x v="162"/>
      <x v="111"/>
      <x v="1"/>
    </i>
    <i r="2">
      <x v="2"/>
    </i>
    <i>
      <x v="164"/>
      <x v="164"/>
      <x/>
    </i>
    <i r="2">
      <x v="1"/>
    </i>
    <i r="2">
      <x v="2"/>
    </i>
    <i>
      <x v="165"/>
      <x v="152"/>
      <x/>
    </i>
    <i>
      <x v="166"/>
      <x v="187"/>
      <x v="1"/>
    </i>
    <i r="2">
      <x v="3"/>
    </i>
    <i>
      <x v="167"/>
      <x v="177"/>
      <x/>
    </i>
    <i r="2">
      <x v="1"/>
    </i>
    <i r="2">
      <x v="2"/>
    </i>
    <i>
      <x v="168"/>
      <x v="193"/>
      <x v="1"/>
    </i>
    <i>
      <x v="169"/>
      <x v="211"/>
      <x/>
    </i>
    <i r="2">
      <x v="1"/>
    </i>
    <i r="2">
      <x v="2"/>
    </i>
    <i>
      <x v="170"/>
      <x v="188"/>
      <x v="2"/>
    </i>
    <i>
      <x v="171"/>
      <x v="167"/>
      <x/>
    </i>
    <i r="2">
      <x v="1"/>
    </i>
    <i r="2">
      <x v="2"/>
    </i>
    <i>
      <x v="173"/>
      <x v="212"/>
      <x v="2"/>
    </i>
    <i>
      <x v="174"/>
      <x v="199"/>
      <x v="3"/>
    </i>
    <i>
      <x v="175"/>
      <x v="168"/>
      <x v="1"/>
    </i>
    <i r="2">
      <x v="3"/>
    </i>
    <i>
      <x v="176"/>
      <x v="189"/>
      <x v="2"/>
    </i>
    <i>
      <x v="177"/>
      <x v="206"/>
      <x v="2"/>
    </i>
    <i>
      <x v="178"/>
      <x v="200"/>
      <x v="3"/>
    </i>
    <i>
      <x v="179"/>
      <x v="213"/>
      <x/>
    </i>
    <i r="2">
      <x v="2"/>
    </i>
    <i>
      <x v="180"/>
      <x v="215"/>
      <x v="1"/>
    </i>
    <i r="2">
      <x v="2"/>
    </i>
    <i r="2">
      <x v="3"/>
    </i>
    <i>
      <x v="181"/>
      <x v="169"/>
      <x v="2"/>
    </i>
    <i>
      <x v="182"/>
      <x v="182"/>
      <x v="2"/>
    </i>
    <i>
      <x v="183"/>
      <x v="190"/>
      <x v="2"/>
    </i>
    <i r="2">
      <x v="3"/>
    </i>
    <i>
      <x v="184"/>
      <x v="207"/>
      <x v="1"/>
    </i>
    <i>
      <x v="186"/>
      <x v="180"/>
      <x v="3"/>
    </i>
    <i>
      <x v="188"/>
      <x v="214"/>
      <x/>
    </i>
    <i r="2">
      <x v="1"/>
    </i>
    <i r="2">
      <x v="2"/>
    </i>
    <i>
      <x v="189"/>
      <x v="216"/>
      <x v="1"/>
    </i>
    <i r="2">
      <x v="2"/>
    </i>
    <i r="2">
      <x v="3"/>
    </i>
    <i>
      <x v="190"/>
      <x v="171"/>
      <x v="1"/>
    </i>
    <i r="2">
      <x v="2"/>
    </i>
    <i>
      <x v="191"/>
      <x v="191"/>
      <x v="1"/>
    </i>
    <i r="2">
      <x v="3"/>
    </i>
    <i>
      <x v="192"/>
      <x v="209"/>
      <x v="2"/>
    </i>
    <i r="2">
      <x v="3"/>
    </i>
    <i>
      <x v="194"/>
      <x v="172"/>
      <x v="1"/>
    </i>
    <i r="2">
      <x v="2"/>
    </i>
    <i r="2">
      <x v="3"/>
    </i>
    <i>
      <x v="195"/>
      <x v="178"/>
      <x/>
    </i>
    <i r="2">
      <x v="2"/>
    </i>
    <i>
      <x v="197"/>
      <x v="195"/>
      <x v="2"/>
    </i>
    <i>
      <x v="198"/>
      <x v="196"/>
      <x v="2"/>
    </i>
    <i>
      <x v="199"/>
      <x v="201"/>
      <x v="2"/>
    </i>
    <i r="2">
      <x v="3"/>
    </i>
    <i>
      <x v="200"/>
      <x v="173"/>
      <x v="1"/>
    </i>
    <i>
      <x v="201"/>
      <x v="192"/>
      <x v="2"/>
    </i>
    <i>
      <x v="203"/>
      <x v="174"/>
      <x v="2"/>
    </i>
    <i>
      <x v="204"/>
      <x v="184"/>
      <x v="1"/>
    </i>
    <i>
      <x v="206"/>
      <x v="166"/>
      <x v="2"/>
    </i>
    <i>
      <x v="207"/>
      <x v="217"/>
      <x v="3"/>
    </i>
    <i>
      <x v="208"/>
      <x v="197"/>
      <x v="2"/>
    </i>
    <i>
      <x v="209"/>
      <x v="185"/>
      <x v="1"/>
    </i>
    <i r="2">
      <x v="2"/>
    </i>
    <i>
      <x v="211"/>
      <x v="218"/>
      <x v="2"/>
    </i>
    <i>
      <x v="212"/>
      <x v="175"/>
      <x/>
    </i>
    <i>
      <x v="213"/>
      <x v="219"/>
      <x/>
    </i>
    <i r="2">
      <x v="2"/>
    </i>
    <i>
      <x v="214"/>
      <x v="198"/>
      <x v="1"/>
    </i>
    <i r="2">
      <x v="2"/>
    </i>
    <i>
      <x v="215"/>
      <x v="186"/>
      <x v="1"/>
    </i>
    <i>
      <x v="216"/>
      <x v="205"/>
      <x v="1"/>
    </i>
    <i r="2">
      <x v="2"/>
    </i>
    <i>
      <x v="217"/>
      <x v="176"/>
      <x v="1"/>
    </i>
    <i r="2">
      <x v="2"/>
    </i>
    <i>
      <x v="219"/>
      <x v="203"/>
      <x v="2"/>
    </i>
    <i>
      <x v="220"/>
      <x v="221"/>
      <x v="3"/>
    </i>
    <i>
      <x v="221"/>
      <x v="236"/>
      <x v="1"/>
    </i>
    <i>
      <x v="222"/>
      <x v="239"/>
      <x v="2"/>
    </i>
    <i>
      <x v="223"/>
      <x v="222"/>
      <x v="1"/>
    </i>
    <i r="2">
      <x v="2"/>
    </i>
    <i>
      <x v="224"/>
      <x v="231"/>
      <x v="1"/>
    </i>
    <i r="2">
      <x v="2"/>
    </i>
    <i>
      <x v="225"/>
      <x v="245"/>
      <x/>
    </i>
    <i r="2">
      <x v="2"/>
    </i>
    <i>
      <x v="228"/>
      <x v="241"/>
      <x v="1"/>
    </i>
    <i r="2">
      <x v="2"/>
    </i>
    <i>
      <x v="229"/>
      <x v="223"/>
      <x v="1"/>
    </i>
    <i>
      <x v="230"/>
      <x v="247"/>
      <x v="3"/>
    </i>
    <i>
      <x v="231"/>
      <x v="224"/>
      <x v="1"/>
    </i>
    <i>
      <x v="232"/>
      <x v="229"/>
      <x v="1"/>
    </i>
    <i r="2">
      <x v="2"/>
    </i>
    <i>
      <x v="233"/>
      <x v="230"/>
      <x v="1"/>
    </i>
    <i r="2">
      <x v="3"/>
    </i>
    <i>
      <x v="234"/>
      <x v="246"/>
      <x/>
    </i>
    <i r="2">
      <x v="1"/>
    </i>
    <i r="2">
      <x v="2"/>
    </i>
    <i r="2">
      <x v="3"/>
    </i>
    <i>
      <x v="235"/>
      <x v="225"/>
      <x v="1"/>
    </i>
    <i r="2">
      <x v="2"/>
    </i>
    <i>
      <x v="236"/>
      <x v="232"/>
      <x v="2"/>
    </i>
    <i>
      <x v="237"/>
      <x v="233"/>
      <x v="1"/>
    </i>
    <i>
      <x v="238"/>
      <x v="234"/>
      <x/>
    </i>
    <i>
      <x v="239"/>
      <x v="248"/>
      <x v="1"/>
    </i>
    <i>
      <x v="240"/>
      <x v="220"/>
      <x v="1"/>
    </i>
    <i r="2">
      <x v="2"/>
    </i>
    <i>
      <x v="241"/>
      <x v="228"/>
      <x v="2"/>
    </i>
    <i>
      <x v="242"/>
      <x v="242"/>
      <x v="2"/>
    </i>
    <i>
      <x v="243"/>
      <x v="249"/>
      <x v="3"/>
    </i>
    <i>
      <x v="244"/>
      <x v="226"/>
      <x v="1"/>
    </i>
    <i r="2">
      <x v="2"/>
    </i>
    <i>
      <x v="245"/>
      <x v="235"/>
      <x v="1"/>
    </i>
    <i>
      <x v="246"/>
      <x v="243"/>
      <x v="1"/>
    </i>
    <i r="2">
      <x v="2"/>
    </i>
    <i>
      <x v="247"/>
      <x v="237"/>
      <x v="2"/>
    </i>
    <i r="2">
      <x v="3"/>
    </i>
    <i>
      <x v="249"/>
      <x v="244"/>
      <x v="3"/>
    </i>
    <i>
      <x v="250"/>
      <x v="256"/>
      <x v="1"/>
    </i>
    <i r="2">
      <x v="2"/>
    </i>
    <i r="2">
      <x v="3"/>
    </i>
    <i>
      <x v="251"/>
      <x v="250"/>
      <x/>
    </i>
    <i>
      <x v="253"/>
      <x v="253"/>
      <x v="1"/>
    </i>
    <i>
      <x v="255"/>
      <x v="259"/>
      <x v="1"/>
    </i>
    <i>
      <x v="256"/>
      <x v="252"/>
      <x v="1"/>
    </i>
    <i>
      <x v="257"/>
      <x v="254"/>
      <x v="2"/>
    </i>
    <i>
      <x v="260"/>
      <x v="265"/>
      <x v="1"/>
    </i>
    <i r="2">
      <x v="2"/>
    </i>
    <i>
      <x v="262"/>
      <x v="270"/>
      <x/>
    </i>
    <i r="2">
      <x v="1"/>
    </i>
    <i r="2">
      <x v="2"/>
    </i>
    <i>
      <x v="263"/>
      <x v="271"/>
      <x v="2"/>
    </i>
    <i r="2">
      <x v="3"/>
    </i>
    <i>
      <x v="264"/>
      <x v="280"/>
      <x v="2"/>
    </i>
    <i>
      <x v="265"/>
      <x v="267"/>
      <x v="2"/>
    </i>
    <i>
      <x v="266"/>
      <x v="272"/>
      <x v="2"/>
    </i>
    <i r="2">
      <x v="3"/>
    </i>
    <i>
      <x v="267"/>
      <x v="260"/>
      <x v="1"/>
    </i>
    <i r="2">
      <x v="2"/>
    </i>
    <i>
      <x v="268"/>
      <x v="262"/>
      <x/>
    </i>
    <i r="2">
      <x v="1"/>
    </i>
    <i r="2">
      <x v="2"/>
    </i>
    <i r="2">
      <x v="3"/>
    </i>
    <i>
      <x v="269"/>
      <x v="281"/>
      <x v="1"/>
    </i>
    <i>
      <x v="271"/>
      <x v="263"/>
      <x v="2"/>
    </i>
    <i>
      <x v="272"/>
      <x v="279"/>
      <x v="2"/>
    </i>
    <i>
      <x v="275"/>
      <x v="264"/>
      <x v="1"/>
    </i>
    <i r="2">
      <x v="2"/>
    </i>
    <i r="2">
      <x v="3"/>
    </i>
    <i>
      <x v="276"/>
      <x v="268"/>
      <x/>
    </i>
    <i>
      <x v="277"/>
      <x v="273"/>
      <x/>
    </i>
    <i r="2">
      <x v="3"/>
    </i>
    <i>
      <x v="278"/>
      <x v="274"/>
      <x v="3"/>
    </i>
    <i>
      <x v="279"/>
      <x v="277"/>
      <x v="1"/>
    </i>
    <i r="2">
      <x v="2"/>
    </i>
    <i>
      <x v="280"/>
      <x v="261"/>
      <x v="2"/>
    </i>
    <i>
      <x v="282"/>
      <x v="296"/>
      <x v="2"/>
    </i>
    <i>
      <x v="283"/>
      <x v="284"/>
      <x v="2"/>
    </i>
    <i>
      <x v="284"/>
      <x v="295"/>
      <x v="1"/>
    </i>
    <i>
      <x v="285"/>
      <x v="297"/>
      <x v="1"/>
    </i>
    <i>
      <x v="286"/>
      <x v="286"/>
      <x/>
    </i>
    <i>
      <x v="287"/>
      <x v="293"/>
      <x/>
    </i>
    <i r="2">
      <x v="2"/>
    </i>
    <i>
      <x v="288"/>
      <x v="290"/>
      <x/>
    </i>
    <i>
      <x v="289"/>
      <x v="291"/>
      <x v="2"/>
    </i>
    <i>
      <x v="290"/>
      <x v="282"/>
      <x v="1"/>
    </i>
    <i>
      <x v="291"/>
      <x v="283"/>
      <x v="2"/>
    </i>
    <i>
      <x v="292"/>
      <x v="298"/>
      <x/>
    </i>
    <i r="2">
      <x v="1"/>
    </i>
    <i r="2">
      <x v="2"/>
    </i>
    <i>
      <x v="293"/>
      <x v="299"/>
      <x/>
    </i>
    <i r="2">
      <x v="2"/>
    </i>
    <i>
      <x v="294"/>
      <x v="287"/>
      <x v="2"/>
    </i>
    <i>
      <x v="295"/>
      <x v="294"/>
      <x v="2"/>
    </i>
    <i>
      <x v="296"/>
      <x v="285"/>
      <x/>
    </i>
    <i r="2">
      <x v="2"/>
    </i>
    <i r="2">
      <x v="3"/>
    </i>
    <i>
      <x v="297"/>
      <x v="289"/>
      <x v="2"/>
    </i>
    <i r="2">
      <x v="3"/>
    </i>
    <i>
      <x v="298"/>
      <x v="288"/>
      <x v="1"/>
    </i>
    <i>
      <x v="300"/>
      <x v="301"/>
      <x v="2"/>
    </i>
    <i>
      <x v="302"/>
      <x v="300"/>
      <x v="2"/>
    </i>
    <i>
      <x v="304"/>
      <x v="342"/>
      <x v="3"/>
    </i>
    <i>
      <x v="305"/>
      <x v="354"/>
      <x/>
    </i>
    <i r="2">
      <x v="2"/>
    </i>
    <i r="2">
      <x v="3"/>
    </i>
    <i>
      <x v="306"/>
      <x v="328"/>
      <x v="1"/>
    </i>
    <i r="2">
      <x v="2"/>
    </i>
    <i>
      <x v="307"/>
      <x v="343"/>
      <x v="1"/>
    </i>
    <i r="2">
      <x v="2"/>
    </i>
    <i>
      <x v="308"/>
      <x v="321"/>
      <x v="2"/>
    </i>
    <i>
      <x v="309"/>
      <x v="336"/>
      <x v="1"/>
    </i>
    <i>
      <x v="310"/>
      <x v="366"/>
      <x v="1"/>
    </i>
    <i r="2">
      <x v="2"/>
    </i>
    <i>
      <x v="311"/>
      <x v="344"/>
      <x v="3"/>
    </i>
    <i>
      <x v="312"/>
      <x v="348"/>
      <x v="1"/>
    </i>
    <i r="2">
      <x v="2"/>
    </i>
    <i r="2">
      <x v="3"/>
    </i>
    <i>
      <x v="313"/>
      <x v="349"/>
      <x v="2"/>
    </i>
    <i>
      <x v="315"/>
      <x v="322"/>
      <x v="1"/>
    </i>
    <i r="2">
      <x v="2"/>
    </i>
    <i>
      <x v="316"/>
      <x v="329"/>
      <x/>
    </i>
    <i r="2">
      <x v="1"/>
    </i>
    <i r="2">
      <x v="2"/>
    </i>
    <i>
      <x v="317"/>
      <x v="308"/>
      <x v="2"/>
    </i>
    <i>
      <x v="318"/>
      <x v="323"/>
      <x v="2"/>
    </i>
    <i>
      <x v="319"/>
      <x v="337"/>
      <x v="1"/>
    </i>
    <i>
      <x v="320"/>
      <x v="309"/>
      <x v="2"/>
    </i>
    <i>
      <x v="321"/>
      <x v="304"/>
      <x v="1"/>
    </i>
    <i>
      <x v="322"/>
      <x v="324"/>
      <x v="1"/>
    </i>
    <i>
      <x v="323"/>
      <x v="331"/>
      <x v="2"/>
    </i>
    <i>
      <x v="324"/>
      <x v="356"/>
      <x v="3"/>
    </i>
    <i>
      <x v="325"/>
      <x v="316"/>
      <x v="2"/>
    </i>
    <i>
      <x v="327"/>
      <x v="345"/>
      <x/>
    </i>
    <i r="2">
      <x v="1"/>
    </i>
    <i r="2">
      <x v="2"/>
    </i>
    <i>
      <x v="328"/>
      <x v="357"/>
      <x/>
    </i>
    <i>
      <x v="329"/>
      <x v="350"/>
      <x/>
    </i>
    <i r="2">
      <x v="2"/>
    </i>
    <i>
      <x v="330"/>
      <x v="326"/>
      <x v="1"/>
    </i>
    <i r="2">
      <x v="2"/>
    </i>
    <i>
      <x v="332"/>
      <x v="317"/>
      <x v="1"/>
    </i>
    <i>
      <x v="333"/>
      <x v="338"/>
      <x/>
    </i>
    <i r="2">
      <x v="1"/>
    </i>
    <i>
      <x v="334"/>
      <x v="351"/>
      <x v="3"/>
    </i>
    <i>
      <x v="336"/>
      <x v="362"/>
      <x v="3"/>
    </i>
    <i>
      <x v="337"/>
      <x v="318"/>
      <x/>
    </i>
    <i r="2">
      <x v="1"/>
    </i>
    <i r="2">
      <x v="3"/>
    </i>
    <i>
      <x v="338"/>
      <x v="339"/>
      <x/>
    </i>
    <i>
      <x v="339"/>
      <x v="319"/>
      <x/>
    </i>
    <i r="2">
      <x v="1"/>
    </i>
    <i r="2">
      <x v="2"/>
    </i>
    <i>
      <x v="340"/>
      <x v="310"/>
      <x/>
    </i>
    <i r="2">
      <x v="2"/>
    </i>
    <i r="2">
      <x v="3"/>
    </i>
    <i>
      <x v="341"/>
      <x v="312"/>
      <x v="1"/>
    </i>
    <i>
      <x v="342"/>
      <x v="330"/>
      <x v="2"/>
    </i>
    <i>
      <x v="344"/>
      <x v="346"/>
      <x v="2"/>
    </i>
    <i>
      <x v="346"/>
      <x v="352"/>
      <x v="1"/>
    </i>
    <i>
      <x v="347"/>
      <x v="363"/>
      <x/>
    </i>
    <i>
      <x v="348"/>
      <x v="313"/>
      <x v="1"/>
    </i>
    <i r="2">
      <x v="2"/>
    </i>
    <i r="2">
      <x v="3"/>
    </i>
    <i>
      <x v="349"/>
      <x v="333"/>
      <x v="3"/>
    </i>
    <i>
      <x v="351"/>
      <x v="364"/>
      <x v="2"/>
    </i>
    <i>
      <x v="352"/>
      <x v="367"/>
      <x v="1"/>
    </i>
    <i r="2">
      <x v="2"/>
    </i>
    <i>
      <x v="353"/>
      <x v="303"/>
      <x v="1"/>
    </i>
    <i>
      <x v="355"/>
      <x v="306"/>
      <x/>
    </i>
    <i r="2">
      <x v="2"/>
    </i>
    <i>
      <x v="356"/>
      <x v="365"/>
      <x/>
    </i>
    <i r="2">
      <x v="1"/>
    </i>
    <i r="2">
      <x v="2"/>
    </i>
    <i>
      <x v="357"/>
      <x v="307"/>
      <x v="2"/>
    </i>
    <i>
      <x v="359"/>
      <x v="340"/>
      <x/>
    </i>
    <i>
      <x v="360"/>
      <x v="311"/>
      <x v="2"/>
    </i>
    <i>
      <x v="361"/>
      <x v="341"/>
      <x/>
    </i>
    <i r="2">
      <x v="2"/>
    </i>
    <i r="2">
      <x v="3"/>
    </i>
    <i>
      <x v="362"/>
      <x v="358"/>
      <x v="1"/>
    </i>
    <i r="2">
      <x v="2"/>
    </i>
    <i>
      <x v="363"/>
      <x v="315"/>
      <x v="1"/>
    </i>
    <i r="2">
      <x v="2"/>
    </i>
    <i r="2">
      <x v="3"/>
    </i>
    <i>
      <x v="364"/>
      <x v="320"/>
      <x v="1"/>
    </i>
    <i r="2">
      <x v="2"/>
    </i>
    <i>
      <x v="365"/>
      <x v="335"/>
      <x v="1"/>
    </i>
    <i>
      <x v="366"/>
      <x v="353"/>
      <x v="2"/>
    </i>
    <i>
      <x v="367"/>
      <x v="360"/>
      <x/>
    </i>
    <i r="2">
      <x v="2"/>
    </i>
    <i>
      <x v="368"/>
      <x v="387"/>
      <x v="2"/>
    </i>
    <i>
      <x v="369"/>
      <x v="369"/>
      <x v="1"/>
    </i>
    <i r="2">
      <x v="2"/>
    </i>
    <i>
      <x v="370"/>
      <x v="376"/>
      <x v="2"/>
    </i>
    <i r="2">
      <x v="3"/>
    </i>
    <i>
      <x v="371"/>
      <x v="381"/>
      <x v="1"/>
    </i>
    <i>
      <x v="373"/>
      <x v="382"/>
      <x v="1"/>
    </i>
    <i r="2">
      <x v="2"/>
    </i>
    <i>
      <x v="375"/>
      <x v="383"/>
      <x v="1"/>
    </i>
    <i r="2">
      <x v="2"/>
    </i>
    <i>
      <x v="376"/>
      <x v="388"/>
      <x v="2"/>
    </i>
    <i r="2">
      <x v="3"/>
    </i>
    <i>
      <x v="377"/>
      <x v="391"/>
      <x v="1"/>
    </i>
    <i r="2">
      <x v="3"/>
    </i>
    <i>
      <x v="378"/>
      <x v="371"/>
      <x v="1"/>
    </i>
    <i>
      <x v="379"/>
      <x v="380"/>
      <x/>
    </i>
    <i r="2">
      <x v="2"/>
    </i>
    <i>
      <x v="380"/>
      <x v="396"/>
      <x v="1"/>
    </i>
    <i r="2">
      <x v="2"/>
    </i>
    <i>
      <x v="381"/>
      <x v="392"/>
      <x v="2"/>
    </i>
    <i>
      <x v="382"/>
      <x v="394"/>
      <x v="1"/>
    </i>
    <i>
      <x v="383"/>
      <x v="395"/>
      <x/>
    </i>
    <i r="2">
      <x v="3"/>
    </i>
    <i>
      <x v="384"/>
      <x v="378"/>
      <x/>
    </i>
    <i r="2">
      <x v="2"/>
    </i>
    <i>
      <x v="385"/>
      <x v="384"/>
      <x/>
    </i>
    <i r="2">
      <x v="1"/>
    </i>
    <i r="2">
      <x v="3"/>
    </i>
    <i>
      <x v="386"/>
      <x v="368"/>
      <x/>
    </i>
    <i r="2">
      <x v="1"/>
    </i>
    <i>
      <x v="387"/>
      <x v="374"/>
      <x v="2"/>
    </i>
    <i>
      <x v="388"/>
      <x v="385"/>
      <x v="1"/>
    </i>
    <i r="2">
      <x v="2"/>
    </i>
    <i r="2">
      <x v="3"/>
    </i>
    <i>
      <x v="390"/>
      <x v="372"/>
      <x v="2"/>
    </i>
    <i>
      <x v="391"/>
      <x v="373"/>
      <x v="2"/>
    </i>
    <i>
      <x v="392"/>
      <x v="379"/>
      <x v="2"/>
    </i>
    <i>
      <x v="393"/>
      <x v="386"/>
      <x v="2"/>
    </i>
    <i r="2">
      <x v="3"/>
    </i>
    <i>
      <x v="394"/>
      <x v="389"/>
      <x v="2"/>
    </i>
    <i>
      <x v="395"/>
      <x v="375"/>
      <x v="1"/>
    </i>
    <i>
      <x v="396"/>
      <x v="393"/>
      <x v="3"/>
    </i>
    <i>
      <x v="398"/>
      <x v="399"/>
      <x v="2"/>
    </i>
    <i>
      <x v="399"/>
      <x v="398"/>
      <x v="1"/>
    </i>
    <i r="2">
      <x v="2"/>
    </i>
    <i>
      <x v="400"/>
      <x v="400"/>
      <x v="2"/>
    </i>
    <i r="2">
      <x v="3"/>
    </i>
    <i>
      <x v="401"/>
      <x v="408"/>
      <x v="1"/>
    </i>
    <i>
      <x v="402"/>
      <x v="426"/>
      <x v="1"/>
    </i>
    <i r="2">
      <x v="3"/>
    </i>
    <i>
      <x v="404"/>
      <x v="401"/>
      <x v="2"/>
    </i>
    <i r="2">
      <x v="3"/>
    </i>
    <i>
      <x v="405"/>
      <x v="402"/>
      <x v="1"/>
    </i>
    <i r="2">
      <x v="2"/>
    </i>
    <i r="2">
      <x v="3"/>
    </i>
    <i>
      <x v="407"/>
      <x v="418"/>
      <x v="2"/>
    </i>
    <i r="2">
      <x v="3"/>
    </i>
    <i>
      <x v="408"/>
      <x v="403"/>
      <x v="1"/>
    </i>
    <i>
      <x v="409"/>
      <x v="420"/>
      <x v="1"/>
    </i>
    <i r="2">
      <x v="2"/>
    </i>
    <i>
      <x v="410"/>
      <x v="404"/>
      <x v="2"/>
    </i>
    <i>
      <x v="411"/>
      <x v="421"/>
      <x v="1"/>
    </i>
    <i r="2">
      <x v="2"/>
    </i>
    <i>
      <x v="412"/>
      <x v="427"/>
      <x v="1"/>
    </i>
    <i r="2">
      <x v="2"/>
    </i>
    <i r="2">
      <x v="3"/>
    </i>
    <i>
      <x v="413"/>
      <x v="407"/>
      <x v="2"/>
    </i>
    <i>
      <x v="414"/>
      <x v="411"/>
      <x/>
    </i>
    <i r="2">
      <x v="2"/>
    </i>
    <i>
      <x v="415"/>
      <x v="419"/>
      <x v="1"/>
    </i>
    <i>
      <x v="416"/>
      <x v="405"/>
      <x v="1"/>
    </i>
    <i r="2">
      <x v="2"/>
    </i>
    <i>
      <x v="418"/>
      <x v="416"/>
      <x v="1"/>
    </i>
    <i r="2">
      <x v="2"/>
    </i>
    <i>
      <x v="419"/>
      <x v="417"/>
      <x v="2"/>
    </i>
    <i r="2">
      <x v="3"/>
    </i>
    <i>
      <x v="420"/>
      <x v="425"/>
      <x v="3"/>
    </i>
    <i>
      <x v="421"/>
      <x v="428"/>
      <x v="2"/>
    </i>
    <i>
      <x v="422"/>
      <x v="406"/>
      <x v="1"/>
    </i>
    <i r="2">
      <x v="2"/>
    </i>
    <i>
      <x v="423"/>
      <x v="412"/>
      <x v="1"/>
    </i>
    <i r="2">
      <x v="2"/>
    </i>
    <i>
      <x v="424"/>
      <x v="415"/>
      <x v="1"/>
    </i>
    <i r="2">
      <x v="2"/>
    </i>
    <i>
      <x v="425"/>
      <x v="409"/>
      <x v="2"/>
    </i>
    <i>
      <x v="426"/>
      <x v="422"/>
      <x v="2"/>
    </i>
    <i>
      <x v="427"/>
      <x v="429"/>
      <x v="2"/>
    </i>
    <i>
      <x v="429"/>
      <x v="424"/>
      <x v="2"/>
    </i>
    <i>
      <x v="430"/>
      <x v="466"/>
      <x v="1"/>
    </i>
    <i r="2">
      <x v="2"/>
    </i>
    <i r="2">
      <x v="3"/>
    </i>
    <i>
      <x v="431"/>
      <x v="434"/>
      <x v="1"/>
    </i>
    <i>
      <x v="432"/>
      <x v="454"/>
      <x/>
    </i>
    <i r="2">
      <x v="2"/>
    </i>
    <i r="2">
      <x v="3"/>
    </i>
    <i>
      <x v="433"/>
      <x v="432"/>
      <x v="1"/>
    </i>
    <i r="2">
      <x v="2"/>
    </i>
    <i>
      <x v="434"/>
      <x v="443"/>
      <x v="1"/>
    </i>
    <i r="2">
      <x v="2"/>
    </i>
    <i r="2">
      <x v="3"/>
    </i>
    <i>
      <x v="435"/>
      <x v="490"/>
      <x v="2"/>
    </i>
    <i>
      <x v="436"/>
      <x v="441"/>
      <x v="1"/>
    </i>
    <i r="2">
      <x v="3"/>
    </i>
    <i>
      <x v="437"/>
      <x v="477"/>
      <x/>
    </i>
    <i r="2">
      <x v="2"/>
    </i>
    <i>
      <x v="438"/>
      <x v="488"/>
      <x v="1"/>
    </i>
    <i r="2">
      <x v="2"/>
    </i>
    <i>
      <x v="439"/>
      <x v="462"/>
      <x v="2"/>
    </i>
    <i>
      <x v="440"/>
      <x v="463"/>
      <x v="1"/>
    </i>
    <i r="2">
      <x v="2"/>
    </i>
    <i r="2">
      <x v="3"/>
    </i>
    <i>
      <x v="441"/>
      <x v="435"/>
      <x v="1"/>
    </i>
    <i r="2">
      <x v="2"/>
    </i>
    <i>
      <x v="442"/>
      <x v="455"/>
      <x v="1"/>
    </i>
    <i>
      <x v="443"/>
      <x v="456"/>
      <x v="1"/>
    </i>
    <i r="2">
      <x v="2"/>
    </i>
    <i>
      <x v="444"/>
      <x v="473"/>
      <x v="2"/>
    </i>
    <i>
      <x v="445"/>
      <x v="485"/>
      <x/>
    </i>
    <i r="2">
      <x v="1"/>
    </i>
    <i r="2">
      <x v="2"/>
    </i>
    <i>
      <x v="446"/>
      <x v="471"/>
      <x/>
    </i>
    <i r="2">
      <x v="3"/>
    </i>
    <i>
      <x v="447"/>
      <x v="491"/>
      <x v="2"/>
    </i>
    <i>
      <x v="448"/>
      <x v="478"/>
      <x v="2"/>
    </i>
    <i>
      <x v="450"/>
      <x v="430"/>
      <x v="2"/>
    </i>
    <i>
      <x v="451"/>
      <x v="436"/>
      <x v="2"/>
    </i>
    <i>
      <x v="452"/>
      <x v="437"/>
      <x v="1"/>
    </i>
    <i r="2">
      <x v="3"/>
    </i>
    <i>
      <x v="454"/>
      <x v="448"/>
      <x v="2"/>
    </i>
    <i>
      <x v="455"/>
      <x v="446"/>
      <x v="2"/>
    </i>
    <i>
      <x v="456"/>
      <x v="449"/>
      <x/>
    </i>
    <i r="2">
      <x v="1"/>
    </i>
    <i r="2">
      <x v="2"/>
    </i>
    <i r="2">
      <x v="3"/>
    </i>
    <i>
      <x v="457"/>
      <x v="479"/>
      <x v="1"/>
    </i>
    <i>
      <x v="458"/>
      <x v="444"/>
      <x/>
    </i>
    <i r="2">
      <x v="1"/>
    </i>
    <i r="2">
      <x v="3"/>
    </i>
    <i>
      <x v="459"/>
      <x v="464"/>
      <x v="2"/>
    </i>
    <i>
      <x v="460"/>
      <x v="480"/>
      <x v="1"/>
    </i>
    <i>
      <x v="462"/>
      <x v="472"/>
      <x v="1"/>
    </i>
    <i r="2">
      <x v="2"/>
    </i>
    <i r="2">
      <x v="3"/>
    </i>
    <i>
      <x v="463"/>
      <x v="483"/>
      <x v="3"/>
    </i>
    <i>
      <x v="464"/>
      <x v="481"/>
      <x v="3"/>
    </i>
    <i>
      <x v="465"/>
      <x v="438"/>
      <x v="2"/>
    </i>
    <i r="2">
      <x v="3"/>
    </i>
    <i>
      <x v="466"/>
      <x v="442"/>
      <x v="2"/>
    </i>
    <i>
      <x v="468"/>
      <x v="451"/>
      <x/>
    </i>
    <i r="2">
      <x v="2"/>
    </i>
    <i>
      <x v="469"/>
      <x v="461"/>
      <x/>
    </i>
    <i r="2">
      <x v="2"/>
    </i>
    <i>
      <x v="470"/>
      <x v="467"/>
      <x v="1"/>
    </i>
    <i r="2">
      <x v="3"/>
    </i>
    <i>
      <x v="471"/>
      <x v="470"/>
      <x v="2"/>
    </i>
    <i>
      <x v="472"/>
      <x v="474"/>
      <x v="2"/>
    </i>
    <i r="2">
      <x v="3"/>
    </i>
    <i>
      <x v="473"/>
      <x v="482"/>
      <x v="1"/>
    </i>
    <i r="2">
      <x v="2"/>
    </i>
    <i>
      <x v="474"/>
      <x v="431"/>
      <x v="1"/>
    </i>
    <i>
      <x v="476"/>
      <x v="459"/>
      <x v="2"/>
    </i>
    <i r="2">
      <x v="3"/>
    </i>
    <i>
      <x v="477"/>
      <x v="465"/>
      <x v="2"/>
    </i>
    <i>
      <x v="478"/>
      <x v="468"/>
      <x v="1"/>
    </i>
    <i r="2">
      <x v="3"/>
    </i>
    <i>
      <x v="479"/>
      <x v="484"/>
      <x/>
    </i>
    <i>
      <x v="480"/>
      <x v="433"/>
      <x v="2"/>
    </i>
    <i r="2">
      <x v="3"/>
    </i>
    <i>
      <x v="481"/>
      <x v="439"/>
      <x v="2"/>
    </i>
    <i>
      <x v="482"/>
      <x v="460"/>
      <x v="1"/>
    </i>
    <i r="2">
      <x v="2"/>
    </i>
    <i>
      <x v="483"/>
      <x v="440"/>
      <x v="1"/>
    </i>
    <i r="2">
      <x v="3"/>
    </i>
    <i>
      <x v="484"/>
      <x v="452"/>
      <x v="2"/>
    </i>
    <i>
      <x v="485"/>
      <x v="475"/>
      <x/>
    </i>
    <i r="2">
      <x v="2"/>
    </i>
    <i r="2">
      <x v="3"/>
    </i>
    <i>
      <x v="486"/>
      <x v="486"/>
      <x/>
    </i>
    <i>
      <x v="487"/>
      <x v="453"/>
      <x v="2"/>
    </i>
    <i>
      <x v="490"/>
      <x v="469"/>
      <x v="1"/>
    </i>
    <i r="2">
      <x v="2"/>
    </i>
    <i>
      <x v="491"/>
      <x v="489"/>
      <x/>
    </i>
    <i r="2">
      <x v="1"/>
    </i>
    <i>
      <x v="492"/>
      <x v="503"/>
      <x v="2"/>
    </i>
    <i>
      <x v="494"/>
      <x v="501"/>
      <x v="2"/>
    </i>
    <i>
      <x v="496"/>
      <x v="499"/>
      <x v="1"/>
    </i>
    <i r="2">
      <x v="3"/>
    </i>
    <i>
      <x v="498"/>
      <x v="494"/>
      <x v="1"/>
    </i>
    <i>
      <x v="501"/>
      <x v="511"/>
      <x v="1"/>
    </i>
    <i r="2">
      <x v="2"/>
    </i>
    <i>
      <x v="502"/>
      <x v="505"/>
      <x v="2"/>
    </i>
    <i>
      <x v="503"/>
      <x v="495"/>
      <x/>
    </i>
    <i>
      <x v="504"/>
      <x v="510"/>
      <x/>
    </i>
    <i r="2">
      <x v="1"/>
    </i>
    <i>
      <x v="505"/>
      <x v="514"/>
      <x/>
    </i>
    <i r="2">
      <x v="2"/>
    </i>
    <i>
      <x v="508"/>
      <x v="502"/>
      <x v="2"/>
    </i>
    <i>
      <x v="509"/>
      <x v="496"/>
      <x v="2"/>
    </i>
    <i r="2">
      <x v="3"/>
    </i>
    <i>
      <x v="510"/>
      <x v="512"/>
      <x v="1"/>
    </i>
    <i r="2">
      <x v="2"/>
    </i>
    <i r="2">
      <x v="3"/>
    </i>
    <i>
      <x v="511"/>
      <x v="493"/>
      <x v="2"/>
    </i>
    <i r="2">
      <x v="3"/>
    </i>
    <i>
      <x v="512"/>
      <x v="507"/>
      <x/>
    </i>
    <i r="2">
      <x v="2"/>
    </i>
    <i>
      <x v="514"/>
      <x v="509"/>
      <x v="3"/>
    </i>
    <i>
      <x v="515"/>
      <x v="515"/>
      <x v="3"/>
    </i>
    <i>
      <x v="516"/>
      <x v="516"/>
      <x/>
    </i>
    <i r="2">
      <x v="3"/>
    </i>
    <i>
      <x v="517"/>
      <x v="519"/>
      <x v="2"/>
    </i>
    <i>
      <x v="518"/>
      <x v="539"/>
      <x v="1"/>
    </i>
    <i r="2">
      <x v="2"/>
    </i>
    <i>
      <x v="519"/>
      <x v="532"/>
      <x/>
    </i>
    <i r="2">
      <x v="1"/>
    </i>
    <i r="2">
      <x v="2"/>
    </i>
    <i>
      <x v="520"/>
      <x v="526"/>
      <x v="1"/>
    </i>
    <i r="2">
      <x v="2"/>
    </i>
    <i>
      <x v="521"/>
      <x v="517"/>
      <x v="2"/>
    </i>
    <i>
      <x v="522"/>
      <x v="524"/>
      <x v="1"/>
    </i>
    <i r="2">
      <x v="2"/>
    </i>
    <i>
      <x v="523"/>
      <x v="533"/>
      <x v="1"/>
    </i>
    <i r="2">
      <x v="2"/>
    </i>
    <i r="2">
      <x v="3"/>
    </i>
    <i>
      <x v="524"/>
      <x v="534"/>
      <x/>
    </i>
    <i r="2">
      <x v="1"/>
    </i>
    <i r="2">
      <x v="2"/>
    </i>
    <i>
      <x v="525"/>
      <x v="538"/>
      <x v="2"/>
    </i>
    <i r="2">
      <x v="3"/>
    </i>
    <i>
      <x v="526"/>
      <x v="525"/>
      <x v="2"/>
    </i>
    <i>
      <x v="527"/>
      <x v="529"/>
      <x v="2"/>
    </i>
    <i>
      <x v="528"/>
      <x v="530"/>
      <x v="3"/>
    </i>
    <i>
      <x v="529"/>
      <x v="537"/>
      <x/>
    </i>
    <i r="2">
      <x v="2"/>
    </i>
    <i>
      <x v="530"/>
      <x v="540"/>
      <x v="2"/>
    </i>
    <i>
      <x v="531"/>
      <x v="543"/>
      <x v="2"/>
    </i>
    <i>
      <x v="533"/>
      <x v="527"/>
      <x v="2"/>
    </i>
    <i r="2">
      <x v="3"/>
    </i>
    <i>
      <x v="534"/>
      <x v="544"/>
      <x v="2"/>
    </i>
    <i>
      <x v="536"/>
      <x v="528"/>
      <x v="1"/>
    </i>
    <i r="2">
      <x v="2"/>
    </i>
    <i r="2">
      <x v="3"/>
    </i>
    <i>
      <x v="537"/>
      <x v="542"/>
      <x v="2"/>
    </i>
    <i>
      <x v="539"/>
      <x v="531"/>
      <x v="2"/>
    </i>
    <i>
      <x v="540"/>
      <x v="518"/>
      <x v="1"/>
    </i>
    <i r="2">
      <x v="2"/>
    </i>
    <i>
      <x v="541"/>
      <x v="522"/>
      <x/>
    </i>
    <i r="2">
      <x v="2"/>
    </i>
    <i>
      <x v="542"/>
      <x v="535"/>
      <x v="1"/>
    </i>
    <i r="2">
      <x v="2"/>
    </i>
    <i>
      <x v="544"/>
      <x v="523"/>
      <x v="1"/>
    </i>
    <i r="2">
      <x v="2"/>
    </i>
    <i>
      <x v="548"/>
      <x v="547"/>
      <x/>
    </i>
    <i r="2">
      <x v="2"/>
    </i>
    <i>
      <x v="550"/>
      <x v="583"/>
      <x v="1"/>
    </i>
    <i r="2">
      <x v="2"/>
    </i>
    <i>
      <x v="552"/>
      <x v="569"/>
      <x v="1"/>
    </i>
    <i>
      <x v="553"/>
      <x v="552"/>
      <x v="2"/>
    </i>
    <i>
      <x v="554"/>
      <x v="577"/>
      <x/>
    </i>
    <i r="2">
      <x v="2"/>
    </i>
    <i>
      <x v="556"/>
      <x v="585"/>
      <x v="3"/>
    </i>
    <i>
      <x v="559"/>
      <x v="554"/>
      <x v="1"/>
    </i>
    <i r="2">
      <x v="2"/>
    </i>
    <i r="2">
      <x v="3"/>
    </i>
    <i>
      <x v="560"/>
      <x v="561"/>
      <x v="1"/>
    </i>
    <i r="2">
      <x v="2"/>
    </i>
    <i>
      <x v="562"/>
      <x v="573"/>
      <x v="1"/>
    </i>
    <i>
      <x v="564"/>
      <x v="587"/>
      <x v="1"/>
    </i>
    <i r="2">
      <x v="2"/>
    </i>
    <i r="2">
      <x v="3"/>
    </i>
    <i>
      <x v="565"/>
      <x v="555"/>
      <x/>
    </i>
    <i r="2">
      <x v="2"/>
    </i>
    <i>
      <x v="568"/>
      <x v="576"/>
      <x/>
    </i>
    <i>
      <x v="569"/>
      <x v="588"/>
      <x v="3"/>
    </i>
    <i>
      <x v="571"/>
      <x v="563"/>
      <x v="3"/>
    </i>
    <i>
      <x v="573"/>
      <x v="557"/>
      <x v="1"/>
    </i>
    <i>
      <x v="574"/>
      <x v="564"/>
      <x/>
    </i>
    <i r="2">
      <x v="3"/>
    </i>
    <i>
      <x v="575"/>
      <x v="570"/>
      <x v="1"/>
    </i>
    <i r="2">
      <x v="2"/>
    </i>
    <i>
      <x v="576"/>
      <x v="579"/>
      <x v="2"/>
    </i>
    <i>
      <x v="577"/>
      <x v="586"/>
      <x v="3"/>
    </i>
    <i>
      <x v="578"/>
      <x v="580"/>
      <x v="1"/>
    </i>
    <i r="2">
      <x v="3"/>
    </i>
    <i>
      <x v="579"/>
      <x v="558"/>
      <x v="2"/>
    </i>
    <i r="2">
      <x v="3"/>
    </i>
    <i>
      <x v="580"/>
      <x v="565"/>
      <x v="1"/>
    </i>
    <i r="2">
      <x v="2"/>
    </i>
    <i>
      <x v="581"/>
      <x v="559"/>
      <x v="1"/>
    </i>
    <i r="2">
      <x v="3"/>
    </i>
    <i>
      <x v="582"/>
      <x v="571"/>
      <x v="2"/>
    </i>
    <i>
      <x v="583"/>
      <x v="548"/>
      <x v="2"/>
    </i>
    <i>
      <x v="584"/>
      <x v="566"/>
      <x v="2"/>
    </i>
    <i>
      <x v="585"/>
      <x v="549"/>
      <x/>
    </i>
    <i r="2">
      <x v="1"/>
    </i>
    <i>
      <x v="586"/>
      <x v="567"/>
      <x v="1"/>
    </i>
    <i>
      <x v="587"/>
      <x v="550"/>
      <x v="2"/>
    </i>
    <i r="2">
      <x v="3"/>
    </i>
    <i>
      <x v="588"/>
      <x v="560"/>
      <x v="2"/>
    </i>
    <i>
      <x v="589"/>
      <x v="615"/>
      <x/>
    </i>
    <i r="2">
      <x v="1"/>
    </i>
    <i r="2">
      <x v="2"/>
    </i>
    <i>
      <x v="590"/>
      <x v="622"/>
      <x v="2"/>
    </i>
    <i>
      <x v="592"/>
      <x v="650"/>
      <x v="2"/>
    </i>
    <i r="2">
      <x v="3"/>
    </i>
    <i>
      <x v="593"/>
      <x v="594"/>
      <x/>
    </i>
    <i r="2">
      <x v="2"/>
    </i>
    <i>
      <x v="594"/>
      <x v="609"/>
      <x v="1"/>
    </i>
    <i>
      <x v="596"/>
      <x v="595"/>
      <x v="1"/>
    </i>
    <i r="2">
      <x v="2"/>
    </i>
    <i>
      <x v="597"/>
      <x v="608"/>
      <x v="2"/>
    </i>
    <i r="2">
      <x v="3"/>
    </i>
    <i>
      <x v="598"/>
      <x v="618"/>
      <x v="1"/>
    </i>
    <i r="2">
      <x v="2"/>
    </i>
    <i>
      <x v="599"/>
      <x v="636"/>
      <x v="2"/>
    </i>
    <i>
      <x v="600"/>
      <x v="621"/>
      <x v="3"/>
    </i>
    <i>
      <x v="601"/>
      <x v="590"/>
      <x v="1"/>
    </i>
    <i>
      <x v="602"/>
      <x v="591"/>
      <x/>
    </i>
    <i>
      <x v="603"/>
      <x v="610"/>
      <x v="2"/>
    </i>
    <i r="2">
      <x v="3"/>
    </i>
    <i>
      <x v="604"/>
      <x v="619"/>
      <x v="1"/>
    </i>
    <i r="2">
      <x v="2"/>
    </i>
    <i>
      <x v="605"/>
      <x v="596"/>
      <x v="3"/>
    </i>
    <i>
      <x v="606"/>
      <x v="646"/>
      <x/>
    </i>
    <i r="2">
      <x v="1"/>
    </i>
    <i>
      <x v="608"/>
      <x v="647"/>
      <x v="2"/>
    </i>
    <i>
      <x v="610"/>
      <x v="598"/>
      <x v="1"/>
    </i>
    <i r="2">
      <x v="2"/>
    </i>
    <i>
      <x v="611"/>
      <x v="623"/>
      <x v="2"/>
    </i>
    <i>
      <x v="612"/>
      <x v="628"/>
      <x/>
    </i>
    <i r="2">
      <x v="2"/>
    </i>
    <i>
      <x v="613"/>
      <x v="642"/>
      <x/>
    </i>
    <i r="2">
      <x v="1"/>
    </i>
    <i r="2">
      <x v="2"/>
    </i>
    <i r="2">
      <x v="3"/>
    </i>
    <i>
      <x v="614"/>
      <x v="599"/>
      <x/>
    </i>
    <i r="2">
      <x v="3"/>
    </i>
    <i>
      <x v="617"/>
      <x v="634"/>
      <x v="1"/>
    </i>
    <i>
      <x v="619"/>
      <x v="648"/>
      <x v="1"/>
    </i>
    <i r="2">
      <x v="2"/>
    </i>
    <i>
      <x v="620"/>
      <x v="613"/>
      <x v="3"/>
    </i>
    <i>
      <x v="621"/>
      <x v="607"/>
      <x v="1"/>
    </i>
    <i>
      <x v="622"/>
      <x v="620"/>
      <x v="1"/>
    </i>
    <i>
      <x v="625"/>
      <x v="629"/>
      <x v="2"/>
    </i>
    <i>
      <x v="629"/>
      <x v="630"/>
      <x v="1"/>
    </i>
    <i r="2">
      <x v="2"/>
    </i>
    <i r="2">
      <x v="3"/>
    </i>
    <i>
      <x v="631"/>
      <x v="631"/>
      <x v="2"/>
    </i>
    <i>
      <x v="632"/>
      <x v="641"/>
      <x v="1"/>
    </i>
    <i>
      <x v="633"/>
      <x v="602"/>
      <x v="2"/>
    </i>
    <i>
      <x v="634"/>
      <x v="603"/>
      <x v="1"/>
    </i>
    <i r="2">
      <x v="2"/>
    </i>
    <i>
      <x v="635"/>
      <x v="627"/>
      <x v="1"/>
    </i>
    <i>
      <x v="636"/>
      <x v="604"/>
      <x v="2"/>
    </i>
    <i>
      <x v="638"/>
      <x v="649"/>
      <x/>
    </i>
    <i>
      <x v="639"/>
      <x v="605"/>
      <x v="1"/>
    </i>
    <i r="2">
      <x v="3"/>
    </i>
    <i>
      <x v="640"/>
      <x v="643"/>
      <x v="1"/>
    </i>
    <i>
      <x v="642"/>
      <x v="589"/>
      <x v="2"/>
    </i>
    <i r="2">
      <x v="3"/>
    </i>
    <i>
      <x v="643"/>
      <x v="606"/>
      <x v="2"/>
    </i>
    <i>
      <x v="644"/>
      <x v="632"/>
      <x v="1"/>
    </i>
    <i>
      <x v="646"/>
      <x v="624"/>
      <x v="2"/>
    </i>
    <i>
      <x v="647"/>
      <x v="633"/>
      <x v="1"/>
    </i>
    <i r="2">
      <x v="2"/>
    </i>
    <i>
      <x v="648"/>
      <x v="645"/>
      <x v="2"/>
    </i>
    <i r="2">
      <x v="3"/>
    </i>
    <i>
      <x v="649"/>
      <x v="625"/>
      <x v="2"/>
    </i>
    <i>
      <x v="650"/>
      <x v="611"/>
      <x v="1"/>
    </i>
    <i>
      <x v="651"/>
      <x v="666"/>
      <x v="1"/>
    </i>
    <i r="2">
      <x v="2"/>
    </i>
    <i>
      <x v="652"/>
      <x v="673"/>
      <x v="2"/>
    </i>
    <i>
      <x v="653"/>
      <x v="691"/>
      <x v="1"/>
    </i>
    <i>
      <x v="654"/>
      <x v="675"/>
      <x v="2"/>
    </i>
    <i r="2">
      <x v="3"/>
    </i>
    <i>
      <x v="655"/>
      <x v="652"/>
      <x v="1"/>
    </i>
    <i r="2">
      <x v="3"/>
    </i>
    <i>
      <x v="656"/>
      <x v="688"/>
      <x v="1"/>
    </i>
    <i r="2">
      <x v="2"/>
    </i>
    <i>
      <x v="658"/>
      <x v="670"/>
      <x v="1"/>
    </i>
    <i r="2">
      <x v="2"/>
    </i>
    <i>
      <x v="659"/>
      <x v="676"/>
      <x v="1"/>
    </i>
    <i r="2">
      <x v="3"/>
    </i>
    <i>
      <x v="660"/>
      <x v="662"/>
      <x v="1"/>
    </i>
    <i r="2">
      <x v="2"/>
    </i>
    <i>
      <x v="661"/>
      <x v="680"/>
      <x/>
    </i>
    <i r="2">
      <x v="1"/>
    </i>
    <i r="2">
      <x v="2"/>
    </i>
    <i>
      <x v="662"/>
      <x v="653"/>
      <x v="1"/>
    </i>
    <i>
      <x v="663"/>
      <x v="654"/>
      <x v="2"/>
    </i>
    <i>
      <x v="664"/>
      <x v="681"/>
      <x v="2"/>
    </i>
    <i r="2">
      <x v="3"/>
    </i>
    <i>
      <x v="666"/>
      <x v="671"/>
      <x v="1"/>
    </i>
    <i>
      <x v="667"/>
      <x v="655"/>
      <x/>
    </i>
    <i r="2">
      <x v="1"/>
    </i>
    <i>
      <x v="668"/>
      <x v="656"/>
      <x v="2"/>
    </i>
    <i>
      <x v="669"/>
      <x v="663"/>
      <x v="2"/>
    </i>
    <i>
      <x v="671"/>
      <x v="679"/>
      <x v="2"/>
    </i>
    <i>
      <x v="672"/>
      <x v="682"/>
      <x v="2"/>
    </i>
    <i>
      <x v="673"/>
      <x v="657"/>
      <x/>
    </i>
    <i r="2">
      <x v="2"/>
    </i>
    <i>
      <x v="674"/>
      <x v="683"/>
      <x/>
    </i>
    <i r="2">
      <x v="1"/>
    </i>
    <i>
      <x v="675"/>
      <x v="651"/>
      <x v="2"/>
    </i>
    <i>
      <x v="676"/>
      <x v="658"/>
      <x/>
    </i>
    <i>
      <x v="677"/>
      <x v="677"/>
      <x/>
    </i>
    <i r="2">
      <x v="1"/>
    </i>
    <i r="2">
      <x v="2"/>
    </i>
    <i>
      <x v="678"/>
      <x v="684"/>
      <x v="2"/>
    </i>
    <i>
      <x v="679"/>
      <x v="690"/>
      <x v="1"/>
    </i>
    <i r="2">
      <x v="2"/>
    </i>
    <i r="2">
      <x v="3"/>
    </i>
    <i>
      <x v="680"/>
      <x v="664"/>
      <x v="2"/>
    </i>
    <i r="2">
      <x v="3"/>
    </i>
    <i>
      <x v="681"/>
      <x v="674"/>
      <x v="2"/>
    </i>
    <i r="2">
      <x v="3"/>
    </i>
    <i>
      <x v="682"/>
      <x v="685"/>
      <x/>
    </i>
    <i r="2">
      <x v="2"/>
    </i>
    <i>
      <x v="683"/>
      <x v="659"/>
      <x v="2"/>
    </i>
    <i>
      <x v="685"/>
      <x v="672"/>
      <x v="2"/>
    </i>
    <i>
      <x v="686"/>
      <x v="678"/>
      <x v="1"/>
    </i>
    <i r="2">
      <x v="2"/>
    </i>
    <i>
      <x v="688"/>
      <x v="660"/>
      <x/>
    </i>
    <i r="2">
      <x v="1"/>
    </i>
    <i r="2">
      <x v="2"/>
    </i>
    <i>
      <x v="689"/>
      <x v="686"/>
      <x v="1"/>
    </i>
    <i r="2">
      <x v="2"/>
    </i>
    <i>
      <x v="690"/>
      <x v="661"/>
      <x v="1"/>
    </i>
    <i r="2">
      <x v="2"/>
    </i>
    <i>
      <x v="691"/>
      <x v="668"/>
      <x v="2"/>
    </i>
    <i>
      <x v="692"/>
      <x v="687"/>
      <x v="2"/>
    </i>
    <i r="2">
      <x v="3"/>
    </i>
    <i>
      <x v="695"/>
      <x v="695"/>
      <x v="2"/>
    </i>
    <i>
      <x v="696"/>
      <x v="693"/>
      <x v="2"/>
    </i>
    <i>
      <x v="697"/>
      <x v="697"/>
      <x v="2"/>
    </i>
    <i r="2">
      <x v="3"/>
    </i>
    <i>
      <x v="698"/>
      <x v="700"/>
      <x v="3"/>
    </i>
    <i>
      <x v="699"/>
      <x v="696"/>
      <x/>
    </i>
    <i>
      <x v="700"/>
      <x v="698"/>
      <x v="3"/>
    </i>
    <i>
      <x v="701"/>
      <x v="701"/>
      <x v="1"/>
    </i>
    <i r="2">
      <x v="2"/>
    </i>
    <i r="2">
      <x v="3"/>
    </i>
    <i>
      <x v="702"/>
      <x v="702"/>
      <x v="2"/>
    </i>
    <i>
      <x v="703"/>
      <x v="704"/>
      <x v="1"/>
    </i>
    <i r="2">
      <x v="2"/>
    </i>
    <i>
      <x v="705"/>
      <x v="705"/>
      <x v="1"/>
    </i>
    <i r="2">
      <x v="2"/>
    </i>
    <i>
      <x v="706"/>
      <x v="706"/>
      <x v="2"/>
    </i>
  </rowItems>
  <colFields count="5">
    <field x="24"/>
    <field x="23"/>
    <field x="22"/>
    <field x="2"/>
    <field x="-2"/>
  </colFields>
  <colItems count="8">
    <i>
      <x v="3"/>
      <x v="1048832"/>
      <x v="1048832"/>
      <x v="1048832"/>
      <x/>
    </i>
    <i r="4" i="1">
      <x v="1"/>
    </i>
    <i r="4" i="2">
      <x v="2"/>
    </i>
    <i r="4" i="3">
      <x v="3"/>
    </i>
    <i>
      <x v="4"/>
      <x v="1048832"/>
      <x v="1048832"/>
      <x v="1048832"/>
      <x/>
    </i>
    <i r="4" i="1">
      <x v="1"/>
    </i>
    <i r="4" i="2">
      <x v="2"/>
    </i>
    <i r="4" i="3">
      <x v="3"/>
    </i>
  </colItems>
  <dataFields count="4">
    <dataField name="Sum of Quantity" fld="18" baseField="0" baseItem="0"/>
    <dataField name="Sum of Sales" fld="17" baseField="0" baseItem="0" numFmtId="164"/>
    <dataField name="Sum of Cost" fld="21" baseField="0" baseItem="0" numFmtId="164"/>
    <dataField name="Sum of Profit" fld="20" baseField="0" baseItem="0" numFmtId="164"/>
  </dataFields>
  <formats count="7">
    <format dxfId="8">
      <pivotArea field="-2" type="button" dataOnly="0" labelOnly="1" outline="0" axis="axisCol" fieldPosition="4"/>
    </format>
    <format dxfId="7">
      <pivotArea type="topRight" dataOnly="0" labelOnly="1" outline="0" fieldPosition="0"/>
    </format>
    <format dxfId="6">
      <pivotArea dataOnly="0" labelOnly="1" outline="0" fieldPosition="0">
        <references count="1">
          <reference field="24" count="1">
            <x v="4"/>
          </reference>
        </references>
      </pivotArea>
    </format>
    <format dxfId="5">
      <pivotArea dataOnly="0" labelOnly="1" outline="0" offset="E256:IV256" fieldPosition="0">
        <references count="2">
          <reference field="23" count="1">
            <x v="1048832"/>
          </reference>
          <reference field="24" count="1" selected="0">
            <x v="3"/>
          </reference>
        </references>
      </pivotArea>
    </format>
    <format dxfId="4">
      <pivotArea dataOnly="0" labelOnly="1" outline="0" offset="E256:IV256" fieldPosition="0">
        <references count="2">
          <reference field="22" count="1">
            <x v="1048832"/>
          </reference>
          <reference field="24" count="1" selected="0">
            <x v="3"/>
          </reference>
        </references>
      </pivotArea>
    </format>
    <format dxfId="3">
      <pivotArea dataOnly="0" labelOnly="1" outline="0" offset="E256:IV256" fieldPosition="0">
        <references count="2">
          <reference field="2" count="1">
            <x v="1048832"/>
          </reference>
          <reference field="24" count="1" selected="0">
            <x v="3"/>
          </reference>
        </references>
      </pivotArea>
    </format>
    <format dxfId="2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2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62D58-A880-3B47-AC81-ACB51EC63DA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D9" firstHeaderRow="0" firstDataRow="1" firstDataCol="1"/>
  <pivotFields count="26">
    <pivotField showAll="0"/>
    <pivotField showAll="0"/>
    <pivotField numFmtId="14" showAll="0">
      <items count="890">
        <item x="764"/>
        <item x="777"/>
        <item x="145"/>
        <item x="117"/>
        <item x="424"/>
        <item x="711"/>
        <item x="161"/>
        <item x="640"/>
        <item x="187"/>
        <item x="888"/>
        <item x="375"/>
        <item x="497"/>
        <item x="462"/>
        <item x="857"/>
        <item x="651"/>
        <item x="72"/>
        <item x="687"/>
        <item x="564"/>
        <item x="29"/>
        <item x="749"/>
        <item x="600"/>
        <item x="251"/>
        <item x="401"/>
        <item x="99"/>
        <item x="347"/>
        <item x="385"/>
        <item x="694"/>
        <item x="813"/>
        <item x="406"/>
        <item x="782"/>
        <item x="355"/>
        <item x="786"/>
        <item x="754"/>
        <item x="693"/>
        <item x="870"/>
        <item x="842"/>
        <item x="516"/>
        <item x="226"/>
        <item x="471"/>
        <item x="676"/>
        <item x="394"/>
        <item x="776"/>
        <item x="719"/>
        <item x="573"/>
        <item x="607"/>
        <item x="465"/>
        <item x="550"/>
        <item x="377"/>
        <item x="149"/>
        <item x="236"/>
        <item x="571"/>
        <item x="718"/>
        <item x="769"/>
        <item x="89"/>
        <item x="264"/>
        <item x="633"/>
        <item x="127"/>
        <item x="785"/>
        <item x="447"/>
        <item x="321"/>
        <item x="876"/>
        <item x="284"/>
        <item x="261"/>
        <item x="124"/>
        <item x="658"/>
        <item x="42"/>
        <item x="119"/>
        <item x="270"/>
        <item x="829"/>
        <item x="323"/>
        <item x="588"/>
        <item x="391"/>
        <item x="2"/>
        <item x="618"/>
        <item x="153"/>
        <item x="365"/>
        <item x="733"/>
        <item x="475"/>
        <item x="112"/>
        <item x="525"/>
        <item x="861"/>
        <item x="183"/>
        <item x="337"/>
        <item x="139"/>
        <item x="638"/>
        <item x="734"/>
        <item x="553"/>
        <item x="591"/>
        <item x="855"/>
        <item x="173"/>
        <item x="56"/>
        <item x="570"/>
        <item x="738"/>
        <item x="318"/>
        <item x="459"/>
        <item x="435"/>
        <item x="294"/>
        <item x="746"/>
        <item x="366"/>
        <item x="503"/>
        <item x="655"/>
        <item x="613"/>
        <item x="288"/>
        <item x="34"/>
        <item x="31"/>
        <item x="98"/>
        <item x="201"/>
        <item x="807"/>
        <item x="879"/>
        <item x="268"/>
        <item x="532"/>
        <item x="663"/>
        <item x="743"/>
        <item x="440"/>
        <item x="678"/>
        <item x="632"/>
        <item x="472"/>
        <item x="300"/>
        <item x="412"/>
        <item x="637"/>
        <item x="723"/>
        <item x="266"/>
        <item x="30"/>
        <item x="383"/>
        <item x="767"/>
        <item x="701"/>
        <item x="639"/>
        <item x="624"/>
        <item x="94"/>
        <item x="712"/>
        <item x="512"/>
        <item x="539"/>
        <item x="23"/>
        <item x="628"/>
        <item x="875"/>
        <item x="458"/>
        <item x="400"/>
        <item x="218"/>
        <item x="52"/>
        <item x="849"/>
        <item x="189"/>
        <item x="454"/>
        <item x="215"/>
        <item x="707"/>
        <item x="121"/>
        <item x="567"/>
        <item x="524"/>
        <item x="137"/>
        <item x="873"/>
        <item x="384"/>
        <item x="868"/>
        <item x="305"/>
        <item x="715"/>
        <item x="299"/>
        <item x="27"/>
        <item x="548"/>
        <item x="504"/>
        <item x="314"/>
        <item x="770"/>
        <item x="565"/>
        <item x="705"/>
        <item x="53"/>
        <item x="726"/>
        <item x="592"/>
        <item x="77"/>
        <item x="448"/>
        <item x="163"/>
        <item x="352"/>
        <item x="545"/>
        <item x="604"/>
        <item x="627"/>
        <item x="317"/>
        <item x="356"/>
        <item x="635"/>
        <item x="255"/>
        <item x="168"/>
        <item x="306"/>
        <item x="14"/>
        <item x="863"/>
        <item x="616"/>
        <item x="280"/>
        <item x="116"/>
        <item x="387"/>
        <item x="489"/>
        <item x="681"/>
        <item x="202"/>
        <item x="536"/>
        <item x="609"/>
        <item x="256"/>
        <item x="439"/>
        <item x="232"/>
        <item x="191"/>
        <item x="652"/>
        <item x="520"/>
        <item x="109"/>
        <item x="22"/>
        <item x="421"/>
        <item x="527"/>
        <item x="757"/>
        <item x="252"/>
        <item x="36"/>
        <item x="606"/>
        <item x="653"/>
        <item x="537"/>
        <item x="265"/>
        <item x="595"/>
        <item x="75"/>
        <item x="724"/>
        <item x="369"/>
        <item x="874"/>
        <item x="386"/>
        <item x="16"/>
        <item x="136"/>
        <item x="599"/>
        <item x="289"/>
        <item x="590"/>
        <item x="568"/>
        <item x="39"/>
        <item x="822"/>
        <item x="20"/>
        <item x="298"/>
        <item x="336"/>
        <item x="523"/>
        <item x="481"/>
        <item x="310"/>
        <item x="253"/>
        <item x="887"/>
        <item x="665"/>
        <item x="179"/>
        <item x="257"/>
        <item x="880"/>
        <item x="165"/>
        <item x="742"/>
        <item x="731"/>
        <item x="178"/>
        <item x="509"/>
        <item x="115"/>
        <item x="756"/>
        <item x="315"/>
        <item x="763"/>
        <item x="8"/>
        <item x="339"/>
        <item x="721"/>
        <item x="740"/>
        <item x="12"/>
        <item x="172"/>
        <item x="11"/>
        <item x="522"/>
        <item x="496"/>
        <item x="50"/>
        <item x="422"/>
        <item x="190"/>
        <item x="866"/>
        <item x="832"/>
        <item x="760"/>
        <item x="727"/>
        <item x="773"/>
        <item x="736"/>
        <item x="303"/>
        <item x="753"/>
        <item x="860"/>
        <item x="151"/>
        <item x="460"/>
        <item x="717"/>
        <item x="878"/>
        <item x="654"/>
        <item x="432"/>
        <item x="425"/>
        <item x="212"/>
        <item x="508"/>
        <item x="513"/>
        <item x="311"/>
        <item x="556"/>
        <item x="390"/>
        <item x="476"/>
        <item x="799"/>
        <item x="528"/>
        <item x="133"/>
        <item x="741"/>
        <item x="330"/>
        <item x="473"/>
        <item x="97"/>
        <item x="379"/>
        <item x="171"/>
        <item x="483"/>
        <item x="312"/>
        <item x="569"/>
        <item x="271"/>
        <item x="788"/>
        <item x="370"/>
        <item x="392"/>
        <item x="877"/>
        <item x="552"/>
        <item x="456"/>
        <item x="713"/>
        <item x="396"/>
        <item x="155"/>
        <item x="45"/>
        <item x="167"/>
        <item x="244"/>
        <item x="601"/>
        <item x="671"/>
        <item x="867"/>
        <item x="612"/>
        <item x="415"/>
        <item x="38"/>
        <item x="660"/>
        <item x="871"/>
        <item x="617"/>
        <item x="793"/>
        <item x="130"/>
        <item x="108"/>
        <item x="382"/>
        <item x="797"/>
        <item x="346"/>
        <item x="398"/>
        <item x="558"/>
        <item x="278"/>
        <item x="329"/>
        <item x="395"/>
        <item x="699"/>
        <item x="468"/>
        <item x="795"/>
        <item x="615"/>
        <item x="221"/>
        <item x="195"/>
        <item x="5"/>
        <item x="493"/>
        <item x="208"/>
        <item x="231"/>
        <item x="159"/>
        <item x="262"/>
        <item x="4"/>
        <item x="466"/>
        <item x="837"/>
        <item x="131"/>
        <item x="103"/>
        <item x="698"/>
        <item x="643"/>
        <item x="856"/>
        <item x="883"/>
        <item x="1"/>
        <item x="33"/>
        <item x="142"/>
        <item x="233"/>
        <item x="862"/>
        <item x="798"/>
        <item x="507"/>
        <item x="634"/>
        <item x="551"/>
        <item x="166"/>
        <item x="484"/>
        <item x="319"/>
        <item x="341"/>
        <item x="46"/>
        <item x="240"/>
        <item x="287"/>
        <item x="86"/>
        <item x="428"/>
        <item x="307"/>
        <item x="670"/>
        <item x="500"/>
        <item x="18"/>
        <item x="502"/>
        <item x="840"/>
        <item x="397"/>
        <item x="669"/>
        <item x="485"/>
        <item x="141"/>
        <item x="32"/>
        <item x="276"/>
        <item x="10"/>
        <item x="543"/>
        <item x="61"/>
        <item x="44"/>
        <item x="101"/>
        <item x="737"/>
        <item x="239"/>
        <item x="62"/>
        <item x="463"/>
        <item x="482"/>
        <item x="248"/>
        <item x="88"/>
        <item x="479"/>
        <item x="593"/>
        <item x="132"/>
        <item x="646"/>
        <item x="442"/>
        <item x="584"/>
        <item x="603"/>
        <item x="765"/>
        <item x="274"/>
        <item x="170"/>
        <item x="826"/>
        <item x="37"/>
        <item x="344"/>
        <item x="626"/>
        <item x="7"/>
        <item x="322"/>
        <item x="598"/>
        <item x="865"/>
        <item x="796"/>
        <item x="735"/>
        <item x="486"/>
        <item x="579"/>
        <item x="823"/>
        <item x="750"/>
        <item x="450"/>
        <item x="146"/>
        <item x="407"/>
        <item x="360"/>
        <item x="752"/>
        <item x="859"/>
        <item x="772"/>
        <item x="821"/>
        <item x="659"/>
        <item x="684"/>
        <item x="223"/>
        <item x="664"/>
        <item x="817"/>
        <item x="783"/>
        <item x="285"/>
        <item x="144"/>
        <item x="629"/>
        <item x="787"/>
        <item x="181"/>
        <item x="492"/>
        <item x="845"/>
        <item x="177"/>
        <item x="811"/>
        <item x="296"/>
        <item x="237"/>
        <item x="679"/>
        <item x="345"/>
        <item x="269"/>
        <item x="775"/>
        <item x="554"/>
        <item x="80"/>
        <item x="331"/>
        <item x="174"/>
        <item x="445"/>
        <item x="779"/>
        <item x="852"/>
        <item x="827"/>
        <item x="477"/>
        <item x="691"/>
        <item x="610"/>
        <item x="828"/>
        <item x="672"/>
        <item x="804"/>
        <item x="589"/>
        <item x="57"/>
        <item x="636"/>
        <item x="188"/>
        <item x="65"/>
        <item x="90"/>
        <item x="544"/>
        <item x="380"/>
        <item x="820"/>
        <item x="225"/>
        <item x="74"/>
        <item x="602"/>
        <item x="578"/>
        <item x="376"/>
        <item x="325"/>
        <item x="381"/>
        <item x="630"/>
        <item x="869"/>
        <item x="399"/>
        <item x="349"/>
        <item x="327"/>
        <item x="260"/>
        <item x="858"/>
        <item x="326"/>
        <item x="872"/>
        <item x="586"/>
        <item x="128"/>
        <item x="104"/>
        <item x="358"/>
        <item x="213"/>
        <item x="426"/>
        <item x="205"/>
        <item x="614"/>
        <item x="444"/>
        <item x="518"/>
        <item x="82"/>
        <item x="841"/>
        <item x="885"/>
        <item x="41"/>
        <item x="882"/>
        <item x="641"/>
        <item x="92"/>
        <item x="354"/>
        <item x="21"/>
        <item x="184"/>
        <item x="9"/>
        <item x="210"/>
        <item x="619"/>
        <item x="324"/>
        <item x="517"/>
        <item x="410"/>
        <item x="728"/>
        <item x="805"/>
        <item x="192"/>
        <item x="557"/>
        <item x="281"/>
        <item x="304"/>
        <item x="229"/>
        <item x="197"/>
        <item x="791"/>
        <item x="461"/>
        <item x="700"/>
        <item x="196"/>
        <item x="680"/>
        <item x="668"/>
        <item x="249"/>
        <item x="729"/>
        <item x="81"/>
        <item x="830"/>
        <item x="581"/>
        <item x="853"/>
        <item x="622"/>
        <item x="279"/>
        <item x="474"/>
        <item x="577"/>
        <item x="494"/>
        <item x="404"/>
        <item x="692"/>
        <item x="851"/>
        <item x="650"/>
        <item x="847"/>
        <item x="427"/>
        <item x="238"/>
        <item x="457"/>
        <item x="530"/>
        <item x="583"/>
        <item x="55"/>
        <item x="686"/>
        <item x="227"/>
        <item x="222"/>
        <item x="631"/>
        <item x="26"/>
        <item x="175"/>
        <item x="63"/>
        <item x="478"/>
        <item x="364"/>
        <item x="51"/>
        <item x="758"/>
        <item x="839"/>
        <item x="751"/>
        <item x="334"/>
        <item x="126"/>
        <item x="107"/>
        <item x="649"/>
        <item x="710"/>
        <item x="348"/>
        <item x="211"/>
        <item x="228"/>
        <item x="73"/>
        <item x="350"/>
        <item x="739"/>
        <item x="180"/>
        <item x="162"/>
        <item x="803"/>
        <item x="372"/>
        <item x="714"/>
        <item x="792"/>
        <item x="25"/>
        <item x="499"/>
        <item x="755"/>
        <item x="816"/>
        <item x="408"/>
        <item x="697"/>
        <item x="59"/>
        <item x="148"/>
        <item x="283"/>
        <item x="78"/>
        <item x="48"/>
        <item x="443"/>
        <item x="359"/>
        <item x="361"/>
        <item x="114"/>
        <item x="541"/>
        <item x="24"/>
        <item x="267"/>
        <item x="0"/>
        <item x="480"/>
        <item x="367"/>
        <item x="689"/>
        <item x="282"/>
        <item x="566"/>
        <item x="818"/>
        <item x="515"/>
        <item x="185"/>
        <item x="47"/>
        <item x="431"/>
        <item x="206"/>
        <item x="411"/>
        <item x="243"/>
        <item x="778"/>
        <item x="675"/>
        <item x="673"/>
        <item x="597"/>
        <item x="789"/>
        <item x="825"/>
        <item x="193"/>
        <item x="674"/>
        <item x="122"/>
        <item x="199"/>
        <item x="28"/>
        <item x="6"/>
        <item x="453"/>
        <item x="43"/>
        <item x="106"/>
        <item x="574"/>
        <item x="154"/>
        <item x="469"/>
        <item x="120"/>
        <item x="696"/>
        <item x="495"/>
        <item x="105"/>
        <item x="645"/>
        <item x="490"/>
        <item x="286"/>
        <item x="207"/>
        <item x="695"/>
        <item x="683"/>
        <item x="576"/>
        <item x="402"/>
        <item x="353"/>
        <item x="771"/>
        <item x="143"/>
        <item x="815"/>
        <item x="338"/>
        <item x="290"/>
        <item x="722"/>
        <item x="881"/>
        <item x="623"/>
        <item x="850"/>
        <item x="69"/>
        <item x="123"/>
        <item x="84"/>
        <item x="810"/>
        <item x="230"/>
        <item x="884"/>
        <item x="129"/>
        <item x="611"/>
        <item x="761"/>
        <item x="335"/>
        <item x="436"/>
        <item x="250"/>
        <item x="441"/>
        <item x="389"/>
        <item x="834"/>
        <item x="506"/>
        <item x="519"/>
        <item x="134"/>
        <item x="768"/>
        <item x="194"/>
        <item x="774"/>
        <item x="470"/>
        <item x="708"/>
        <item x="491"/>
        <item x="203"/>
        <item x="745"/>
        <item x="647"/>
        <item x="824"/>
        <item x="111"/>
        <item x="620"/>
        <item x="70"/>
        <item x="555"/>
        <item x="351"/>
        <item x="781"/>
        <item x="416"/>
        <item x="292"/>
        <item x="582"/>
        <item x="657"/>
        <item x="833"/>
        <item x="76"/>
        <item x="535"/>
        <item x="214"/>
        <item x="157"/>
        <item x="40"/>
        <item x="403"/>
        <item x="662"/>
        <item x="812"/>
        <item x="438"/>
        <item x="293"/>
        <item x="371"/>
        <item x="452"/>
        <item x="333"/>
        <item x="488"/>
        <item x="135"/>
        <item x="748"/>
        <item x="844"/>
        <item x="217"/>
        <item x="437"/>
        <item x="275"/>
        <item x="393"/>
        <item x="806"/>
        <item x="368"/>
        <item x="814"/>
        <item x="216"/>
        <item x="625"/>
        <item x="580"/>
        <item x="501"/>
        <item x="258"/>
        <item x="808"/>
        <item x="585"/>
        <item x="666"/>
        <item x="846"/>
        <item x="138"/>
        <item x="378"/>
        <item x="514"/>
        <item x="405"/>
        <item x="685"/>
        <item x="164"/>
        <item x="644"/>
        <item x="563"/>
        <item x="794"/>
        <item x="706"/>
        <item x="15"/>
        <item x="464"/>
        <item x="703"/>
        <item x="886"/>
        <item x="35"/>
        <item x="182"/>
        <item x="505"/>
        <item x="784"/>
        <item x="110"/>
        <item x="79"/>
        <item x="343"/>
        <item x="235"/>
        <item x="234"/>
        <item x="836"/>
        <item x="140"/>
        <item x="169"/>
        <item x="562"/>
        <item x="744"/>
        <item x="263"/>
        <item x="848"/>
        <item x="529"/>
        <item x="542"/>
        <item x="332"/>
        <item x="419"/>
        <item x="656"/>
        <item x="254"/>
        <item x="209"/>
        <item x="538"/>
        <item x="682"/>
        <item x="677"/>
        <item x="220"/>
        <item x="374"/>
        <item x="413"/>
        <item x="594"/>
        <item x="766"/>
        <item x="316"/>
        <item x="3"/>
        <item x="357"/>
        <item x="511"/>
        <item x="96"/>
        <item x="720"/>
        <item x="801"/>
        <item x="730"/>
        <item x="809"/>
        <item x="534"/>
        <item x="605"/>
        <item x="709"/>
        <item x="309"/>
        <item x="302"/>
        <item x="854"/>
        <item x="328"/>
        <item x="661"/>
        <item x="790"/>
        <item x="561"/>
        <item x="301"/>
        <item x="100"/>
        <item x="67"/>
        <item x="621"/>
        <item x="547"/>
        <item x="831"/>
        <item x="802"/>
        <item x="60"/>
        <item x="363"/>
        <item x="800"/>
        <item x="704"/>
        <item x="449"/>
        <item x="113"/>
        <item x="667"/>
        <item x="362"/>
        <item x="87"/>
        <item x="272"/>
        <item x="198"/>
        <item x="291"/>
        <item x="91"/>
        <item x="245"/>
        <item x="732"/>
        <item x="102"/>
        <item x="467"/>
        <item x="342"/>
        <item x="510"/>
        <item x="690"/>
        <item x="688"/>
        <item x="320"/>
        <item x="204"/>
        <item x="118"/>
        <item x="58"/>
        <item x="572"/>
        <item x="559"/>
        <item x="560"/>
        <item x="95"/>
        <item x="125"/>
        <item x="433"/>
        <item x="648"/>
        <item x="702"/>
        <item x="434"/>
        <item x="273"/>
        <item x="747"/>
        <item x="224"/>
        <item x="843"/>
        <item x="176"/>
        <item x="540"/>
        <item x="277"/>
        <item x="487"/>
        <item x="259"/>
        <item x="66"/>
        <item x="71"/>
        <item x="85"/>
        <item x="546"/>
        <item x="409"/>
        <item x="835"/>
        <item x="725"/>
        <item x="526"/>
        <item x="780"/>
        <item x="242"/>
        <item x="373"/>
        <item x="575"/>
        <item x="54"/>
        <item x="498"/>
        <item x="864"/>
        <item x="200"/>
        <item x="388"/>
        <item x="819"/>
        <item x="17"/>
        <item x="219"/>
        <item x="762"/>
        <item x="418"/>
        <item x="596"/>
        <item x="160"/>
        <item x="531"/>
        <item x="716"/>
        <item x="429"/>
        <item x="414"/>
        <item x="49"/>
        <item x="93"/>
        <item x="295"/>
        <item x="68"/>
        <item x="241"/>
        <item x="608"/>
        <item x="83"/>
        <item x="152"/>
        <item x="156"/>
        <item x="759"/>
        <item x="147"/>
        <item x="451"/>
        <item x="308"/>
        <item x="587"/>
        <item x="423"/>
        <item x="446"/>
        <item x="549"/>
        <item x="64"/>
        <item x="13"/>
        <item x="247"/>
        <item x="246"/>
        <item x="838"/>
        <item x="417"/>
        <item x="521"/>
        <item x="420"/>
        <item x="430"/>
        <item x="186"/>
        <item x="642"/>
        <item x="533"/>
        <item x="313"/>
        <item x="340"/>
        <item x="455"/>
        <item x="19"/>
        <item x="158"/>
        <item x="297"/>
        <item x="150"/>
        <item t="default"/>
      </items>
    </pivotField>
    <pivotField numFmtId="14" showAll="0"/>
    <pivotField showAll="0"/>
    <pivotField showAll="0"/>
    <pivotField showAll="0" measureFilter="1" sortType="descending">
      <items count="708">
        <item x="538"/>
        <item x="436"/>
        <item x="414"/>
        <item x="332"/>
        <item x="275"/>
        <item x="288"/>
        <item x="214"/>
        <item x="303"/>
        <item x="264"/>
        <item x="243"/>
        <item x="556"/>
        <item x="21"/>
        <item x="555"/>
        <item x="48"/>
        <item x="95"/>
        <item x="463"/>
        <item x="528"/>
        <item x="110"/>
        <item x="364"/>
        <item x="634"/>
        <item x="624"/>
        <item x="633"/>
        <item x="689"/>
        <item x="132"/>
        <item x="587"/>
        <item x="58"/>
        <item x="54"/>
        <item x="228"/>
        <item x="543"/>
        <item x="219"/>
        <item x="559"/>
        <item x="674"/>
        <item x="490"/>
        <item x="403"/>
        <item x="621"/>
        <item x="506"/>
        <item x="205"/>
        <item x="286"/>
        <item x="510"/>
        <item x="493"/>
        <item x="537"/>
        <item x="61"/>
        <item x="469"/>
        <item x="291"/>
        <item x="355"/>
        <item x="623"/>
        <item x="342"/>
        <item x="139"/>
        <item x="123"/>
        <item x="593"/>
        <item x="102"/>
        <item x="250"/>
        <item x="231"/>
        <item x="313"/>
        <item x="136"/>
        <item x="261"/>
        <item x="176"/>
        <item x="628"/>
        <item x="550"/>
        <item x="269"/>
        <item x="699"/>
        <item x="334"/>
        <item x="704"/>
        <item x="576"/>
        <item x="676"/>
        <item x="356"/>
        <item x="327"/>
        <item x="29"/>
        <item x="398"/>
        <item x="314"/>
        <item x="49"/>
        <item x="514"/>
        <item x="589"/>
        <item x="277"/>
        <item x="125"/>
        <item x="394"/>
        <item x="392"/>
        <item x="202"/>
        <item x="215"/>
        <item x="86"/>
        <item x="338"/>
        <item x="363"/>
        <item x="502"/>
        <item x="637"/>
        <item x="168"/>
        <item x="319"/>
        <item x="335"/>
        <item x="702"/>
        <item x="545"/>
        <item x="257"/>
        <item x="180"/>
        <item x="351"/>
        <item x="329"/>
        <item x="608"/>
        <item x="175"/>
        <item x="167"/>
        <item x="670"/>
        <item x="135"/>
        <item x="583"/>
        <item x="266"/>
        <item x="191"/>
        <item x="2"/>
        <item x="93"/>
        <item x="435"/>
        <item x="32"/>
        <item x="586"/>
        <item x="126"/>
        <item x="656"/>
        <item x="429"/>
        <item x="236"/>
        <item x="129"/>
        <item x="345"/>
        <item x="92"/>
        <item x="505"/>
        <item x="106"/>
        <item x="293"/>
        <item x="234"/>
        <item x="104"/>
        <item x="451"/>
        <item x="375"/>
        <item x="427"/>
        <item x="201"/>
        <item x="30"/>
        <item x="374"/>
        <item x="466"/>
        <item x="489"/>
        <item x="290"/>
        <item x="237"/>
        <item x="189"/>
        <item x="694"/>
        <item x="551"/>
        <item x="208"/>
        <item x="693"/>
        <item x="557"/>
        <item x="443"/>
        <item x="115"/>
        <item x="331"/>
        <item x="423"/>
        <item x="390"/>
        <item x="533"/>
        <item x="38"/>
        <item x="629"/>
        <item x="140"/>
        <item x="596"/>
        <item x="196"/>
        <item x="635"/>
        <item x="661"/>
        <item x="0"/>
        <item x="177"/>
        <item x="408"/>
        <item x="655"/>
        <item x="295"/>
        <item x="449"/>
        <item x="678"/>
        <item x="404"/>
        <item x="225"/>
        <item x="512"/>
        <item x="539"/>
        <item x="657"/>
        <item x="581"/>
        <item x="622"/>
        <item x="211"/>
        <item x="90"/>
        <item x="382"/>
        <item x="18"/>
        <item x="659"/>
        <item x="223"/>
        <item x="652"/>
        <item x="373"/>
        <item x="42"/>
        <item x="492"/>
        <item x="422"/>
        <item x="149"/>
        <item x="387"/>
        <item x="412"/>
        <item x="567"/>
        <item x="84"/>
        <item x="8"/>
        <item x="388"/>
        <item x="118"/>
        <item x="406"/>
        <item x="28"/>
        <item x="575"/>
        <item x="19"/>
        <item x="691"/>
        <item x="491"/>
        <item x="679"/>
        <item x="112"/>
        <item x="36"/>
        <item x="433"/>
        <item x="564"/>
        <item x="60"/>
        <item x="446"/>
        <item x="448"/>
        <item x="595"/>
        <item x="256"/>
        <item x="164"/>
        <item x="151"/>
        <item x="385"/>
        <item x="389"/>
        <item x="525"/>
        <item x="318"/>
        <item x="241"/>
        <item x="320"/>
        <item x="99"/>
        <item x="59"/>
        <item x="272"/>
        <item x="40"/>
        <item x="497"/>
        <item x="52"/>
        <item x="562"/>
        <item x="648"/>
        <item x="527"/>
        <item x="352"/>
        <item x="109"/>
        <item x="187"/>
        <item x="630"/>
        <item x="282"/>
        <item x="473"/>
        <item x="482"/>
        <item x="70"/>
        <item x="467"/>
        <item x="161"/>
        <item x="439"/>
        <item x="283"/>
        <item x="361"/>
        <item x="594"/>
        <item x="353"/>
        <item x="328"/>
        <item x="91"/>
        <item x="644"/>
        <item x="4"/>
        <item x="484"/>
        <item x="117"/>
        <item x="376"/>
        <item x="486"/>
        <item x="172"/>
        <item x="333"/>
        <item x="307"/>
        <item x="532"/>
        <item x="268"/>
        <item x="607"/>
        <item x="673"/>
        <item x="517"/>
        <item x="535"/>
        <item x="103"/>
        <item x="401"/>
        <item x="669"/>
        <item x="697"/>
        <item x="654"/>
        <item x="259"/>
        <item x="271"/>
        <item x="700"/>
        <item x="273"/>
        <item x="265"/>
        <item x="547"/>
        <item x="641"/>
        <item x="377"/>
        <item x="577"/>
        <item x="686"/>
        <item x="474"/>
        <item x="233"/>
        <item x="131"/>
        <item x="212"/>
        <item x="507"/>
        <item x="6"/>
        <item x="647"/>
        <item x="495"/>
        <item x="179"/>
        <item x="665"/>
        <item x="560"/>
        <item x="407"/>
        <item x="666"/>
        <item x="519"/>
        <item x="310"/>
        <item x="298"/>
        <item x="148"/>
        <item x="185"/>
        <item x="347"/>
        <item x="138"/>
        <item x="137"/>
        <item x="531"/>
        <item x="542"/>
        <item x="671"/>
        <item x="141"/>
        <item x="369"/>
        <item x="395"/>
        <item x="337"/>
        <item x="687"/>
        <item x="33"/>
        <item x="524"/>
        <item x="43"/>
        <item x="130"/>
        <item x="252"/>
        <item x="198"/>
        <item x="675"/>
        <item x="370"/>
        <item x="418"/>
        <item x="438"/>
        <item x="174"/>
        <item x="706"/>
        <item x="217"/>
        <item x="315"/>
        <item x="682"/>
        <item x="680"/>
        <item x="494"/>
        <item x="278"/>
        <item x="548"/>
        <item x="200"/>
        <item x="254"/>
        <item x="227"/>
        <item x="267"/>
        <item x="485"/>
        <item x="67"/>
        <item x="44"/>
        <item x="365"/>
        <item x="424"/>
        <item x="83"/>
        <item x="475"/>
        <item x="111"/>
        <item x="245"/>
        <item x="306"/>
        <item x="598"/>
        <item x="681"/>
        <item x="428"/>
        <item x="75"/>
        <item x="520"/>
        <item x="55"/>
        <item x="74"/>
        <item x="230"/>
        <item x="405"/>
        <item x="627"/>
        <item x="426"/>
        <item x="325"/>
        <item x="640"/>
        <item x="207"/>
        <item x="650"/>
        <item x="285"/>
        <item x="511"/>
        <item x="12"/>
        <item x="458"/>
        <item x="662"/>
        <item x="153"/>
        <item x="688"/>
        <item x="509"/>
        <item x="323"/>
        <item x="642"/>
        <item x="158"/>
        <item x="25"/>
        <item x="47"/>
        <item x="35"/>
        <item x="73"/>
        <item x="260"/>
        <item x="339"/>
        <item x="701"/>
        <item x="411"/>
        <item x="289"/>
        <item x="409"/>
        <item x="166"/>
        <item x="579"/>
        <item x="190"/>
        <item x="209"/>
        <item x="380"/>
        <item x="101"/>
        <item x="27"/>
        <item x="413"/>
        <item x="397"/>
        <item x="591"/>
        <item x="159"/>
        <item x="82"/>
        <item x="169"/>
        <item x="416"/>
        <item x="15"/>
        <item x="270"/>
        <item x="258"/>
        <item x="147"/>
        <item x="420"/>
        <item x="609"/>
        <item x="582"/>
        <item x="472"/>
        <item x="56"/>
        <item x="384"/>
        <item x="204"/>
        <item x="349"/>
        <item x="456"/>
        <item x="62"/>
        <item x="299"/>
        <item x="114"/>
        <item x="46"/>
        <item x="549"/>
        <item x="465"/>
        <item x="13"/>
        <item x="354"/>
        <item x="39"/>
        <item x="685"/>
        <item x="63"/>
        <item x="348"/>
        <item x="10"/>
        <item x="203"/>
        <item x="160"/>
        <item x="447"/>
        <item x="124"/>
        <item x="287"/>
        <item x="143"/>
        <item x="17"/>
        <item x="24"/>
        <item x="496"/>
        <item x="94"/>
        <item x="221"/>
        <item x="181"/>
        <item x="658"/>
        <item x="23"/>
        <item x="150"/>
        <item x="199"/>
        <item x="400"/>
        <item x="684"/>
        <item x="445"/>
        <item x="324"/>
        <item x="89"/>
        <item x="664"/>
        <item x="127"/>
        <item x="603"/>
        <item x="194"/>
        <item x="41"/>
        <item x="599"/>
        <item x="279"/>
        <item x="396"/>
        <item x="645"/>
        <item x="470"/>
        <item x="79"/>
        <item x="302"/>
        <item x="246"/>
        <item x="561"/>
        <item x="222"/>
        <item x="218"/>
        <item x="601"/>
        <item x="242"/>
        <item x="301"/>
        <item x="78"/>
        <item x="244"/>
        <item x="459"/>
        <item x="444"/>
        <item x="668"/>
        <item x="480"/>
        <item x="31"/>
        <item x="322"/>
        <item x="163"/>
        <item x="341"/>
        <item x="378"/>
        <item x="116"/>
        <item x="544"/>
        <item x="362"/>
        <item x="80"/>
        <item x="460"/>
        <item x="521"/>
        <item x="461"/>
        <item x="26"/>
        <item x="192"/>
        <item x="600"/>
        <item x="262"/>
        <item x="425"/>
        <item x="119"/>
        <item x="98"/>
        <item x="455"/>
        <item x="121"/>
        <item x="232"/>
        <item x="383"/>
        <item x="453"/>
        <item x="523"/>
        <item x="57"/>
        <item x="248"/>
        <item x="631"/>
        <item x="65"/>
        <item x="566"/>
        <item x="402"/>
        <item x="276"/>
        <item x="386"/>
        <item x="571"/>
        <item x="255"/>
        <item x="76"/>
        <item x="220"/>
        <item x="240"/>
        <item x="188"/>
        <item x="522"/>
        <item x="498"/>
        <item x="235"/>
        <item x="613"/>
        <item x="580"/>
        <item x="692"/>
        <item x="534"/>
        <item x="479"/>
        <item x="471"/>
        <item x="371"/>
        <item x="108"/>
        <item x="96"/>
        <item x="253"/>
        <item x="66"/>
        <item x="410"/>
        <item x="468"/>
        <item x="51"/>
        <item x="683"/>
        <item x="317"/>
        <item x="224"/>
        <item x="499"/>
        <item x="529"/>
        <item x="45"/>
        <item x="643"/>
        <item x="165"/>
        <item x="558"/>
        <item x="274"/>
        <item x="170"/>
        <item x="122"/>
        <item x="672"/>
        <item x="284"/>
        <item x="186"/>
        <item x="612"/>
        <item x="88"/>
        <item x="238"/>
        <item x="618"/>
        <item x="16"/>
        <item x="81"/>
        <item x="695"/>
        <item x="184"/>
        <item x="53"/>
        <item x="14"/>
        <item x="442"/>
        <item x="85"/>
        <item x="488"/>
        <item x="615"/>
        <item x="210"/>
        <item x="11"/>
        <item x="171"/>
        <item x="229"/>
        <item x="134"/>
        <item x="646"/>
        <item x="178"/>
        <item x="68"/>
        <item x="663"/>
        <item x="476"/>
        <item x="142"/>
        <item x="64"/>
        <item x="22"/>
        <item x="584"/>
        <item x="653"/>
        <item x="346"/>
        <item x="343"/>
        <item x="703"/>
        <item x="696"/>
        <item x="107"/>
        <item x="305"/>
        <item x="508"/>
        <item x="457"/>
        <item x="308"/>
        <item x="483"/>
        <item x="263"/>
        <item x="105"/>
        <item x="326"/>
        <item x="530"/>
        <item x="552"/>
        <item x="100"/>
        <item x="296"/>
        <item x="156"/>
        <item x="292"/>
        <item x="372"/>
        <item x="281"/>
        <item x="638"/>
        <item x="155"/>
        <item x="450"/>
        <item x="518"/>
        <item x="145"/>
        <item x="540"/>
        <item x="162"/>
        <item x="504"/>
        <item x="573"/>
        <item x="515"/>
        <item x="120"/>
        <item x="464"/>
        <item x="462"/>
        <item x="77"/>
        <item x="146"/>
        <item x="454"/>
        <item x="197"/>
        <item x="569"/>
        <item x="585"/>
        <item x="432"/>
        <item x="173"/>
        <item x="660"/>
        <item x="280"/>
        <item x="87"/>
        <item x="368"/>
        <item x="690"/>
        <item x="452"/>
        <item x="206"/>
        <item x="144"/>
        <item x="3"/>
        <item x="304"/>
        <item x="71"/>
        <item x="360"/>
        <item x="321"/>
        <item x="381"/>
        <item x="154"/>
        <item x="366"/>
        <item x="677"/>
        <item x="358"/>
        <item x="434"/>
        <item x="619"/>
        <item x="588"/>
        <item x="330"/>
        <item x="316"/>
        <item x="249"/>
        <item x="626"/>
        <item x="359"/>
        <item x="1"/>
        <item x="113"/>
        <item x="391"/>
        <item x="605"/>
        <item x="541"/>
        <item x="553"/>
        <item x="578"/>
        <item x="344"/>
        <item x="239"/>
        <item x="213"/>
        <item x="501"/>
        <item x="610"/>
        <item x="620"/>
        <item x="611"/>
        <item x="294"/>
        <item x="350"/>
        <item x="336"/>
        <item x="183"/>
        <item x="503"/>
        <item x="632"/>
        <item x="568"/>
        <item x="667"/>
        <item x="570"/>
        <item x="7"/>
        <item x="20"/>
        <item x="500"/>
        <item x="182"/>
        <item x="379"/>
        <item x="526"/>
        <item x="216"/>
        <item x="128"/>
        <item x="705"/>
        <item x="477"/>
        <item x="574"/>
        <item x="698"/>
        <item x="590"/>
        <item x="340"/>
        <item x="430"/>
        <item x="97"/>
        <item x="393"/>
        <item x="357"/>
        <item x="616"/>
        <item x="72"/>
        <item x="9"/>
        <item x="431"/>
        <item x="437"/>
        <item x="565"/>
        <item x="297"/>
        <item x="617"/>
        <item x="311"/>
        <item x="536"/>
        <item x="592"/>
        <item x="50"/>
        <item x="399"/>
        <item x="487"/>
        <item x="639"/>
        <item x="247"/>
        <item x="636"/>
        <item x="649"/>
        <item x="300"/>
        <item x="481"/>
        <item x="193"/>
        <item x="226"/>
        <item x="563"/>
        <item x="367"/>
        <item x="421"/>
        <item x="546"/>
        <item x="606"/>
        <item x="417"/>
        <item x="554"/>
        <item x="440"/>
        <item x="5"/>
        <item x="195"/>
        <item x="441"/>
        <item x="602"/>
        <item x="152"/>
        <item x="69"/>
        <item x="251"/>
        <item x="309"/>
        <item x="572"/>
        <item x="651"/>
        <item x="37"/>
        <item x="478"/>
        <item x="516"/>
        <item x="625"/>
        <item x="614"/>
        <item x="34"/>
        <item x="157"/>
        <item x="513"/>
        <item x="312"/>
        <item x="604"/>
        <item x="597"/>
        <item x="419"/>
        <item x="133"/>
        <item x="4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49">
        <item x="33"/>
        <item x="22"/>
        <item x="31"/>
        <item x="2"/>
        <item x="12"/>
        <item x="19"/>
        <item x="14"/>
        <item x="29"/>
        <item x="1"/>
        <item x="24"/>
        <item x="42"/>
        <item x="8"/>
        <item x="6"/>
        <item x="26"/>
        <item x="44"/>
        <item x="0"/>
        <item x="35"/>
        <item x="39"/>
        <item x="32"/>
        <item x="20"/>
        <item x="17"/>
        <item x="11"/>
        <item x="21"/>
        <item x="23"/>
        <item x="46"/>
        <item x="27"/>
        <item x="34"/>
        <item x="28"/>
        <item x="18"/>
        <item x="41"/>
        <item x="7"/>
        <item x="30"/>
        <item x="15"/>
        <item x="37"/>
        <item x="36"/>
        <item x="3"/>
        <item x="38"/>
        <item x="10"/>
        <item x="40"/>
        <item x="9"/>
        <item x="5"/>
        <item x="4"/>
        <item x="43"/>
        <item x="25"/>
        <item x="13"/>
        <item x="47"/>
        <item x="16"/>
        <item x="45"/>
        <item t="default"/>
      </items>
    </pivotField>
    <pivotField showAll="0"/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venue $" fld="17" baseField="0" baseItem="0" numFmtId="167"/>
    <dataField name="Gross Profit $" fld="20" baseField="0" baseItem="0" numFmtId="167"/>
    <dataField name="Gross Profit %" fld="25" baseField="0" baseItem="0" numFmtId="166"/>
  </dataFields>
  <formats count="2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6B573-E4BB-C041-ABAE-507D77271857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9:AW12" firstHeaderRow="1" firstDataRow="3" firstDataCol="1"/>
  <pivotFields count="24">
    <pivotField showAll="0" defaultSubtotal="0"/>
    <pivotField showAll="0" defaultSubtotal="0"/>
    <pivotField showAll="0" defaultSubtotal="0">
      <items count="890">
        <item x="764"/>
        <item x="777"/>
        <item x="145"/>
        <item x="117"/>
        <item x="424"/>
        <item x="711"/>
        <item x="161"/>
        <item x="640"/>
        <item x="187"/>
        <item x="888"/>
        <item x="375"/>
        <item x="497"/>
        <item x="462"/>
        <item x="857"/>
        <item x="651"/>
        <item x="72"/>
        <item x="687"/>
        <item x="564"/>
        <item x="29"/>
        <item x="749"/>
        <item x="600"/>
        <item x="251"/>
        <item x="401"/>
        <item x="99"/>
        <item x="347"/>
        <item x="385"/>
        <item x="694"/>
        <item x="813"/>
        <item x="406"/>
        <item x="782"/>
        <item x="355"/>
        <item x="786"/>
        <item x="754"/>
        <item x="693"/>
        <item x="870"/>
        <item x="842"/>
        <item x="516"/>
        <item x="226"/>
        <item x="471"/>
        <item x="676"/>
        <item x="394"/>
        <item x="776"/>
        <item x="719"/>
        <item x="573"/>
        <item x="607"/>
        <item x="465"/>
        <item x="550"/>
        <item x="377"/>
        <item x="149"/>
        <item x="236"/>
        <item x="571"/>
        <item x="718"/>
        <item x="769"/>
        <item x="89"/>
        <item x="264"/>
        <item x="633"/>
        <item x="127"/>
        <item x="785"/>
        <item x="447"/>
        <item x="321"/>
        <item x="876"/>
        <item x="284"/>
        <item x="261"/>
        <item x="124"/>
        <item x="658"/>
        <item x="42"/>
        <item x="119"/>
        <item x="270"/>
        <item x="829"/>
        <item x="323"/>
        <item x="588"/>
        <item x="391"/>
        <item x="2"/>
        <item x="618"/>
        <item x="153"/>
        <item x="365"/>
        <item x="733"/>
        <item x="475"/>
        <item x="112"/>
        <item x="525"/>
        <item x="861"/>
        <item x="183"/>
        <item x="337"/>
        <item x="139"/>
        <item x="638"/>
        <item x="734"/>
        <item x="553"/>
        <item x="591"/>
        <item x="855"/>
        <item x="173"/>
        <item x="56"/>
        <item x="570"/>
        <item x="738"/>
        <item x="318"/>
        <item x="459"/>
        <item x="435"/>
        <item x="294"/>
        <item x="746"/>
        <item x="366"/>
        <item x="503"/>
        <item x="655"/>
        <item x="613"/>
        <item x="288"/>
        <item x="34"/>
        <item x="31"/>
        <item x="98"/>
        <item x="201"/>
        <item x="807"/>
        <item x="879"/>
        <item x="268"/>
        <item x="532"/>
        <item x="663"/>
        <item x="743"/>
        <item x="440"/>
        <item x="678"/>
        <item x="632"/>
        <item x="472"/>
        <item x="300"/>
        <item x="412"/>
        <item x="637"/>
        <item x="723"/>
        <item x="266"/>
        <item x="30"/>
        <item x="383"/>
        <item x="767"/>
        <item x="701"/>
        <item x="639"/>
        <item x="624"/>
        <item x="94"/>
        <item x="712"/>
        <item x="512"/>
        <item x="539"/>
        <item x="23"/>
        <item x="628"/>
        <item x="875"/>
        <item x="458"/>
        <item x="400"/>
        <item x="218"/>
        <item x="52"/>
        <item x="849"/>
        <item x="189"/>
        <item x="454"/>
        <item x="215"/>
        <item x="707"/>
        <item x="121"/>
        <item x="567"/>
        <item x="524"/>
        <item x="137"/>
        <item x="873"/>
        <item x="384"/>
        <item x="868"/>
        <item x="305"/>
        <item x="715"/>
        <item x="299"/>
        <item x="27"/>
        <item x="548"/>
        <item x="504"/>
        <item x="314"/>
        <item x="770"/>
        <item x="565"/>
        <item x="705"/>
        <item x="53"/>
        <item x="726"/>
        <item x="592"/>
        <item x="77"/>
        <item x="448"/>
        <item x="163"/>
        <item x="352"/>
        <item x="545"/>
        <item x="604"/>
        <item x="627"/>
        <item x="317"/>
        <item x="356"/>
        <item x="635"/>
        <item x="255"/>
        <item x="168"/>
        <item x="306"/>
        <item x="14"/>
        <item x="863"/>
        <item x="616"/>
        <item x="280"/>
        <item x="116"/>
        <item x="387"/>
        <item x="489"/>
        <item x="681"/>
        <item x="202"/>
        <item x="536"/>
        <item x="609"/>
        <item x="256"/>
        <item x="439"/>
        <item x="232"/>
        <item x="191"/>
        <item x="652"/>
        <item x="520"/>
        <item x="109"/>
        <item x="22"/>
        <item x="421"/>
        <item x="527"/>
        <item x="757"/>
        <item x="252"/>
        <item x="36"/>
        <item x="606"/>
        <item x="653"/>
        <item x="537"/>
        <item x="265"/>
        <item x="595"/>
        <item x="75"/>
        <item x="724"/>
        <item x="369"/>
        <item x="874"/>
        <item x="386"/>
        <item x="16"/>
        <item x="136"/>
        <item x="599"/>
        <item x="289"/>
        <item x="590"/>
        <item x="568"/>
        <item x="39"/>
        <item x="822"/>
        <item x="20"/>
        <item x="298"/>
        <item x="336"/>
        <item x="523"/>
        <item x="481"/>
        <item x="310"/>
        <item x="253"/>
        <item x="887"/>
        <item x="665"/>
        <item x="179"/>
        <item x="257"/>
        <item x="880"/>
        <item x="165"/>
        <item x="742"/>
        <item x="731"/>
        <item x="178"/>
        <item x="509"/>
        <item x="115"/>
        <item x="756"/>
        <item x="315"/>
        <item x="763"/>
        <item x="8"/>
        <item x="339"/>
        <item x="721"/>
        <item x="740"/>
        <item x="12"/>
        <item x="172"/>
        <item x="11"/>
        <item x="522"/>
        <item x="496"/>
        <item x="50"/>
        <item x="422"/>
        <item x="190"/>
        <item x="866"/>
        <item x="832"/>
        <item x="760"/>
        <item x="727"/>
        <item x="773"/>
        <item x="736"/>
        <item x="303"/>
        <item x="753"/>
        <item x="860"/>
        <item x="151"/>
        <item x="460"/>
        <item x="717"/>
        <item x="878"/>
        <item x="654"/>
        <item x="432"/>
        <item x="425"/>
        <item x="212"/>
        <item x="508"/>
        <item x="513"/>
        <item x="311"/>
        <item x="556"/>
        <item x="390"/>
        <item x="476"/>
        <item x="799"/>
        <item x="528"/>
        <item x="133"/>
        <item x="741"/>
        <item x="330"/>
        <item x="473"/>
        <item x="97"/>
        <item x="379"/>
        <item x="171"/>
        <item x="483"/>
        <item x="312"/>
        <item x="569"/>
        <item x="271"/>
        <item x="788"/>
        <item x="370"/>
        <item x="392"/>
        <item x="877"/>
        <item x="552"/>
        <item x="456"/>
        <item x="713"/>
        <item x="396"/>
        <item x="155"/>
        <item x="45"/>
        <item x="167"/>
        <item x="244"/>
        <item x="601"/>
        <item x="671"/>
        <item x="867"/>
        <item x="612"/>
        <item x="415"/>
        <item x="38"/>
        <item x="660"/>
        <item x="871"/>
        <item x="617"/>
        <item x="793"/>
        <item x="130"/>
        <item x="108"/>
        <item x="382"/>
        <item x="797"/>
        <item x="346"/>
        <item x="398"/>
        <item x="558"/>
        <item x="278"/>
        <item x="329"/>
        <item x="395"/>
        <item x="699"/>
        <item x="468"/>
        <item x="795"/>
        <item x="615"/>
        <item x="221"/>
        <item x="195"/>
        <item x="5"/>
        <item x="493"/>
        <item x="208"/>
        <item x="231"/>
        <item x="159"/>
        <item x="262"/>
        <item x="4"/>
        <item x="466"/>
        <item x="837"/>
        <item x="131"/>
        <item x="103"/>
        <item x="698"/>
        <item x="643"/>
        <item x="856"/>
        <item x="883"/>
        <item x="1"/>
        <item x="33"/>
        <item x="142"/>
        <item x="233"/>
        <item x="862"/>
        <item x="798"/>
        <item x="507"/>
        <item x="634"/>
        <item x="551"/>
        <item x="166"/>
        <item x="484"/>
        <item x="319"/>
        <item x="341"/>
        <item x="46"/>
        <item x="240"/>
        <item x="287"/>
        <item x="86"/>
        <item x="428"/>
        <item x="307"/>
        <item x="670"/>
        <item x="500"/>
        <item x="18"/>
        <item x="502"/>
        <item x="840"/>
        <item x="397"/>
        <item x="669"/>
        <item x="485"/>
        <item x="141"/>
        <item x="32"/>
        <item x="276"/>
        <item x="10"/>
        <item x="543"/>
        <item x="61"/>
        <item x="44"/>
        <item x="101"/>
        <item x="737"/>
        <item x="239"/>
        <item x="62"/>
        <item x="463"/>
        <item x="482"/>
        <item x="248"/>
        <item x="88"/>
        <item x="479"/>
        <item x="593"/>
        <item x="132"/>
        <item x="646"/>
        <item x="442"/>
        <item x="584"/>
        <item x="603"/>
        <item x="765"/>
        <item x="274"/>
        <item x="170"/>
        <item x="826"/>
        <item x="37"/>
        <item x="344"/>
        <item x="626"/>
        <item x="7"/>
        <item x="322"/>
        <item x="598"/>
        <item x="865"/>
        <item x="796"/>
        <item x="735"/>
        <item x="486"/>
        <item x="579"/>
        <item x="823"/>
        <item x="750"/>
        <item x="450"/>
        <item x="146"/>
        <item x="407"/>
        <item x="360"/>
        <item x="752"/>
        <item x="859"/>
        <item x="772"/>
        <item x="821"/>
        <item x="659"/>
        <item x="684"/>
        <item x="223"/>
        <item x="664"/>
        <item x="817"/>
        <item x="783"/>
        <item x="285"/>
        <item x="144"/>
        <item x="629"/>
        <item x="787"/>
        <item x="181"/>
        <item x="492"/>
        <item x="845"/>
        <item x="177"/>
        <item x="811"/>
        <item x="296"/>
        <item x="237"/>
        <item x="679"/>
        <item x="345"/>
        <item x="269"/>
        <item x="775"/>
        <item x="554"/>
        <item x="80"/>
        <item x="331"/>
        <item x="174"/>
        <item x="445"/>
        <item x="779"/>
        <item x="852"/>
        <item x="827"/>
        <item x="477"/>
        <item x="691"/>
        <item x="610"/>
        <item x="828"/>
        <item x="672"/>
        <item x="804"/>
        <item x="589"/>
        <item x="57"/>
        <item x="636"/>
        <item x="188"/>
        <item x="65"/>
        <item x="90"/>
        <item x="544"/>
        <item x="380"/>
        <item x="820"/>
        <item x="225"/>
        <item x="74"/>
        <item x="602"/>
        <item x="578"/>
        <item x="376"/>
        <item x="325"/>
        <item x="381"/>
        <item x="630"/>
        <item x="869"/>
        <item x="399"/>
        <item x="349"/>
        <item x="327"/>
        <item x="260"/>
        <item x="858"/>
        <item x="326"/>
        <item x="872"/>
        <item x="586"/>
        <item x="128"/>
        <item x="104"/>
        <item x="358"/>
        <item x="213"/>
        <item x="426"/>
        <item x="205"/>
        <item x="614"/>
        <item x="444"/>
        <item x="518"/>
        <item x="82"/>
        <item x="841"/>
        <item x="885"/>
        <item x="41"/>
        <item x="882"/>
        <item x="641"/>
        <item x="92"/>
        <item x="354"/>
        <item x="21"/>
        <item x="184"/>
        <item x="9"/>
        <item x="210"/>
        <item x="619"/>
        <item x="324"/>
        <item x="517"/>
        <item x="410"/>
        <item x="728"/>
        <item x="805"/>
        <item x="192"/>
        <item x="557"/>
        <item x="281"/>
        <item x="304"/>
        <item x="229"/>
        <item x="197"/>
        <item x="791"/>
        <item x="461"/>
        <item x="700"/>
        <item x="196"/>
        <item x="680"/>
        <item x="668"/>
        <item x="249"/>
        <item x="729"/>
        <item x="81"/>
        <item x="830"/>
        <item x="581"/>
        <item x="853"/>
        <item x="622"/>
        <item x="279"/>
        <item x="474"/>
        <item x="577"/>
        <item x="494"/>
        <item x="404"/>
        <item x="692"/>
        <item x="851"/>
        <item x="650"/>
        <item x="847"/>
        <item x="427"/>
        <item x="238"/>
        <item x="457"/>
        <item x="530"/>
        <item x="583"/>
        <item x="55"/>
        <item x="686"/>
        <item x="227"/>
        <item x="222"/>
        <item x="631"/>
        <item x="26"/>
        <item x="175"/>
        <item x="63"/>
        <item x="478"/>
        <item x="364"/>
        <item x="51"/>
        <item x="758"/>
        <item x="839"/>
        <item x="751"/>
        <item x="334"/>
        <item x="126"/>
        <item x="107"/>
        <item x="649"/>
        <item x="710"/>
        <item x="348"/>
        <item x="211"/>
        <item x="228"/>
        <item x="73"/>
        <item x="350"/>
        <item x="739"/>
        <item x="180"/>
        <item x="162"/>
        <item x="803"/>
        <item x="372"/>
        <item x="714"/>
        <item x="792"/>
        <item x="25"/>
        <item x="499"/>
        <item x="755"/>
        <item x="816"/>
        <item x="408"/>
        <item x="697"/>
        <item x="59"/>
        <item x="148"/>
        <item x="283"/>
        <item x="78"/>
        <item x="48"/>
        <item x="443"/>
        <item x="359"/>
        <item x="361"/>
        <item x="114"/>
        <item x="541"/>
        <item x="24"/>
        <item x="267"/>
        <item x="0"/>
        <item x="480"/>
        <item x="367"/>
        <item x="689"/>
        <item x="282"/>
        <item x="566"/>
        <item x="818"/>
        <item x="515"/>
        <item x="185"/>
        <item x="47"/>
        <item x="431"/>
        <item x="206"/>
        <item x="411"/>
        <item x="243"/>
        <item x="778"/>
        <item x="675"/>
        <item x="673"/>
        <item x="597"/>
        <item x="789"/>
        <item x="825"/>
        <item x="193"/>
        <item x="674"/>
        <item x="122"/>
        <item x="199"/>
        <item x="28"/>
        <item x="6"/>
        <item x="453"/>
        <item x="43"/>
        <item x="106"/>
        <item x="574"/>
        <item x="154"/>
        <item x="469"/>
        <item x="120"/>
        <item x="696"/>
        <item x="495"/>
        <item x="105"/>
        <item x="645"/>
        <item x="490"/>
        <item x="286"/>
        <item x="207"/>
        <item x="695"/>
        <item x="683"/>
        <item x="576"/>
        <item x="402"/>
        <item x="353"/>
        <item x="771"/>
        <item x="143"/>
        <item x="815"/>
        <item x="338"/>
        <item x="290"/>
        <item x="722"/>
        <item x="881"/>
        <item x="623"/>
        <item x="850"/>
        <item x="69"/>
        <item x="123"/>
        <item x="84"/>
        <item x="810"/>
        <item x="230"/>
        <item x="884"/>
        <item x="129"/>
        <item x="611"/>
        <item x="761"/>
        <item x="335"/>
        <item x="436"/>
        <item x="250"/>
        <item x="441"/>
        <item x="389"/>
        <item x="834"/>
        <item x="506"/>
        <item x="519"/>
        <item x="134"/>
        <item x="768"/>
        <item x="194"/>
        <item x="774"/>
        <item x="470"/>
        <item x="708"/>
        <item x="491"/>
        <item x="203"/>
        <item x="745"/>
        <item x="647"/>
        <item x="824"/>
        <item x="111"/>
        <item x="620"/>
        <item x="70"/>
        <item x="555"/>
        <item x="351"/>
        <item x="781"/>
        <item x="416"/>
        <item x="292"/>
        <item x="582"/>
        <item x="657"/>
        <item x="833"/>
        <item x="76"/>
        <item x="535"/>
        <item x="214"/>
        <item x="157"/>
        <item x="40"/>
        <item x="403"/>
        <item x="662"/>
        <item x="812"/>
        <item x="438"/>
        <item x="293"/>
        <item x="371"/>
        <item x="452"/>
        <item x="333"/>
        <item x="488"/>
        <item x="135"/>
        <item x="748"/>
        <item x="844"/>
        <item x="217"/>
        <item x="437"/>
        <item x="275"/>
        <item x="393"/>
        <item x="806"/>
        <item x="368"/>
        <item x="814"/>
        <item x="216"/>
        <item x="625"/>
        <item x="580"/>
        <item x="501"/>
        <item x="258"/>
        <item x="808"/>
        <item x="585"/>
        <item x="666"/>
        <item x="846"/>
        <item x="138"/>
        <item x="378"/>
        <item x="514"/>
        <item x="405"/>
        <item x="685"/>
        <item x="164"/>
        <item x="644"/>
        <item x="563"/>
        <item x="794"/>
        <item x="706"/>
        <item x="15"/>
        <item x="464"/>
        <item x="703"/>
        <item x="886"/>
        <item x="35"/>
        <item x="182"/>
        <item x="505"/>
        <item x="784"/>
        <item x="110"/>
        <item x="79"/>
        <item x="343"/>
        <item x="235"/>
        <item x="234"/>
        <item x="836"/>
        <item x="140"/>
        <item x="169"/>
        <item x="562"/>
        <item x="744"/>
        <item x="263"/>
        <item x="848"/>
        <item x="529"/>
        <item x="542"/>
        <item x="332"/>
        <item x="419"/>
        <item x="656"/>
        <item x="254"/>
        <item x="209"/>
        <item x="538"/>
        <item x="682"/>
        <item x="677"/>
        <item x="220"/>
        <item x="374"/>
        <item x="413"/>
        <item x="594"/>
        <item x="766"/>
        <item x="316"/>
        <item x="3"/>
        <item x="357"/>
        <item x="511"/>
        <item x="96"/>
        <item x="720"/>
        <item x="801"/>
        <item x="730"/>
        <item x="809"/>
        <item x="534"/>
        <item x="605"/>
        <item x="709"/>
        <item x="309"/>
        <item x="302"/>
        <item x="854"/>
        <item x="328"/>
        <item x="661"/>
        <item x="790"/>
        <item x="561"/>
        <item x="301"/>
        <item x="100"/>
        <item x="67"/>
        <item x="621"/>
        <item x="547"/>
        <item x="831"/>
        <item x="802"/>
        <item x="60"/>
        <item x="363"/>
        <item x="800"/>
        <item x="704"/>
        <item x="449"/>
        <item x="113"/>
        <item x="667"/>
        <item x="362"/>
        <item x="87"/>
        <item x="272"/>
        <item x="198"/>
        <item x="291"/>
        <item x="91"/>
        <item x="245"/>
        <item x="732"/>
        <item x="102"/>
        <item x="467"/>
        <item x="342"/>
        <item x="510"/>
        <item x="690"/>
        <item x="688"/>
        <item x="320"/>
        <item x="204"/>
        <item x="118"/>
        <item x="58"/>
        <item x="572"/>
        <item x="559"/>
        <item x="560"/>
        <item x="95"/>
        <item x="125"/>
        <item x="433"/>
        <item x="648"/>
        <item x="702"/>
        <item x="434"/>
        <item x="273"/>
        <item x="747"/>
        <item x="224"/>
        <item x="843"/>
        <item x="176"/>
        <item x="540"/>
        <item x="277"/>
        <item x="487"/>
        <item x="259"/>
        <item x="66"/>
        <item x="71"/>
        <item x="85"/>
        <item x="546"/>
        <item x="409"/>
        <item x="835"/>
        <item x="725"/>
        <item x="526"/>
        <item x="780"/>
        <item x="242"/>
        <item x="373"/>
        <item x="575"/>
        <item x="54"/>
        <item x="498"/>
        <item x="864"/>
        <item x="200"/>
        <item x="388"/>
        <item x="819"/>
        <item x="17"/>
        <item x="219"/>
        <item x="762"/>
        <item x="418"/>
        <item x="596"/>
        <item x="160"/>
        <item x="531"/>
        <item x="716"/>
        <item x="429"/>
        <item x="414"/>
        <item x="49"/>
        <item x="93"/>
        <item x="295"/>
        <item x="68"/>
        <item x="241"/>
        <item x="608"/>
        <item x="83"/>
        <item x="152"/>
        <item x="156"/>
        <item x="759"/>
        <item x="147"/>
        <item x="451"/>
        <item x="308"/>
        <item x="587"/>
        <item x="423"/>
        <item x="446"/>
        <item x="549"/>
        <item x="64"/>
        <item x="13"/>
        <item x="247"/>
        <item x="246"/>
        <item x="838"/>
        <item x="417"/>
        <item x="521"/>
        <item x="420"/>
        <item x="430"/>
        <item x="186"/>
        <item x="642"/>
        <item x="533"/>
        <item x="313"/>
        <item x="340"/>
        <item x="455"/>
        <item x="19"/>
        <item x="158"/>
        <item x="297"/>
        <item x="150"/>
        <item x="88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5">
        <item h="1" x="0"/>
        <item n="Chairs GP" x="1"/>
        <item h="1" x="3"/>
        <item h="1" x="2"/>
        <item h="1" x="4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">
    <i>
      <x v="1"/>
    </i>
  </rowItems>
  <colFields count="2">
    <field x="23"/>
    <field x="22"/>
  </colFields>
  <col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2CA7B-0973-EB4A-9F25-4A4A7CA2CA59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AW7" firstHeaderRow="1" firstDataRow="3" firstDataCol="1"/>
  <pivotFields count="24">
    <pivotField showAll="0" defaultSubtotal="0"/>
    <pivotField showAll="0" defaultSubtotal="0"/>
    <pivotField showAll="0" defaultSubtotal="0">
      <items count="890">
        <item x="764"/>
        <item x="777"/>
        <item x="145"/>
        <item x="117"/>
        <item x="424"/>
        <item x="711"/>
        <item x="161"/>
        <item x="640"/>
        <item x="187"/>
        <item x="888"/>
        <item x="375"/>
        <item x="497"/>
        <item x="462"/>
        <item x="857"/>
        <item x="651"/>
        <item x="72"/>
        <item x="687"/>
        <item x="564"/>
        <item x="29"/>
        <item x="749"/>
        <item x="600"/>
        <item x="251"/>
        <item x="401"/>
        <item x="99"/>
        <item x="347"/>
        <item x="385"/>
        <item x="694"/>
        <item x="813"/>
        <item x="406"/>
        <item x="782"/>
        <item x="355"/>
        <item x="786"/>
        <item x="754"/>
        <item x="693"/>
        <item x="870"/>
        <item x="842"/>
        <item x="516"/>
        <item x="226"/>
        <item x="471"/>
        <item x="676"/>
        <item x="394"/>
        <item x="776"/>
        <item x="719"/>
        <item x="573"/>
        <item x="607"/>
        <item x="465"/>
        <item x="550"/>
        <item x="377"/>
        <item x="149"/>
        <item x="236"/>
        <item x="571"/>
        <item x="718"/>
        <item x="769"/>
        <item x="89"/>
        <item x="264"/>
        <item x="633"/>
        <item x="127"/>
        <item x="785"/>
        <item x="447"/>
        <item x="321"/>
        <item x="876"/>
        <item x="284"/>
        <item x="261"/>
        <item x="124"/>
        <item x="658"/>
        <item x="42"/>
        <item x="119"/>
        <item x="270"/>
        <item x="829"/>
        <item x="323"/>
        <item x="588"/>
        <item x="391"/>
        <item x="2"/>
        <item x="618"/>
        <item x="153"/>
        <item x="365"/>
        <item x="733"/>
        <item x="475"/>
        <item x="112"/>
        <item x="525"/>
        <item x="861"/>
        <item x="183"/>
        <item x="337"/>
        <item x="139"/>
        <item x="638"/>
        <item x="734"/>
        <item x="553"/>
        <item x="591"/>
        <item x="855"/>
        <item x="173"/>
        <item x="56"/>
        <item x="570"/>
        <item x="738"/>
        <item x="318"/>
        <item x="459"/>
        <item x="435"/>
        <item x="294"/>
        <item x="746"/>
        <item x="366"/>
        <item x="503"/>
        <item x="655"/>
        <item x="613"/>
        <item x="288"/>
        <item x="34"/>
        <item x="31"/>
        <item x="98"/>
        <item x="201"/>
        <item x="807"/>
        <item x="879"/>
        <item x="268"/>
        <item x="532"/>
        <item x="663"/>
        <item x="743"/>
        <item x="440"/>
        <item x="678"/>
        <item x="632"/>
        <item x="472"/>
        <item x="300"/>
        <item x="412"/>
        <item x="637"/>
        <item x="723"/>
        <item x="266"/>
        <item x="30"/>
        <item x="383"/>
        <item x="767"/>
        <item x="701"/>
        <item x="639"/>
        <item x="624"/>
        <item x="94"/>
        <item x="712"/>
        <item x="512"/>
        <item x="539"/>
        <item x="23"/>
        <item x="628"/>
        <item x="875"/>
        <item x="458"/>
        <item x="400"/>
        <item x="218"/>
        <item x="52"/>
        <item x="849"/>
        <item x="189"/>
        <item x="454"/>
        <item x="215"/>
        <item x="707"/>
        <item x="121"/>
        <item x="567"/>
        <item x="524"/>
        <item x="137"/>
        <item x="873"/>
        <item x="384"/>
        <item x="868"/>
        <item x="305"/>
        <item x="715"/>
        <item x="299"/>
        <item x="27"/>
        <item x="548"/>
        <item x="504"/>
        <item x="314"/>
        <item x="770"/>
        <item x="565"/>
        <item x="705"/>
        <item x="53"/>
        <item x="726"/>
        <item x="592"/>
        <item x="77"/>
        <item x="448"/>
        <item x="163"/>
        <item x="352"/>
        <item x="545"/>
        <item x="604"/>
        <item x="627"/>
        <item x="317"/>
        <item x="356"/>
        <item x="635"/>
        <item x="255"/>
        <item x="168"/>
        <item x="306"/>
        <item x="14"/>
        <item x="863"/>
        <item x="616"/>
        <item x="280"/>
        <item x="116"/>
        <item x="387"/>
        <item x="489"/>
        <item x="681"/>
        <item x="202"/>
        <item x="536"/>
        <item x="609"/>
        <item x="256"/>
        <item x="439"/>
        <item x="232"/>
        <item x="191"/>
        <item x="652"/>
        <item x="520"/>
        <item x="109"/>
        <item x="22"/>
        <item x="421"/>
        <item x="527"/>
        <item x="757"/>
        <item x="252"/>
        <item x="36"/>
        <item x="606"/>
        <item x="653"/>
        <item x="537"/>
        <item x="265"/>
        <item x="595"/>
        <item x="75"/>
        <item x="724"/>
        <item x="369"/>
        <item x="874"/>
        <item x="386"/>
        <item x="16"/>
        <item x="136"/>
        <item x="599"/>
        <item x="289"/>
        <item x="590"/>
        <item x="568"/>
        <item x="39"/>
        <item x="822"/>
        <item x="20"/>
        <item x="298"/>
        <item x="336"/>
        <item x="523"/>
        <item x="481"/>
        <item x="310"/>
        <item x="253"/>
        <item x="887"/>
        <item x="665"/>
        <item x="179"/>
        <item x="257"/>
        <item x="880"/>
        <item x="165"/>
        <item x="742"/>
        <item x="731"/>
        <item x="178"/>
        <item x="509"/>
        <item x="115"/>
        <item x="756"/>
        <item x="315"/>
        <item x="763"/>
        <item x="8"/>
        <item x="339"/>
        <item x="721"/>
        <item x="740"/>
        <item x="12"/>
        <item x="172"/>
        <item x="11"/>
        <item x="522"/>
        <item x="496"/>
        <item x="50"/>
        <item x="422"/>
        <item x="190"/>
        <item x="866"/>
        <item x="832"/>
        <item x="760"/>
        <item x="727"/>
        <item x="773"/>
        <item x="736"/>
        <item x="303"/>
        <item x="753"/>
        <item x="860"/>
        <item x="151"/>
        <item x="460"/>
        <item x="717"/>
        <item x="878"/>
        <item x="654"/>
        <item x="432"/>
        <item x="425"/>
        <item x="212"/>
        <item x="508"/>
        <item x="513"/>
        <item x="311"/>
        <item x="556"/>
        <item x="390"/>
        <item x="476"/>
        <item x="799"/>
        <item x="528"/>
        <item x="133"/>
        <item x="741"/>
        <item x="330"/>
        <item x="473"/>
        <item x="97"/>
        <item x="379"/>
        <item x="171"/>
        <item x="483"/>
        <item x="312"/>
        <item x="569"/>
        <item x="271"/>
        <item x="788"/>
        <item x="370"/>
        <item x="392"/>
        <item x="877"/>
        <item x="552"/>
        <item x="456"/>
        <item x="713"/>
        <item x="396"/>
        <item x="155"/>
        <item x="45"/>
        <item x="167"/>
        <item x="244"/>
        <item x="601"/>
        <item x="671"/>
        <item x="867"/>
        <item x="612"/>
        <item x="415"/>
        <item x="38"/>
        <item x="660"/>
        <item x="871"/>
        <item x="617"/>
        <item x="793"/>
        <item x="130"/>
        <item x="108"/>
        <item x="382"/>
        <item x="797"/>
        <item x="346"/>
        <item x="398"/>
        <item x="558"/>
        <item x="278"/>
        <item x="329"/>
        <item x="395"/>
        <item x="699"/>
        <item x="468"/>
        <item x="795"/>
        <item x="615"/>
        <item x="221"/>
        <item x="195"/>
        <item x="5"/>
        <item x="493"/>
        <item x="208"/>
        <item x="231"/>
        <item x="159"/>
        <item x="262"/>
        <item x="4"/>
        <item x="466"/>
        <item x="837"/>
        <item x="131"/>
        <item x="103"/>
        <item x="698"/>
        <item x="643"/>
        <item x="856"/>
        <item x="883"/>
        <item x="1"/>
        <item x="33"/>
        <item x="142"/>
        <item x="233"/>
        <item x="862"/>
        <item x="798"/>
        <item x="507"/>
        <item x="634"/>
        <item x="551"/>
        <item x="166"/>
        <item x="484"/>
        <item x="319"/>
        <item x="341"/>
        <item x="46"/>
        <item x="240"/>
        <item x="287"/>
        <item x="86"/>
        <item x="428"/>
        <item x="307"/>
        <item x="670"/>
        <item x="500"/>
        <item x="18"/>
        <item x="502"/>
        <item x="840"/>
        <item x="397"/>
        <item x="669"/>
        <item x="485"/>
        <item x="141"/>
        <item x="32"/>
        <item x="276"/>
        <item x="10"/>
        <item x="543"/>
        <item x="61"/>
        <item x="44"/>
        <item x="101"/>
        <item x="737"/>
        <item x="239"/>
        <item x="62"/>
        <item x="463"/>
        <item x="482"/>
        <item x="248"/>
        <item x="88"/>
        <item x="479"/>
        <item x="593"/>
        <item x="132"/>
        <item x="646"/>
        <item x="442"/>
        <item x="584"/>
        <item x="603"/>
        <item x="765"/>
        <item x="274"/>
        <item x="170"/>
        <item x="826"/>
        <item x="37"/>
        <item x="344"/>
        <item x="626"/>
        <item x="7"/>
        <item x="322"/>
        <item x="598"/>
        <item x="865"/>
        <item x="796"/>
        <item x="735"/>
        <item x="486"/>
        <item x="579"/>
        <item x="823"/>
        <item x="750"/>
        <item x="450"/>
        <item x="146"/>
        <item x="407"/>
        <item x="360"/>
        <item x="752"/>
        <item x="859"/>
        <item x="772"/>
        <item x="821"/>
        <item x="659"/>
        <item x="684"/>
        <item x="223"/>
        <item x="664"/>
        <item x="817"/>
        <item x="783"/>
        <item x="285"/>
        <item x="144"/>
        <item x="629"/>
        <item x="787"/>
        <item x="181"/>
        <item x="492"/>
        <item x="845"/>
        <item x="177"/>
        <item x="811"/>
        <item x="296"/>
        <item x="237"/>
        <item x="679"/>
        <item x="345"/>
        <item x="269"/>
        <item x="775"/>
        <item x="554"/>
        <item x="80"/>
        <item x="331"/>
        <item x="174"/>
        <item x="445"/>
        <item x="779"/>
        <item x="852"/>
        <item x="827"/>
        <item x="477"/>
        <item x="691"/>
        <item x="610"/>
        <item x="828"/>
        <item x="672"/>
        <item x="804"/>
        <item x="589"/>
        <item x="57"/>
        <item x="636"/>
        <item x="188"/>
        <item x="65"/>
        <item x="90"/>
        <item x="544"/>
        <item x="380"/>
        <item x="820"/>
        <item x="225"/>
        <item x="74"/>
        <item x="602"/>
        <item x="578"/>
        <item x="376"/>
        <item x="325"/>
        <item x="381"/>
        <item x="630"/>
        <item x="869"/>
        <item x="399"/>
        <item x="349"/>
        <item x="327"/>
        <item x="260"/>
        <item x="858"/>
        <item x="326"/>
        <item x="872"/>
        <item x="586"/>
        <item x="128"/>
        <item x="104"/>
        <item x="358"/>
        <item x="213"/>
        <item x="426"/>
        <item x="205"/>
        <item x="614"/>
        <item x="444"/>
        <item x="518"/>
        <item x="82"/>
        <item x="841"/>
        <item x="885"/>
        <item x="41"/>
        <item x="882"/>
        <item x="641"/>
        <item x="92"/>
        <item x="354"/>
        <item x="21"/>
        <item x="184"/>
        <item x="9"/>
        <item x="210"/>
        <item x="619"/>
        <item x="324"/>
        <item x="517"/>
        <item x="410"/>
        <item x="728"/>
        <item x="805"/>
        <item x="192"/>
        <item x="557"/>
        <item x="281"/>
        <item x="304"/>
        <item x="229"/>
        <item x="197"/>
        <item x="791"/>
        <item x="461"/>
        <item x="700"/>
        <item x="196"/>
        <item x="680"/>
        <item x="668"/>
        <item x="249"/>
        <item x="729"/>
        <item x="81"/>
        <item x="830"/>
        <item x="581"/>
        <item x="853"/>
        <item x="622"/>
        <item x="279"/>
        <item x="474"/>
        <item x="577"/>
        <item x="494"/>
        <item x="404"/>
        <item x="692"/>
        <item x="851"/>
        <item x="650"/>
        <item x="847"/>
        <item x="427"/>
        <item x="238"/>
        <item x="457"/>
        <item x="530"/>
        <item x="583"/>
        <item x="55"/>
        <item x="686"/>
        <item x="227"/>
        <item x="222"/>
        <item x="631"/>
        <item x="26"/>
        <item x="175"/>
        <item x="63"/>
        <item x="478"/>
        <item x="364"/>
        <item x="51"/>
        <item x="758"/>
        <item x="839"/>
        <item x="751"/>
        <item x="334"/>
        <item x="126"/>
        <item x="107"/>
        <item x="649"/>
        <item x="710"/>
        <item x="348"/>
        <item x="211"/>
        <item x="228"/>
        <item x="73"/>
        <item x="350"/>
        <item x="739"/>
        <item x="180"/>
        <item x="162"/>
        <item x="803"/>
        <item x="372"/>
        <item x="714"/>
        <item x="792"/>
        <item x="25"/>
        <item x="499"/>
        <item x="755"/>
        <item x="816"/>
        <item x="408"/>
        <item x="697"/>
        <item x="59"/>
        <item x="148"/>
        <item x="283"/>
        <item x="78"/>
        <item x="48"/>
        <item x="443"/>
        <item x="359"/>
        <item x="361"/>
        <item x="114"/>
        <item x="541"/>
        <item x="24"/>
        <item x="267"/>
        <item x="0"/>
        <item x="480"/>
        <item x="367"/>
        <item x="689"/>
        <item x="282"/>
        <item x="566"/>
        <item x="818"/>
        <item x="515"/>
        <item x="185"/>
        <item x="47"/>
        <item x="431"/>
        <item x="206"/>
        <item x="411"/>
        <item x="243"/>
        <item x="778"/>
        <item x="675"/>
        <item x="673"/>
        <item x="597"/>
        <item x="789"/>
        <item x="825"/>
        <item x="193"/>
        <item x="674"/>
        <item x="122"/>
        <item x="199"/>
        <item x="28"/>
        <item x="6"/>
        <item x="453"/>
        <item x="43"/>
        <item x="106"/>
        <item x="574"/>
        <item x="154"/>
        <item x="469"/>
        <item x="120"/>
        <item x="696"/>
        <item x="495"/>
        <item x="105"/>
        <item x="645"/>
        <item x="490"/>
        <item x="286"/>
        <item x="207"/>
        <item x="695"/>
        <item x="683"/>
        <item x="576"/>
        <item x="402"/>
        <item x="353"/>
        <item x="771"/>
        <item x="143"/>
        <item x="815"/>
        <item x="338"/>
        <item x="290"/>
        <item x="722"/>
        <item x="881"/>
        <item x="623"/>
        <item x="850"/>
        <item x="69"/>
        <item x="123"/>
        <item x="84"/>
        <item x="810"/>
        <item x="230"/>
        <item x="884"/>
        <item x="129"/>
        <item x="611"/>
        <item x="761"/>
        <item x="335"/>
        <item x="436"/>
        <item x="250"/>
        <item x="441"/>
        <item x="389"/>
        <item x="834"/>
        <item x="506"/>
        <item x="519"/>
        <item x="134"/>
        <item x="768"/>
        <item x="194"/>
        <item x="774"/>
        <item x="470"/>
        <item x="708"/>
        <item x="491"/>
        <item x="203"/>
        <item x="745"/>
        <item x="647"/>
        <item x="824"/>
        <item x="111"/>
        <item x="620"/>
        <item x="70"/>
        <item x="555"/>
        <item x="351"/>
        <item x="781"/>
        <item x="416"/>
        <item x="292"/>
        <item x="582"/>
        <item x="657"/>
        <item x="833"/>
        <item x="76"/>
        <item x="535"/>
        <item x="214"/>
        <item x="157"/>
        <item x="40"/>
        <item x="403"/>
        <item x="662"/>
        <item x="812"/>
        <item x="438"/>
        <item x="293"/>
        <item x="371"/>
        <item x="452"/>
        <item x="333"/>
        <item x="488"/>
        <item x="135"/>
        <item x="748"/>
        <item x="844"/>
        <item x="217"/>
        <item x="437"/>
        <item x="275"/>
        <item x="393"/>
        <item x="806"/>
        <item x="368"/>
        <item x="814"/>
        <item x="216"/>
        <item x="625"/>
        <item x="580"/>
        <item x="501"/>
        <item x="258"/>
        <item x="808"/>
        <item x="585"/>
        <item x="666"/>
        <item x="846"/>
        <item x="138"/>
        <item x="378"/>
        <item x="514"/>
        <item x="405"/>
        <item x="685"/>
        <item x="164"/>
        <item x="644"/>
        <item x="563"/>
        <item x="794"/>
        <item x="706"/>
        <item x="15"/>
        <item x="464"/>
        <item x="703"/>
        <item x="886"/>
        <item x="35"/>
        <item x="182"/>
        <item x="505"/>
        <item x="784"/>
        <item x="110"/>
        <item x="79"/>
        <item x="343"/>
        <item x="235"/>
        <item x="234"/>
        <item x="836"/>
        <item x="140"/>
        <item x="169"/>
        <item x="562"/>
        <item x="744"/>
        <item x="263"/>
        <item x="848"/>
        <item x="529"/>
        <item x="542"/>
        <item x="332"/>
        <item x="419"/>
        <item x="656"/>
        <item x="254"/>
        <item x="209"/>
        <item x="538"/>
        <item x="682"/>
        <item x="677"/>
        <item x="220"/>
        <item x="374"/>
        <item x="413"/>
        <item x="594"/>
        <item x="766"/>
        <item x="316"/>
        <item x="3"/>
        <item x="357"/>
        <item x="511"/>
        <item x="96"/>
        <item x="720"/>
        <item x="801"/>
        <item x="730"/>
        <item x="809"/>
        <item x="534"/>
        <item x="605"/>
        <item x="709"/>
        <item x="309"/>
        <item x="302"/>
        <item x="854"/>
        <item x="328"/>
        <item x="661"/>
        <item x="790"/>
        <item x="561"/>
        <item x="301"/>
        <item x="100"/>
        <item x="67"/>
        <item x="621"/>
        <item x="547"/>
        <item x="831"/>
        <item x="802"/>
        <item x="60"/>
        <item x="363"/>
        <item x="800"/>
        <item x="704"/>
        <item x="449"/>
        <item x="113"/>
        <item x="667"/>
        <item x="362"/>
        <item x="87"/>
        <item x="272"/>
        <item x="198"/>
        <item x="291"/>
        <item x="91"/>
        <item x="245"/>
        <item x="732"/>
        <item x="102"/>
        <item x="467"/>
        <item x="342"/>
        <item x="510"/>
        <item x="690"/>
        <item x="688"/>
        <item x="320"/>
        <item x="204"/>
        <item x="118"/>
        <item x="58"/>
        <item x="572"/>
        <item x="559"/>
        <item x="560"/>
        <item x="95"/>
        <item x="125"/>
        <item x="433"/>
        <item x="648"/>
        <item x="702"/>
        <item x="434"/>
        <item x="273"/>
        <item x="747"/>
        <item x="224"/>
        <item x="843"/>
        <item x="176"/>
        <item x="540"/>
        <item x="277"/>
        <item x="487"/>
        <item x="259"/>
        <item x="66"/>
        <item x="71"/>
        <item x="85"/>
        <item x="546"/>
        <item x="409"/>
        <item x="835"/>
        <item x="725"/>
        <item x="526"/>
        <item x="780"/>
        <item x="242"/>
        <item x="373"/>
        <item x="575"/>
        <item x="54"/>
        <item x="498"/>
        <item x="864"/>
        <item x="200"/>
        <item x="388"/>
        <item x="819"/>
        <item x="17"/>
        <item x="219"/>
        <item x="762"/>
        <item x="418"/>
        <item x="596"/>
        <item x="160"/>
        <item x="531"/>
        <item x="716"/>
        <item x="429"/>
        <item x="414"/>
        <item x="49"/>
        <item x="93"/>
        <item x="295"/>
        <item x="68"/>
        <item x="241"/>
        <item x="608"/>
        <item x="83"/>
        <item x="152"/>
        <item x="156"/>
        <item x="759"/>
        <item x="147"/>
        <item x="451"/>
        <item x="308"/>
        <item x="587"/>
        <item x="423"/>
        <item x="446"/>
        <item x="549"/>
        <item x="64"/>
        <item x="13"/>
        <item x="247"/>
        <item x="246"/>
        <item x="838"/>
        <item x="417"/>
        <item x="521"/>
        <item x="420"/>
        <item x="430"/>
        <item x="186"/>
        <item x="642"/>
        <item x="533"/>
        <item x="313"/>
        <item x="340"/>
        <item x="455"/>
        <item x="19"/>
        <item x="158"/>
        <item x="297"/>
        <item x="150"/>
        <item x="88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5">
        <item h="1" x="0"/>
        <item n="Chairs Rev" x="1"/>
        <item h="1" x="3"/>
        <item h="1" x="2"/>
        <item h="1" x="4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">
    <i>
      <x v="1"/>
    </i>
  </rowItems>
  <colFields count="2">
    <field x="23"/>
    <field x="22"/>
  </colFields>
  <col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4161-72C2-0741-9493-0B750D8D324A}">
  <dimension ref="A1:V2122"/>
  <sheetViews>
    <sheetView workbookViewId="0">
      <selection activeCell="H12" sqref="H12"/>
    </sheetView>
  </sheetViews>
  <sheetFormatPr baseColWidth="10" defaultRowHeight="16"/>
  <cols>
    <col min="2" max="2" width="15.5" customWidth="1"/>
    <col min="5" max="5" width="24.33203125" customWidth="1"/>
    <col min="17" max="17" width="19.6640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s="3" t="s">
        <v>18</v>
      </c>
      <c r="T1" t="s">
        <v>19</v>
      </c>
      <c r="U1" s="3" t="s">
        <v>20</v>
      </c>
      <c r="V1" s="3" t="s">
        <v>4390</v>
      </c>
    </row>
    <row r="2" spans="1:2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v>220.04639999999998</v>
      </c>
    </row>
    <row r="3" spans="1:2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v>512.35800000000006</v>
      </c>
    </row>
    <row r="4" spans="1:22">
      <c r="A4">
        <v>4</v>
      </c>
      <c r="B4" t="s">
        <v>37</v>
      </c>
      <c r="C4" s="1">
        <v>42288</v>
      </c>
      <c r="D4" s="1">
        <v>42295</v>
      </c>
      <c r="E4" t="s">
        <v>38</v>
      </c>
      <c r="F4" t="s">
        <v>39</v>
      </c>
      <c r="G4" t="s">
        <v>40</v>
      </c>
      <c r="H4" t="s">
        <v>25</v>
      </c>
      <c r="I4" t="s">
        <v>26</v>
      </c>
      <c r="J4" t="s">
        <v>41</v>
      </c>
      <c r="K4" t="s">
        <v>42</v>
      </c>
      <c r="L4">
        <v>33311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957.57749999999999</v>
      </c>
      <c r="S4">
        <v>5</v>
      </c>
      <c r="T4">
        <v>0.45</v>
      </c>
      <c r="U4">
        <v>-383.03100000000001</v>
      </c>
      <c r="V4">
        <v>1340.6085</v>
      </c>
    </row>
    <row r="5" spans="1:22">
      <c r="A5">
        <v>6</v>
      </c>
      <c r="B5" t="s">
        <v>46</v>
      </c>
      <c r="C5" s="1">
        <v>41799</v>
      </c>
      <c r="D5" s="1">
        <v>41804</v>
      </c>
      <c r="E5" t="s">
        <v>38</v>
      </c>
      <c r="F5" t="s">
        <v>47</v>
      </c>
      <c r="G5" t="s">
        <v>48</v>
      </c>
      <c r="H5" t="s">
        <v>25</v>
      </c>
      <c r="I5" t="s">
        <v>26</v>
      </c>
      <c r="J5" t="s">
        <v>49</v>
      </c>
      <c r="K5" t="s">
        <v>50</v>
      </c>
      <c r="L5">
        <v>90032</v>
      </c>
      <c r="M5" t="s">
        <v>51</v>
      </c>
      <c r="N5" t="s">
        <v>52</v>
      </c>
      <c r="O5" t="s">
        <v>31</v>
      </c>
      <c r="P5" t="s">
        <v>53</v>
      </c>
      <c r="Q5" t="s">
        <v>54</v>
      </c>
      <c r="R5">
        <v>48.86</v>
      </c>
      <c r="S5">
        <v>7</v>
      </c>
      <c r="T5">
        <v>0</v>
      </c>
      <c r="U5">
        <v>14.1694</v>
      </c>
      <c r="V5">
        <v>34.690600000000003</v>
      </c>
    </row>
    <row r="6" spans="1:22">
      <c r="A6">
        <v>11</v>
      </c>
      <c r="B6" t="s">
        <v>46</v>
      </c>
      <c r="C6" s="1">
        <v>41799</v>
      </c>
      <c r="D6" s="1">
        <v>41804</v>
      </c>
      <c r="E6" t="s">
        <v>38</v>
      </c>
      <c r="F6" t="s">
        <v>47</v>
      </c>
      <c r="G6" t="s">
        <v>48</v>
      </c>
      <c r="H6" t="s">
        <v>25</v>
      </c>
      <c r="I6" t="s">
        <v>26</v>
      </c>
      <c r="J6" t="s">
        <v>49</v>
      </c>
      <c r="K6" t="s">
        <v>50</v>
      </c>
      <c r="L6">
        <v>90032</v>
      </c>
      <c r="M6" t="s">
        <v>51</v>
      </c>
      <c r="N6" t="s">
        <v>55</v>
      </c>
      <c r="O6" t="s">
        <v>31</v>
      </c>
      <c r="P6" t="s">
        <v>44</v>
      </c>
      <c r="Q6" t="s">
        <v>56</v>
      </c>
      <c r="R6">
        <v>1706.184</v>
      </c>
      <c r="S6">
        <v>9</v>
      </c>
      <c r="T6">
        <v>0.2</v>
      </c>
      <c r="U6">
        <v>85.309200000000004</v>
      </c>
      <c r="V6">
        <v>1620.8748000000001</v>
      </c>
    </row>
    <row r="7" spans="1:22">
      <c r="A7">
        <v>24</v>
      </c>
      <c r="B7" t="s">
        <v>57</v>
      </c>
      <c r="C7" s="1">
        <v>42932</v>
      </c>
      <c r="D7" s="1">
        <v>42934</v>
      </c>
      <c r="E7" t="s">
        <v>22</v>
      </c>
      <c r="F7" t="s">
        <v>58</v>
      </c>
      <c r="G7" t="s">
        <v>59</v>
      </c>
      <c r="H7" t="s">
        <v>25</v>
      </c>
      <c r="I7" t="s">
        <v>26</v>
      </c>
      <c r="J7" t="s">
        <v>60</v>
      </c>
      <c r="K7" t="s">
        <v>61</v>
      </c>
      <c r="L7">
        <v>19140</v>
      </c>
      <c r="M7" t="s">
        <v>62</v>
      </c>
      <c r="N7" t="s">
        <v>63</v>
      </c>
      <c r="O7" t="s">
        <v>31</v>
      </c>
      <c r="P7" t="s">
        <v>35</v>
      </c>
      <c r="Q7" t="s">
        <v>64</v>
      </c>
      <c r="R7">
        <v>71.372</v>
      </c>
      <c r="S7">
        <v>2</v>
      </c>
      <c r="T7">
        <v>0.3</v>
      </c>
      <c r="U7">
        <v>-1.0196000000000001</v>
      </c>
      <c r="V7">
        <v>72.391599999999997</v>
      </c>
    </row>
    <row r="8" spans="1:22">
      <c r="A8">
        <v>25</v>
      </c>
      <c r="B8" t="s">
        <v>65</v>
      </c>
      <c r="C8" s="1">
        <v>42272</v>
      </c>
      <c r="D8" s="1">
        <v>42277</v>
      </c>
      <c r="E8" t="s">
        <v>38</v>
      </c>
      <c r="F8" t="s">
        <v>66</v>
      </c>
      <c r="G8" t="s">
        <v>67</v>
      </c>
      <c r="H8" t="s">
        <v>25</v>
      </c>
      <c r="I8" t="s">
        <v>26</v>
      </c>
      <c r="J8" t="s">
        <v>68</v>
      </c>
      <c r="K8" t="s">
        <v>69</v>
      </c>
      <c r="L8">
        <v>84057</v>
      </c>
      <c r="M8" t="s">
        <v>51</v>
      </c>
      <c r="N8" t="s">
        <v>43</v>
      </c>
      <c r="O8" t="s">
        <v>31</v>
      </c>
      <c r="P8" t="s">
        <v>44</v>
      </c>
      <c r="Q8" t="s">
        <v>45</v>
      </c>
      <c r="R8">
        <v>1044.6300000000001</v>
      </c>
      <c r="S8">
        <v>3</v>
      </c>
      <c r="T8">
        <v>0</v>
      </c>
      <c r="U8">
        <v>240.26490000000001</v>
      </c>
      <c r="V8">
        <v>804.3651000000001</v>
      </c>
    </row>
    <row r="9" spans="1:22">
      <c r="A9">
        <v>28</v>
      </c>
      <c r="B9" t="s">
        <v>70</v>
      </c>
      <c r="C9" s="1">
        <v>42264</v>
      </c>
      <c r="D9" s="1">
        <v>42268</v>
      </c>
      <c r="E9" t="s">
        <v>38</v>
      </c>
      <c r="F9" t="s">
        <v>71</v>
      </c>
      <c r="G9" t="s">
        <v>72</v>
      </c>
      <c r="H9" t="s">
        <v>25</v>
      </c>
      <c r="I9" t="s">
        <v>26</v>
      </c>
      <c r="J9" t="s">
        <v>60</v>
      </c>
      <c r="K9" t="s">
        <v>61</v>
      </c>
      <c r="L9">
        <v>19140</v>
      </c>
      <c r="M9" t="s">
        <v>62</v>
      </c>
      <c r="N9" t="s">
        <v>73</v>
      </c>
      <c r="O9" t="s">
        <v>31</v>
      </c>
      <c r="P9" t="s">
        <v>32</v>
      </c>
      <c r="Q9" t="s">
        <v>74</v>
      </c>
      <c r="R9">
        <v>3083.43</v>
      </c>
      <c r="S9">
        <v>7</v>
      </c>
      <c r="T9">
        <v>0.5</v>
      </c>
      <c r="U9">
        <v>-1665.0522000000001</v>
      </c>
      <c r="V9">
        <v>4748.4822000000004</v>
      </c>
    </row>
    <row r="10" spans="1:22">
      <c r="A10">
        <v>30</v>
      </c>
      <c r="B10" t="s">
        <v>70</v>
      </c>
      <c r="C10" s="1">
        <v>42264</v>
      </c>
      <c r="D10" s="1">
        <v>42268</v>
      </c>
      <c r="E10" t="s">
        <v>38</v>
      </c>
      <c r="F10" t="s">
        <v>71</v>
      </c>
      <c r="G10" t="s">
        <v>72</v>
      </c>
      <c r="H10" t="s">
        <v>25</v>
      </c>
      <c r="I10" t="s">
        <v>26</v>
      </c>
      <c r="J10" t="s">
        <v>60</v>
      </c>
      <c r="K10" t="s">
        <v>61</v>
      </c>
      <c r="L10">
        <v>19140</v>
      </c>
      <c r="M10" t="s">
        <v>62</v>
      </c>
      <c r="N10" t="s">
        <v>75</v>
      </c>
      <c r="O10" t="s">
        <v>31</v>
      </c>
      <c r="P10" t="s">
        <v>53</v>
      </c>
      <c r="Q10" t="s">
        <v>76</v>
      </c>
      <c r="R10">
        <v>124.2</v>
      </c>
      <c r="S10">
        <v>3</v>
      </c>
      <c r="T10">
        <v>0.2</v>
      </c>
      <c r="U10">
        <v>15.525</v>
      </c>
      <c r="V10">
        <v>108.675</v>
      </c>
    </row>
    <row r="11" spans="1:22">
      <c r="A11">
        <v>37</v>
      </c>
      <c r="B11" t="s">
        <v>77</v>
      </c>
      <c r="C11" s="1">
        <v>42712</v>
      </c>
      <c r="D11" s="1">
        <v>42714</v>
      </c>
      <c r="E11" t="s">
        <v>78</v>
      </c>
      <c r="F11" t="s">
        <v>79</v>
      </c>
      <c r="G11" t="s">
        <v>80</v>
      </c>
      <c r="H11" t="s">
        <v>81</v>
      </c>
      <c r="I11" t="s">
        <v>26</v>
      </c>
      <c r="J11" t="s">
        <v>82</v>
      </c>
      <c r="K11" t="s">
        <v>83</v>
      </c>
      <c r="L11">
        <v>75080</v>
      </c>
      <c r="M11" t="s">
        <v>84</v>
      </c>
      <c r="N11" t="s">
        <v>85</v>
      </c>
      <c r="O11" t="s">
        <v>31</v>
      </c>
      <c r="P11" t="s">
        <v>53</v>
      </c>
      <c r="Q11" t="s">
        <v>86</v>
      </c>
      <c r="R11">
        <v>190.92</v>
      </c>
      <c r="S11">
        <v>5</v>
      </c>
      <c r="T11">
        <v>0.6</v>
      </c>
      <c r="U11">
        <v>-147.96299999999999</v>
      </c>
      <c r="V11">
        <v>338.88299999999998</v>
      </c>
    </row>
    <row r="12" spans="1:22">
      <c r="A12">
        <v>39</v>
      </c>
      <c r="B12" t="s">
        <v>87</v>
      </c>
      <c r="C12" s="1">
        <v>42365</v>
      </c>
      <c r="D12" s="1">
        <v>42369</v>
      </c>
      <c r="E12" t="s">
        <v>38</v>
      </c>
      <c r="F12" t="s">
        <v>88</v>
      </c>
      <c r="G12" t="s">
        <v>89</v>
      </c>
      <c r="H12" t="s">
        <v>90</v>
      </c>
      <c r="I12" t="s">
        <v>26</v>
      </c>
      <c r="J12" t="s">
        <v>91</v>
      </c>
      <c r="K12" t="s">
        <v>83</v>
      </c>
      <c r="L12">
        <v>77041</v>
      </c>
      <c r="M12" t="s">
        <v>84</v>
      </c>
      <c r="N12" t="s">
        <v>92</v>
      </c>
      <c r="O12" t="s">
        <v>31</v>
      </c>
      <c r="P12" t="s">
        <v>32</v>
      </c>
      <c r="Q12" t="s">
        <v>93</v>
      </c>
      <c r="R12">
        <v>532.39919999999995</v>
      </c>
      <c r="S12">
        <v>3</v>
      </c>
      <c r="T12">
        <v>0.32</v>
      </c>
      <c r="U12">
        <v>-46.976399999999998</v>
      </c>
      <c r="V12">
        <v>579.37559999999996</v>
      </c>
    </row>
    <row r="13" spans="1:22">
      <c r="A13">
        <v>40</v>
      </c>
      <c r="B13" t="s">
        <v>87</v>
      </c>
      <c r="C13" s="1">
        <v>42365</v>
      </c>
      <c r="D13" s="1">
        <v>42369</v>
      </c>
      <c r="E13" t="s">
        <v>38</v>
      </c>
      <c r="F13" t="s">
        <v>88</v>
      </c>
      <c r="G13" t="s">
        <v>89</v>
      </c>
      <c r="H13" t="s">
        <v>90</v>
      </c>
      <c r="I13" t="s">
        <v>26</v>
      </c>
      <c r="J13" t="s">
        <v>91</v>
      </c>
      <c r="K13" t="s">
        <v>83</v>
      </c>
      <c r="L13">
        <v>77041</v>
      </c>
      <c r="M13" t="s">
        <v>84</v>
      </c>
      <c r="N13" t="s">
        <v>94</v>
      </c>
      <c r="O13" t="s">
        <v>31</v>
      </c>
      <c r="P13" t="s">
        <v>35</v>
      </c>
      <c r="Q13" t="s">
        <v>95</v>
      </c>
      <c r="R13">
        <v>212.05799999999999</v>
      </c>
      <c r="S13">
        <v>3</v>
      </c>
      <c r="T13">
        <v>0.3</v>
      </c>
      <c r="U13">
        <v>-15.147</v>
      </c>
      <c r="V13">
        <v>227.20499999999998</v>
      </c>
    </row>
    <row r="14" spans="1:22">
      <c r="A14">
        <v>52</v>
      </c>
      <c r="B14" t="s">
        <v>96</v>
      </c>
      <c r="C14" s="1">
        <v>42112</v>
      </c>
      <c r="D14" s="1">
        <v>42116</v>
      </c>
      <c r="E14" t="s">
        <v>38</v>
      </c>
      <c r="F14" t="s">
        <v>97</v>
      </c>
      <c r="G14" t="s">
        <v>98</v>
      </c>
      <c r="H14" t="s">
        <v>25</v>
      </c>
      <c r="I14" t="s">
        <v>26</v>
      </c>
      <c r="J14" t="s">
        <v>99</v>
      </c>
      <c r="K14" t="s">
        <v>100</v>
      </c>
      <c r="L14">
        <v>47150</v>
      </c>
      <c r="M14" t="s">
        <v>84</v>
      </c>
      <c r="N14" t="s">
        <v>101</v>
      </c>
      <c r="O14" t="s">
        <v>31</v>
      </c>
      <c r="P14" t="s">
        <v>53</v>
      </c>
      <c r="Q14" t="s">
        <v>102</v>
      </c>
      <c r="R14">
        <v>6.16</v>
      </c>
      <c r="S14">
        <v>2</v>
      </c>
      <c r="T14">
        <v>0</v>
      </c>
      <c r="U14">
        <v>2.9567999999999999</v>
      </c>
      <c r="V14">
        <v>3.2032000000000003</v>
      </c>
    </row>
    <row r="15" spans="1:22">
      <c r="A15">
        <v>53</v>
      </c>
      <c r="B15" t="s">
        <v>96</v>
      </c>
      <c r="C15" s="1">
        <v>42112</v>
      </c>
      <c r="D15" s="1">
        <v>42116</v>
      </c>
      <c r="E15" t="s">
        <v>38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47150</v>
      </c>
      <c r="M15" t="s">
        <v>84</v>
      </c>
      <c r="N15" t="s">
        <v>103</v>
      </c>
      <c r="O15" t="s">
        <v>31</v>
      </c>
      <c r="P15" t="s">
        <v>35</v>
      </c>
      <c r="Q15" t="s">
        <v>104</v>
      </c>
      <c r="R15">
        <v>89.99</v>
      </c>
      <c r="S15">
        <v>1</v>
      </c>
      <c r="T15">
        <v>0</v>
      </c>
      <c r="U15">
        <v>17.098099999999999</v>
      </c>
      <c r="V15">
        <v>72.891899999999993</v>
      </c>
    </row>
    <row r="16" spans="1:22">
      <c r="A16">
        <v>58</v>
      </c>
      <c r="B16" t="s">
        <v>105</v>
      </c>
      <c r="C16" s="1">
        <v>42538</v>
      </c>
      <c r="D16" s="1">
        <v>42539</v>
      </c>
      <c r="E16" t="s">
        <v>78</v>
      </c>
      <c r="F16" t="s">
        <v>106</v>
      </c>
      <c r="G16" t="s">
        <v>107</v>
      </c>
      <c r="H16" t="s">
        <v>25</v>
      </c>
      <c r="I16" t="s">
        <v>26</v>
      </c>
      <c r="J16" t="s">
        <v>108</v>
      </c>
      <c r="K16" t="s">
        <v>109</v>
      </c>
      <c r="L16">
        <v>12180</v>
      </c>
      <c r="M16" t="s">
        <v>62</v>
      </c>
      <c r="N16" t="s">
        <v>110</v>
      </c>
      <c r="O16" t="s">
        <v>31</v>
      </c>
      <c r="P16" t="s">
        <v>35</v>
      </c>
      <c r="Q16" t="s">
        <v>111</v>
      </c>
      <c r="R16">
        <v>319.41000000000003</v>
      </c>
      <c r="S16">
        <v>5</v>
      </c>
      <c r="T16">
        <v>0.1</v>
      </c>
      <c r="U16">
        <v>7.0979999999999999</v>
      </c>
      <c r="V16">
        <v>312.31200000000001</v>
      </c>
    </row>
    <row r="17" spans="1:22">
      <c r="A17">
        <v>66</v>
      </c>
      <c r="B17" t="s">
        <v>112</v>
      </c>
      <c r="C17" s="1">
        <v>42332</v>
      </c>
      <c r="D17" s="1">
        <v>42338</v>
      </c>
      <c r="E17" t="s">
        <v>38</v>
      </c>
      <c r="F17" t="s">
        <v>113</v>
      </c>
      <c r="G17" t="s">
        <v>114</v>
      </c>
      <c r="H17" t="s">
        <v>25</v>
      </c>
      <c r="I17" t="s">
        <v>26</v>
      </c>
      <c r="J17" t="s">
        <v>49</v>
      </c>
      <c r="K17" t="s">
        <v>50</v>
      </c>
      <c r="L17">
        <v>90004</v>
      </c>
      <c r="M17" t="s">
        <v>51</v>
      </c>
      <c r="N17" t="s">
        <v>115</v>
      </c>
      <c r="O17" t="s">
        <v>31</v>
      </c>
      <c r="P17" t="s">
        <v>53</v>
      </c>
      <c r="Q17" t="s">
        <v>116</v>
      </c>
      <c r="R17">
        <v>79.760000000000005</v>
      </c>
      <c r="S17">
        <v>4</v>
      </c>
      <c r="T17">
        <v>0</v>
      </c>
      <c r="U17">
        <v>22.332799999999999</v>
      </c>
      <c r="V17">
        <v>57.427200000000006</v>
      </c>
    </row>
    <row r="18" spans="1:22">
      <c r="A18">
        <v>67</v>
      </c>
      <c r="B18" t="s">
        <v>117</v>
      </c>
      <c r="C18" s="1">
        <v>42124</v>
      </c>
      <c r="D18" s="1">
        <v>42129</v>
      </c>
      <c r="E18" t="s">
        <v>38</v>
      </c>
      <c r="F18" t="s">
        <v>118</v>
      </c>
      <c r="G18" t="s">
        <v>119</v>
      </c>
      <c r="H18" t="s">
        <v>90</v>
      </c>
      <c r="I18" t="s">
        <v>26</v>
      </c>
      <c r="J18" t="s">
        <v>120</v>
      </c>
      <c r="K18" t="s">
        <v>121</v>
      </c>
      <c r="L18">
        <v>60610</v>
      </c>
      <c r="M18" t="s">
        <v>84</v>
      </c>
      <c r="N18" t="s">
        <v>122</v>
      </c>
      <c r="O18" t="s">
        <v>31</v>
      </c>
      <c r="P18" t="s">
        <v>35</v>
      </c>
      <c r="Q18" t="s">
        <v>123</v>
      </c>
      <c r="R18">
        <v>213.11500000000001</v>
      </c>
      <c r="S18">
        <v>5</v>
      </c>
      <c r="T18">
        <v>0.3</v>
      </c>
      <c r="U18">
        <v>-15.2225</v>
      </c>
      <c r="V18">
        <v>228.33750000000001</v>
      </c>
    </row>
    <row r="19" spans="1:22">
      <c r="A19">
        <v>73</v>
      </c>
      <c r="B19" t="s">
        <v>124</v>
      </c>
      <c r="C19" s="1">
        <v>42120</v>
      </c>
      <c r="D19" s="1">
        <v>42126</v>
      </c>
      <c r="E19" t="s">
        <v>38</v>
      </c>
      <c r="F19" t="s">
        <v>125</v>
      </c>
      <c r="G19" t="s">
        <v>126</v>
      </c>
      <c r="H19" t="s">
        <v>25</v>
      </c>
      <c r="I19" t="s">
        <v>26</v>
      </c>
      <c r="J19" t="s">
        <v>127</v>
      </c>
      <c r="K19" t="s">
        <v>128</v>
      </c>
      <c r="L19">
        <v>38109</v>
      </c>
      <c r="M19" t="s">
        <v>29</v>
      </c>
      <c r="N19" t="s">
        <v>129</v>
      </c>
      <c r="O19" t="s">
        <v>31</v>
      </c>
      <c r="P19" t="s">
        <v>35</v>
      </c>
      <c r="Q19" t="s">
        <v>130</v>
      </c>
      <c r="R19">
        <v>831.93600000000004</v>
      </c>
      <c r="S19">
        <v>8</v>
      </c>
      <c r="T19">
        <v>0.2</v>
      </c>
      <c r="U19">
        <v>-114.3912</v>
      </c>
      <c r="V19">
        <v>946.32720000000006</v>
      </c>
    </row>
    <row r="20" spans="1:22">
      <c r="A20">
        <v>74</v>
      </c>
      <c r="B20" t="s">
        <v>124</v>
      </c>
      <c r="C20" s="1">
        <v>42120</v>
      </c>
      <c r="D20" s="1">
        <v>42126</v>
      </c>
      <c r="E20" t="s">
        <v>38</v>
      </c>
      <c r="F20" t="s">
        <v>125</v>
      </c>
      <c r="G20" t="s">
        <v>126</v>
      </c>
      <c r="H20" t="s">
        <v>25</v>
      </c>
      <c r="I20" t="s">
        <v>26</v>
      </c>
      <c r="J20" t="s">
        <v>127</v>
      </c>
      <c r="K20" t="s">
        <v>128</v>
      </c>
      <c r="L20">
        <v>38109</v>
      </c>
      <c r="M20" t="s">
        <v>29</v>
      </c>
      <c r="N20" t="s">
        <v>131</v>
      </c>
      <c r="O20" t="s">
        <v>31</v>
      </c>
      <c r="P20" t="s">
        <v>53</v>
      </c>
      <c r="Q20" t="s">
        <v>132</v>
      </c>
      <c r="R20">
        <v>97.04</v>
      </c>
      <c r="S20">
        <v>2</v>
      </c>
      <c r="T20">
        <v>0.2</v>
      </c>
      <c r="U20">
        <v>1.2130000000000001</v>
      </c>
      <c r="V20">
        <v>95.827000000000012</v>
      </c>
    </row>
    <row r="21" spans="1:22">
      <c r="A21">
        <v>77</v>
      </c>
      <c r="B21" t="s">
        <v>133</v>
      </c>
      <c r="C21" s="1">
        <v>43078</v>
      </c>
      <c r="D21" s="1">
        <v>43080</v>
      </c>
      <c r="E21" t="s">
        <v>78</v>
      </c>
      <c r="F21" t="s">
        <v>134</v>
      </c>
      <c r="G21" t="s">
        <v>135</v>
      </c>
      <c r="H21" t="s">
        <v>81</v>
      </c>
      <c r="I21" t="s">
        <v>26</v>
      </c>
      <c r="J21" t="s">
        <v>91</v>
      </c>
      <c r="K21" t="s">
        <v>83</v>
      </c>
      <c r="L21">
        <v>77041</v>
      </c>
      <c r="M21" t="s">
        <v>84</v>
      </c>
      <c r="N21" t="s">
        <v>136</v>
      </c>
      <c r="O21" t="s">
        <v>31</v>
      </c>
      <c r="P21" t="s">
        <v>53</v>
      </c>
      <c r="Q21" t="s">
        <v>137</v>
      </c>
      <c r="R21">
        <v>9.7080000000000002</v>
      </c>
      <c r="S21">
        <v>3</v>
      </c>
      <c r="T21">
        <v>0.6</v>
      </c>
      <c r="U21">
        <v>-5.8247999999999998</v>
      </c>
      <c r="V21">
        <v>15.5328</v>
      </c>
    </row>
    <row r="22" spans="1:22">
      <c r="A22">
        <v>79</v>
      </c>
      <c r="B22" t="s">
        <v>138</v>
      </c>
      <c r="C22" s="1">
        <v>41969</v>
      </c>
      <c r="D22" s="1">
        <v>41974</v>
      </c>
      <c r="E22" t="s">
        <v>22</v>
      </c>
      <c r="F22" t="s">
        <v>125</v>
      </c>
      <c r="G22" t="s">
        <v>126</v>
      </c>
      <c r="H22" t="s">
        <v>25</v>
      </c>
      <c r="I22" t="s">
        <v>26</v>
      </c>
      <c r="J22" t="s">
        <v>91</v>
      </c>
      <c r="K22" t="s">
        <v>83</v>
      </c>
      <c r="L22">
        <v>77070</v>
      </c>
      <c r="M22" t="s">
        <v>84</v>
      </c>
      <c r="N22" t="s">
        <v>139</v>
      </c>
      <c r="O22" t="s">
        <v>31</v>
      </c>
      <c r="P22" t="s">
        <v>53</v>
      </c>
      <c r="Q22" t="s">
        <v>140</v>
      </c>
      <c r="R22">
        <v>19.3</v>
      </c>
      <c r="S22">
        <v>5</v>
      </c>
      <c r="T22">
        <v>0.6</v>
      </c>
      <c r="U22">
        <v>-14.475</v>
      </c>
      <c r="V22">
        <v>33.774999999999999</v>
      </c>
    </row>
    <row r="23" spans="1:22">
      <c r="A23">
        <v>86</v>
      </c>
      <c r="B23" t="s">
        <v>141</v>
      </c>
      <c r="C23" s="1">
        <v>42883</v>
      </c>
      <c r="D23" s="1">
        <v>42885</v>
      </c>
      <c r="E23" t="s">
        <v>22</v>
      </c>
      <c r="F23" t="s">
        <v>142</v>
      </c>
      <c r="G23" t="s">
        <v>143</v>
      </c>
      <c r="H23" t="s">
        <v>25</v>
      </c>
      <c r="I23" t="s">
        <v>26</v>
      </c>
      <c r="J23" t="s">
        <v>144</v>
      </c>
      <c r="K23" t="s">
        <v>145</v>
      </c>
      <c r="L23">
        <v>29203</v>
      </c>
      <c r="M23" t="s">
        <v>29</v>
      </c>
      <c r="N23" t="s">
        <v>146</v>
      </c>
      <c r="O23" t="s">
        <v>31</v>
      </c>
      <c r="P23" t="s">
        <v>35</v>
      </c>
      <c r="Q23" t="s">
        <v>147</v>
      </c>
      <c r="R23">
        <v>301.95999999999998</v>
      </c>
      <c r="S23">
        <v>2</v>
      </c>
      <c r="T23">
        <v>0</v>
      </c>
      <c r="U23">
        <v>33.215600000000002</v>
      </c>
      <c r="V23">
        <v>268.74439999999998</v>
      </c>
    </row>
    <row r="24" spans="1:22">
      <c r="A24">
        <v>94</v>
      </c>
      <c r="B24" t="s">
        <v>148</v>
      </c>
      <c r="C24" s="1">
        <v>42035</v>
      </c>
      <c r="D24" s="1">
        <v>42040</v>
      </c>
      <c r="E24" t="s">
        <v>22</v>
      </c>
      <c r="F24" t="s">
        <v>149</v>
      </c>
      <c r="G24" t="s">
        <v>150</v>
      </c>
      <c r="H24" t="s">
        <v>25</v>
      </c>
      <c r="I24" t="s">
        <v>26</v>
      </c>
      <c r="J24" t="s">
        <v>151</v>
      </c>
      <c r="K24" t="s">
        <v>152</v>
      </c>
      <c r="L24">
        <v>55407</v>
      </c>
      <c r="M24" t="s">
        <v>84</v>
      </c>
      <c r="N24" t="s">
        <v>153</v>
      </c>
      <c r="O24" t="s">
        <v>31</v>
      </c>
      <c r="P24" t="s">
        <v>53</v>
      </c>
      <c r="Q24" t="s">
        <v>154</v>
      </c>
      <c r="R24">
        <v>53.34</v>
      </c>
      <c r="S24">
        <v>3</v>
      </c>
      <c r="T24">
        <v>0</v>
      </c>
      <c r="U24">
        <v>16.535399999999999</v>
      </c>
      <c r="V24">
        <v>36.804600000000008</v>
      </c>
    </row>
    <row r="25" spans="1:22">
      <c r="A25">
        <v>97</v>
      </c>
      <c r="B25" t="s">
        <v>155</v>
      </c>
      <c r="C25" s="1">
        <v>43048</v>
      </c>
      <c r="D25" s="1">
        <v>43050</v>
      </c>
      <c r="E25" t="s">
        <v>22</v>
      </c>
      <c r="F25" t="s">
        <v>156</v>
      </c>
      <c r="G25" t="s">
        <v>157</v>
      </c>
      <c r="H25" t="s">
        <v>90</v>
      </c>
      <c r="I25" t="s">
        <v>26</v>
      </c>
      <c r="J25" t="s">
        <v>158</v>
      </c>
      <c r="K25" t="s">
        <v>109</v>
      </c>
      <c r="L25">
        <v>10009</v>
      </c>
      <c r="M25" t="s">
        <v>62</v>
      </c>
      <c r="N25" t="s">
        <v>159</v>
      </c>
      <c r="O25" t="s">
        <v>31</v>
      </c>
      <c r="P25" t="s">
        <v>53</v>
      </c>
      <c r="Q25" t="s">
        <v>160</v>
      </c>
      <c r="R25">
        <v>96.53</v>
      </c>
      <c r="S25">
        <v>7</v>
      </c>
      <c r="T25">
        <v>0</v>
      </c>
      <c r="U25">
        <v>40.5426</v>
      </c>
      <c r="V25">
        <v>55.987400000000001</v>
      </c>
    </row>
    <row r="26" spans="1:22">
      <c r="A26">
        <v>105</v>
      </c>
      <c r="B26" t="s">
        <v>161</v>
      </c>
      <c r="C26" s="1">
        <v>42321</v>
      </c>
      <c r="D26" s="1">
        <v>42325</v>
      </c>
      <c r="E26" t="s">
        <v>38</v>
      </c>
      <c r="F26" t="s">
        <v>162</v>
      </c>
      <c r="G26" t="s">
        <v>163</v>
      </c>
      <c r="H26" t="s">
        <v>25</v>
      </c>
      <c r="I26" t="s">
        <v>26</v>
      </c>
      <c r="J26" t="s">
        <v>164</v>
      </c>
      <c r="K26" t="s">
        <v>165</v>
      </c>
      <c r="L26">
        <v>80013</v>
      </c>
      <c r="M26" t="s">
        <v>51</v>
      </c>
      <c r="N26" t="s">
        <v>166</v>
      </c>
      <c r="O26" t="s">
        <v>31</v>
      </c>
      <c r="P26" t="s">
        <v>53</v>
      </c>
      <c r="Q26" t="s">
        <v>167</v>
      </c>
      <c r="R26">
        <v>102.36</v>
      </c>
      <c r="S26">
        <v>3</v>
      </c>
      <c r="T26">
        <v>0.2</v>
      </c>
      <c r="U26">
        <v>-3.8384999999999998</v>
      </c>
      <c r="V26">
        <v>106.1985</v>
      </c>
    </row>
    <row r="27" spans="1:22">
      <c r="A27">
        <v>111</v>
      </c>
      <c r="B27" t="s">
        <v>168</v>
      </c>
      <c r="C27" s="1">
        <v>43094</v>
      </c>
      <c r="D27" s="1">
        <v>43099</v>
      </c>
      <c r="E27" t="s">
        <v>38</v>
      </c>
      <c r="F27" t="s">
        <v>169</v>
      </c>
      <c r="G27" t="s">
        <v>170</v>
      </c>
      <c r="H27" t="s">
        <v>81</v>
      </c>
      <c r="I27" t="s">
        <v>26</v>
      </c>
      <c r="J27" t="s">
        <v>158</v>
      </c>
      <c r="K27" t="s">
        <v>109</v>
      </c>
      <c r="L27">
        <v>10035</v>
      </c>
      <c r="M27" t="s">
        <v>62</v>
      </c>
      <c r="N27" t="s">
        <v>171</v>
      </c>
      <c r="O27" t="s">
        <v>31</v>
      </c>
      <c r="P27" t="s">
        <v>53</v>
      </c>
      <c r="Q27" t="s">
        <v>172</v>
      </c>
      <c r="R27">
        <v>41.96</v>
      </c>
      <c r="S27">
        <v>2</v>
      </c>
      <c r="T27">
        <v>0</v>
      </c>
      <c r="U27">
        <v>10.909599999999999</v>
      </c>
      <c r="V27">
        <v>31.050400000000003</v>
      </c>
    </row>
    <row r="28" spans="1:22">
      <c r="A28">
        <v>118</v>
      </c>
      <c r="B28" t="s">
        <v>173</v>
      </c>
      <c r="C28" s="1">
        <v>42065</v>
      </c>
      <c r="D28" s="1">
        <v>42069</v>
      </c>
      <c r="E28" t="s">
        <v>38</v>
      </c>
      <c r="F28" t="s">
        <v>174</v>
      </c>
      <c r="G28" t="s">
        <v>175</v>
      </c>
      <c r="H28" t="s">
        <v>25</v>
      </c>
      <c r="I28" t="s">
        <v>26</v>
      </c>
      <c r="J28" t="s">
        <v>176</v>
      </c>
      <c r="K28" t="s">
        <v>177</v>
      </c>
      <c r="L28">
        <v>98103</v>
      </c>
      <c r="M28" t="s">
        <v>51</v>
      </c>
      <c r="N28" t="s">
        <v>178</v>
      </c>
      <c r="O28" t="s">
        <v>31</v>
      </c>
      <c r="P28" t="s">
        <v>44</v>
      </c>
      <c r="Q28" t="s">
        <v>179</v>
      </c>
      <c r="R28">
        <v>787.53</v>
      </c>
      <c r="S28">
        <v>3</v>
      </c>
      <c r="T28">
        <v>0</v>
      </c>
      <c r="U28">
        <v>165.38130000000001</v>
      </c>
      <c r="V28">
        <v>622.14869999999996</v>
      </c>
    </row>
    <row r="29" spans="1:22">
      <c r="A29">
        <v>120</v>
      </c>
      <c r="B29" t="s">
        <v>180</v>
      </c>
      <c r="C29" s="1">
        <v>42533</v>
      </c>
      <c r="D29" s="1">
        <v>42536</v>
      </c>
      <c r="E29" t="s">
        <v>78</v>
      </c>
      <c r="F29" t="s">
        <v>181</v>
      </c>
      <c r="G29" t="s">
        <v>182</v>
      </c>
      <c r="H29" t="s">
        <v>25</v>
      </c>
      <c r="I29" t="s">
        <v>26</v>
      </c>
      <c r="J29" t="s">
        <v>183</v>
      </c>
      <c r="K29" t="s">
        <v>184</v>
      </c>
      <c r="L29">
        <v>19805</v>
      </c>
      <c r="M29" t="s">
        <v>62</v>
      </c>
      <c r="N29" t="s">
        <v>185</v>
      </c>
      <c r="O29" t="s">
        <v>31</v>
      </c>
      <c r="P29" t="s">
        <v>53</v>
      </c>
      <c r="Q29" t="s">
        <v>186</v>
      </c>
      <c r="R29">
        <v>47.04</v>
      </c>
      <c r="S29">
        <v>3</v>
      </c>
      <c r="T29">
        <v>0</v>
      </c>
      <c r="U29">
        <v>18.345600000000001</v>
      </c>
      <c r="V29">
        <v>28.694399999999998</v>
      </c>
    </row>
    <row r="30" spans="1:22">
      <c r="A30">
        <v>125</v>
      </c>
      <c r="B30" t="s">
        <v>187</v>
      </c>
      <c r="C30" s="1">
        <v>41999</v>
      </c>
      <c r="D30" s="1">
        <v>42001</v>
      </c>
      <c r="E30" t="s">
        <v>22</v>
      </c>
      <c r="F30" t="s">
        <v>188</v>
      </c>
      <c r="G30" t="s">
        <v>189</v>
      </c>
      <c r="H30" t="s">
        <v>90</v>
      </c>
      <c r="I30" t="s">
        <v>26</v>
      </c>
      <c r="J30" t="s">
        <v>91</v>
      </c>
      <c r="K30" t="s">
        <v>83</v>
      </c>
      <c r="L30">
        <v>77041</v>
      </c>
      <c r="M30" t="s">
        <v>84</v>
      </c>
      <c r="N30" t="s">
        <v>190</v>
      </c>
      <c r="O30" t="s">
        <v>31</v>
      </c>
      <c r="P30" t="s">
        <v>35</v>
      </c>
      <c r="Q30" t="s">
        <v>191</v>
      </c>
      <c r="R30">
        <v>600.55799999999999</v>
      </c>
      <c r="S30">
        <v>3</v>
      </c>
      <c r="T30">
        <v>0.3</v>
      </c>
      <c r="U30">
        <v>-8.5793999999999997</v>
      </c>
      <c r="V30">
        <v>609.13739999999996</v>
      </c>
    </row>
    <row r="31" spans="1:22">
      <c r="A31">
        <v>126</v>
      </c>
      <c r="B31" t="s">
        <v>192</v>
      </c>
      <c r="C31" s="1">
        <v>41902</v>
      </c>
      <c r="D31" s="1">
        <v>41907</v>
      </c>
      <c r="E31" t="s">
        <v>38</v>
      </c>
      <c r="F31" t="s">
        <v>193</v>
      </c>
      <c r="G31" t="s">
        <v>194</v>
      </c>
      <c r="H31" t="s">
        <v>25</v>
      </c>
      <c r="I31" t="s">
        <v>26</v>
      </c>
      <c r="J31" t="s">
        <v>195</v>
      </c>
      <c r="K31" t="s">
        <v>121</v>
      </c>
      <c r="L31">
        <v>61701</v>
      </c>
      <c r="M31" t="s">
        <v>84</v>
      </c>
      <c r="N31" t="s">
        <v>196</v>
      </c>
      <c r="O31" t="s">
        <v>31</v>
      </c>
      <c r="P31" t="s">
        <v>44</v>
      </c>
      <c r="Q31" t="s">
        <v>197</v>
      </c>
      <c r="R31">
        <v>617.70000000000005</v>
      </c>
      <c r="S31">
        <v>6</v>
      </c>
      <c r="T31">
        <v>0.5</v>
      </c>
      <c r="U31">
        <v>-407.68200000000002</v>
      </c>
      <c r="V31">
        <v>1025.3820000000001</v>
      </c>
    </row>
    <row r="32" spans="1:22">
      <c r="A32">
        <v>129</v>
      </c>
      <c r="B32" t="s">
        <v>198</v>
      </c>
      <c r="C32" s="1">
        <v>42680</v>
      </c>
      <c r="D32" s="1">
        <v>42684</v>
      </c>
      <c r="E32" t="s">
        <v>22</v>
      </c>
      <c r="F32" t="s">
        <v>199</v>
      </c>
      <c r="G32" t="s">
        <v>200</v>
      </c>
      <c r="H32" t="s">
        <v>90</v>
      </c>
      <c r="I32" t="s">
        <v>26</v>
      </c>
      <c r="J32" t="s">
        <v>49</v>
      </c>
      <c r="K32" t="s">
        <v>50</v>
      </c>
      <c r="L32">
        <v>90004</v>
      </c>
      <c r="M32" t="s">
        <v>51</v>
      </c>
      <c r="N32" t="s">
        <v>122</v>
      </c>
      <c r="O32" t="s">
        <v>31</v>
      </c>
      <c r="P32" t="s">
        <v>35</v>
      </c>
      <c r="Q32" t="s">
        <v>201</v>
      </c>
      <c r="R32">
        <v>81.424000000000007</v>
      </c>
      <c r="S32">
        <v>2</v>
      </c>
      <c r="T32">
        <v>0.2</v>
      </c>
      <c r="U32">
        <v>-9.1601999999999997</v>
      </c>
      <c r="V32">
        <v>90.58420000000001</v>
      </c>
    </row>
    <row r="33" spans="1:22">
      <c r="A33">
        <v>130</v>
      </c>
      <c r="B33" t="s">
        <v>198</v>
      </c>
      <c r="C33" s="1">
        <v>42680</v>
      </c>
      <c r="D33" s="1">
        <v>42684</v>
      </c>
      <c r="E33" t="s">
        <v>22</v>
      </c>
      <c r="F33" t="s">
        <v>199</v>
      </c>
      <c r="G33" t="s">
        <v>200</v>
      </c>
      <c r="H33" t="s">
        <v>90</v>
      </c>
      <c r="I33" t="s">
        <v>26</v>
      </c>
      <c r="J33" t="s">
        <v>49</v>
      </c>
      <c r="K33" t="s">
        <v>50</v>
      </c>
      <c r="L33">
        <v>90004</v>
      </c>
      <c r="M33" t="s">
        <v>51</v>
      </c>
      <c r="N33" t="s">
        <v>202</v>
      </c>
      <c r="O33" t="s">
        <v>31</v>
      </c>
      <c r="P33" t="s">
        <v>53</v>
      </c>
      <c r="Q33" t="s">
        <v>203</v>
      </c>
      <c r="R33">
        <v>238.56</v>
      </c>
      <c r="S33">
        <v>3</v>
      </c>
      <c r="T33">
        <v>0</v>
      </c>
      <c r="U33">
        <v>26.241599999999998</v>
      </c>
      <c r="V33">
        <v>212.3184</v>
      </c>
    </row>
    <row r="34" spans="1:22">
      <c r="A34">
        <v>140</v>
      </c>
      <c r="B34" t="s">
        <v>204</v>
      </c>
      <c r="C34" s="1">
        <v>42656</v>
      </c>
      <c r="D34" s="1">
        <v>42662</v>
      </c>
      <c r="E34" t="s">
        <v>38</v>
      </c>
      <c r="F34" t="s">
        <v>205</v>
      </c>
      <c r="G34" t="s">
        <v>206</v>
      </c>
      <c r="H34" t="s">
        <v>25</v>
      </c>
      <c r="I34" t="s">
        <v>26</v>
      </c>
      <c r="J34" t="s">
        <v>207</v>
      </c>
      <c r="K34" t="s">
        <v>50</v>
      </c>
      <c r="L34">
        <v>95661</v>
      </c>
      <c r="M34" t="s">
        <v>51</v>
      </c>
      <c r="N34" t="s">
        <v>101</v>
      </c>
      <c r="O34" t="s">
        <v>31</v>
      </c>
      <c r="P34" t="s">
        <v>53</v>
      </c>
      <c r="Q34" t="s">
        <v>102</v>
      </c>
      <c r="R34">
        <v>43.12</v>
      </c>
      <c r="S34">
        <v>14</v>
      </c>
      <c r="T34">
        <v>0</v>
      </c>
      <c r="U34">
        <v>20.697600000000001</v>
      </c>
      <c r="V34">
        <v>22.422399999999996</v>
      </c>
    </row>
    <row r="35" spans="1:22">
      <c r="A35">
        <v>141</v>
      </c>
      <c r="B35" t="s">
        <v>208</v>
      </c>
      <c r="C35" s="1">
        <v>42618</v>
      </c>
      <c r="D35" s="1">
        <v>42620</v>
      </c>
      <c r="E35" t="s">
        <v>22</v>
      </c>
      <c r="F35" t="s">
        <v>209</v>
      </c>
      <c r="G35" t="s">
        <v>210</v>
      </c>
      <c r="H35" t="s">
        <v>81</v>
      </c>
      <c r="I35" t="s">
        <v>26</v>
      </c>
      <c r="J35" t="s">
        <v>60</v>
      </c>
      <c r="K35" t="s">
        <v>61</v>
      </c>
      <c r="L35">
        <v>19140</v>
      </c>
      <c r="M35" t="s">
        <v>62</v>
      </c>
      <c r="N35" t="s">
        <v>75</v>
      </c>
      <c r="O35" t="s">
        <v>31</v>
      </c>
      <c r="P35" t="s">
        <v>53</v>
      </c>
      <c r="Q35" t="s">
        <v>76</v>
      </c>
      <c r="R35">
        <v>82.8</v>
      </c>
      <c r="S35">
        <v>2</v>
      </c>
      <c r="T35">
        <v>0.2</v>
      </c>
      <c r="U35">
        <v>10.35</v>
      </c>
      <c r="V35">
        <v>72.45</v>
      </c>
    </row>
    <row r="36" spans="1:22">
      <c r="A36">
        <v>147</v>
      </c>
      <c r="B36" t="s">
        <v>211</v>
      </c>
      <c r="C36" s="1">
        <v>41934</v>
      </c>
      <c r="D36" s="1">
        <v>41940</v>
      </c>
      <c r="E36" t="s">
        <v>38</v>
      </c>
      <c r="F36" t="s">
        <v>212</v>
      </c>
      <c r="G36" t="s">
        <v>213</v>
      </c>
      <c r="H36" t="s">
        <v>90</v>
      </c>
      <c r="I36" t="s">
        <v>26</v>
      </c>
      <c r="J36" t="s">
        <v>214</v>
      </c>
      <c r="K36" t="s">
        <v>215</v>
      </c>
      <c r="L36">
        <v>43055</v>
      </c>
      <c r="M36" t="s">
        <v>62</v>
      </c>
      <c r="N36" t="s">
        <v>216</v>
      </c>
      <c r="O36" t="s">
        <v>31</v>
      </c>
      <c r="P36" t="s">
        <v>53</v>
      </c>
      <c r="Q36" t="s">
        <v>217</v>
      </c>
      <c r="R36">
        <v>93.888000000000005</v>
      </c>
      <c r="S36">
        <v>4</v>
      </c>
      <c r="T36">
        <v>0.2</v>
      </c>
      <c r="U36">
        <v>12.909599999999999</v>
      </c>
      <c r="V36">
        <v>80.978400000000008</v>
      </c>
    </row>
    <row r="37" spans="1:22">
      <c r="A37">
        <v>150</v>
      </c>
      <c r="B37" t="s">
        <v>218</v>
      </c>
      <c r="C37" s="1">
        <v>42709</v>
      </c>
      <c r="D37" s="1">
        <v>42713</v>
      </c>
      <c r="E37" t="s">
        <v>38</v>
      </c>
      <c r="F37" t="s">
        <v>219</v>
      </c>
      <c r="G37" t="s">
        <v>220</v>
      </c>
      <c r="H37" t="s">
        <v>81</v>
      </c>
      <c r="I37" t="s">
        <v>26</v>
      </c>
      <c r="J37" t="s">
        <v>221</v>
      </c>
      <c r="K37" t="s">
        <v>222</v>
      </c>
      <c r="L37">
        <v>53132</v>
      </c>
      <c r="M37" t="s">
        <v>84</v>
      </c>
      <c r="N37" t="s">
        <v>34</v>
      </c>
      <c r="O37" t="s">
        <v>31</v>
      </c>
      <c r="P37" t="s">
        <v>35</v>
      </c>
      <c r="Q37" t="s">
        <v>36</v>
      </c>
      <c r="R37">
        <v>1951.84</v>
      </c>
      <c r="S37">
        <v>8</v>
      </c>
      <c r="T37">
        <v>0</v>
      </c>
      <c r="U37">
        <v>585.55200000000002</v>
      </c>
      <c r="V37">
        <v>1366.288</v>
      </c>
    </row>
    <row r="38" spans="1:22">
      <c r="A38">
        <v>158</v>
      </c>
      <c r="B38" t="s">
        <v>223</v>
      </c>
      <c r="C38" s="1">
        <v>41699</v>
      </c>
      <c r="D38" s="1">
        <v>41704</v>
      </c>
      <c r="E38" t="s">
        <v>22</v>
      </c>
      <c r="F38" t="s">
        <v>224</v>
      </c>
      <c r="G38" t="s">
        <v>225</v>
      </c>
      <c r="H38" t="s">
        <v>25</v>
      </c>
      <c r="I38" t="s">
        <v>26</v>
      </c>
      <c r="J38" t="s">
        <v>176</v>
      </c>
      <c r="K38" t="s">
        <v>177</v>
      </c>
      <c r="L38">
        <v>98115</v>
      </c>
      <c r="M38" t="s">
        <v>51</v>
      </c>
      <c r="N38" t="s">
        <v>190</v>
      </c>
      <c r="O38" t="s">
        <v>31</v>
      </c>
      <c r="P38" t="s">
        <v>35</v>
      </c>
      <c r="Q38" t="s">
        <v>191</v>
      </c>
      <c r="R38">
        <v>457.56799999999998</v>
      </c>
      <c r="S38">
        <v>2</v>
      </c>
      <c r="T38">
        <v>0.2</v>
      </c>
      <c r="U38">
        <v>51.476399999999998</v>
      </c>
      <c r="V38">
        <v>406.09159999999997</v>
      </c>
    </row>
    <row r="39" spans="1:22">
      <c r="A39">
        <v>168</v>
      </c>
      <c r="B39" t="s">
        <v>226</v>
      </c>
      <c r="C39" s="1">
        <v>41890</v>
      </c>
      <c r="D39" s="1">
        <v>41894</v>
      </c>
      <c r="E39" t="s">
        <v>38</v>
      </c>
      <c r="F39" t="s">
        <v>227</v>
      </c>
      <c r="G39" t="s">
        <v>228</v>
      </c>
      <c r="H39" t="s">
        <v>25</v>
      </c>
      <c r="I39" t="s">
        <v>26</v>
      </c>
      <c r="J39" t="s">
        <v>229</v>
      </c>
      <c r="K39" t="s">
        <v>83</v>
      </c>
      <c r="L39">
        <v>78207</v>
      </c>
      <c r="M39" t="s">
        <v>84</v>
      </c>
      <c r="N39" t="s">
        <v>230</v>
      </c>
      <c r="O39" t="s">
        <v>31</v>
      </c>
      <c r="P39" t="s">
        <v>35</v>
      </c>
      <c r="Q39" t="s">
        <v>231</v>
      </c>
      <c r="R39">
        <v>1740.06</v>
      </c>
      <c r="S39">
        <v>9</v>
      </c>
      <c r="T39">
        <v>0.3</v>
      </c>
      <c r="U39">
        <v>-24.858000000000001</v>
      </c>
      <c r="V39">
        <v>1764.9179999999999</v>
      </c>
    </row>
    <row r="40" spans="1:22">
      <c r="A40">
        <v>174</v>
      </c>
      <c r="B40" t="s">
        <v>232</v>
      </c>
      <c r="C40" s="1">
        <v>41856</v>
      </c>
      <c r="D40" s="1">
        <v>41860</v>
      </c>
      <c r="E40" t="s">
        <v>38</v>
      </c>
      <c r="F40" t="s">
        <v>233</v>
      </c>
      <c r="G40" t="s">
        <v>234</v>
      </c>
      <c r="H40" t="s">
        <v>25</v>
      </c>
      <c r="I40" t="s">
        <v>26</v>
      </c>
      <c r="J40" t="s">
        <v>49</v>
      </c>
      <c r="K40" t="s">
        <v>50</v>
      </c>
      <c r="L40">
        <v>90004</v>
      </c>
      <c r="M40" t="s">
        <v>51</v>
      </c>
      <c r="N40" t="s">
        <v>235</v>
      </c>
      <c r="O40" t="s">
        <v>31</v>
      </c>
      <c r="P40" t="s">
        <v>35</v>
      </c>
      <c r="Q40" t="s">
        <v>236</v>
      </c>
      <c r="R40">
        <v>340.14400000000001</v>
      </c>
      <c r="S40">
        <v>7</v>
      </c>
      <c r="T40">
        <v>0.2</v>
      </c>
      <c r="U40">
        <v>21.259</v>
      </c>
      <c r="V40">
        <v>318.88499999999999</v>
      </c>
    </row>
    <row r="41" spans="1:22">
      <c r="A41">
        <v>178</v>
      </c>
      <c r="B41" t="s">
        <v>237</v>
      </c>
      <c r="C41" s="1">
        <v>42329</v>
      </c>
      <c r="D41" s="1">
        <v>42331</v>
      </c>
      <c r="E41" t="s">
        <v>22</v>
      </c>
      <c r="F41" t="s">
        <v>125</v>
      </c>
      <c r="G41" t="s">
        <v>126</v>
      </c>
      <c r="H41" t="s">
        <v>25</v>
      </c>
      <c r="I41" t="s">
        <v>26</v>
      </c>
      <c r="J41" t="s">
        <v>214</v>
      </c>
      <c r="K41" t="s">
        <v>215</v>
      </c>
      <c r="L41">
        <v>43055</v>
      </c>
      <c r="M41" t="s">
        <v>62</v>
      </c>
      <c r="N41" t="s">
        <v>238</v>
      </c>
      <c r="O41" t="s">
        <v>31</v>
      </c>
      <c r="P41" t="s">
        <v>35</v>
      </c>
      <c r="Q41" t="s">
        <v>239</v>
      </c>
      <c r="R41">
        <v>396.80200000000002</v>
      </c>
      <c r="S41">
        <v>7</v>
      </c>
      <c r="T41">
        <v>0.3</v>
      </c>
      <c r="U41">
        <v>-11.337199999999999</v>
      </c>
      <c r="V41">
        <v>408.13920000000002</v>
      </c>
    </row>
    <row r="42" spans="1:22">
      <c r="A42">
        <v>190</v>
      </c>
      <c r="B42" t="s">
        <v>240</v>
      </c>
      <c r="C42" s="1">
        <v>42289</v>
      </c>
      <c r="D42" s="1">
        <v>42291</v>
      </c>
      <c r="E42" t="s">
        <v>78</v>
      </c>
      <c r="F42" t="s">
        <v>241</v>
      </c>
      <c r="G42" t="s">
        <v>242</v>
      </c>
      <c r="H42" t="s">
        <v>90</v>
      </c>
      <c r="I42" t="s">
        <v>26</v>
      </c>
      <c r="J42" t="s">
        <v>158</v>
      </c>
      <c r="K42" t="s">
        <v>109</v>
      </c>
      <c r="L42">
        <v>10035</v>
      </c>
      <c r="M42" t="s">
        <v>62</v>
      </c>
      <c r="N42" t="s">
        <v>243</v>
      </c>
      <c r="O42" t="s">
        <v>31</v>
      </c>
      <c r="P42" t="s">
        <v>32</v>
      </c>
      <c r="Q42" t="s">
        <v>244</v>
      </c>
      <c r="R42">
        <v>899.13599999999997</v>
      </c>
      <c r="S42">
        <v>4</v>
      </c>
      <c r="T42">
        <v>0.2</v>
      </c>
      <c r="U42">
        <v>112.392</v>
      </c>
      <c r="V42">
        <v>786.74399999999991</v>
      </c>
    </row>
    <row r="43" spans="1:22">
      <c r="A43">
        <v>193</v>
      </c>
      <c r="B43" t="s">
        <v>240</v>
      </c>
      <c r="C43" s="1">
        <v>42289</v>
      </c>
      <c r="D43" s="1">
        <v>42291</v>
      </c>
      <c r="E43" t="s">
        <v>78</v>
      </c>
      <c r="F43" t="s">
        <v>241</v>
      </c>
      <c r="G43" t="s">
        <v>242</v>
      </c>
      <c r="H43" t="s">
        <v>90</v>
      </c>
      <c r="I43" t="s">
        <v>26</v>
      </c>
      <c r="J43" t="s">
        <v>158</v>
      </c>
      <c r="K43" t="s">
        <v>109</v>
      </c>
      <c r="L43">
        <v>10035</v>
      </c>
      <c r="M43" t="s">
        <v>62</v>
      </c>
      <c r="N43" t="s">
        <v>92</v>
      </c>
      <c r="O43" t="s">
        <v>31</v>
      </c>
      <c r="P43" t="s">
        <v>32</v>
      </c>
      <c r="Q43" t="s">
        <v>93</v>
      </c>
      <c r="R43">
        <v>626.35199999999998</v>
      </c>
      <c r="S43">
        <v>3</v>
      </c>
      <c r="T43">
        <v>0.2</v>
      </c>
      <c r="U43">
        <v>46.976399999999998</v>
      </c>
      <c r="V43">
        <v>579.37559999999996</v>
      </c>
    </row>
    <row r="44" spans="1:22">
      <c r="A44">
        <v>202</v>
      </c>
      <c r="B44" t="s">
        <v>245</v>
      </c>
      <c r="C44" s="1">
        <v>41854</v>
      </c>
      <c r="D44" s="1">
        <v>41856</v>
      </c>
      <c r="E44" t="s">
        <v>78</v>
      </c>
      <c r="F44" t="s">
        <v>246</v>
      </c>
      <c r="G44" t="s">
        <v>247</v>
      </c>
      <c r="H44" t="s">
        <v>25</v>
      </c>
      <c r="I44" t="s">
        <v>26</v>
      </c>
      <c r="J44" t="s">
        <v>248</v>
      </c>
      <c r="K44" t="s">
        <v>165</v>
      </c>
      <c r="L44">
        <v>80219</v>
      </c>
      <c r="M44" t="s">
        <v>51</v>
      </c>
      <c r="N44" t="s">
        <v>249</v>
      </c>
      <c r="O44" t="s">
        <v>31</v>
      </c>
      <c r="P44" t="s">
        <v>44</v>
      </c>
      <c r="Q44" t="s">
        <v>250</v>
      </c>
      <c r="R44">
        <v>218.75</v>
      </c>
      <c r="S44">
        <v>2</v>
      </c>
      <c r="T44">
        <v>0.5</v>
      </c>
      <c r="U44">
        <v>-161.875</v>
      </c>
      <c r="V44">
        <v>380.625</v>
      </c>
    </row>
    <row r="45" spans="1:22">
      <c r="A45">
        <v>205</v>
      </c>
      <c r="B45" t="s">
        <v>251</v>
      </c>
      <c r="C45" s="1">
        <v>42889</v>
      </c>
      <c r="D45" s="1">
        <v>42893</v>
      </c>
      <c r="E45" t="s">
        <v>38</v>
      </c>
      <c r="F45" t="s">
        <v>252</v>
      </c>
      <c r="G45" t="s">
        <v>253</v>
      </c>
      <c r="H45" t="s">
        <v>81</v>
      </c>
      <c r="I45" t="s">
        <v>26</v>
      </c>
      <c r="J45" t="s">
        <v>221</v>
      </c>
      <c r="K45" t="s">
        <v>128</v>
      </c>
      <c r="L45">
        <v>37064</v>
      </c>
      <c r="M45" t="s">
        <v>29</v>
      </c>
      <c r="N45" t="s">
        <v>254</v>
      </c>
      <c r="O45" t="s">
        <v>31</v>
      </c>
      <c r="P45" t="s">
        <v>53</v>
      </c>
      <c r="Q45" t="s">
        <v>255</v>
      </c>
      <c r="R45">
        <v>35.167999999999999</v>
      </c>
      <c r="S45">
        <v>7</v>
      </c>
      <c r="T45">
        <v>0.2</v>
      </c>
      <c r="U45">
        <v>9.6712000000000007</v>
      </c>
      <c r="V45">
        <v>25.4968</v>
      </c>
    </row>
    <row r="46" spans="1:22">
      <c r="A46">
        <v>214</v>
      </c>
      <c r="B46" t="s">
        <v>256</v>
      </c>
      <c r="C46" s="1">
        <v>42006</v>
      </c>
      <c r="D46" s="1">
        <v>42013</v>
      </c>
      <c r="E46" t="s">
        <v>38</v>
      </c>
      <c r="F46" t="s">
        <v>257</v>
      </c>
      <c r="G46" t="s">
        <v>258</v>
      </c>
      <c r="H46" t="s">
        <v>81</v>
      </c>
      <c r="I46" t="s">
        <v>26</v>
      </c>
      <c r="J46" t="s">
        <v>259</v>
      </c>
      <c r="K46" t="s">
        <v>215</v>
      </c>
      <c r="L46">
        <v>44256</v>
      </c>
      <c r="M46" t="s">
        <v>62</v>
      </c>
      <c r="N46" t="s">
        <v>260</v>
      </c>
      <c r="O46" t="s">
        <v>31</v>
      </c>
      <c r="P46" t="s">
        <v>32</v>
      </c>
      <c r="Q46" t="s">
        <v>261</v>
      </c>
      <c r="R46">
        <v>452.45</v>
      </c>
      <c r="S46">
        <v>5</v>
      </c>
      <c r="T46">
        <v>0.5</v>
      </c>
      <c r="U46">
        <v>-244.32300000000001</v>
      </c>
      <c r="V46">
        <v>696.77300000000002</v>
      </c>
    </row>
    <row r="47" spans="1:22">
      <c r="A47">
        <v>223</v>
      </c>
      <c r="B47" t="s">
        <v>262</v>
      </c>
      <c r="C47" s="1">
        <v>42362</v>
      </c>
      <c r="D47" s="1">
        <v>42365</v>
      </c>
      <c r="E47" t="s">
        <v>78</v>
      </c>
      <c r="F47" t="s">
        <v>263</v>
      </c>
      <c r="G47" t="s">
        <v>264</v>
      </c>
      <c r="H47" t="s">
        <v>25</v>
      </c>
      <c r="I47" t="s">
        <v>26</v>
      </c>
      <c r="J47" t="s">
        <v>265</v>
      </c>
      <c r="K47" t="s">
        <v>215</v>
      </c>
      <c r="L47">
        <v>43017</v>
      </c>
      <c r="M47" t="s">
        <v>62</v>
      </c>
      <c r="N47" t="s">
        <v>266</v>
      </c>
      <c r="O47" t="s">
        <v>31</v>
      </c>
      <c r="P47" t="s">
        <v>53</v>
      </c>
      <c r="Q47" t="s">
        <v>267</v>
      </c>
      <c r="R47">
        <v>72.703999999999994</v>
      </c>
      <c r="S47">
        <v>4</v>
      </c>
      <c r="T47">
        <v>0.2</v>
      </c>
      <c r="U47">
        <v>19.084800000000001</v>
      </c>
      <c r="V47">
        <v>53.619199999999992</v>
      </c>
    </row>
    <row r="48" spans="1:22">
      <c r="A48">
        <v>227</v>
      </c>
      <c r="B48" t="s">
        <v>268</v>
      </c>
      <c r="C48" s="1">
        <v>42225</v>
      </c>
      <c r="D48" s="1">
        <v>42232</v>
      </c>
      <c r="E48" t="s">
        <v>38</v>
      </c>
      <c r="F48" t="s">
        <v>269</v>
      </c>
      <c r="G48" t="s">
        <v>270</v>
      </c>
      <c r="H48" t="s">
        <v>81</v>
      </c>
      <c r="I48" t="s">
        <v>26</v>
      </c>
      <c r="J48" t="s">
        <v>271</v>
      </c>
      <c r="K48" t="s">
        <v>272</v>
      </c>
      <c r="L48">
        <v>48227</v>
      </c>
      <c r="M48" t="s">
        <v>84</v>
      </c>
      <c r="N48" t="s">
        <v>273</v>
      </c>
      <c r="O48" t="s">
        <v>31</v>
      </c>
      <c r="P48" t="s">
        <v>44</v>
      </c>
      <c r="Q48" t="s">
        <v>274</v>
      </c>
      <c r="R48">
        <v>622.45000000000005</v>
      </c>
      <c r="S48">
        <v>5</v>
      </c>
      <c r="T48">
        <v>0</v>
      </c>
      <c r="U48">
        <v>136.93899999999999</v>
      </c>
      <c r="V48">
        <v>485.51100000000008</v>
      </c>
    </row>
    <row r="49" spans="1:22">
      <c r="A49">
        <v>229</v>
      </c>
      <c r="B49" t="s">
        <v>275</v>
      </c>
      <c r="C49" s="1">
        <v>42063</v>
      </c>
      <c r="D49" s="1">
        <v>42067</v>
      </c>
      <c r="E49" t="s">
        <v>38</v>
      </c>
      <c r="F49" t="s">
        <v>276</v>
      </c>
      <c r="G49" t="s">
        <v>277</v>
      </c>
      <c r="H49" t="s">
        <v>25</v>
      </c>
      <c r="I49" t="s">
        <v>26</v>
      </c>
      <c r="J49" t="s">
        <v>144</v>
      </c>
      <c r="K49" t="s">
        <v>128</v>
      </c>
      <c r="L49">
        <v>38401</v>
      </c>
      <c r="M49" t="s">
        <v>29</v>
      </c>
      <c r="N49" t="s">
        <v>278</v>
      </c>
      <c r="O49" t="s">
        <v>31</v>
      </c>
      <c r="P49" t="s">
        <v>35</v>
      </c>
      <c r="Q49" t="s">
        <v>279</v>
      </c>
      <c r="R49">
        <v>161.56800000000001</v>
      </c>
      <c r="S49">
        <v>2</v>
      </c>
      <c r="T49">
        <v>0.2</v>
      </c>
      <c r="U49">
        <v>-28.2744</v>
      </c>
      <c r="V49">
        <v>189.8424</v>
      </c>
    </row>
    <row r="50" spans="1:22">
      <c r="A50">
        <v>230</v>
      </c>
      <c r="B50" t="s">
        <v>275</v>
      </c>
      <c r="C50" s="1">
        <v>42063</v>
      </c>
      <c r="D50" s="1">
        <v>42067</v>
      </c>
      <c r="E50" t="s">
        <v>38</v>
      </c>
      <c r="F50" t="s">
        <v>276</v>
      </c>
      <c r="G50" t="s">
        <v>277</v>
      </c>
      <c r="H50" t="s">
        <v>25</v>
      </c>
      <c r="I50" t="s">
        <v>26</v>
      </c>
      <c r="J50" t="s">
        <v>144</v>
      </c>
      <c r="K50" t="s">
        <v>128</v>
      </c>
      <c r="L50">
        <v>38401</v>
      </c>
      <c r="M50" t="s">
        <v>29</v>
      </c>
      <c r="N50" t="s">
        <v>280</v>
      </c>
      <c r="O50" t="s">
        <v>31</v>
      </c>
      <c r="P50" t="s">
        <v>35</v>
      </c>
      <c r="Q50" t="s">
        <v>281</v>
      </c>
      <c r="R50">
        <v>389.69600000000003</v>
      </c>
      <c r="S50">
        <v>8</v>
      </c>
      <c r="T50">
        <v>0.2</v>
      </c>
      <c r="U50">
        <v>43.840800000000002</v>
      </c>
      <c r="V50">
        <v>345.85520000000002</v>
      </c>
    </row>
    <row r="51" spans="1:22">
      <c r="A51">
        <v>232</v>
      </c>
      <c r="B51" t="s">
        <v>282</v>
      </c>
      <c r="C51" s="1">
        <v>42832</v>
      </c>
      <c r="D51" s="1">
        <v>42837</v>
      </c>
      <c r="E51" t="s">
        <v>38</v>
      </c>
      <c r="F51" t="s">
        <v>283</v>
      </c>
      <c r="G51" t="s">
        <v>284</v>
      </c>
      <c r="H51" t="s">
        <v>90</v>
      </c>
      <c r="I51" t="s">
        <v>26</v>
      </c>
      <c r="J51" t="s">
        <v>285</v>
      </c>
      <c r="K51" t="s">
        <v>42</v>
      </c>
      <c r="L51">
        <v>33614</v>
      </c>
      <c r="M51" t="s">
        <v>29</v>
      </c>
      <c r="N51" t="s">
        <v>286</v>
      </c>
      <c r="O51" t="s">
        <v>31</v>
      </c>
      <c r="P51" t="s">
        <v>44</v>
      </c>
      <c r="Q51" t="s">
        <v>287</v>
      </c>
      <c r="R51">
        <v>233.86</v>
      </c>
      <c r="S51">
        <v>2</v>
      </c>
      <c r="T51">
        <v>0.45</v>
      </c>
      <c r="U51">
        <v>-102.048</v>
      </c>
      <c r="V51">
        <v>335.90800000000002</v>
      </c>
    </row>
    <row r="52" spans="1:22">
      <c r="A52">
        <v>233</v>
      </c>
      <c r="B52" t="s">
        <v>282</v>
      </c>
      <c r="C52" s="1">
        <v>42832</v>
      </c>
      <c r="D52" s="1">
        <v>42837</v>
      </c>
      <c r="E52" t="s">
        <v>38</v>
      </c>
      <c r="F52" t="s">
        <v>283</v>
      </c>
      <c r="G52" t="s">
        <v>284</v>
      </c>
      <c r="H52" t="s">
        <v>90</v>
      </c>
      <c r="I52" t="s">
        <v>26</v>
      </c>
      <c r="J52" t="s">
        <v>285</v>
      </c>
      <c r="K52" t="s">
        <v>42</v>
      </c>
      <c r="L52">
        <v>33614</v>
      </c>
      <c r="M52" t="s">
        <v>29</v>
      </c>
      <c r="N52" t="s">
        <v>288</v>
      </c>
      <c r="O52" t="s">
        <v>31</v>
      </c>
      <c r="P52" t="s">
        <v>44</v>
      </c>
      <c r="Q52" t="s">
        <v>289</v>
      </c>
      <c r="R52">
        <v>620.61450000000002</v>
      </c>
      <c r="S52">
        <v>3</v>
      </c>
      <c r="T52">
        <v>0.45</v>
      </c>
      <c r="U52">
        <v>-248.2458</v>
      </c>
      <c r="V52">
        <v>868.86030000000005</v>
      </c>
    </row>
    <row r="53" spans="1:22">
      <c r="A53">
        <v>235</v>
      </c>
      <c r="B53" t="s">
        <v>282</v>
      </c>
      <c r="C53" s="1">
        <v>42832</v>
      </c>
      <c r="D53" s="1">
        <v>42837</v>
      </c>
      <c r="E53" t="s">
        <v>38</v>
      </c>
      <c r="F53" t="s">
        <v>283</v>
      </c>
      <c r="G53" t="s">
        <v>284</v>
      </c>
      <c r="H53" t="s">
        <v>90</v>
      </c>
      <c r="I53" t="s">
        <v>26</v>
      </c>
      <c r="J53" t="s">
        <v>285</v>
      </c>
      <c r="K53" t="s">
        <v>42</v>
      </c>
      <c r="L53">
        <v>33614</v>
      </c>
      <c r="M53" t="s">
        <v>29</v>
      </c>
      <c r="N53" t="s">
        <v>290</v>
      </c>
      <c r="O53" t="s">
        <v>31</v>
      </c>
      <c r="P53" t="s">
        <v>53</v>
      </c>
      <c r="Q53" t="s">
        <v>291</v>
      </c>
      <c r="R53">
        <v>258.072</v>
      </c>
      <c r="S53">
        <v>3</v>
      </c>
      <c r="T53">
        <v>0.2</v>
      </c>
      <c r="U53">
        <v>0</v>
      </c>
      <c r="V53">
        <v>258.072</v>
      </c>
    </row>
    <row r="54" spans="1:22">
      <c r="A54">
        <v>239</v>
      </c>
      <c r="B54" t="s">
        <v>292</v>
      </c>
      <c r="C54" s="1">
        <v>42525</v>
      </c>
      <c r="D54" s="1">
        <v>42530</v>
      </c>
      <c r="E54" t="s">
        <v>22</v>
      </c>
      <c r="F54" t="s">
        <v>293</v>
      </c>
      <c r="G54" t="s">
        <v>294</v>
      </c>
      <c r="H54" t="s">
        <v>25</v>
      </c>
      <c r="I54" t="s">
        <v>26</v>
      </c>
      <c r="J54" t="s">
        <v>120</v>
      </c>
      <c r="K54" t="s">
        <v>121</v>
      </c>
      <c r="L54">
        <v>60610</v>
      </c>
      <c r="M54" t="s">
        <v>84</v>
      </c>
      <c r="N54" t="s">
        <v>295</v>
      </c>
      <c r="O54" t="s">
        <v>31</v>
      </c>
      <c r="P54" t="s">
        <v>53</v>
      </c>
      <c r="Q54" t="s">
        <v>296</v>
      </c>
      <c r="R54">
        <v>419.68</v>
      </c>
      <c r="S54">
        <v>5</v>
      </c>
      <c r="T54">
        <v>0.6</v>
      </c>
      <c r="U54">
        <v>-356.72800000000001</v>
      </c>
      <c r="V54">
        <v>776.40800000000002</v>
      </c>
    </row>
    <row r="55" spans="1:22">
      <c r="A55">
        <v>240</v>
      </c>
      <c r="B55" t="s">
        <v>292</v>
      </c>
      <c r="C55" s="1">
        <v>42525</v>
      </c>
      <c r="D55" s="1">
        <v>42530</v>
      </c>
      <c r="E55" t="s">
        <v>22</v>
      </c>
      <c r="F55" t="s">
        <v>293</v>
      </c>
      <c r="G55" t="s">
        <v>294</v>
      </c>
      <c r="H55" t="s">
        <v>25</v>
      </c>
      <c r="I55" t="s">
        <v>26</v>
      </c>
      <c r="J55" t="s">
        <v>120</v>
      </c>
      <c r="K55" t="s">
        <v>121</v>
      </c>
      <c r="L55">
        <v>60610</v>
      </c>
      <c r="M55" t="s">
        <v>84</v>
      </c>
      <c r="N55" t="s">
        <v>297</v>
      </c>
      <c r="O55" t="s">
        <v>31</v>
      </c>
      <c r="P55" t="s">
        <v>53</v>
      </c>
      <c r="Q55" t="s">
        <v>298</v>
      </c>
      <c r="R55">
        <v>11.688000000000001</v>
      </c>
      <c r="S55">
        <v>3</v>
      </c>
      <c r="T55">
        <v>0.6</v>
      </c>
      <c r="U55">
        <v>-4.6752000000000002</v>
      </c>
      <c r="V55">
        <v>16.363199999999999</v>
      </c>
    </row>
    <row r="56" spans="1:22">
      <c r="A56">
        <v>242</v>
      </c>
      <c r="B56" t="s">
        <v>292</v>
      </c>
      <c r="C56" s="1">
        <v>42525</v>
      </c>
      <c r="D56" s="1">
        <v>42530</v>
      </c>
      <c r="E56" t="s">
        <v>22</v>
      </c>
      <c r="F56" t="s">
        <v>293</v>
      </c>
      <c r="G56" t="s">
        <v>294</v>
      </c>
      <c r="H56" t="s">
        <v>25</v>
      </c>
      <c r="I56" t="s">
        <v>26</v>
      </c>
      <c r="J56" t="s">
        <v>120</v>
      </c>
      <c r="K56" t="s">
        <v>121</v>
      </c>
      <c r="L56">
        <v>60610</v>
      </c>
      <c r="M56" t="s">
        <v>84</v>
      </c>
      <c r="N56" t="s">
        <v>299</v>
      </c>
      <c r="O56" t="s">
        <v>31</v>
      </c>
      <c r="P56" t="s">
        <v>44</v>
      </c>
      <c r="Q56" t="s">
        <v>300</v>
      </c>
      <c r="R56">
        <v>177.22499999999999</v>
      </c>
      <c r="S56">
        <v>5</v>
      </c>
      <c r="T56">
        <v>0.5</v>
      </c>
      <c r="U56">
        <v>-120.51300000000001</v>
      </c>
      <c r="V56">
        <v>297.738</v>
      </c>
    </row>
    <row r="57" spans="1:22">
      <c r="A57">
        <v>243</v>
      </c>
      <c r="B57" t="s">
        <v>292</v>
      </c>
      <c r="C57" s="1">
        <v>42525</v>
      </c>
      <c r="D57" s="1">
        <v>42530</v>
      </c>
      <c r="E57" t="s">
        <v>22</v>
      </c>
      <c r="F57" t="s">
        <v>293</v>
      </c>
      <c r="G57" t="s">
        <v>294</v>
      </c>
      <c r="H57" t="s">
        <v>25</v>
      </c>
      <c r="I57" t="s">
        <v>26</v>
      </c>
      <c r="J57" t="s">
        <v>120</v>
      </c>
      <c r="K57" t="s">
        <v>121</v>
      </c>
      <c r="L57">
        <v>60610</v>
      </c>
      <c r="M57" t="s">
        <v>84</v>
      </c>
      <c r="N57" t="s">
        <v>301</v>
      </c>
      <c r="O57" t="s">
        <v>31</v>
      </c>
      <c r="P57" t="s">
        <v>53</v>
      </c>
      <c r="Q57" t="s">
        <v>302</v>
      </c>
      <c r="R57">
        <v>4.0439999999999996</v>
      </c>
      <c r="S57">
        <v>3</v>
      </c>
      <c r="T57">
        <v>0.6</v>
      </c>
      <c r="U57">
        <v>-2.8308</v>
      </c>
      <c r="V57">
        <v>6.8747999999999996</v>
      </c>
    </row>
    <row r="58" spans="1:22">
      <c r="A58">
        <v>245</v>
      </c>
      <c r="B58" t="s">
        <v>303</v>
      </c>
      <c r="C58" s="1">
        <v>41791</v>
      </c>
      <c r="D58" s="1">
        <v>41796</v>
      </c>
      <c r="E58" t="s">
        <v>22</v>
      </c>
      <c r="F58" t="s">
        <v>304</v>
      </c>
      <c r="G58" t="s">
        <v>305</v>
      </c>
      <c r="H58" t="s">
        <v>90</v>
      </c>
      <c r="I58" t="s">
        <v>26</v>
      </c>
      <c r="J58" t="s">
        <v>306</v>
      </c>
      <c r="K58" t="s">
        <v>152</v>
      </c>
      <c r="L58">
        <v>55044</v>
      </c>
      <c r="M58" t="s">
        <v>84</v>
      </c>
      <c r="N58" t="s">
        <v>190</v>
      </c>
      <c r="O58" t="s">
        <v>31</v>
      </c>
      <c r="P58" t="s">
        <v>35</v>
      </c>
      <c r="Q58" t="s">
        <v>191</v>
      </c>
      <c r="R58">
        <v>2001.86</v>
      </c>
      <c r="S58">
        <v>7</v>
      </c>
      <c r="T58">
        <v>0</v>
      </c>
      <c r="U58">
        <v>580.5394</v>
      </c>
      <c r="V58">
        <v>1421.3206</v>
      </c>
    </row>
    <row r="59" spans="1:22">
      <c r="A59">
        <v>250</v>
      </c>
      <c r="B59" t="s">
        <v>307</v>
      </c>
      <c r="C59" s="1">
        <v>42714</v>
      </c>
      <c r="D59" s="1">
        <v>42719</v>
      </c>
      <c r="E59" t="s">
        <v>22</v>
      </c>
      <c r="F59" t="s">
        <v>308</v>
      </c>
      <c r="G59" t="s">
        <v>309</v>
      </c>
      <c r="H59" t="s">
        <v>25</v>
      </c>
      <c r="I59" t="s">
        <v>26</v>
      </c>
      <c r="J59" t="s">
        <v>310</v>
      </c>
      <c r="K59" t="s">
        <v>50</v>
      </c>
      <c r="L59">
        <v>94109</v>
      </c>
      <c r="M59" t="s">
        <v>51</v>
      </c>
      <c r="N59" t="s">
        <v>311</v>
      </c>
      <c r="O59" t="s">
        <v>31</v>
      </c>
      <c r="P59" t="s">
        <v>35</v>
      </c>
      <c r="Q59" t="s">
        <v>312</v>
      </c>
      <c r="R59">
        <v>321.56799999999998</v>
      </c>
      <c r="S59">
        <v>2</v>
      </c>
      <c r="T59">
        <v>0.2</v>
      </c>
      <c r="U59">
        <v>28.1372</v>
      </c>
      <c r="V59">
        <v>293.43079999999998</v>
      </c>
    </row>
    <row r="60" spans="1:22">
      <c r="A60">
        <v>255</v>
      </c>
      <c r="B60" t="s">
        <v>313</v>
      </c>
      <c r="C60" s="1">
        <v>42336</v>
      </c>
      <c r="D60" s="1">
        <v>42342</v>
      </c>
      <c r="E60" t="s">
        <v>38</v>
      </c>
      <c r="F60" t="s">
        <v>314</v>
      </c>
      <c r="G60" t="s">
        <v>315</v>
      </c>
      <c r="H60" t="s">
        <v>81</v>
      </c>
      <c r="I60" t="s">
        <v>26</v>
      </c>
      <c r="J60" t="s">
        <v>120</v>
      </c>
      <c r="K60" t="s">
        <v>121</v>
      </c>
      <c r="L60">
        <v>60623</v>
      </c>
      <c r="M60" t="s">
        <v>84</v>
      </c>
      <c r="N60" t="s">
        <v>301</v>
      </c>
      <c r="O60" t="s">
        <v>31</v>
      </c>
      <c r="P60" t="s">
        <v>53</v>
      </c>
      <c r="Q60" t="s">
        <v>302</v>
      </c>
      <c r="R60">
        <v>12.132</v>
      </c>
      <c r="S60">
        <v>9</v>
      </c>
      <c r="T60">
        <v>0.6</v>
      </c>
      <c r="U60">
        <v>-8.4923999999999999</v>
      </c>
      <c r="V60">
        <v>20.624400000000001</v>
      </c>
    </row>
    <row r="61" spans="1:22">
      <c r="A61">
        <v>273</v>
      </c>
      <c r="B61" t="s">
        <v>316</v>
      </c>
      <c r="C61" s="1">
        <v>42215</v>
      </c>
      <c r="D61" s="1">
        <v>42216</v>
      </c>
      <c r="E61" t="s">
        <v>78</v>
      </c>
      <c r="F61" t="s">
        <v>317</v>
      </c>
      <c r="G61" t="s">
        <v>318</v>
      </c>
      <c r="H61" t="s">
        <v>25</v>
      </c>
      <c r="I61" t="s">
        <v>26</v>
      </c>
      <c r="J61" t="s">
        <v>310</v>
      </c>
      <c r="K61" t="s">
        <v>50</v>
      </c>
      <c r="L61">
        <v>94109</v>
      </c>
      <c r="M61" t="s">
        <v>51</v>
      </c>
      <c r="N61" t="s">
        <v>319</v>
      </c>
      <c r="O61" t="s">
        <v>31</v>
      </c>
      <c r="P61" t="s">
        <v>53</v>
      </c>
      <c r="Q61" t="s">
        <v>320</v>
      </c>
      <c r="R61">
        <v>5.28</v>
      </c>
      <c r="S61">
        <v>3</v>
      </c>
      <c r="T61">
        <v>0</v>
      </c>
      <c r="U61">
        <v>2.3231999999999999</v>
      </c>
      <c r="V61">
        <v>2.9568000000000003</v>
      </c>
    </row>
    <row r="62" spans="1:22">
      <c r="A62">
        <v>283</v>
      </c>
      <c r="B62" t="s">
        <v>321</v>
      </c>
      <c r="C62" s="1">
        <v>42310</v>
      </c>
      <c r="D62" s="1">
        <v>42314</v>
      </c>
      <c r="E62" t="s">
        <v>38</v>
      </c>
      <c r="F62" t="s">
        <v>322</v>
      </c>
      <c r="G62" t="s">
        <v>323</v>
      </c>
      <c r="H62" t="s">
        <v>25</v>
      </c>
      <c r="I62" t="s">
        <v>26</v>
      </c>
      <c r="J62" t="s">
        <v>49</v>
      </c>
      <c r="K62" t="s">
        <v>50</v>
      </c>
      <c r="L62">
        <v>90004</v>
      </c>
      <c r="M62" t="s">
        <v>51</v>
      </c>
      <c r="N62" t="s">
        <v>324</v>
      </c>
      <c r="O62" t="s">
        <v>31</v>
      </c>
      <c r="P62" t="s">
        <v>44</v>
      </c>
      <c r="Q62" t="s">
        <v>325</v>
      </c>
      <c r="R62">
        <v>1038.8399999999999</v>
      </c>
      <c r="S62">
        <v>5</v>
      </c>
      <c r="T62">
        <v>0.2</v>
      </c>
      <c r="U62">
        <v>51.942</v>
      </c>
      <c r="V62">
        <v>986.89799999999991</v>
      </c>
    </row>
    <row r="63" spans="1:22">
      <c r="A63">
        <v>293</v>
      </c>
      <c r="B63" t="s">
        <v>326</v>
      </c>
      <c r="C63" s="1">
        <v>42694</v>
      </c>
      <c r="D63" s="1">
        <v>42698</v>
      </c>
      <c r="E63" t="s">
        <v>22</v>
      </c>
      <c r="F63" t="s">
        <v>327</v>
      </c>
      <c r="G63" t="s">
        <v>328</v>
      </c>
      <c r="H63" t="s">
        <v>90</v>
      </c>
      <c r="I63" t="s">
        <v>26</v>
      </c>
      <c r="J63" t="s">
        <v>329</v>
      </c>
      <c r="K63" t="s">
        <v>215</v>
      </c>
      <c r="L63">
        <v>43229</v>
      </c>
      <c r="M63" t="s">
        <v>62</v>
      </c>
      <c r="N63" t="s">
        <v>330</v>
      </c>
      <c r="O63" t="s">
        <v>31</v>
      </c>
      <c r="P63" t="s">
        <v>32</v>
      </c>
      <c r="Q63" t="s">
        <v>331</v>
      </c>
      <c r="R63">
        <v>86.97</v>
      </c>
      <c r="S63">
        <v>3</v>
      </c>
      <c r="T63">
        <v>0.5</v>
      </c>
      <c r="U63">
        <v>-48.703200000000002</v>
      </c>
      <c r="V63">
        <v>135.67320000000001</v>
      </c>
    </row>
    <row r="64" spans="1:22">
      <c r="A64">
        <v>294</v>
      </c>
      <c r="B64" t="s">
        <v>332</v>
      </c>
      <c r="C64" s="1">
        <v>41999</v>
      </c>
      <c r="D64" s="1">
        <v>42001</v>
      </c>
      <c r="E64" t="s">
        <v>78</v>
      </c>
      <c r="F64" t="s">
        <v>333</v>
      </c>
      <c r="G64" t="s">
        <v>334</v>
      </c>
      <c r="H64" t="s">
        <v>81</v>
      </c>
      <c r="I64" t="s">
        <v>26</v>
      </c>
      <c r="J64" t="s">
        <v>335</v>
      </c>
      <c r="K64" t="s">
        <v>165</v>
      </c>
      <c r="L64">
        <v>80906</v>
      </c>
      <c r="M64" t="s">
        <v>51</v>
      </c>
      <c r="N64" t="s">
        <v>336</v>
      </c>
      <c r="O64" t="s">
        <v>31</v>
      </c>
      <c r="P64" t="s">
        <v>53</v>
      </c>
      <c r="Q64" t="s">
        <v>337</v>
      </c>
      <c r="R64">
        <v>300.416</v>
      </c>
      <c r="S64">
        <v>8</v>
      </c>
      <c r="T64">
        <v>0.2</v>
      </c>
      <c r="U64">
        <v>78.859200000000001</v>
      </c>
      <c r="V64">
        <v>221.55680000000001</v>
      </c>
    </row>
    <row r="65" spans="1:22">
      <c r="A65">
        <v>295</v>
      </c>
      <c r="B65" t="s">
        <v>332</v>
      </c>
      <c r="C65" s="1">
        <v>41999</v>
      </c>
      <c r="D65" s="1">
        <v>42001</v>
      </c>
      <c r="E65" t="s">
        <v>78</v>
      </c>
      <c r="F65" t="s">
        <v>333</v>
      </c>
      <c r="G65" t="s">
        <v>334</v>
      </c>
      <c r="H65" t="s">
        <v>81</v>
      </c>
      <c r="I65" t="s">
        <v>26</v>
      </c>
      <c r="J65" t="s">
        <v>335</v>
      </c>
      <c r="K65" t="s">
        <v>165</v>
      </c>
      <c r="L65">
        <v>80906</v>
      </c>
      <c r="M65" t="s">
        <v>51</v>
      </c>
      <c r="N65" t="s">
        <v>338</v>
      </c>
      <c r="O65" t="s">
        <v>31</v>
      </c>
      <c r="P65" t="s">
        <v>35</v>
      </c>
      <c r="Q65" t="s">
        <v>339</v>
      </c>
      <c r="R65">
        <v>230.352</v>
      </c>
      <c r="S65">
        <v>3</v>
      </c>
      <c r="T65">
        <v>0.2</v>
      </c>
      <c r="U65">
        <v>20.155799999999999</v>
      </c>
      <c r="V65">
        <v>210.1962</v>
      </c>
    </row>
    <row r="66" spans="1:22">
      <c r="A66">
        <v>296</v>
      </c>
      <c r="B66" t="s">
        <v>332</v>
      </c>
      <c r="C66" s="1">
        <v>41999</v>
      </c>
      <c r="D66" s="1">
        <v>42001</v>
      </c>
      <c r="E66" t="s">
        <v>78</v>
      </c>
      <c r="F66" t="s">
        <v>333</v>
      </c>
      <c r="G66" t="s">
        <v>334</v>
      </c>
      <c r="H66" t="s">
        <v>81</v>
      </c>
      <c r="I66" t="s">
        <v>26</v>
      </c>
      <c r="J66" t="s">
        <v>335</v>
      </c>
      <c r="K66" t="s">
        <v>165</v>
      </c>
      <c r="L66">
        <v>80906</v>
      </c>
      <c r="M66" t="s">
        <v>51</v>
      </c>
      <c r="N66" t="s">
        <v>340</v>
      </c>
      <c r="O66" t="s">
        <v>31</v>
      </c>
      <c r="P66" t="s">
        <v>53</v>
      </c>
      <c r="Q66" t="s">
        <v>341</v>
      </c>
      <c r="R66">
        <v>218.352</v>
      </c>
      <c r="S66">
        <v>3</v>
      </c>
      <c r="T66">
        <v>0.2</v>
      </c>
      <c r="U66">
        <v>-24.564599999999999</v>
      </c>
      <c r="V66">
        <v>242.91660000000002</v>
      </c>
    </row>
    <row r="67" spans="1:22">
      <c r="A67">
        <v>302</v>
      </c>
      <c r="B67" t="s">
        <v>342</v>
      </c>
      <c r="C67" s="1">
        <v>42671</v>
      </c>
      <c r="D67" s="1">
        <v>42677</v>
      </c>
      <c r="E67" t="s">
        <v>38</v>
      </c>
      <c r="F67" t="s">
        <v>209</v>
      </c>
      <c r="G67" t="s">
        <v>210</v>
      </c>
      <c r="H67" t="s">
        <v>81</v>
      </c>
      <c r="I67" t="s">
        <v>26</v>
      </c>
      <c r="J67" t="s">
        <v>343</v>
      </c>
      <c r="K67" t="s">
        <v>344</v>
      </c>
      <c r="L67">
        <v>7109</v>
      </c>
      <c r="M67" t="s">
        <v>62</v>
      </c>
      <c r="N67" t="s">
        <v>345</v>
      </c>
      <c r="O67" t="s">
        <v>31</v>
      </c>
      <c r="P67" t="s">
        <v>53</v>
      </c>
      <c r="Q67" t="s">
        <v>346</v>
      </c>
      <c r="R67">
        <v>77.599999999999994</v>
      </c>
      <c r="S67">
        <v>4</v>
      </c>
      <c r="T67">
        <v>0</v>
      </c>
      <c r="U67">
        <v>38.024000000000001</v>
      </c>
      <c r="V67">
        <v>39.575999999999993</v>
      </c>
    </row>
    <row r="68" spans="1:22">
      <c r="A68">
        <v>304</v>
      </c>
      <c r="B68" t="s">
        <v>347</v>
      </c>
      <c r="C68" s="1">
        <v>43058</v>
      </c>
      <c r="D68" s="1">
        <v>43062</v>
      </c>
      <c r="E68" t="s">
        <v>38</v>
      </c>
      <c r="F68" t="s">
        <v>348</v>
      </c>
      <c r="G68" t="s">
        <v>349</v>
      </c>
      <c r="H68" t="s">
        <v>25</v>
      </c>
      <c r="I68" t="s">
        <v>26</v>
      </c>
      <c r="J68" t="s">
        <v>120</v>
      </c>
      <c r="K68" t="s">
        <v>121</v>
      </c>
      <c r="L68">
        <v>60623</v>
      </c>
      <c r="M68" t="s">
        <v>84</v>
      </c>
      <c r="N68" t="s">
        <v>350</v>
      </c>
      <c r="O68" t="s">
        <v>31</v>
      </c>
      <c r="P68" t="s">
        <v>44</v>
      </c>
      <c r="Q68" t="s">
        <v>351</v>
      </c>
      <c r="R68">
        <v>219.07499999999999</v>
      </c>
      <c r="S68">
        <v>3</v>
      </c>
      <c r="T68">
        <v>0.5</v>
      </c>
      <c r="U68">
        <v>-131.44499999999999</v>
      </c>
      <c r="V68">
        <v>350.52</v>
      </c>
    </row>
    <row r="69" spans="1:22">
      <c r="A69">
        <v>305</v>
      </c>
      <c r="B69" t="s">
        <v>352</v>
      </c>
      <c r="C69" s="1">
        <v>42128</v>
      </c>
      <c r="D69" s="1">
        <v>42133</v>
      </c>
      <c r="E69" t="s">
        <v>22</v>
      </c>
      <c r="F69" t="s">
        <v>353</v>
      </c>
      <c r="G69" t="s">
        <v>354</v>
      </c>
      <c r="H69" t="s">
        <v>81</v>
      </c>
      <c r="I69" t="s">
        <v>26</v>
      </c>
      <c r="J69" t="s">
        <v>158</v>
      </c>
      <c r="K69" t="s">
        <v>109</v>
      </c>
      <c r="L69">
        <v>10024</v>
      </c>
      <c r="M69" t="s">
        <v>62</v>
      </c>
      <c r="N69" t="s">
        <v>355</v>
      </c>
      <c r="O69" t="s">
        <v>31</v>
      </c>
      <c r="P69" t="s">
        <v>53</v>
      </c>
      <c r="Q69" t="s">
        <v>356</v>
      </c>
      <c r="R69">
        <v>26.8</v>
      </c>
      <c r="S69">
        <v>2</v>
      </c>
      <c r="T69">
        <v>0</v>
      </c>
      <c r="U69">
        <v>12.864000000000001</v>
      </c>
      <c r="V69">
        <v>13.936</v>
      </c>
    </row>
    <row r="70" spans="1:22">
      <c r="A70">
        <v>310</v>
      </c>
      <c r="B70" t="s">
        <v>357</v>
      </c>
      <c r="C70" s="1">
        <v>42625</v>
      </c>
      <c r="D70" s="1">
        <v>42627</v>
      </c>
      <c r="E70" t="s">
        <v>22</v>
      </c>
      <c r="F70" t="s">
        <v>358</v>
      </c>
      <c r="G70" t="s">
        <v>359</v>
      </c>
      <c r="H70" t="s">
        <v>81</v>
      </c>
      <c r="I70" t="s">
        <v>26</v>
      </c>
      <c r="J70" t="s">
        <v>360</v>
      </c>
      <c r="K70" t="s">
        <v>165</v>
      </c>
      <c r="L70">
        <v>80004</v>
      </c>
      <c r="M70" t="s">
        <v>51</v>
      </c>
      <c r="N70" t="s">
        <v>361</v>
      </c>
      <c r="O70" t="s">
        <v>31</v>
      </c>
      <c r="P70" t="s">
        <v>53</v>
      </c>
      <c r="Q70" t="s">
        <v>362</v>
      </c>
      <c r="R70">
        <v>15.135999999999999</v>
      </c>
      <c r="S70">
        <v>4</v>
      </c>
      <c r="T70">
        <v>0.2</v>
      </c>
      <c r="U70">
        <v>3.5948000000000002</v>
      </c>
      <c r="V70">
        <v>11.5412</v>
      </c>
    </row>
    <row r="71" spans="1:22">
      <c r="A71">
        <v>311</v>
      </c>
      <c r="B71" t="s">
        <v>357</v>
      </c>
      <c r="C71" s="1">
        <v>42625</v>
      </c>
      <c r="D71" s="1">
        <v>42627</v>
      </c>
      <c r="E71" t="s">
        <v>22</v>
      </c>
      <c r="F71" t="s">
        <v>358</v>
      </c>
      <c r="G71" t="s">
        <v>359</v>
      </c>
      <c r="H71" t="s">
        <v>81</v>
      </c>
      <c r="I71" t="s">
        <v>26</v>
      </c>
      <c r="J71" t="s">
        <v>360</v>
      </c>
      <c r="K71" t="s">
        <v>165</v>
      </c>
      <c r="L71">
        <v>80004</v>
      </c>
      <c r="M71" t="s">
        <v>51</v>
      </c>
      <c r="N71" t="s">
        <v>363</v>
      </c>
      <c r="O71" t="s">
        <v>31</v>
      </c>
      <c r="P71" t="s">
        <v>35</v>
      </c>
      <c r="Q71" t="s">
        <v>364</v>
      </c>
      <c r="R71">
        <v>466.76799999999997</v>
      </c>
      <c r="S71">
        <v>2</v>
      </c>
      <c r="T71">
        <v>0.2</v>
      </c>
      <c r="U71">
        <v>52.511400000000002</v>
      </c>
      <c r="V71">
        <v>414.25659999999999</v>
      </c>
    </row>
    <row r="72" spans="1:22">
      <c r="A72">
        <v>312</v>
      </c>
      <c r="B72" t="s">
        <v>357</v>
      </c>
      <c r="C72" s="1">
        <v>42625</v>
      </c>
      <c r="D72" s="1">
        <v>42627</v>
      </c>
      <c r="E72" t="s">
        <v>22</v>
      </c>
      <c r="F72" t="s">
        <v>358</v>
      </c>
      <c r="G72" t="s">
        <v>359</v>
      </c>
      <c r="H72" t="s">
        <v>81</v>
      </c>
      <c r="I72" t="s">
        <v>26</v>
      </c>
      <c r="J72" t="s">
        <v>360</v>
      </c>
      <c r="K72" t="s">
        <v>165</v>
      </c>
      <c r="L72">
        <v>80004</v>
      </c>
      <c r="M72" t="s">
        <v>51</v>
      </c>
      <c r="N72" t="s">
        <v>365</v>
      </c>
      <c r="O72" t="s">
        <v>31</v>
      </c>
      <c r="P72" t="s">
        <v>53</v>
      </c>
      <c r="Q72" t="s">
        <v>366</v>
      </c>
      <c r="R72">
        <v>15.231999999999999</v>
      </c>
      <c r="S72">
        <v>1</v>
      </c>
      <c r="T72">
        <v>0.2</v>
      </c>
      <c r="U72">
        <v>1.7136</v>
      </c>
      <c r="V72">
        <v>13.5184</v>
      </c>
    </row>
    <row r="73" spans="1:22">
      <c r="A73">
        <v>314</v>
      </c>
      <c r="B73" t="s">
        <v>367</v>
      </c>
      <c r="C73" s="1">
        <v>41909</v>
      </c>
      <c r="D73" s="1">
        <v>41915</v>
      </c>
      <c r="E73" t="s">
        <v>38</v>
      </c>
      <c r="F73" t="s">
        <v>368</v>
      </c>
      <c r="G73" t="s">
        <v>369</v>
      </c>
      <c r="H73" t="s">
        <v>81</v>
      </c>
      <c r="I73" t="s">
        <v>26</v>
      </c>
      <c r="J73" t="s">
        <v>370</v>
      </c>
      <c r="K73" t="s">
        <v>344</v>
      </c>
      <c r="L73">
        <v>7601</v>
      </c>
      <c r="M73" t="s">
        <v>62</v>
      </c>
      <c r="N73" t="s">
        <v>371</v>
      </c>
      <c r="O73" t="s">
        <v>31</v>
      </c>
      <c r="P73" t="s">
        <v>53</v>
      </c>
      <c r="Q73" t="s">
        <v>372</v>
      </c>
      <c r="R73">
        <v>87.54</v>
      </c>
      <c r="S73">
        <v>3</v>
      </c>
      <c r="T73">
        <v>0</v>
      </c>
      <c r="U73">
        <v>37.642200000000003</v>
      </c>
      <c r="V73">
        <v>49.897800000000004</v>
      </c>
    </row>
    <row r="74" spans="1:22">
      <c r="A74">
        <v>318</v>
      </c>
      <c r="B74" t="s">
        <v>373</v>
      </c>
      <c r="C74" s="1">
        <v>41947</v>
      </c>
      <c r="D74" s="1">
        <v>41952</v>
      </c>
      <c r="E74" t="s">
        <v>38</v>
      </c>
      <c r="F74" t="s">
        <v>374</v>
      </c>
      <c r="G74" t="s">
        <v>375</v>
      </c>
      <c r="H74" t="s">
        <v>90</v>
      </c>
      <c r="I74" t="s">
        <v>26</v>
      </c>
      <c r="J74" t="s">
        <v>158</v>
      </c>
      <c r="K74" t="s">
        <v>109</v>
      </c>
      <c r="L74">
        <v>10024</v>
      </c>
      <c r="M74" t="s">
        <v>62</v>
      </c>
      <c r="N74" t="s">
        <v>376</v>
      </c>
      <c r="O74" t="s">
        <v>31</v>
      </c>
      <c r="P74" t="s">
        <v>35</v>
      </c>
      <c r="Q74" t="s">
        <v>377</v>
      </c>
      <c r="R74">
        <v>135.88200000000001</v>
      </c>
      <c r="S74">
        <v>1</v>
      </c>
      <c r="T74">
        <v>0.1</v>
      </c>
      <c r="U74">
        <v>24.1568</v>
      </c>
      <c r="V74">
        <v>111.7252</v>
      </c>
    </row>
    <row r="75" spans="1:22">
      <c r="A75">
        <v>326</v>
      </c>
      <c r="B75" t="s">
        <v>378</v>
      </c>
      <c r="C75" s="1">
        <v>43042</v>
      </c>
      <c r="D75" s="1">
        <v>43044</v>
      </c>
      <c r="E75" t="s">
        <v>22</v>
      </c>
      <c r="F75" t="s">
        <v>379</v>
      </c>
      <c r="G75" t="s">
        <v>380</v>
      </c>
      <c r="H75" t="s">
        <v>81</v>
      </c>
      <c r="I75" t="s">
        <v>26</v>
      </c>
      <c r="J75" t="s">
        <v>381</v>
      </c>
      <c r="K75" t="s">
        <v>128</v>
      </c>
      <c r="L75">
        <v>37130</v>
      </c>
      <c r="M75" t="s">
        <v>29</v>
      </c>
      <c r="N75" t="s">
        <v>382</v>
      </c>
      <c r="O75" t="s">
        <v>31</v>
      </c>
      <c r="P75" t="s">
        <v>53</v>
      </c>
      <c r="Q75" t="s">
        <v>383</v>
      </c>
      <c r="R75">
        <v>15.992000000000001</v>
      </c>
      <c r="S75">
        <v>1</v>
      </c>
      <c r="T75">
        <v>0.2</v>
      </c>
      <c r="U75">
        <v>0.99950000000000006</v>
      </c>
      <c r="V75">
        <v>14.992500000000001</v>
      </c>
    </row>
    <row r="76" spans="1:22">
      <c r="A76">
        <v>329</v>
      </c>
      <c r="B76" t="s">
        <v>384</v>
      </c>
      <c r="C76" s="1">
        <v>42612</v>
      </c>
      <c r="D76" s="1">
        <v>42614</v>
      </c>
      <c r="E76" t="s">
        <v>78</v>
      </c>
      <c r="F76" t="s">
        <v>385</v>
      </c>
      <c r="G76" t="s">
        <v>386</v>
      </c>
      <c r="H76" t="s">
        <v>25</v>
      </c>
      <c r="I76" t="s">
        <v>26</v>
      </c>
      <c r="J76" t="s">
        <v>60</v>
      </c>
      <c r="K76" t="s">
        <v>61</v>
      </c>
      <c r="L76">
        <v>19143</v>
      </c>
      <c r="M76" t="s">
        <v>62</v>
      </c>
      <c r="N76" t="s">
        <v>387</v>
      </c>
      <c r="O76" t="s">
        <v>31</v>
      </c>
      <c r="P76" t="s">
        <v>35</v>
      </c>
      <c r="Q76" t="s">
        <v>388</v>
      </c>
      <c r="R76">
        <v>786.74400000000003</v>
      </c>
      <c r="S76">
        <v>4</v>
      </c>
      <c r="T76">
        <v>0.3</v>
      </c>
      <c r="U76">
        <v>-258.5016</v>
      </c>
      <c r="V76">
        <v>1045.2456</v>
      </c>
    </row>
    <row r="77" spans="1:22">
      <c r="A77">
        <v>339</v>
      </c>
      <c r="B77" t="s">
        <v>389</v>
      </c>
      <c r="C77" s="1">
        <v>41832</v>
      </c>
      <c r="D77" s="1">
        <v>41837</v>
      </c>
      <c r="E77" t="s">
        <v>38</v>
      </c>
      <c r="F77" t="s">
        <v>390</v>
      </c>
      <c r="G77" t="s">
        <v>391</v>
      </c>
      <c r="H77" t="s">
        <v>81</v>
      </c>
      <c r="I77" t="s">
        <v>26</v>
      </c>
      <c r="J77" t="s">
        <v>310</v>
      </c>
      <c r="K77" t="s">
        <v>50</v>
      </c>
      <c r="L77">
        <v>94122</v>
      </c>
      <c r="M77" t="s">
        <v>51</v>
      </c>
      <c r="N77" t="s">
        <v>392</v>
      </c>
      <c r="O77" t="s">
        <v>31</v>
      </c>
      <c r="P77" t="s">
        <v>44</v>
      </c>
      <c r="Q77" t="s">
        <v>393</v>
      </c>
      <c r="R77">
        <v>698.35199999999998</v>
      </c>
      <c r="S77">
        <v>3</v>
      </c>
      <c r="T77">
        <v>0.2</v>
      </c>
      <c r="U77">
        <v>-17.4588</v>
      </c>
      <c r="V77">
        <v>715.81079999999997</v>
      </c>
    </row>
    <row r="78" spans="1:22">
      <c r="A78">
        <v>355</v>
      </c>
      <c r="B78" t="s">
        <v>394</v>
      </c>
      <c r="C78" s="1">
        <v>42468</v>
      </c>
      <c r="D78" s="1">
        <v>42473</v>
      </c>
      <c r="E78" t="s">
        <v>38</v>
      </c>
      <c r="F78" t="s">
        <v>395</v>
      </c>
      <c r="G78" t="s">
        <v>396</v>
      </c>
      <c r="H78" t="s">
        <v>25</v>
      </c>
      <c r="I78" t="s">
        <v>26</v>
      </c>
      <c r="J78" t="s">
        <v>158</v>
      </c>
      <c r="K78" t="s">
        <v>109</v>
      </c>
      <c r="L78">
        <v>10035</v>
      </c>
      <c r="M78" t="s">
        <v>62</v>
      </c>
      <c r="N78" t="s">
        <v>397</v>
      </c>
      <c r="O78" t="s">
        <v>31</v>
      </c>
      <c r="P78" t="s">
        <v>32</v>
      </c>
      <c r="Q78" t="s">
        <v>398</v>
      </c>
      <c r="R78">
        <v>388.70400000000001</v>
      </c>
      <c r="S78">
        <v>6</v>
      </c>
      <c r="T78">
        <v>0.2</v>
      </c>
      <c r="U78">
        <v>-4.8587999999999996</v>
      </c>
      <c r="V78">
        <v>393.56279999999998</v>
      </c>
    </row>
    <row r="79" spans="1:22">
      <c r="A79">
        <v>363</v>
      </c>
      <c r="B79" t="s">
        <v>399</v>
      </c>
      <c r="C79" s="1">
        <v>43003</v>
      </c>
      <c r="D79" s="1">
        <v>43009</v>
      </c>
      <c r="E79" t="s">
        <v>38</v>
      </c>
      <c r="F79" t="s">
        <v>400</v>
      </c>
      <c r="G79" t="s">
        <v>401</v>
      </c>
      <c r="H79" t="s">
        <v>25</v>
      </c>
      <c r="I79" t="s">
        <v>26</v>
      </c>
      <c r="J79" t="s">
        <v>158</v>
      </c>
      <c r="K79" t="s">
        <v>109</v>
      </c>
      <c r="L79">
        <v>10009</v>
      </c>
      <c r="M79" t="s">
        <v>62</v>
      </c>
      <c r="N79" t="s">
        <v>402</v>
      </c>
      <c r="O79" t="s">
        <v>31</v>
      </c>
      <c r="P79" t="s">
        <v>35</v>
      </c>
      <c r="Q79" t="s">
        <v>403</v>
      </c>
      <c r="R79">
        <v>488.64600000000002</v>
      </c>
      <c r="S79">
        <v>3</v>
      </c>
      <c r="T79">
        <v>0.1</v>
      </c>
      <c r="U79">
        <v>86.870400000000004</v>
      </c>
      <c r="V79">
        <v>401.7756</v>
      </c>
    </row>
    <row r="80" spans="1:22">
      <c r="A80">
        <v>365</v>
      </c>
      <c r="B80" t="s">
        <v>399</v>
      </c>
      <c r="C80" s="1">
        <v>43003</v>
      </c>
      <c r="D80" s="1">
        <v>43009</v>
      </c>
      <c r="E80" t="s">
        <v>38</v>
      </c>
      <c r="F80" t="s">
        <v>400</v>
      </c>
      <c r="G80" t="s">
        <v>401</v>
      </c>
      <c r="H80" t="s">
        <v>25</v>
      </c>
      <c r="I80" t="s">
        <v>26</v>
      </c>
      <c r="J80" t="s">
        <v>158</v>
      </c>
      <c r="K80" t="s">
        <v>109</v>
      </c>
      <c r="L80">
        <v>10009</v>
      </c>
      <c r="M80" t="s">
        <v>62</v>
      </c>
      <c r="N80" t="s">
        <v>404</v>
      </c>
      <c r="O80" t="s">
        <v>31</v>
      </c>
      <c r="P80" t="s">
        <v>53</v>
      </c>
      <c r="Q80" t="s">
        <v>405</v>
      </c>
      <c r="R80">
        <v>47.12</v>
      </c>
      <c r="S80">
        <v>8</v>
      </c>
      <c r="T80">
        <v>0</v>
      </c>
      <c r="U80">
        <v>20.732800000000001</v>
      </c>
      <c r="V80">
        <v>26.387199999999996</v>
      </c>
    </row>
    <row r="81" spans="1:22">
      <c r="A81">
        <v>370</v>
      </c>
      <c r="B81" t="s">
        <v>406</v>
      </c>
      <c r="C81" s="1">
        <v>42664</v>
      </c>
      <c r="D81" s="1">
        <v>42664</v>
      </c>
      <c r="E81" t="s">
        <v>407</v>
      </c>
      <c r="F81" t="s">
        <v>408</v>
      </c>
      <c r="G81" t="s">
        <v>409</v>
      </c>
      <c r="H81" t="s">
        <v>81</v>
      </c>
      <c r="I81" t="s">
        <v>26</v>
      </c>
      <c r="J81" t="s">
        <v>410</v>
      </c>
      <c r="K81" t="s">
        <v>411</v>
      </c>
      <c r="L81">
        <v>6040</v>
      </c>
      <c r="M81" t="s">
        <v>62</v>
      </c>
      <c r="N81" t="s">
        <v>92</v>
      </c>
      <c r="O81" t="s">
        <v>31</v>
      </c>
      <c r="P81" t="s">
        <v>32</v>
      </c>
      <c r="Q81" t="s">
        <v>93</v>
      </c>
      <c r="R81">
        <v>1043.92</v>
      </c>
      <c r="S81">
        <v>4</v>
      </c>
      <c r="T81">
        <v>0</v>
      </c>
      <c r="U81">
        <v>271.41919999999999</v>
      </c>
      <c r="V81">
        <v>772.50080000000003</v>
      </c>
    </row>
    <row r="82" spans="1:22">
      <c r="A82">
        <v>378</v>
      </c>
      <c r="B82" t="s">
        <v>412</v>
      </c>
      <c r="C82" s="1">
        <v>42974</v>
      </c>
      <c r="D82" s="1">
        <v>42979</v>
      </c>
      <c r="E82" t="s">
        <v>38</v>
      </c>
      <c r="F82" t="s">
        <v>413</v>
      </c>
      <c r="G82" t="s">
        <v>414</v>
      </c>
      <c r="H82" t="s">
        <v>81</v>
      </c>
      <c r="I82" t="s">
        <v>26</v>
      </c>
      <c r="J82" t="s">
        <v>221</v>
      </c>
      <c r="K82" t="s">
        <v>415</v>
      </c>
      <c r="L82">
        <v>2038</v>
      </c>
      <c r="M82" t="s">
        <v>62</v>
      </c>
      <c r="N82" t="s">
        <v>416</v>
      </c>
      <c r="O82" t="s">
        <v>31</v>
      </c>
      <c r="P82" t="s">
        <v>44</v>
      </c>
      <c r="Q82" t="s">
        <v>417</v>
      </c>
      <c r="R82">
        <v>1488.424</v>
      </c>
      <c r="S82">
        <v>7</v>
      </c>
      <c r="T82">
        <v>0.3</v>
      </c>
      <c r="U82">
        <v>-297.6848</v>
      </c>
      <c r="V82">
        <v>1786.1088</v>
      </c>
    </row>
    <row r="83" spans="1:22">
      <c r="A83">
        <v>385</v>
      </c>
      <c r="B83" t="s">
        <v>418</v>
      </c>
      <c r="C83" s="1">
        <v>42335</v>
      </c>
      <c r="D83" s="1">
        <v>42340</v>
      </c>
      <c r="E83" t="s">
        <v>38</v>
      </c>
      <c r="F83" t="s">
        <v>419</v>
      </c>
      <c r="G83" t="s">
        <v>420</v>
      </c>
      <c r="H83" t="s">
        <v>25</v>
      </c>
      <c r="I83" t="s">
        <v>26</v>
      </c>
      <c r="J83" t="s">
        <v>421</v>
      </c>
      <c r="K83" t="s">
        <v>42</v>
      </c>
      <c r="L83">
        <v>33024</v>
      </c>
      <c r="M83" t="s">
        <v>29</v>
      </c>
      <c r="N83" t="s">
        <v>422</v>
      </c>
      <c r="O83" t="s">
        <v>31</v>
      </c>
      <c r="P83" t="s">
        <v>44</v>
      </c>
      <c r="Q83" t="s">
        <v>423</v>
      </c>
      <c r="R83">
        <v>375.45749999999998</v>
      </c>
      <c r="S83">
        <v>3</v>
      </c>
      <c r="T83">
        <v>0.45</v>
      </c>
      <c r="U83">
        <v>-157.0095</v>
      </c>
      <c r="V83">
        <v>532.46699999999998</v>
      </c>
    </row>
    <row r="84" spans="1:22">
      <c r="A84">
        <v>388</v>
      </c>
      <c r="B84" t="s">
        <v>424</v>
      </c>
      <c r="C84" s="1">
        <v>42341</v>
      </c>
      <c r="D84" s="1">
        <v>42345</v>
      </c>
      <c r="E84" t="s">
        <v>38</v>
      </c>
      <c r="F84" t="s">
        <v>425</v>
      </c>
      <c r="G84" t="s">
        <v>426</v>
      </c>
      <c r="H84" t="s">
        <v>81</v>
      </c>
      <c r="I84" t="s">
        <v>26</v>
      </c>
      <c r="J84" t="s">
        <v>60</v>
      </c>
      <c r="K84" t="s">
        <v>61</v>
      </c>
      <c r="L84">
        <v>19140</v>
      </c>
      <c r="M84" t="s">
        <v>62</v>
      </c>
      <c r="N84" t="s">
        <v>427</v>
      </c>
      <c r="O84" t="s">
        <v>31</v>
      </c>
      <c r="P84" t="s">
        <v>53</v>
      </c>
      <c r="Q84" t="s">
        <v>428</v>
      </c>
      <c r="R84">
        <v>2.96</v>
      </c>
      <c r="S84">
        <v>1</v>
      </c>
      <c r="T84">
        <v>0.2</v>
      </c>
      <c r="U84">
        <v>0.77700000000000002</v>
      </c>
      <c r="V84">
        <v>2.1829999999999998</v>
      </c>
    </row>
    <row r="85" spans="1:22">
      <c r="A85">
        <v>400</v>
      </c>
      <c r="B85" t="s">
        <v>429</v>
      </c>
      <c r="C85" s="1">
        <v>42621</v>
      </c>
      <c r="D85" s="1">
        <v>42623</v>
      </c>
      <c r="E85" t="s">
        <v>22</v>
      </c>
      <c r="F85" t="s">
        <v>430</v>
      </c>
      <c r="G85" t="s">
        <v>431</v>
      </c>
      <c r="H85" t="s">
        <v>25</v>
      </c>
      <c r="I85" t="s">
        <v>26</v>
      </c>
      <c r="J85" t="s">
        <v>91</v>
      </c>
      <c r="K85" t="s">
        <v>83</v>
      </c>
      <c r="L85">
        <v>77036</v>
      </c>
      <c r="M85" t="s">
        <v>84</v>
      </c>
      <c r="N85" t="s">
        <v>73</v>
      </c>
      <c r="O85" t="s">
        <v>31</v>
      </c>
      <c r="P85" t="s">
        <v>32</v>
      </c>
      <c r="Q85" t="s">
        <v>74</v>
      </c>
      <c r="R85">
        <v>2396.2656000000002</v>
      </c>
      <c r="S85">
        <v>4</v>
      </c>
      <c r="T85">
        <v>0.32</v>
      </c>
      <c r="U85">
        <v>-317.15280000000001</v>
      </c>
      <c r="V85">
        <v>2713.4184</v>
      </c>
    </row>
    <row r="86" spans="1:22">
      <c r="A86">
        <v>409</v>
      </c>
      <c r="B86" t="s">
        <v>432</v>
      </c>
      <c r="C86" s="1">
        <v>43077</v>
      </c>
      <c r="D86" s="1">
        <v>43081</v>
      </c>
      <c r="E86" t="s">
        <v>38</v>
      </c>
      <c r="F86" t="s">
        <v>433</v>
      </c>
      <c r="G86" t="s">
        <v>434</v>
      </c>
      <c r="H86" t="s">
        <v>25</v>
      </c>
      <c r="I86" t="s">
        <v>26</v>
      </c>
      <c r="J86" t="s">
        <v>310</v>
      </c>
      <c r="K86" t="s">
        <v>50</v>
      </c>
      <c r="L86">
        <v>94110</v>
      </c>
      <c r="M86" t="s">
        <v>51</v>
      </c>
      <c r="N86" t="s">
        <v>435</v>
      </c>
      <c r="O86" t="s">
        <v>31</v>
      </c>
      <c r="P86" t="s">
        <v>44</v>
      </c>
      <c r="Q86" t="s">
        <v>436</v>
      </c>
      <c r="R86">
        <v>1004.024</v>
      </c>
      <c r="S86">
        <v>7</v>
      </c>
      <c r="T86">
        <v>0.2</v>
      </c>
      <c r="U86">
        <v>-112.95269999999999</v>
      </c>
      <c r="V86">
        <v>1116.9766999999999</v>
      </c>
    </row>
    <row r="87" spans="1:22">
      <c r="A87">
        <v>413</v>
      </c>
      <c r="B87" t="s">
        <v>432</v>
      </c>
      <c r="C87" s="1">
        <v>43077</v>
      </c>
      <c r="D87" s="1">
        <v>43081</v>
      </c>
      <c r="E87" t="s">
        <v>38</v>
      </c>
      <c r="F87" t="s">
        <v>433</v>
      </c>
      <c r="G87" t="s">
        <v>434</v>
      </c>
      <c r="H87" t="s">
        <v>25</v>
      </c>
      <c r="I87" t="s">
        <v>26</v>
      </c>
      <c r="J87" t="s">
        <v>310</v>
      </c>
      <c r="K87" t="s">
        <v>50</v>
      </c>
      <c r="L87">
        <v>94110</v>
      </c>
      <c r="M87" t="s">
        <v>51</v>
      </c>
      <c r="N87" t="s">
        <v>437</v>
      </c>
      <c r="O87" t="s">
        <v>31</v>
      </c>
      <c r="P87" t="s">
        <v>32</v>
      </c>
      <c r="Q87" t="s">
        <v>438</v>
      </c>
      <c r="R87">
        <v>1336.829</v>
      </c>
      <c r="S87">
        <v>13</v>
      </c>
      <c r="T87">
        <v>0.15</v>
      </c>
      <c r="U87">
        <v>31.454799999999999</v>
      </c>
      <c r="V87">
        <v>1305.3742</v>
      </c>
    </row>
    <row r="88" spans="1:22">
      <c r="A88">
        <v>414</v>
      </c>
      <c r="B88" t="s">
        <v>432</v>
      </c>
      <c r="C88" s="1">
        <v>43077</v>
      </c>
      <c r="D88" s="1">
        <v>43081</v>
      </c>
      <c r="E88" t="s">
        <v>38</v>
      </c>
      <c r="F88" t="s">
        <v>433</v>
      </c>
      <c r="G88" t="s">
        <v>434</v>
      </c>
      <c r="H88" t="s">
        <v>25</v>
      </c>
      <c r="I88" t="s">
        <v>26</v>
      </c>
      <c r="J88" t="s">
        <v>310</v>
      </c>
      <c r="K88" t="s">
        <v>50</v>
      </c>
      <c r="L88">
        <v>94110</v>
      </c>
      <c r="M88" t="s">
        <v>51</v>
      </c>
      <c r="N88" t="s">
        <v>439</v>
      </c>
      <c r="O88" t="s">
        <v>31</v>
      </c>
      <c r="P88" t="s">
        <v>35</v>
      </c>
      <c r="Q88" t="s">
        <v>440</v>
      </c>
      <c r="R88">
        <v>113.568</v>
      </c>
      <c r="S88">
        <v>2</v>
      </c>
      <c r="T88">
        <v>0.2</v>
      </c>
      <c r="U88">
        <v>-18.454799999999999</v>
      </c>
      <c r="V88">
        <v>132.02279999999999</v>
      </c>
    </row>
    <row r="89" spans="1:22">
      <c r="A89">
        <v>416</v>
      </c>
      <c r="B89" t="s">
        <v>441</v>
      </c>
      <c r="C89" s="1">
        <v>43042</v>
      </c>
      <c r="D89" s="1">
        <v>43046</v>
      </c>
      <c r="E89" t="s">
        <v>38</v>
      </c>
      <c r="F89" t="s">
        <v>442</v>
      </c>
      <c r="G89" t="s">
        <v>443</v>
      </c>
      <c r="H89" t="s">
        <v>81</v>
      </c>
      <c r="I89" t="s">
        <v>26</v>
      </c>
      <c r="J89" t="s">
        <v>176</v>
      </c>
      <c r="K89" t="s">
        <v>177</v>
      </c>
      <c r="L89">
        <v>98105</v>
      </c>
      <c r="M89" t="s">
        <v>51</v>
      </c>
      <c r="N89" t="s">
        <v>338</v>
      </c>
      <c r="O89" t="s">
        <v>31</v>
      </c>
      <c r="P89" t="s">
        <v>35</v>
      </c>
      <c r="Q89" t="s">
        <v>339</v>
      </c>
      <c r="R89">
        <v>307.13600000000002</v>
      </c>
      <c r="S89">
        <v>4</v>
      </c>
      <c r="T89">
        <v>0.2</v>
      </c>
      <c r="U89">
        <v>26.874400000000001</v>
      </c>
      <c r="V89">
        <v>280.26160000000004</v>
      </c>
    </row>
    <row r="90" spans="1:22">
      <c r="A90">
        <v>418</v>
      </c>
      <c r="B90" t="s">
        <v>444</v>
      </c>
      <c r="C90" s="1">
        <v>42474</v>
      </c>
      <c r="D90" s="1">
        <v>42478</v>
      </c>
      <c r="E90" t="s">
        <v>38</v>
      </c>
      <c r="F90" t="s">
        <v>445</v>
      </c>
      <c r="G90" t="s">
        <v>446</v>
      </c>
      <c r="H90" t="s">
        <v>25</v>
      </c>
      <c r="I90" t="s">
        <v>26</v>
      </c>
      <c r="J90" t="s">
        <v>49</v>
      </c>
      <c r="K90" t="s">
        <v>50</v>
      </c>
      <c r="L90">
        <v>90004</v>
      </c>
      <c r="M90" t="s">
        <v>51</v>
      </c>
      <c r="N90" t="s">
        <v>447</v>
      </c>
      <c r="O90" t="s">
        <v>31</v>
      </c>
      <c r="P90" t="s">
        <v>35</v>
      </c>
      <c r="Q90" t="s">
        <v>448</v>
      </c>
      <c r="R90">
        <v>383.8</v>
      </c>
      <c r="S90">
        <v>5</v>
      </c>
      <c r="T90">
        <v>0.2</v>
      </c>
      <c r="U90">
        <v>38.380000000000003</v>
      </c>
      <c r="V90">
        <v>345.42</v>
      </c>
    </row>
    <row r="91" spans="1:22">
      <c r="A91">
        <v>423</v>
      </c>
      <c r="B91" t="s">
        <v>449</v>
      </c>
      <c r="C91" s="1">
        <v>43027</v>
      </c>
      <c r="D91" s="1">
        <v>43031</v>
      </c>
      <c r="E91" t="s">
        <v>38</v>
      </c>
      <c r="F91" t="s">
        <v>450</v>
      </c>
      <c r="G91" t="s">
        <v>451</v>
      </c>
      <c r="H91" t="s">
        <v>81</v>
      </c>
      <c r="I91" t="s">
        <v>26</v>
      </c>
      <c r="J91" t="s">
        <v>452</v>
      </c>
      <c r="K91" t="s">
        <v>415</v>
      </c>
      <c r="L91">
        <v>1841</v>
      </c>
      <c r="M91" t="s">
        <v>62</v>
      </c>
      <c r="N91" t="s">
        <v>453</v>
      </c>
      <c r="O91" t="s">
        <v>31</v>
      </c>
      <c r="P91" t="s">
        <v>53</v>
      </c>
      <c r="Q91" t="s">
        <v>454</v>
      </c>
      <c r="R91">
        <v>56.56</v>
      </c>
      <c r="S91">
        <v>4</v>
      </c>
      <c r="T91">
        <v>0</v>
      </c>
      <c r="U91">
        <v>14.7056</v>
      </c>
      <c r="V91">
        <v>41.854399999999998</v>
      </c>
    </row>
    <row r="92" spans="1:22">
      <c r="A92">
        <v>425</v>
      </c>
      <c r="B92" t="s">
        <v>455</v>
      </c>
      <c r="C92" s="1">
        <v>42968</v>
      </c>
      <c r="D92" s="1">
        <v>42970</v>
      </c>
      <c r="E92" t="s">
        <v>22</v>
      </c>
      <c r="F92" t="s">
        <v>456</v>
      </c>
      <c r="G92" t="s">
        <v>457</v>
      </c>
      <c r="H92" t="s">
        <v>25</v>
      </c>
      <c r="I92" t="s">
        <v>26</v>
      </c>
      <c r="J92" t="s">
        <v>458</v>
      </c>
      <c r="K92" t="s">
        <v>459</v>
      </c>
      <c r="L92">
        <v>39212</v>
      </c>
      <c r="M92" t="s">
        <v>29</v>
      </c>
      <c r="N92" t="s">
        <v>460</v>
      </c>
      <c r="O92" t="s">
        <v>31</v>
      </c>
      <c r="P92" t="s">
        <v>35</v>
      </c>
      <c r="Q92" t="s">
        <v>461</v>
      </c>
      <c r="R92">
        <v>866.4</v>
      </c>
      <c r="S92">
        <v>4</v>
      </c>
      <c r="T92">
        <v>0</v>
      </c>
      <c r="U92">
        <v>225.26400000000001</v>
      </c>
      <c r="V92">
        <v>641.13599999999997</v>
      </c>
    </row>
    <row r="93" spans="1:22">
      <c r="A93">
        <v>426</v>
      </c>
      <c r="B93" t="s">
        <v>462</v>
      </c>
      <c r="C93" s="1">
        <v>43062</v>
      </c>
      <c r="D93" s="1">
        <v>43065</v>
      </c>
      <c r="E93" t="s">
        <v>22</v>
      </c>
      <c r="F93" t="s">
        <v>463</v>
      </c>
      <c r="G93" t="s">
        <v>464</v>
      </c>
      <c r="H93" t="s">
        <v>81</v>
      </c>
      <c r="I93" t="s">
        <v>26</v>
      </c>
      <c r="J93" t="s">
        <v>465</v>
      </c>
      <c r="K93" t="s">
        <v>272</v>
      </c>
      <c r="L93">
        <v>48187</v>
      </c>
      <c r="M93" t="s">
        <v>84</v>
      </c>
      <c r="N93" t="s">
        <v>466</v>
      </c>
      <c r="O93" t="s">
        <v>31</v>
      </c>
      <c r="P93" t="s">
        <v>53</v>
      </c>
      <c r="Q93" t="s">
        <v>467</v>
      </c>
      <c r="R93">
        <v>28.4</v>
      </c>
      <c r="S93">
        <v>2</v>
      </c>
      <c r="T93">
        <v>0</v>
      </c>
      <c r="U93">
        <v>11.076000000000001</v>
      </c>
      <c r="V93">
        <v>17.323999999999998</v>
      </c>
    </row>
    <row r="94" spans="1:22">
      <c r="A94">
        <v>440</v>
      </c>
      <c r="B94" t="s">
        <v>468</v>
      </c>
      <c r="C94" s="1">
        <v>42755</v>
      </c>
      <c r="D94" s="1">
        <v>42758</v>
      </c>
      <c r="E94" t="s">
        <v>22</v>
      </c>
      <c r="F94" t="s">
        <v>169</v>
      </c>
      <c r="G94" t="s">
        <v>170</v>
      </c>
      <c r="H94" t="s">
        <v>81</v>
      </c>
      <c r="I94" t="s">
        <v>26</v>
      </c>
      <c r="J94" t="s">
        <v>158</v>
      </c>
      <c r="K94" t="s">
        <v>109</v>
      </c>
      <c r="L94">
        <v>10024</v>
      </c>
      <c r="M94" t="s">
        <v>62</v>
      </c>
      <c r="N94" t="s">
        <v>469</v>
      </c>
      <c r="O94" t="s">
        <v>31</v>
      </c>
      <c r="P94" t="s">
        <v>35</v>
      </c>
      <c r="Q94" t="s">
        <v>470</v>
      </c>
      <c r="R94">
        <v>207.846</v>
      </c>
      <c r="S94">
        <v>3</v>
      </c>
      <c r="T94">
        <v>0.1</v>
      </c>
      <c r="U94">
        <v>2.3094000000000001</v>
      </c>
      <c r="V94">
        <v>205.53659999999999</v>
      </c>
    </row>
    <row r="95" spans="1:22">
      <c r="A95">
        <v>441</v>
      </c>
      <c r="B95" t="s">
        <v>471</v>
      </c>
      <c r="C95" s="1">
        <v>42618</v>
      </c>
      <c r="D95" s="1">
        <v>42620</v>
      </c>
      <c r="E95" t="s">
        <v>22</v>
      </c>
      <c r="F95" t="s">
        <v>472</v>
      </c>
      <c r="G95" t="s">
        <v>473</v>
      </c>
      <c r="H95" t="s">
        <v>25</v>
      </c>
      <c r="I95" t="s">
        <v>26</v>
      </c>
      <c r="J95" t="s">
        <v>271</v>
      </c>
      <c r="K95" t="s">
        <v>272</v>
      </c>
      <c r="L95">
        <v>48227</v>
      </c>
      <c r="M95" t="s">
        <v>84</v>
      </c>
      <c r="N95" t="s">
        <v>474</v>
      </c>
      <c r="O95" t="s">
        <v>31</v>
      </c>
      <c r="P95" t="s">
        <v>53</v>
      </c>
      <c r="Q95" t="s">
        <v>475</v>
      </c>
      <c r="R95">
        <v>12.22</v>
      </c>
      <c r="S95">
        <v>1</v>
      </c>
      <c r="T95">
        <v>0</v>
      </c>
      <c r="U95">
        <v>3.6659999999999999</v>
      </c>
      <c r="V95">
        <v>8.5540000000000003</v>
      </c>
    </row>
    <row r="96" spans="1:22">
      <c r="A96">
        <v>445</v>
      </c>
      <c r="B96" t="s">
        <v>471</v>
      </c>
      <c r="C96" s="1">
        <v>42618</v>
      </c>
      <c r="D96" s="1">
        <v>42620</v>
      </c>
      <c r="E96" t="s">
        <v>22</v>
      </c>
      <c r="F96" t="s">
        <v>472</v>
      </c>
      <c r="G96" t="s">
        <v>473</v>
      </c>
      <c r="H96" t="s">
        <v>25</v>
      </c>
      <c r="I96" t="s">
        <v>26</v>
      </c>
      <c r="J96" t="s">
        <v>271</v>
      </c>
      <c r="K96" t="s">
        <v>272</v>
      </c>
      <c r="L96">
        <v>48227</v>
      </c>
      <c r="M96" t="s">
        <v>84</v>
      </c>
      <c r="N96" t="s">
        <v>476</v>
      </c>
      <c r="O96" t="s">
        <v>31</v>
      </c>
      <c r="P96" t="s">
        <v>35</v>
      </c>
      <c r="Q96" t="s">
        <v>477</v>
      </c>
      <c r="R96">
        <v>242.94</v>
      </c>
      <c r="S96">
        <v>3</v>
      </c>
      <c r="T96">
        <v>0</v>
      </c>
      <c r="U96">
        <v>29.152799999999999</v>
      </c>
      <c r="V96">
        <v>213.78719999999998</v>
      </c>
    </row>
    <row r="97" spans="1:22">
      <c r="A97">
        <v>447</v>
      </c>
      <c r="B97" t="s">
        <v>478</v>
      </c>
      <c r="C97" s="1">
        <v>42814</v>
      </c>
      <c r="D97" s="1">
        <v>42819</v>
      </c>
      <c r="E97" t="s">
        <v>22</v>
      </c>
      <c r="F97" t="s">
        <v>479</v>
      </c>
      <c r="G97" t="s">
        <v>480</v>
      </c>
      <c r="H97" t="s">
        <v>25</v>
      </c>
      <c r="I97" t="s">
        <v>26</v>
      </c>
      <c r="J97" t="s">
        <v>329</v>
      </c>
      <c r="K97" t="s">
        <v>100</v>
      </c>
      <c r="L97">
        <v>47201</v>
      </c>
      <c r="M97" t="s">
        <v>84</v>
      </c>
      <c r="N97" t="s">
        <v>481</v>
      </c>
      <c r="O97" t="s">
        <v>31</v>
      </c>
      <c r="P97" t="s">
        <v>53</v>
      </c>
      <c r="Q97" t="s">
        <v>482</v>
      </c>
      <c r="R97">
        <v>2.91</v>
      </c>
      <c r="S97">
        <v>1</v>
      </c>
      <c r="T97">
        <v>0</v>
      </c>
      <c r="U97">
        <v>1.3676999999999999</v>
      </c>
      <c r="V97">
        <v>1.5423000000000002</v>
      </c>
    </row>
    <row r="98" spans="1:22">
      <c r="A98">
        <v>454</v>
      </c>
      <c r="B98" t="s">
        <v>483</v>
      </c>
      <c r="C98" s="1">
        <v>43028</v>
      </c>
      <c r="D98" s="1">
        <v>43032</v>
      </c>
      <c r="E98" t="s">
        <v>38</v>
      </c>
      <c r="F98" t="s">
        <v>484</v>
      </c>
      <c r="G98" t="s">
        <v>485</v>
      </c>
      <c r="H98" t="s">
        <v>81</v>
      </c>
      <c r="I98" t="s">
        <v>26</v>
      </c>
      <c r="J98" t="s">
        <v>486</v>
      </c>
      <c r="K98" t="s">
        <v>215</v>
      </c>
      <c r="L98">
        <v>44312</v>
      </c>
      <c r="M98" t="s">
        <v>62</v>
      </c>
      <c r="N98" t="s">
        <v>55</v>
      </c>
      <c r="O98" t="s">
        <v>31</v>
      </c>
      <c r="P98" t="s">
        <v>44</v>
      </c>
      <c r="Q98" t="s">
        <v>56</v>
      </c>
      <c r="R98">
        <v>284.36399999999998</v>
      </c>
      <c r="S98">
        <v>2</v>
      </c>
      <c r="T98">
        <v>0.4</v>
      </c>
      <c r="U98">
        <v>-75.830399999999997</v>
      </c>
      <c r="V98">
        <v>360.19439999999997</v>
      </c>
    </row>
    <row r="99" spans="1:22">
      <c r="A99">
        <v>457</v>
      </c>
      <c r="B99" t="s">
        <v>487</v>
      </c>
      <c r="C99" s="1">
        <v>41682</v>
      </c>
      <c r="D99" s="1">
        <v>41688</v>
      </c>
      <c r="E99" t="s">
        <v>38</v>
      </c>
      <c r="F99" t="s">
        <v>488</v>
      </c>
      <c r="G99" t="s">
        <v>489</v>
      </c>
      <c r="H99" t="s">
        <v>25</v>
      </c>
      <c r="I99" t="s">
        <v>26</v>
      </c>
      <c r="J99" t="s">
        <v>490</v>
      </c>
      <c r="K99" t="s">
        <v>50</v>
      </c>
      <c r="L99">
        <v>94521</v>
      </c>
      <c r="M99" t="s">
        <v>51</v>
      </c>
      <c r="N99" t="s">
        <v>491</v>
      </c>
      <c r="O99" t="s">
        <v>31</v>
      </c>
      <c r="P99" t="s">
        <v>35</v>
      </c>
      <c r="Q99" t="s">
        <v>492</v>
      </c>
      <c r="R99">
        <v>129.56800000000001</v>
      </c>
      <c r="S99">
        <v>2</v>
      </c>
      <c r="T99">
        <v>0.2</v>
      </c>
      <c r="U99">
        <v>-24.294</v>
      </c>
      <c r="V99">
        <v>153.86200000000002</v>
      </c>
    </row>
    <row r="100" spans="1:22">
      <c r="A100">
        <v>458</v>
      </c>
      <c r="B100" t="s">
        <v>493</v>
      </c>
      <c r="C100" s="1">
        <v>42639</v>
      </c>
      <c r="D100" s="1">
        <v>42644</v>
      </c>
      <c r="E100" t="s">
        <v>38</v>
      </c>
      <c r="F100" t="s">
        <v>456</v>
      </c>
      <c r="G100" t="s">
        <v>457</v>
      </c>
      <c r="H100" t="s">
        <v>25</v>
      </c>
      <c r="I100" t="s">
        <v>26</v>
      </c>
      <c r="J100" t="s">
        <v>494</v>
      </c>
      <c r="K100" t="s">
        <v>121</v>
      </c>
      <c r="L100">
        <v>62521</v>
      </c>
      <c r="M100" t="s">
        <v>84</v>
      </c>
      <c r="N100" t="s">
        <v>495</v>
      </c>
      <c r="O100" t="s">
        <v>31</v>
      </c>
      <c r="P100" t="s">
        <v>35</v>
      </c>
      <c r="Q100" t="s">
        <v>496</v>
      </c>
      <c r="R100">
        <v>747.55799999999999</v>
      </c>
      <c r="S100">
        <v>3</v>
      </c>
      <c r="T100">
        <v>0.3</v>
      </c>
      <c r="U100">
        <v>-96.114599999999996</v>
      </c>
      <c r="V100">
        <v>843.67259999999999</v>
      </c>
    </row>
    <row r="101" spans="1:22">
      <c r="A101">
        <v>463</v>
      </c>
      <c r="B101" t="s">
        <v>497</v>
      </c>
      <c r="C101" s="1">
        <v>42482</v>
      </c>
      <c r="D101" s="1">
        <v>42489</v>
      </c>
      <c r="E101" t="s">
        <v>38</v>
      </c>
      <c r="F101" t="s">
        <v>498</v>
      </c>
      <c r="G101" t="s">
        <v>499</v>
      </c>
      <c r="H101" t="s">
        <v>90</v>
      </c>
      <c r="I101" t="s">
        <v>26</v>
      </c>
      <c r="J101" t="s">
        <v>500</v>
      </c>
      <c r="K101" t="s">
        <v>501</v>
      </c>
      <c r="L101">
        <v>85023</v>
      </c>
      <c r="M101" t="s">
        <v>51</v>
      </c>
      <c r="N101" t="s">
        <v>404</v>
      </c>
      <c r="O101" t="s">
        <v>31</v>
      </c>
      <c r="P101" t="s">
        <v>53</v>
      </c>
      <c r="Q101" t="s">
        <v>405</v>
      </c>
      <c r="R101">
        <v>23.56</v>
      </c>
      <c r="S101">
        <v>5</v>
      </c>
      <c r="T101">
        <v>0.2</v>
      </c>
      <c r="U101">
        <v>7.0679999999999996</v>
      </c>
      <c r="V101">
        <v>16.491999999999997</v>
      </c>
    </row>
    <row r="102" spans="1:22">
      <c r="A102">
        <v>464</v>
      </c>
      <c r="B102" t="s">
        <v>497</v>
      </c>
      <c r="C102" s="1">
        <v>42482</v>
      </c>
      <c r="D102" s="1">
        <v>42489</v>
      </c>
      <c r="E102" t="s">
        <v>38</v>
      </c>
      <c r="F102" t="s">
        <v>498</v>
      </c>
      <c r="G102" t="s">
        <v>499</v>
      </c>
      <c r="H102" t="s">
        <v>90</v>
      </c>
      <c r="I102" t="s">
        <v>26</v>
      </c>
      <c r="J102" t="s">
        <v>500</v>
      </c>
      <c r="K102" t="s">
        <v>501</v>
      </c>
      <c r="L102">
        <v>85023</v>
      </c>
      <c r="M102" t="s">
        <v>51</v>
      </c>
      <c r="N102" t="s">
        <v>502</v>
      </c>
      <c r="O102" t="s">
        <v>31</v>
      </c>
      <c r="P102" t="s">
        <v>44</v>
      </c>
      <c r="Q102" t="s">
        <v>503</v>
      </c>
      <c r="R102">
        <v>1272.6300000000001</v>
      </c>
      <c r="S102">
        <v>6</v>
      </c>
      <c r="T102">
        <v>0.5</v>
      </c>
      <c r="U102">
        <v>-814.48320000000001</v>
      </c>
      <c r="V102">
        <v>2087.1132000000002</v>
      </c>
    </row>
    <row r="103" spans="1:22">
      <c r="A103">
        <v>468</v>
      </c>
      <c r="B103" t="s">
        <v>504</v>
      </c>
      <c r="C103" s="1">
        <v>42021</v>
      </c>
      <c r="D103" s="1">
        <v>42028</v>
      </c>
      <c r="E103" t="s">
        <v>38</v>
      </c>
      <c r="F103" t="s">
        <v>505</v>
      </c>
      <c r="G103" t="s">
        <v>506</v>
      </c>
      <c r="H103" t="s">
        <v>90</v>
      </c>
      <c r="I103" t="s">
        <v>26</v>
      </c>
      <c r="J103" t="s">
        <v>507</v>
      </c>
      <c r="K103" t="s">
        <v>121</v>
      </c>
      <c r="L103">
        <v>60068</v>
      </c>
      <c r="M103" t="s">
        <v>84</v>
      </c>
      <c r="N103" t="s">
        <v>340</v>
      </c>
      <c r="O103" t="s">
        <v>31</v>
      </c>
      <c r="P103" t="s">
        <v>53</v>
      </c>
      <c r="Q103" t="s">
        <v>341</v>
      </c>
      <c r="R103">
        <v>254.744</v>
      </c>
      <c r="S103">
        <v>7</v>
      </c>
      <c r="T103">
        <v>0.6</v>
      </c>
      <c r="U103">
        <v>-312.06139999999999</v>
      </c>
      <c r="V103">
        <v>566.80539999999996</v>
      </c>
    </row>
    <row r="104" spans="1:22">
      <c r="A104">
        <v>469</v>
      </c>
      <c r="B104" t="s">
        <v>508</v>
      </c>
      <c r="C104" s="1">
        <v>42825</v>
      </c>
      <c r="D104" s="1">
        <v>42829</v>
      </c>
      <c r="E104" t="s">
        <v>38</v>
      </c>
      <c r="F104" t="s">
        <v>269</v>
      </c>
      <c r="G104" t="s">
        <v>270</v>
      </c>
      <c r="H104" t="s">
        <v>81</v>
      </c>
      <c r="I104" t="s">
        <v>26</v>
      </c>
      <c r="J104" t="s">
        <v>509</v>
      </c>
      <c r="K104" t="s">
        <v>83</v>
      </c>
      <c r="L104">
        <v>79109</v>
      </c>
      <c r="M104" t="s">
        <v>84</v>
      </c>
      <c r="N104" t="s">
        <v>510</v>
      </c>
      <c r="O104" t="s">
        <v>31</v>
      </c>
      <c r="P104" t="s">
        <v>32</v>
      </c>
      <c r="Q104" t="s">
        <v>511</v>
      </c>
      <c r="R104">
        <v>205.33279999999999</v>
      </c>
      <c r="S104">
        <v>2</v>
      </c>
      <c r="T104">
        <v>0.32</v>
      </c>
      <c r="U104">
        <v>-36.235199999999999</v>
      </c>
      <c r="V104">
        <v>241.56799999999998</v>
      </c>
    </row>
    <row r="105" spans="1:22">
      <c r="A105">
        <v>473</v>
      </c>
      <c r="B105" t="s">
        <v>512</v>
      </c>
      <c r="C105" s="1">
        <v>41952</v>
      </c>
      <c r="D105" s="1">
        <v>41954</v>
      </c>
      <c r="E105" t="s">
        <v>22</v>
      </c>
      <c r="F105" t="s">
        <v>513</v>
      </c>
      <c r="G105" t="s">
        <v>514</v>
      </c>
      <c r="H105" t="s">
        <v>25</v>
      </c>
      <c r="I105" t="s">
        <v>26</v>
      </c>
      <c r="J105" t="s">
        <v>310</v>
      </c>
      <c r="K105" t="s">
        <v>50</v>
      </c>
      <c r="L105">
        <v>94110</v>
      </c>
      <c r="M105" t="s">
        <v>51</v>
      </c>
      <c r="N105" t="s">
        <v>515</v>
      </c>
      <c r="O105" t="s">
        <v>31</v>
      </c>
      <c r="P105" t="s">
        <v>32</v>
      </c>
      <c r="Q105" t="s">
        <v>516</v>
      </c>
      <c r="R105">
        <v>222.666</v>
      </c>
      <c r="S105">
        <v>2</v>
      </c>
      <c r="T105">
        <v>0.15</v>
      </c>
      <c r="U105">
        <v>10.478400000000001</v>
      </c>
      <c r="V105">
        <v>212.1876</v>
      </c>
    </row>
    <row r="106" spans="1:22">
      <c r="A106">
        <v>479</v>
      </c>
      <c r="B106" t="s">
        <v>517</v>
      </c>
      <c r="C106" s="1">
        <v>42670</v>
      </c>
      <c r="D106" s="1">
        <v>42676</v>
      </c>
      <c r="E106" t="s">
        <v>38</v>
      </c>
      <c r="F106" t="s">
        <v>518</v>
      </c>
      <c r="G106" t="s">
        <v>519</v>
      </c>
      <c r="H106" t="s">
        <v>25</v>
      </c>
      <c r="I106" t="s">
        <v>26</v>
      </c>
      <c r="J106" t="s">
        <v>108</v>
      </c>
      <c r="K106" t="s">
        <v>109</v>
      </c>
      <c r="L106">
        <v>12180</v>
      </c>
      <c r="M106" t="s">
        <v>62</v>
      </c>
      <c r="N106" t="s">
        <v>355</v>
      </c>
      <c r="O106" t="s">
        <v>31</v>
      </c>
      <c r="P106" t="s">
        <v>53</v>
      </c>
      <c r="Q106" t="s">
        <v>356</v>
      </c>
      <c r="R106">
        <v>40.200000000000003</v>
      </c>
      <c r="S106">
        <v>3</v>
      </c>
      <c r="T106">
        <v>0</v>
      </c>
      <c r="U106">
        <v>19.295999999999999</v>
      </c>
      <c r="V106">
        <v>20.904000000000003</v>
      </c>
    </row>
    <row r="107" spans="1:22">
      <c r="A107">
        <v>486</v>
      </c>
      <c r="B107" t="s">
        <v>520</v>
      </c>
      <c r="C107" s="1">
        <v>42896</v>
      </c>
      <c r="D107" s="1">
        <v>42899</v>
      </c>
      <c r="E107" t="s">
        <v>78</v>
      </c>
      <c r="F107" t="s">
        <v>521</v>
      </c>
      <c r="G107" t="s">
        <v>522</v>
      </c>
      <c r="H107" t="s">
        <v>90</v>
      </c>
      <c r="I107" t="s">
        <v>26</v>
      </c>
      <c r="J107" t="s">
        <v>49</v>
      </c>
      <c r="K107" t="s">
        <v>50</v>
      </c>
      <c r="L107">
        <v>90045</v>
      </c>
      <c r="M107" t="s">
        <v>51</v>
      </c>
      <c r="N107" t="s">
        <v>523</v>
      </c>
      <c r="O107" t="s">
        <v>31</v>
      </c>
      <c r="P107" t="s">
        <v>32</v>
      </c>
      <c r="Q107" t="s">
        <v>524</v>
      </c>
      <c r="R107">
        <v>514.16499999999996</v>
      </c>
      <c r="S107">
        <v>5</v>
      </c>
      <c r="T107">
        <v>0.15</v>
      </c>
      <c r="U107">
        <v>-30.245000000000001</v>
      </c>
      <c r="V107">
        <v>544.41</v>
      </c>
    </row>
    <row r="108" spans="1:22">
      <c r="A108">
        <v>495</v>
      </c>
      <c r="B108" t="s">
        <v>525</v>
      </c>
      <c r="C108" s="1">
        <v>42447</v>
      </c>
      <c r="D108" s="1">
        <v>42450</v>
      </c>
      <c r="E108" t="s">
        <v>22</v>
      </c>
      <c r="F108" t="s">
        <v>526</v>
      </c>
      <c r="G108" t="s">
        <v>527</v>
      </c>
      <c r="H108" t="s">
        <v>25</v>
      </c>
      <c r="I108" t="s">
        <v>26</v>
      </c>
      <c r="J108" t="s">
        <v>127</v>
      </c>
      <c r="K108" t="s">
        <v>128</v>
      </c>
      <c r="L108">
        <v>38109</v>
      </c>
      <c r="M108" t="s">
        <v>29</v>
      </c>
      <c r="N108" t="s">
        <v>528</v>
      </c>
      <c r="O108" t="s">
        <v>31</v>
      </c>
      <c r="P108" t="s">
        <v>44</v>
      </c>
      <c r="Q108" t="s">
        <v>529</v>
      </c>
      <c r="R108">
        <v>189.88200000000001</v>
      </c>
      <c r="S108">
        <v>3</v>
      </c>
      <c r="T108">
        <v>0.4</v>
      </c>
      <c r="U108">
        <v>-94.941000000000003</v>
      </c>
      <c r="V108">
        <v>284.82299999999998</v>
      </c>
    </row>
    <row r="109" spans="1:22">
      <c r="A109">
        <v>498</v>
      </c>
      <c r="B109" t="s">
        <v>530</v>
      </c>
      <c r="C109" s="1">
        <v>42576</v>
      </c>
      <c r="D109" s="1">
        <v>42582</v>
      </c>
      <c r="E109" t="s">
        <v>38</v>
      </c>
      <c r="F109" t="s">
        <v>488</v>
      </c>
      <c r="G109" t="s">
        <v>489</v>
      </c>
      <c r="H109" t="s">
        <v>25</v>
      </c>
      <c r="I109" t="s">
        <v>26</v>
      </c>
      <c r="J109" t="s">
        <v>531</v>
      </c>
      <c r="K109" t="s">
        <v>50</v>
      </c>
      <c r="L109">
        <v>92627</v>
      </c>
      <c r="M109" t="s">
        <v>51</v>
      </c>
      <c r="N109" t="s">
        <v>532</v>
      </c>
      <c r="O109" t="s">
        <v>31</v>
      </c>
      <c r="P109" t="s">
        <v>53</v>
      </c>
      <c r="Q109" t="s">
        <v>533</v>
      </c>
      <c r="R109">
        <v>255.76</v>
      </c>
      <c r="S109">
        <v>4</v>
      </c>
      <c r="T109">
        <v>0</v>
      </c>
      <c r="U109">
        <v>81.843199999999996</v>
      </c>
      <c r="V109">
        <v>173.91679999999999</v>
      </c>
    </row>
    <row r="110" spans="1:22">
      <c r="A110">
        <v>499</v>
      </c>
      <c r="B110" t="s">
        <v>530</v>
      </c>
      <c r="C110" s="1">
        <v>42576</v>
      </c>
      <c r="D110" s="1">
        <v>42582</v>
      </c>
      <c r="E110" t="s">
        <v>38</v>
      </c>
      <c r="F110" t="s">
        <v>488</v>
      </c>
      <c r="G110" t="s">
        <v>489</v>
      </c>
      <c r="H110" t="s">
        <v>25</v>
      </c>
      <c r="I110" t="s">
        <v>26</v>
      </c>
      <c r="J110" t="s">
        <v>531</v>
      </c>
      <c r="K110" t="s">
        <v>50</v>
      </c>
      <c r="L110">
        <v>92627</v>
      </c>
      <c r="M110" t="s">
        <v>51</v>
      </c>
      <c r="N110" t="s">
        <v>376</v>
      </c>
      <c r="O110" t="s">
        <v>31</v>
      </c>
      <c r="P110" t="s">
        <v>35</v>
      </c>
      <c r="Q110" t="s">
        <v>377</v>
      </c>
      <c r="R110">
        <v>241.56800000000001</v>
      </c>
      <c r="S110">
        <v>2</v>
      </c>
      <c r="T110">
        <v>0.2</v>
      </c>
      <c r="U110">
        <v>18.117599999999999</v>
      </c>
      <c r="V110">
        <v>223.4504</v>
      </c>
    </row>
    <row r="111" spans="1:22">
      <c r="A111">
        <v>500</v>
      </c>
      <c r="B111" t="s">
        <v>530</v>
      </c>
      <c r="C111" s="1">
        <v>42576</v>
      </c>
      <c r="D111" s="1">
        <v>42582</v>
      </c>
      <c r="E111" t="s">
        <v>38</v>
      </c>
      <c r="F111" t="s">
        <v>488</v>
      </c>
      <c r="G111" t="s">
        <v>489</v>
      </c>
      <c r="H111" t="s">
        <v>25</v>
      </c>
      <c r="I111" t="s">
        <v>26</v>
      </c>
      <c r="J111" t="s">
        <v>531</v>
      </c>
      <c r="K111" t="s">
        <v>50</v>
      </c>
      <c r="L111">
        <v>92627</v>
      </c>
      <c r="M111" t="s">
        <v>51</v>
      </c>
      <c r="N111" t="s">
        <v>534</v>
      </c>
      <c r="O111" t="s">
        <v>31</v>
      </c>
      <c r="P111" t="s">
        <v>53</v>
      </c>
      <c r="Q111" t="s">
        <v>535</v>
      </c>
      <c r="R111">
        <v>69.3</v>
      </c>
      <c r="S111">
        <v>9</v>
      </c>
      <c r="T111">
        <v>0</v>
      </c>
      <c r="U111">
        <v>22.869</v>
      </c>
      <c r="V111">
        <v>46.430999999999997</v>
      </c>
    </row>
    <row r="112" spans="1:22">
      <c r="A112">
        <v>503</v>
      </c>
      <c r="B112" t="s">
        <v>536</v>
      </c>
      <c r="C112" s="1">
        <v>42520</v>
      </c>
      <c r="D112" s="1">
        <v>42525</v>
      </c>
      <c r="E112" t="s">
        <v>38</v>
      </c>
      <c r="F112" t="s">
        <v>537</v>
      </c>
      <c r="G112" t="s">
        <v>538</v>
      </c>
      <c r="H112" t="s">
        <v>81</v>
      </c>
      <c r="I112" t="s">
        <v>26</v>
      </c>
      <c r="J112" t="s">
        <v>539</v>
      </c>
      <c r="K112" t="s">
        <v>165</v>
      </c>
      <c r="L112">
        <v>80134</v>
      </c>
      <c r="M112" t="s">
        <v>51</v>
      </c>
      <c r="N112" t="s">
        <v>540</v>
      </c>
      <c r="O112" t="s">
        <v>31</v>
      </c>
      <c r="P112" t="s">
        <v>35</v>
      </c>
      <c r="Q112" t="s">
        <v>541</v>
      </c>
      <c r="R112">
        <v>801.56799999999998</v>
      </c>
      <c r="S112">
        <v>2</v>
      </c>
      <c r="T112">
        <v>0.2</v>
      </c>
      <c r="U112">
        <v>50.097999999999999</v>
      </c>
      <c r="V112">
        <v>751.47</v>
      </c>
    </row>
    <row r="113" spans="1:22">
      <c r="A113">
        <v>511</v>
      </c>
      <c r="B113" t="s">
        <v>542</v>
      </c>
      <c r="C113" s="1">
        <v>43065</v>
      </c>
      <c r="D113" s="1">
        <v>43066</v>
      </c>
      <c r="E113" t="s">
        <v>78</v>
      </c>
      <c r="F113" t="s">
        <v>543</v>
      </c>
      <c r="G113" t="s">
        <v>544</v>
      </c>
      <c r="H113" t="s">
        <v>25</v>
      </c>
      <c r="I113" t="s">
        <v>26</v>
      </c>
      <c r="J113" t="s">
        <v>545</v>
      </c>
      <c r="K113" t="s">
        <v>546</v>
      </c>
      <c r="L113">
        <v>64118</v>
      </c>
      <c r="M113" t="s">
        <v>84</v>
      </c>
      <c r="N113" t="s">
        <v>547</v>
      </c>
      <c r="O113" t="s">
        <v>31</v>
      </c>
      <c r="P113" t="s">
        <v>53</v>
      </c>
      <c r="Q113" t="s">
        <v>548</v>
      </c>
      <c r="R113">
        <v>126.3</v>
      </c>
      <c r="S113">
        <v>3</v>
      </c>
      <c r="T113">
        <v>0</v>
      </c>
      <c r="U113">
        <v>40.415999999999997</v>
      </c>
      <c r="V113">
        <v>85.884</v>
      </c>
    </row>
    <row r="114" spans="1:22">
      <c r="A114">
        <v>523</v>
      </c>
      <c r="B114" t="s">
        <v>549</v>
      </c>
      <c r="C114" s="1">
        <v>42758</v>
      </c>
      <c r="D114" s="1">
        <v>42760</v>
      </c>
      <c r="E114" t="s">
        <v>78</v>
      </c>
      <c r="F114" t="s">
        <v>550</v>
      </c>
      <c r="G114" t="s">
        <v>551</v>
      </c>
      <c r="H114" t="s">
        <v>81</v>
      </c>
      <c r="I114" t="s">
        <v>26</v>
      </c>
      <c r="J114" t="s">
        <v>271</v>
      </c>
      <c r="K114" t="s">
        <v>272</v>
      </c>
      <c r="L114">
        <v>48234</v>
      </c>
      <c r="M114" t="s">
        <v>84</v>
      </c>
      <c r="N114" t="s">
        <v>528</v>
      </c>
      <c r="O114" t="s">
        <v>31</v>
      </c>
      <c r="P114" t="s">
        <v>44</v>
      </c>
      <c r="Q114" t="s">
        <v>529</v>
      </c>
      <c r="R114">
        <v>210.98</v>
      </c>
      <c r="S114">
        <v>2</v>
      </c>
      <c r="T114">
        <v>0</v>
      </c>
      <c r="U114">
        <v>21.097999999999999</v>
      </c>
      <c r="V114">
        <v>189.88200000000001</v>
      </c>
    </row>
    <row r="115" spans="1:22">
      <c r="A115">
        <v>527</v>
      </c>
      <c r="B115" t="s">
        <v>552</v>
      </c>
      <c r="C115" s="1">
        <v>43029</v>
      </c>
      <c r="D115" s="1">
        <v>43034</v>
      </c>
      <c r="E115" t="s">
        <v>38</v>
      </c>
      <c r="F115" t="s">
        <v>553</v>
      </c>
      <c r="G115" t="s">
        <v>554</v>
      </c>
      <c r="H115" t="s">
        <v>90</v>
      </c>
      <c r="I115" t="s">
        <v>26</v>
      </c>
      <c r="J115" t="s">
        <v>555</v>
      </c>
      <c r="K115" t="s">
        <v>42</v>
      </c>
      <c r="L115">
        <v>33801</v>
      </c>
      <c r="M115" t="s">
        <v>29</v>
      </c>
      <c r="N115" t="s">
        <v>556</v>
      </c>
      <c r="O115" t="s">
        <v>31</v>
      </c>
      <c r="P115" t="s">
        <v>35</v>
      </c>
      <c r="Q115" t="s">
        <v>557</v>
      </c>
      <c r="R115">
        <v>683.952</v>
      </c>
      <c r="S115">
        <v>3</v>
      </c>
      <c r="T115">
        <v>0.2</v>
      </c>
      <c r="U115">
        <v>42.747</v>
      </c>
      <c r="V115">
        <v>641.20500000000004</v>
      </c>
    </row>
    <row r="116" spans="1:22">
      <c r="A116">
        <v>528</v>
      </c>
      <c r="B116" t="s">
        <v>552</v>
      </c>
      <c r="C116" s="1">
        <v>43029</v>
      </c>
      <c r="D116" s="1">
        <v>43034</v>
      </c>
      <c r="E116" t="s">
        <v>38</v>
      </c>
      <c r="F116" t="s">
        <v>553</v>
      </c>
      <c r="G116" t="s">
        <v>554</v>
      </c>
      <c r="H116" t="s">
        <v>90</v>
      </c>
      <c r="I116" t="s">
        <v>26</v>
      </c>
      <c r="J116" t="s">
        <v>555</v>
      </c>
      <c r="K116" t="s">
        <v>42</v>
      </c>
      <c r="L116">
        <v>33801</v>
      </c>
      <c r="M116" t="s">
        <v>29</v>
      </c>
      <c r="N116" t="s">
        <v>365</v>
      </c>
      <c r="O116" t="s">
        <v>31</v>
      </c>
      <c r="P116" t="s">
        <v>53</v>
      </c>
      <c r="Q116" t="s">
        <v>366</v>
      </c>
      <c r="R116">
        <v>45.695999999999998</v>
      </c>
      <c r="S116">
        <v>3</v>
      </c>
      <c r="T116">
        <v>0.2</v>
      </c>
      <c r="U116">
        <v>5.1407999999999996</v>
      </c>
      <c r="V116">
        <v>40.555199999999999</v>
      </c>
    </row>
    <row r="117" spans="1:22">
      <c r="A117">
        <v>532</v>
      </c>
      <c r="B117" t="s">
        <v>558</v>
      </c>
      <c r="C117" s="1">
        <v>42315</v>
      </c>
      <c r="D117" s="1">
        <v>42317</v>
      </c>
      <c r="E117" t="s">
        <v>22</v>
      </c>
      <c r="F117" t="s">
        <v>559</v>
      </c>
      <c r="G117" t="s">
        <v>560</v>
      </c>
      <c r="H117" t="s">
        <v>81</v>
      </c>
      <c r="I117" t="s">
        <v>26</v>
      </c>
      <c r="J117" t="s">
        <v>49</v>
      </c>
      <c r="K117" t="s">
        <v>50</v>
      </c>
      <c r="L117">
        <v>90036</v>
      </c>
      <c r="M117" t="s">
        <v>51</v>
      </c>
      <c r="N117" t="s">
        <v>561</v>
      </c>
      <c r="O117" t="s">
        <v>31</v>
      </c>
      <c r="P117" t="s">
        <v>35</v>
      </c>
      <c r="Q117" t="s">
        <v>562</v>
      </c>
      <c r="R117">
        <v>190.72</v>
      </c>
      <c r="S117">
        <v>1</v>
      </c>
      <c r="T117">
        <v>0.2</v>
      </c>
      <c r="U117">
        <v>11.92</v>
      </c>
      <c r="V117">
        <v>178.8</v>
      </c>
    </row>
    <row r="118" spans="1:22">
      <c r="A118">
        <v>533</v>
      </c>
      <c r="B118" t="s">
        <v>563</v>
      </c>
      <c r="C118" s="1">
        <v>42985</v>
      </c>
      <c r="D118" s="1">
        <v>42989</v>
      </c>
      <c r="E118" t="s">
        <v>38</v>
      </c>
      <c r="F118" t="s">
        <v>564</v>
      </c>
      <c r="G118" t="s">
        <v>565</v>
      </c>
      <c r="H118" t="s">
        <v>25</v>
      </c>
      <c r="I118" t="s">
        <v>26</v>
      </c>
      <c r="J118" t="s">
        <v>49</v>
      </c>
      <c r="K118" t="s">
        <v>50</v>
      </c>
      <c r="L118">
        <v>90032</v>
      </c>
      <c r="M118" t="s">
        <v>51</v>
      </c>
      <c r="N118" t="s">
        <v>566</v>
      </c>
      <c r="O118" t="s">
        <v>31</v>
      </c>
      <c r="P118" t="s">
        <v>53</v>
      </c>
      <c r="Q118" t="s">
        <v>567</v>
      </c>
      <c r="R118">
        <v>47.94</v>
      </c>
      <c r="S118">
        <v>3</v>
      </c>
      <c r="T118">
        <v>0</v>
      </c>
      <c r="U118">
        <v>2.3969999999999998</v>
      </c>
      <c r="V118">
        <v>45.542999999999999</v>
      </c>
    </row>
    <row r="119" spans="1:22">
      <c r="A119">
        <v>540</v>
      </c>
      <c r="B119" t="s">
        <v>568</v>
      </c>
      <c r="C119" s="1">
        <v>42345</v>
      </c>
      <c r="D119" s="1">
        <v>42349</v>
      </c>
      <c r="E119" t="s">
        <v>38</v>
      </c>
      <c r="F119" t="s">
        <v>569</v>
      </c>
      <c r="G119" t="s">
        <v>570</v>
      </c>
      <c r="H119" t="s">
        <v>25</v>
      </c>
      <c r="I119" t="s">
        <v>26</v>
      </c>
      <c r="J119" t="s">
        <v>27</v>
      </c>
      <c r="K119" t="s">
        <v>28</v>
      </c>
      <c r="L119">
        <v>42420</v>
      </c>
      <c r="M119" t="s">
        <v>29</v>
      </c>
      <c r="N119" t="s">
        <v>571</v>
      </c>
      <c r="O119" t="s">
        <v>31</v>
      </c>
      <c r="P119" t="s">
        <v>35</v>
      </c>
      <c r="Q119" t="s">
        <v>572</v>
      </c>
      <c r="R119">
        <v>283.92</v>
      </c>
      <c r="S119">
        <v>4</v>
      </c>
      <c r="T119">
        <v>0</v>
      </c>
      <c r="U119">
        <v>70.98</v>
      </c>
      <c r="V119">
        <v>212.94</v>
      </c>
    </row>
    <row r="120" spans="1:22">
      <c r="A120">
        <v>546</v>
      </c>
      <c r="B120" t="s">
        <v>573</v>
      </c>
      <c r="C120" s="1">
        <v>41770</v>
      </c>
      <c r="D120" s="1">
        <v>41775</v>
      </c>
      <c r="E120" t="s">
        <v>38</v>
      </c>
      <c r="F120" t="s">
        <v>574</v>
      </c>
      <c r="G120" t="s">
        <v>575</v>
      </c>
      <c r="H120" t="s">
        <v>25</v>
      </c>
      <c r="I120" t="s">
        <v>26</v>
      </c>
      <c r="J120" t="s">
        <v>576</v>
      </c>
      <c r="K120" t="s">
        <v>83</v>
      </c>
      <c r="L120">
        <v>76106</v>
      </c>
      <c r="M120" t="s">
        <v>84</v>
      </c>
      <c r="N120" t="s">
        <v>577</v>
      </c>
      <c r="O120" t="s">
        <v>31</v>
      </c>
      <c r="P120" t="s">
        <v>53</v>
      </c>
      <c r="Q120" t="s">
        <v>578</v>
      </c>
      <c r="R120">
        <v>66.111999999999995</v>
      </c>
      <c r="S120">
        <v>4</v>
      </c>
      <c r="T120">
        <v>0.6</v>
      </c>
      <c r="U120">
        <v>-84.2928</v>
      </c>
      <c r="V120">
        <v>150.40479999999999</v>
      </c>
    </row>
    <row r="121" spans="1:22">
      <c r="A121">
        <v>552</v>
      </c>
      <c r="B121" t="s">
        <v>579</v>
      </c>
      <c r="C121" s="1">
        <v>42475</v>
      </c>
      <c r="D121" s="1">
        <v>42477</v>
      </c>
      <c r="E121" t="s">
        <v>22</v>
      </c>
      <c r="F121" t="s">
        <v>580</v>
      </c>
      <c r="G121" t="s">
        <v>581</v>
      </c>
      <c r="H121" t="s">
        <v>25</v>
      </c>
      <c r="I121" t="s">
        <v>26</v>
      </c>
      <c r="J121" t="s">
        <v>310</v>
      </c>
      <c r="K121" t="s">
        <v>50</v>
      </c>
      <c r="L121">
        <v>94110</v>
      </c>
      <c r="M121" t="s">
        <v>51</v>
      </c>
      <c r="N121" t="s">
        <v>582</v>
      </c>
      <c r="O121" t="s">
        <v>31</v>
      </c>
      <c r="P121" t="s">
        <v>35</v>
      </c>
      <c r="Q121" t="s">
        <v>583</v>
      </c>
      <c r="R121">
        <v>1121.568</v>
      </c>
      <c r="S121">
        <v>2</v>
      </c>
      <c r="T121">
        <v>0.2</v>
      </c>
      <c r="U121">
        <v>0</v>
      </c>
      <c r="V121">
        <v>1121.568</v>
      </c>
    </row>
    <row r="122" spans="1:22">
      <c r="A122">
        <v>553</v>
      </c>
      <c r="B122" t="s">
        <v>584</v>
      </c>
      <c r="C122" s="1">
        <v>42989</v>
      </c>
      <c r="D122" s="1">
        <v>42990</v>
      </c>
      <c r="E122" t="s">
        <v>78</v>
      </c>
      <c r="F122" t="s">
        <v>585</v>
      </c>
      <c r="G122" t="s">
        <v>586</v>
      </c>
      <c r="H122" t="s">
        <v>25</v>
      </c>
      <c r="I122" t="s">
        <v>26</v>
      </c>
      <c r="J122" t="s">
        <v>587</v>
      </c>
      <c r="K122" t="s">
        <v>42</v>
      </c>
      <c r="L122">
        <v>32216</v>
      </c>
      <c r="M122" t="s">
        <v>29</v>
      </c>
      <c r="N122" t="s">
        <v>588</v>
      </c>
      <c r="O122" t="s">
        <v>31</v>
      </c>
      <c r="P122" t="s">
        <v>53</v>
      </c>
      <c r="Q122" t="s">
        <v>589</v>
      </c>
      <c r="R122">
        <v>34.503999999999998</v>
      </c>
      <c r="S122">
        <v>1</v>
      </c>
      <c r="T122">
        <v>0.2</v>
      </c>
      <c r="U122">
        <v>6.0381999999999998</v>
      </c>
      <c r="V122">
        <v>28.465799999999998</v>
      </c>
    </row>
    <row r="123" spans="1:22">
      <c r="A123">
        <v>558</v>
      </c>
      <c r="B123" t="s">
        <v>590</v>
      </c>
      <c r="C123" s="1">
        <v>42531</v>
      </c>
      <c r="D123" s="1">
        <v>42536</v>
      </c>
      <c r="E123" t="s">
        <v>38</v>
      </c>
      <c r="F123" t="s">
        <v>591</v>
      </c>
      <c r="G123" t="s">
        <v>592</v>
      </c>
      <c r="H123" t="s">
        <v>25</v>
      </c>
      <c r="I123" t="s">
        <v>26</v>
      </c>
      <c r="J123" t="s">
        <v>49</v>
      </c>
      <c r="K123" t="s">
        <v>50</v>
      </c>
      <c r="L123">
        <v>90045</v>
      </c>
      <c r="M123" t="s">
        <v>51</v>
      </c>
      <c r="N123" t="s">
        <v>593</v>
      </c>
      <c r="O123" t="s">
        <v>31</v>
      </c>
      <c r="P123" t="s">
        <v>44</v>
      </c>
      <c r="Q123" t="s">
        <v>594</v>
      </c>
      <c r="R123">
        <v>1335.68</v>
      </c>
      <c r="S123">
        <v>4</v>
      </c>
      <c r="T123">
        <v>0.2</v>
      </c>
      <c r="U123">
        <v>-217.048</v>
      </c>
      <c r="V123">
        <v>1552.7280000000001</v>
      </c>
    </row>
    <row r="124" spans="1:22">
      <c r="A124">
        <v>560</v>
      </c>
      <c r="B124" t="s">
        <v>595</v>
      </c>
      <c r="C124" s="1">
        <v>43059</v>
      </c>
      <c r="D124" s="1">
        <v>43061</v>
      </c>
      <c r="E124" t="s">
        <v>22</v>
      </c>
      <c r="F124" t="s">
        <v>596</v>
      </c>
      <c r="G124" t="s">
        <v>597</v>
      </c>
      <c r="H124" t="s">
        <v>25</v>
      </c>
      <c r="I124" t="s">
        <v>26</v>
      </c>
      <c r="J124" t="s">
        <v>310</v>
      </c>
      <c r="K124" t="s">
        <v>50</v>
      </c>
      <c r="L124">
        <v>94110</v>
      </c>
      <c r="M124" t="s">
        <v>51</v>
      </c>
      <c r="N124" t="s">
        <v>466</v>
      </c>
      <c r="O124" t="s">
        <v>31</v>
      </c>
      <c r="P124" t="s">
        <v>53</v>
      </c>
      <c r="Q124" t="s">
        <v>467</v>
      </c>
      <c r="R124">
        <v>42.6</v>
      </c>
      <c r="S124">
        <v>3</v>
      </c>
      <c r="T124">
        <v>0</v>
      </c>
      <c r="U124">
        <v>16.614000000000001</v>
      </c>
      <c r="V124">
        <v>25.986000000000001</v>
      </c>
    </row>
    <row r="125" spans="1:22">
      <c r="A125">
        <v>563</v>
      </c>
      <c r="B125" t="s">
        <v>598</v>
      </c>
      <c r="C125" s="1">
        <v>41896</v>
      </c>
      <c r="D125" s="1">
        <v>41900</v>
      </c>
      <c r="E125" t="s">
        <v>22</v>
      </c>
      <c r="F125" t="s">
        <v>599</v>
      </c>
      <c r="G125" t="s">
        <v>600</v>
      </c>
      <c r="H125" t="s">
        <v>25</v>
      </c>
      <c r="I125" t="s">
        <v>26</v>
      </c>
      <c r="J125" t="s">
        <v>285</v>
      </c>
      <c r="K125" t="s">
        <v>42</v>
      </c>
      <c r="L125">
        <v>33614</v>
      </c>
      <c r="M125" t="s">
        <v>29</v>
      </c>
      <c r="N125" t="s">
        <v>601</v>
      </c>
      <c r="O125" t="s">
        <v>31</v>
      </c>
      <c r="P125" t="s">
        <v>53</v>
      </c>
      <c r="Q125" t="s">
        <v>602</v>
      </c>
      <c r="R125">
        <v>13.128</v>
      </c>
      <c r="S125">
        <v>3</v>
      </c>
      <c r="T125">
        <v>0.2</v>
      </c>
      <c r="U125">
        <v>3.7743000000000002</v>
      </c>
      <c r="V125">
        <v>9.3536999999999999</v>
      </c>
    </row>
    <row r="126" spans="1:22">
      <c r="A126">
        <v>570</v>
      </c>
      <c r="B126" t="s">
        <v>603</v>
      </c>
      <c r="C126" s="1">
        <v>43009</v>
      </c>
      <c r="D126" s="1">
        <v>43016</v>
      </c>
      <c r="E126" t="s">
        <v>38</v>
      </c>
      <c r="F126" t="s">
        <v>604</v>
      </c>
      <c r="G126" t="s">
        <v>605</v>
      </c>
      <c r="H126" t="s">
        <v>81</v>
      </c>
      <c r="I126" t="s">
        <v>26</v>
      </c>
      <c r="J126" t="s">
        <v>176</v>
      </c>
      <c r="K126" t="s">
        <v>177</v>
      </c>
      <c r="L126">
        <v>98105</v>
      </c>
      <c r="M126" t="s">
        <v>51</v>
      </c>
      <c r="N126" t="s">
        <v>606</v>
      </c>
      <c r="O126" t="s">
        <v>31</v>
      </c>
      <c r="P126" t="s">
        <v>35</v>
      </c>
      <c r="Q126" t="s">
        <v>607</v>
      </c>
      <c r="R126">
        <v>451.15199999999999</v>
      </c>
      <c r="S126">
        <v>3</v>
      </c>
      <c r="T126">
        <v>0.2</v>
      </c>
      <c r="U126">
        <v>0</v>
      </c>
      <c r="V126">
        <v>451.15199999999999</v>
      </c>
    </row>
    <row r="127" spans="1:22">
      <c r="A127">
        <v>580</v>
      </c>
      <c r="B127" t="s">
        <v>608</v>
      </c>
      <c r="C127" s="1">
        <v>42936</v>
      </c>
      <c r="D127" s="1">
        <v>42942</v>
      </c>
      <c r="E127" t="s">
        <v>38</v>
      </c>
      <c r="F127" t="s">
        <v>609</v>
      </c>
      <c r="G127" t="s">
        <v>610</v>
      </c>
      <c r="H127" t="s">
        <v>25</v>
      </c>
      <c r="I127" t="s">
        <v>26</v>
      </c>
      <c r="J127" t="s">
        <v>120</v>
      </c>
      <c r="K127" t="s">
        <v>121</v>
      </c>
      <c r="L127">
        <v>60610</v>
      </c>
      <c r="M127" t="s">
        <v>84</v>
      </c>
      <c r="N127" t="s">
        <v>611</v>
      </c>
      <c r="O127" t="s">
        <v>31</v>
      </c>
      <c r="P127" t="s">
        <v>53</v>
      </c>
      <c r="Q127" t="s">
        <v>612</v>
      </c>
      <c r="R127">
        <v>8.7919999999999998</v>
      </c>
      <c r="S127">
        <v>1</v>
      </c>
      <c r="T127">
        <v>0.6</v>
      </c>
      <c r="U127">
        <v>-5.7148000000000003</v>
      </c>
      <c r="V127">
        <v>14.5068</v>
      </c>
    </row>
    <row r="128" spans="1:22">
      <c r="A128">
        <v>587</v>
      </c>
      <c r="B128" t="s">
        <v>613</v>
      </c>
      <c r="C128" s="1">
        <v>42188</v>
      </c>
      <c r="D128" s="1">
        <v>42194</v>
      </c>
      <c r="E128" t="s">
        <v>38</v>
      </c>
      <c r="F128" t="s">
        <v>614</v>
      </c>
      <c r="G128" t="s">
        <v>615</v>
      </c>
      <c r="H128" t="s">
        <v>25</v>
      </c>
      <c r="I128" t="s">
        <v>26</v>
      </c>
      <c r="J128" t="s">
        <v>616</v>
      </c>
      <c r="K128" t="s">
        <v>28</v>
      </c>
      <c r="L128">
        <v>40475</v>
      </c>
      <c r="M128" t="s">
        <v>29</v>
      </c>
      <c r="N128" t="s">
        <v>439</v>
      </c>
      <c r="O128" t="s">
        <v>31</v>
      </c>
      <c r="P128" t="s">
        <v>35</v>
      </c>
      <c r="Q128" t="s">
        <v>440</v>
      </c>
      <c r="R128">
        <v>70.98</v>
      </c>
      <c r="S128">
        <v>1</v>
      </c>
      <c r="T128">
        <v>0</v>
      </c>
      <c r="U128">
        <v>4.9686000000000003</v>
      </c>
      <c r="V128">
        <v>66.011400000000009</v>
      </c>
    </row>
    <row r="129" spans="1:22">
      <c r="A129">
        <v>598</v>
      </c>
      <c r="B129" t="s">
        <v>617</v>
      </c>
      <c r="C129" s="1">
        <v>41859</v>
      </c>
      <c r="D129" s="1">
        <v>41866</v>
      </c>
      <c r="E129" t="s">
        <v>38</v>
      </c>
      <c r="F129" t="s">
        <v>618</v>
      </c>
      <c r="G129" t="s">
        <v>619</v>
      </c>
      <c r="H129" t="s">
        <v>25</v>
      </c>
      <c r="I129" t="s">
        <v>26</v>
      </c>
      <c r="J129" t="s">
        <v>620</v>
      </c>
      <c r="K129" t="s">
        <v>50</v>
      </c>
      <c r="L129">
        <v>92024</v>
      </c>
      <c r="M129" t="s">
        <v>51</v>
      </c>
      <c r="N129" t="s">
        <v>621</v>
      </c>
      <c r="O129" t="s">
        <v>31</v>
      </c>
      <c r="P129" t="s">
        <v>53</v>
      </c>
      <c r="Q129" t="s">
        <v>622</v>
      </c>
      <c r="R129">
        <v>327.76</v>
      </c>
      <c r="S129">
        <v>8</v>
      </c>
      <c r="T129">
        <v>0</v>
      </c>
      <c r="U129">
        <v>91.772800000000004</v>
      </c>
      <c r="V129">
        <v>235.98719999999997</v>
      </c>
    </row>
    <row r="130" spans="1:22">
      <c r="A130">
        <v>604</v>
      </c>
      <c r="B130" t="s">
        <v>623</v>
      </c>
      <c r="C130" s="1">
        <v>41713</v>
      </c>
      <c r="D130" s="1">
        <v>41717</v>
      </c>
      <c r="E130" t="s">
        <v>38</v>
      </c>
      <c r="F130" t="s">
        <v>624</v>
      </c>
      <c r="G130" t="s">
        <v>625</v>
      </c>
      <c r="H130" t="s">
        <v>25</v>
      </c>
      <c r="I130" t="s">
        <v>26</v>
      </c>
      <c r="J130" t="s">
        <v>285</v>
      </c>
      <c r="K130" t="s">
        <v>42</v>
      </c>
      <c r="L130">
        <v>33614</v>
      </c>
      <c r="M130" t="s">
        <v>29</v>
      </c>
      <c r="N130" t="s">
        <v>365</v>
      </c>
      <c r="O130" t="s">
        <v>31</v>
      </c>
      <c r="P130" t="s">
        <v>53</v>
      </c>
      <c r="Q130" t="s">
        <v>366</v>
      </c>
      <c r="R130">
        <v>45.695999999999998</v>
      </c>
      <c r="S130">
        <v>3</v>
      </c>
      <c r="T130">
        <v>0.2</v>
      </c>
      <c r="U130">
        <v>5.1407999999999996</v>
      </c>
      <c r="V130">
        <v>40.555199999999999</v>
      </c>
    </row>
    <row r="131" spans="1:22">
      <c r="A131">
        <v>617</v>
      </c>
      <c r="B131" t="s">
        <v>626</v>
      </c>
      <c r="C131" s="1">
        <v>42965</v>
      </c>
      <c r="D131" s="1">
        <v>42970</v>
      </c>
      <c r="E131" t="s">
        <v>22</v>
      </c>
      <c r="F131" t="s">
        <v>627</v>
      </c>
      <c r="G131" t="s">
        <v>628</v>
      </c>
      <c r="H131" t="s">
        <v>81</v>
      </c>
      <c r="I131" t="s">
        <v>26</v>
      </c>
      <c r="J131" t="s">
        <v>158</v>
      </c>
      <c r="K131" t="s">
        <v>109</v>
      </c>
      <c r="L131">
        <v>10011</v>
      </c>
      <c r="M131" t="s">
        <v>62</v>
      </c>
      <c r="N131" t="s">
        <v>629</v>
      </c>
      <c r="O131" t="s">
        <v>31</v>
      </c>
      <c r="P131" t="s">
        <v>53</v>
      </c>
      <c r="Q131" t="s">
        <v>630</v>
      </c>
      <c r="R131">
        <v>40.479999999999997</v>
      </c>
      <c r="S131">
        <v>2</v>
      </c>
      <c r="T131">
        <v>0</v>
      </c>
      <c r="U131">
        <v>15.7872</v>
      </c>
      <c r="V131">
        <v>24.692799999999998</v>
      </c>
    </row>
    <row r="132" spans="1:22">
      <c r="A132">
        <v>618</v>
      </c>
      <c r="B132" t="s">
        <v>626</v>
      </c>
      <c r="C132" s="1">
        <v>42965</v>
      </c>
      <c r="D132" s="1">
        <v>42970</v>
      </c>
      <c r="E132" t="s">
        <v>22</v>
      </c>
      <c r="F132" t="s">
        <v>627</v>
      </c>
      <c r="G132" t="s">
        <v>628</v>
      </c>
      <c r="H132" t="s">
        <v>81</v>
      </c>
      <c r="I132" t="s">
        <v>26</v>
      </c>
      <c r="J132" t="s">
        <v>158</v>
      </c>
      <c r="K132" t="s">
        <v>109</v>
      </c>
      <c r="L132">
        <v>10011</v>
      </c>
      <c r="M132" t="s">
        <v>62</v>
      </c>
      <c r="N132" t="s">
        <v>631</v>
      </c>
      <c r="O132" t="s">
        <v>31</v>
      </c>
      <c r="P132" t="s">
        <v>53</v>
      </c>
      <c r="Q132" t="s">
        <v>632</v>
      </c>
      <c r="R132">
        <v>9.94</v>
      </c>
      <c r="S132">
        <v>2</v>
      </c>
      <c r="T132">
        <v>0</v>
      </c>
      <c r="U132">
        <v>3.0813999999999999</v>
      </c>
      <c r="V132">
        <v>6.8585999999999991</v>
      </c>
    </row>
    <row r="133" spans="1:22">
      <c r="A133">
        <v>621</v>
      </c>
      <c r="B133" t="s">
        <v>626</v>
      </c>
      <c r="C133" s="1">
        <v>42965</v>
      </c>
      <c r="D133" s="1">
        <v>42970</v>
      </c>
      <c r="E133" t="s">
        <v>22</v>
      </c>
      <c r="F133" t="s">
        <v>627</v>
      </c>
      <c r="G133" t="s">
        <v>628</v>
      </c>
      <c r="H133" t="s">
        <v>81</v>
      </c>
      <c r="I133" t="s">
        <v>26</v>
      </c>
      <c r="J133" t="s">
        <v>158</v>
      </c>
      <c r="K133" t="s">
        <v>109</v>
      </c>
      <c r="L133">
        <v>10011</v>
      </c>
      <c r="M133" t="s">
        <v>62</v>
      </c>
      <c r="N133" t="s">
        <v>216</v>
      </c>
      <c r="O133" t="s">
        <v>31</v>
      </c>
      <c r="P133" t="s">
        <v>53</v>
      </c>
      <c r="Q133" t="s">
        <v>217</v>
      </c>
      <c r="R133">
        <v>88.02</v>
      </c>
      <c r="S133">
        <v>3</v>
      </c>
      <c r="T133">
        <v>0</v>
      </c>
      <c r="U133">
        <v>27.286200000000001</v>
      </c>
      <c r="V133">
        <v>60.733799999999995</v>
      </c>
    </row>
    <row r="134" spans="1:22">
      <c r="A134">
        <v>623</v>
      </c>
      <c r="B134" t="s">
        <v>633</v>
      </c>
      <c r="C134" s="1">
        <v>42337</v>
      </c>
      <c r="D134" s="1">
        <v>42341</v>
      </c>
      <c r="E134" t="s">
        <v>38</v>
      </c>
      <c r="F134" t="s">
        <v>634</v>
      </c>
      <c r="G134" t="s">
        <v>635</v>
      </c>
      <c r="H134" t="s">
        <v>81</v>
      </c>
      <c r="I134" t="s">
        <v>26</v>
      </c>
      <c r="J134" t="s">
        <v>636</v>
      </c>
      <c r="K134" t="s">
        <v>272</v>
      </c>
      <c r="L134">
        <v>48126</v>
      </c>
      <c r="M134" t="s">
        <v>84</v>
      </c>
      <c r="N134" t="s">
        <v>637</v>
      </c>
      <c r="O134" t="s">
        <v>31</v>
      </c>
      <c r="P134" t="s">
        <v>35</v>
      </c>
      <c r="Q134" t="s">
        <v>638</v>
      </c>
      <c r="R134">
        <v>301.95999999999998</v>
      </c>
      <c r="S134">
        <v>2</v>
      </c>
      <c r="T134">
        <v>0</v>
      </c>
      <c r="U134">
        <v>87.568399999999997</v>
      </c>
      <c r="V134">
        <v>214.39159999999998</v>
      </c>
    </row>
    <row r="135" spans="1:22">
      <c r="A135">
        <v>627</v>
      </c>
      <c r="B135" t="s">
        <v>639</v>
      </c>
      <c r="C135" s="1">
        <v>42993</v>
      </c>
      <c r="D135" s="1">
        <v>42997</v>
      </c>
      <c r="E135" t="s">
        <v>38</v>
      </c>
      <c r="F135" t="s">
        <v>640</v>
      </c>
      <c r="G135" t="s">
        <v>641</v>
      </c>
      <c r="H135" t="s">
        <v>90</v>
      </c>
      <c r="I135" t="s">
        <v>26</v>
      </c>
      <c r="J135" t="s">
        <v>158</v>
      </c>
      <c r="K135" t="s">
        <v>109</v>
      </c>
      <c r="L135">
        <v>10009</v>
      </c>
      <c r="M135" t="s">
        <v>62</v>
      </c>
      <c r="N135" t="s">
        <v>642</v>
      </c>
      <c r="O135" t="s">
        <v>31</v>
      </c>
      <c r="P135" t="s">
        <v>53</v>
      </c>
      <c r="Q135" t="s">
        <v>643</v>
      </c>
      <c r="R135">
        <v>35.56</v>
      </c>
      <c r="S135">
        <v>7</v>
      </c>
      <c r="T135">
        <v>0</v>
      </c>
      <c r="U135">
        <v>12.090400000000001</v>
      </c>
      <c r="V135">
        <v>23.4696</v>
      </c>
    </row>
    <row r="136" spans="1:22">
      <c r="A136">
        <v>636</v>
      </c>
      <c r="B136" t="s">
        <v>644</v>
      </c>
      <c r="C136" s="1">
        <v>42281</v>
      </c>
      <c r="D136" s="1">
        <v>42286</v>
      </c>
      <c r="E136" t="s">
        <v>22</v>
      </c>
      <c r="F136" t="s">
        <v>645</v>
      </c>
      <c r="G136" t="s">
        <v>646</v>
      </c>
      <c r="H136" t="s">
        <v>81</v>
      </c>
      <c r="I136" t="s">
        <v>26</v>
      </c>
      <c r="J136" t="s">
        <v>647</v>
      </c>
      <c r="K136" t="s">
        <v>648</v>
      </c>
      <c r="L136">
        <v>31088</v>
      </c>
      <c r="M136" t="s">
        <v>29</v>
      </c>
      <c r="N136" t="s">
        <v>649</v>
      </c>
      <c r="O136" t="s">
        <v>31</v>
      </c>
      <c r="P136" t="s">
        <v>35</v>
      </c>
      <c r="Q136" t="s">
        <v>650</v>
      </c>
      <c r="R136">
        <v>392.94</v>
      </c>
      <c r="S136">
        <v>3</v>
      </c>
      <c r="T136">
        <v>0</v>
      </c>
      <c r="U136">
        <v>43.223399999999998</v>
      </c>
      <c r="V136">
        <v>349.71659999999997</v>
      </c>
    </row>
    <row r="137" spans="1:22">
      <c r="A137">
        <v>639</v>
      </c>
      <c r="B137" t="s">
        <v>651</v>
      </c>
      <c r="C137" s="1">
        <v>42510</v>
      </c>
      <c r="D137" s="1">
        <v>42515</v>
      </c>
      <c r="E137" t="s">
        <v>38</v>
      </c>
      <c r="F137" t="s">
        <v>652</v>
      </c>
      <c r="G137" t="s">
        <v>653</v>
      </c>
      <c r="H137" t="s">
        <v>90</v>
      </c>
      <c r="I137" t="s">
        <v>26</v>
      </c>
      <c r="J137" t="s">
        <v>654</v>
      </c>
      <c r="K137" t="s">
        <v>50</v>
      </c>
      <c r="L137">
        <v>94591</v>
      </c>
      <c r="M137" t="s">
        <v>51</v>
      </c>
      <c r="N137" t="s">
        <v>295</v>
      </c>
      <c r="O137" t="s">
        <v>31</v>
      </c>
      <c r="P137" t="s">
        <v>53</v>
      </c>
      <c r="Q137" t="s">
        <v>296</v>
      </c>
      <c r="R137">
        <v>1049.2</v>
      </c>
      <c r="S137">
        <v>5</v>
      </c>
      <c r="T137">
        <v>0</v>
      </c>
      <c r="U137">
        <v>272.79199999999997</v>
      </c>
      <c r="V137">
        <v>776.40800000000013</v>
      </c>
    </row>
    <row r="138" spans="1:22">
      <c r="A138">
        <v>641</v>
      </c>
      <c r="B138" t="s">
        <v>655</v>
      </c>
      <c r="C138" s="1">
        <v>42722</v>
      </c>
      <c r="D138" s="1">
        <v>42726</v>
      </c>
      <c r="E138" t="s">
        <v>38</v>
      </c>
      <c r="F138" t="s">
        <v>656</v>
      </c>
      <c r="G138" t="s">
        <v>657</v>
      </c>
      <c r="H138" t="s">
        <v>81</v>
      </c>
      <c r="I138" t="s">
        <v>26</v>
      </c>
      <c r="J138" t="s">
        <v>151</v>
      </c>
      <c r="K138" t="s">
        <v>152</v>
      </c>
      <c r="L138">
        <v>55407</v>
      </c>
      <c r="M138" t="s">
        <v>84</v>
      </c>
      <c r="N138" t="s">
        <v>658</v>
      </c>
      <c r="O138" t="s">
        <v>31</v>
      </c>
      <c r="P138" t="s">
        <v>53</v>
      </c>
      <c r="Q138" t="s">
        <v>659</v>
      </c>
      <c r="R138">
        <v>18.84</v>
      </c>
      <c r="S138">
        <v>3</v>
      </c>
      <c r="T138">
        <v>0</v>
      </c>
      <c r="U138">
        <v>6.0288000000000004</v>
      </c>
      <c r="V138">
        <v>12.811199999999999</v>
      </c>
    </row>
    <row r="139" spans="1:22">
      <c r="A139">
        <v>649</v>
      </c>
      <c r="B139" t="s">
        <v>660</v>
      </c>
      <c r="C139" s="1">
        <v>42715</v>
      </c>
      <c r="D139" s="1">
        <v>42720</v>
      </c>
      <c r="E139" t="s">
        <v>22</v>
      </c>
      <c r="F139" t="s">
        <v>661</v>
      </c>
      <c r="G139" t="s">
        <v>662</v>
      </c>
      <c r="H139" t="s">
        <v>81</v>
      </c>
      <c r="I139" t="s">
        <v>26</v>
      </c>
      <c r="J139" t="s">
        <v>663</v>
      </c>
      <c r="K139" t="s">
        <v>177</v>
      </c>
      <c r="L139">
        <v>98661</v>
      </c>
      <c r="M139" t="s">
        <v>51</v>
      </c>
      <c r="N139" t="s">
        <v>427</v>
      </c>
      <c r="O139" t="s">
        <v>31</v>
      </c>
      <c r="P139" t="s">
        <v>53</v>
      </c>
      <c r="Q139" t="s">
        <v>428</v>
      </c>
      <c r="R139">
        <v>14.8</v>
      </c>
      <c r="S139">
        <v>4</v>
      </c>
      <c r="T139">
        <v>0</v>
      </c>
      <c r="U139">
        <v>6.0679999999999996</v>
      </c>
      <c r="V139">
        <v>8.7320000000000011</v>
      </c>
    </row>
    <row r="140" spans="1:22">
      <c r="A140">
        <v>658</v>
      </c>
      <c r="B140" t="s">
        <v>664</v>
      </c>
      <c r="C140" s="1">
        <v>42632</v>
      </c>
      <c r="D140" s="1">
        <v>42632</v>
      </c>
      <c r="E140" t="s">
        <v>407</v>
      </c>
      <c r="F140" t="s">
        <v>665</v>
      </c>
      <c r="G140" t="s">
        <v>666</v>
      </c>
      <c r="H140" t="s">
        <v>90</v>
      </c>
      <c r="I140" t="s">
        <v>26</v>
      </c>
      <c r="J140" t="s">
        <v>164</v>
      </c>
      <c r="K140" t="s">
        <v>121</v>
      </c>
      <c r="L140">
        <v>60505</v>
      </c>
      <c r="M140" t="s">
        <v>84</v>
      </c>
      <c r="N140" t="s">
        <v>540</v>
      </c>
      <c r="O140" t="s">
        <v>31</v>
      </c>
      <c r="P140" t="s">
        <v>35</v>
      </c>
      <c r="Q140" t="s">
        <v>541</v>
      </c>
      <c r="R140">
        <v>701.37199999999996</v>
      </c>
      <c r="S140">
        <v>2</v>
      </c>
      <c r="T140">
        <v>0.3</v>
      </c>
      <c r="U140">
        <v>-50.097999999999999</v>
      </c>
      <c r="V140">
        <v>751.46999999999991</v>
      </c>
    </row>
    <row r="141" spans="1:22">
      <c r="A141">
        <v>662</v>
      </c>
      <c r="B141" t="s">
        <v>667</v>
      </c>
      <c r="C141" s="1">
        <v>42240</v>
      </c>
      <c r="D141" s="1">
        <v>42244</v>
      </c>
      <c r="E141" t="s">
        <v>38</v>
      </c>
      <c r="F141" t="s">
        <v>668</v>
      </c>
      <c r="G141" t="s">
        <v>669</v>
      </c>
      <c r="H141" t="s">
        <v>25</v>
      </c>
      <c r="I141" t="s">
        <v>26</v>
      </c>
      <c r="J141" t="s">
        <v>670</v>
      </c>
      <c r="K141" t="s">
        <v>83</v>
      </c>
      <c r="L141">
        <v>76017</v>
      </c>
      <c r="M141" t="s">
        <v>84</v>
      </c>
      <c r="N141" t="s">
        <v>178</v>
      </c>
      <c r="O141" t="s">
        <v>31</v>
      </c>
      <c r="P141" t="s">
        <v>44</v>
      </c>
      <c r="Q141" t="s">
        <v>179</v>
      </c>
      <c r="R141">
        <v>918.78499999999997</v>
      </c>
      <c r="S141">
        <v>5</v>
      </c>
      <c r="T141">
        <v>0.3</v>
      </c>
      <c r="U141">
        <v>-118.12949999999999</v>
      </c>
      <c r="V141">
        <v>1036.9144999999999</v>
      </c>
    </row>
    <row r="142" spans="1:22">
      <c r="A142">
        <v>669</v>
      </c>
      <c r="B142" t="s">
        <v>671</v>
      </c>
      <c r="C142" s="1">
        <v>41997</v>
      </c>
      <c r="D142" s="1">
        <v>41999</v>
      </c>
      <c r="E142" t="s">
        <v>78</v>
      </c>
      <c r="F142" t="s">
        <v>672</v>
      </c>
      <c r="G142" t="s">
        <v>673</v>
      </c>
      <c r="H142" t="s">
        <v>25</v>
      </c>
      <c r="I142" t="s">
        <v>26</v>
      </c>
      <c r="J142" t="s">
        <v>674</v>
      </c>
      <c r="K142" t="s">
        <v>215</v>
      </c>
      <c r="L142">
        <v>44105</v>
      </c>
      <c r="M142" t="s">
        <v>62</v>
      </c>
      <c r="N142" t="s">
        <v>675</v>
      </c>
      <c r="O142" t="s">
        <v>31</v>
      </c>
      <c r="P142" t="s">
        <v>53</v>
      </c>
      <c r="Q142" t="s">
        <v>676</v>
      </c>
      <c r="R142">
        <v>30.36</v>
      </c>
      <c r="S142">
        <v>5</v>
      </c>
      <c r="T142">
        <v>0.2</v>
      </c>
      <c r="U142">
        <v>8.7285000000000004</v>
      </c>
      <c r="V142">
        <v>21.631499999999999</v>
      </c>
    </row>
    <row r="143" spans="1:22">
      <c r="A143">
        <v>670</v>
      </c>
      <c r="B143" t="s">
        <v>677</v>
      </c>
      <c r="C143" s="1">
        <v>42895</v>
      </c>
      <c r="D143" s="1">
        <v>42899</v>
      </c>
      <c r="E143" t="s">
        <v>38</v>
      </c>
      <c r="F143" t="s">
        <v>640</v>
      </c>
      <c r="G143" t="s">
        <v>641</v>
      </c>
      <c r="H143" t="s">
        <v>90</v>
      </c>
      <c r="I143" t="s">
        <v>26</v>
      </c>
      <c r="J143" t="s">
        <v>120</v>
      </c>
      <c r="K143" t="s">
        <v>121</v>
      </c>
      <c r="L143">
        <v>60653</v>
      </c>
      <c r="M143" t="s">
        <v>84</v>
      </c>
      <c r="N143" t="s">
        <v>678</v>
      </c>
      <c r="O143" t="s">
        <v>31</v>
      </c>
      <c r="P143" t="s">
        <v>53</v>
      </c>
      <c r="Q143" t="s">
        <v>679</v>
      </c>
      <c r="R143">
        <v>23.975999999999999</v>
      </c>
      <c r="S143">
        <v>3</v>
      </c>
      <c r="T143">
        <v>0.6</v>
      </c>
      <c r="U143">
        <v>-14.3856</v>
      </c>
      <c r="V143">
        <v>38.361599999999996</v>
      </c>
    </row>
    <row r="144" spans="1:22">
      <c r="A144">
        <v>671</v>
      </c>
      <c r="B144" t="s">
        <v>677</v>
      </c>
      <c r="C144" s="1">
        <v>42895</v>
      </c>
      <c r="D144" s="1">
        <v>42899</v>
      </c>
      <c r="E144" t="s">
        <v>38</v>
      </c>
      <c r="F144" t="s">
        <v>640</v>
      </c>
      <c r="G144" t="s">
        <v>641</v>
      </c>
      <c r="H144" t="s">
        <v>90</v>
      </c>
      <c r="I144" t="s">
        <v>26</v>
      </c>
      <c r="J144" t="s">
        <v>120</v>
      </c>
      <c r="K144" t="s">
        <v>121</v>
      </c>
      <c r="L144">
        <v>60653</v>
      </c>
      <c r="M144" t="s">
        <v>84</v>
      </c>
      <c r="N144" t="s">
        <v>680</v>
      </c>
      <c r="O144" t="s">
        <v>31</v>
      </c>
      <c r="P144" t="s">
        <v>44</v>
      </c>
      <c r="Q144" t="s">
        <v>681</v>
      </c>
      <c r="R144">
        <v>108.925</v>
      </c>
      <c r="S144">
        <v>1</v>
      </c>
      <c r="T144">
        <v>0.5</v>
      </c>
      <c r="U144">
        <v>-71.890500000000003</v>
      </c>
      <c r="V144">
        <v>180.81549999999999</v>
      </c>
    </row>
    <row r="145" spans="1:22">
      <c r="A145">
        <v>679</v>
      </c>
      <c r="B145" t="s">
        <v>682</v>
      </c>
      <c r="C145" s="1">
        <v>42812</v>
      </c>
      <c r="D145" s="1">
        <v>42817</v>
      </c>
      <c r="E145" t="s">
        <v>38</v>
      </c>
      <c r="F145" t="s">
        <v>683</v>
      </c>
      <c r="G145" t="s">
        <v>684</v>
      </c>
      <c r="H145" t="s">
        <v>25</v>
      </c>
      <c r="I145" t="s">
        <v>26</v>
      </c>
      <c r="J145" t="s">
        <v>685</v>
      </c>
      <c r="K145" t="s">
        <v>83</v>
      </c>
      <c r="L145">
        <v>75701</v>
      </c>
      <c r="M145" t="s">
        <v>84</v>
      </c>
      <c r="N145" t="s">
        <v>686</v>
      </c>
      <c r="O145" t="s">
        <v>31</v>
      </c>
      <c r="P145" t="s">
        <v>53</v>
      </c>
      <c r="Q145" t="s">
        <v>687</v>
      </c>
      <c r="R145">
        <v>82.524000000000001</v>
      </c>
      <c r="S145">
        <v>3</v>
      </c>
      <c r="T145">
        <v>0.6</v>
      </c>
      <c r="U145">
        <v>-41.262</v>
      </c>
      <c r="V145">
        <v>123.786</v>
      </c>
    </row>
    <row r="146" spans="1:22">
      <c r="A146">
        <v>689</v>
      </c>
      <c r="B146" t="s">
        <v>688</v>
      </c>
      <c r="C146" s="1">
        <v>43094</v>
      </c>
      <c r="D146" s="1">
        <v>43098</v>
      </c>
      <c r="E146" t="s">
        <v>38</v>
      </c>
      <c r="F146" t="s">
        <v>689</v>
      </c>
      <c r="G146" t="s">
        <v>690</v>
      </c>
      <c r="H146" t="s">
        <v>25</v>
      </c>
      <c r="I146" t="s">
        <v>26</v>
      </c>
      <c r="J146" t="s">
        <v>158</v>
      </c>
      <c r="K146" t="s">
        <v>109</v>
      </c>
      <c r="L146">
        <v>10035</v>
      </c>
      <c r="M146" t="s">
        <v>62</v>
      </c>
      <c r="N146" t="s">
        <v>691</v>
      </c>
      <c r="O146" t="s">
        <v>31</v>
      </c>
      <c r="P146" t="s">
        <v>32</v>
      </c>
      <c r="Q146" t="s">
        <v>692</v>
      </c>
      <c r="R146">
        <v>191.98400000000001</v>
      </c>
      <c r="S146">
        <v>2</v>
      </c>
      <c r="T146">
        <v>0.2</v>
      </c>
      <c r="U146">
        <v>4.7995999999999999</v>
      </c>
      <c r="V146">
        <v>187.18440000000001</v>
      </c>
    </row>
    <row r="147" spans="1:22">
      <c r="A147">
        <v>690</v>
      </c>
      <c r="B147" t="s">
        <v>693</v>
      </c>
      <c r="C147" s="1">
        <v>41811</v>
      </c>
      <c r="D147" s="1">
        <v>41813</v>
      </c>
      <c r="E147" t="s">
        <v>22</v>
      </c>
      <c r="F147" t="s">
        <v>694</v>
      </c>
      <c r="G147" t="s">
        <v>695</v>
      </c>
      <c r="H147" t="s">
        <v>25</v>
      </c>
      <c r="I147" t="s">
        <v>26</v>
      </c>
      <c r="J147" t="s">
        <v>696</v>
      </c>
      <c r="K147" t="s">
        <v>697</v>
      </c>
      <c r="L147">
        <v>22980</v>
      </c>
      <c r="M147" t="s">
        <v>29</v>
      </c>
      <c r="N147" t="s">
        <v>698</v>
      </c>
      <c r="O147" t="s">
        <v>31</v>
      </c>
      <c r="P147" t="s">
        <v>53</v>
      </c>
      <c r="Q147" t="s">
        <v>699</v>
      </c>
      <c r="R147">
        <v>104.01</v>
      </c>
      <c r="S147">
        <v>1</v>
      </c>
      <c r="T147">
        <v>0</v>
      </c>
      <c r="U147">
        <v>14.561400000000001</v>
      </c>
      <c r="V147">
        <v>89.448599999999999</v>
      </c>
    </row>
    <row r="148" spans="1:22">
      <c r="A148">
        <v>702</v>
      </c>
      <c r="B148" t="s">
        <v>700</v>
      </c>
      <c r="C148" s="1">
        <v>42980</v>
      </c>
      <c r="D148" s="1">
        <v>42986</v>
      </c>
      <c r="E148" t="s">
        <v>38</v>
      </c>
      <c r="F148" t="s">
        <v>701</v>
      </c>
      <c r="G148" t="s">
        <v>702</v>
      </c>
      <c r="H148" t="s">
        <v>81</v>
      </c>
      <c r="I148" t="s">
        <v>26</v>
      </c>
      <c r="J148" t="s">
        <v>674</v>
      </c>
      <c r="K148" t="s">
        <v>215</v>
      </c>
      <c r="L148">
        <v>44105</v>
      </c>
      <c r="M148" t="s">
        <v>62</v>
      </c>
      <c r="N148" t="s">
        <v>254</v>
      </c>
      <c r="O148" t="s">
        <v>31</v>
      </c>
      <c r="P148" t="s">
        <v>53</v>
      </c>
      <c r="Q148" t="s">
        <v>255</v>
      </c>
      <c r="R148">
        <v>15.071999999999999</v>
      </c>
      <c r="S148">
        <v>3</v>
      </c>
      <c r="T148">
        <v>0.2</v>
      </c>
      <c r="U148">
        <v>4.1448</v>
      </c>
      <c r="V148">
        <v>10.927199999999999</v>
      </c>
    </row>
    <row r="149" spans="1:22">
      <c r="A149">
        <v>703</v>
      </c>
      <c r="B149" t="s">
        <v>703</v>
      </c>
      <c r="C149" s="1">
        <v>42678</v>
      </c>
      <c r="D149" s="1">
        <v>42682</v>
      </c>
      <c r="E149" t="s">
        <v>22</v>
      </c>
      <c r="F149" t="s">
        <v>704</v>
      </c>
      <c r="G149" t="s">
        <v>705</v>
      </c>
      <c r="H149" t="s">
        <v>81</v>
      </c>
      <c r="I149" t="s">
        <v>26</v>
      </c>
      <c r="J149" t="s">
        <v>176</v>
      </c>
      <c r="K149" t="s">
        <v>177</v>
      </c>
      <c r="L149">
        <v>98103</v>
      </c>
      <c r="M149" t="s">
        <v>51</v>
      </c>
      <c r="N149" t="s">
        <v>706</v>
      </c>
      <c r="O149" t="s">
        <v>31</v>
      </c>
      <c r="P149" t="s">
        <v>53</v>
      </c>
      <c r="Q149" t="s">
        <v>707</v>
      </c>
      <c r="R149">
        <v>209.88</v>
      </c>
      <c r="S149">
        <v>3</v>
      </c>
      <c r="T149">
        <v>0</v>
      </c>
      <c r="U149">
        <v>35.679600000000001</v>
      </c>
      <c r="V149">
        <v>174.2004</v>
      </c>
    </row>
    <row r="150" spans="1:22">
      <c r="A150">
        <v>704</v>
      </c>
      <c r="B150" t="s">
        <v>708</v>
      </c>
      <c r="C150" s="1">
        <v>42103</v>
      </c>
      <c r="D150" s="1">
        <v>42108</v>
      </c>
      <c r="E150" t="s">
        <v>38</v>
      </c>
      <c r="F150" t="s">
        <v>709</v>
      </c>
      <c r="G150" t="s">
        <v>710</v>
      </c>
      <c r="H150" t="s">
        <v>25</v>
      </c>
      <c r="I150" t="s">
        <v>26</v>
      </c>
      <c r="J150" t="s">
        <v>711</v>
      </c>
      <c r="K150" t="s">
        <v>50</v>
      </c>
      <c r="L150">
        <v>90805</v>
      </c>
      <c r="M150" t="s">
        <v>51</v>
      </c>
      <c r="N150" t="s">
        <v>712</v>
      </c>
      <c r="O150" t="s">
        <v>31</v>
      </c>
      <c r="P150" t="s">
        <v>44</v>
      </c>
      <c r="Q150" t="s">
        <v>713</v>
      </c>
      <c r="R150">
        <v>369.91199999999998</v>
      </c>
      <c r="S150">
        <v>3</v>
      </c>
      <c r="T150">
        <v>0.2</v>
      </c>
      <c r="U150">
        <v>-13.871700000000001</v>
      </c>
      <c r="V150">
        <v>383.78369999999995</v>
      </c>
    </row>
    <row r="151" spans="1:22">
      <c r="A151">
        <v>709</v>
      </c>
      <c r="B151" t="s">
        <v>714</v>
      </c>
      <c r="C151" s="1">
        <v>41975</v>
      </c>
      <c r="D151" s="1">
        <v>41977</v>
      </c>
      <c r="E151" t="s">
        <v>78</v>
      </c>
      <c r="F151" t="s">
        <v>715</v>
      </c>
      <c r="G151" t="s">
        <v>716</v>
      </c>
      <c r="H151" t="s">
        <v>25</v>
      </c>
      <c r="I151" t="s">
        <v>26</v>
      </c>
      <c r="J151" t="s">
        <v>158</v>
      </c>
      <c r="K151" t="s">
        <v>109</v>
      </c>
      <c r="L151">
        <v>10035</v>
      </c>
      <c r="M151" t="s">
        <v>62</v>
      </c>
      <c r="N151" t="s">
        <v>717</v>
      </c>
      <c r="O151" t="s">
        <v>31</v>
      </c>
      <c r="P151" t="s">
        <v>32</v>
      </c>
      <c r="Q151" t="s">
        <v>718</v>
      </c>
      <c r="R151">
        <v>883.92</v>
      </c>
      <c r="S151">
        <v>5</v>
      </c>
      <c r="T151">
        <v>0.2</v>
      </c>
      <c r="U151">
        <v>-110.49</v>
      </c>
      <c r="V151">
        <v>994.41</v>
      </c>
    </row>
    <row r="152" spans="1:22">
      <c r="A152">
        <v>717</v>
      </c>
      <c r="B152" t="s">
        <v>719</v>
      </c>
      <c r="C152" s="1">
        <v>41650</v>
      </c>
      <c r="D152" s="1">
        <v>41653</v>
      </c>
      <c r="E152" t="s">
        <v>78</v>
      </c>
      <c r="F152" t="s">
        <v>720</v>
      </c>
      <c r="G152" t="s">
        <v>721</v>
      </c>
      <c r="H152" t="s">
        <v>25</v>
      </c>
      <c r="I152" t="s">
        <v>26</v>
      </c>
      <c r="J152" t="s">
        <v>722</v>
      </c>
      <c r="K152" t="s">
        <v>184</v>
      </c>
      <c r="L152">
        <v>19901</v>
      </c>
      <c r="M152" t="s">
        <v>62</v>
      </c>
      <c r="N152" t="s">
        <v>631</v>
      </c>
      <c r="O152" t="s">
        <v>31</v>
      </c>
      <c r="P152" t="s">
        <v>53</v>
      </c>
      <c r="Q152" t="s">
        <v>632</v>
      </c>
      <c r="R152">
        <v>9.94</v>
      </c>
      <c r="S152">
        <v>2</v>
      </c>
      <c r="T152">
        <v>0</v>
      </c>
      <c r="U152">
        <v>3.0813999999999999</v>
      </c>
      <c r="V152">
        <v>6.8585999999999991</v>
      </c>
    </row>
    <row r="153" spans="1:22">
      <c r="A153">
        <v>718</v>
      </c>
      <c r="B153" t="s">
        <v>723</v>
      </c>
      <c r="C153" s="1">
        <v>43002</v>
      </c>
      <c r="D153" s="1">
        <v>43007</v>
      </c>
      <c r="E153" t="s">
        <v>38</v>
      </c>
      <c r="F153" t="s">
        <v>724</v>
      </c>
      <c r="G153" t="s">
        <v>725</v>
      </c>
      <c r="H153" t="s">
        <v>25</v>
      </c>
      <c r="I153" t="s">
        <v>26</v>
      </c>
      <c r="J153" t="s">
        <v>214</v>
      </c>
      <c r="K153" t="s">
        <v>215</v>
      </c>
      <c r="L153">
        <v>43055</v>
      </c>
      <c r="M153" t="s">
        <v>62</v>
      </c>
      <c r="N153" t="s">
        <v>726</v>
      </c>
      <c r="O153" t="s">
        <v>31</v>
      </c>
      <c r="P153" t="s">
        <v>53</v>
      </c>
      <c r="Q153" t="s">
        <v>727</v>
      </c>
      <c r="R153">
        <v>103.056</v>
      </c>
      <c r="S153">
        <v>3</v>
      </c>
      <c r="T153">
        <v>0.2</v>
      </c>
      <c r="U153">
        <v>24.4758</v>
      </c>
      <c r="V153">
        <v>78.580199999999991</v>
      </c>
    </row>
    <row r="154" spans="1:22">
      <c r="A154">
        <v>720</v>
      </c>
      <c r="B154" t="s">
        <v>728</v>
      </c>
      <c r="C154" s="1">
        <v>41792</v>
      </c>
      <c r="D154" s="1">
        <v>41797</v>
      </c>
      <c r="E154" t="s">
        <v>38</v>
      </c>
      <c r="F154" t="s">
        <v>729</v>
      </c>
      <c r="G154" t="s">
        <v>730</v>
      </c>
      <c r="H154" t="s">
        <v>90</v>
      </c>
      <c r="I154" t="s">
        <v>26</v>
      </c>
      <c r="J154" t="s">
        <v>68</v>
      </c>
      <c r="K154" t="s">
        <v>69</v>
      </c>
      <c r="L154">
        <v>84057</v>
      </c>
      <c r="M154" t="s">
        <v>51</v>
      </c>
      <c r="N154" t="s">
        <v>474</v>
      </c>
      <c r="O154" t="s">
        <v>31</v>
      </c>
      <c r="P154" t="s">
        <v>53</v>
      </c>
      <c r="Q154" t="s">
        <v>475</v>
      </c>
      <c r="R154">
        <v>73.319999999999993</v>
      </c>
      <c r="S154">
        <v>6</v>
      </c>
      <c r="T154">
        <v>0</v>
      </c>
      <c r="U154">
        <v>21.995999999999999</v>
      </c>
      <c r="V154">
        <v>51.323999999999998</v>
      </c>
    </row>
    <row r="155" spans="1:22">
      <c r="A155">
        <v>722</v>
      </c>
      <c r="B155" t="s">
        <v>731</v>
      </c>
      <c r="C155" s="1">
        <v>42719</v>
      </c>
      <c r="D155" s="1">
        <v>42723</v>
      </c>
      <c r="E155" t="s">
        <v>38</v>
      </c>
      <c r="F155" t="s">
        <v>450</v>
      </c>
      <c r="G155" t="s">
        <v>451</v>
      </c>
      <c r="H155" t="s">
        <v>81</v>
      </c>
      <c r="I155" t="s">
        <v>26</v>
      </c>
      <c r="J155" t="s">
        <v>271</v>
      </c>
      <c r="K155" t="s">
        <v>272</v>
      </c>
      <c r="L155">
        <v>48205</v>
      </c>
      <c r="M155" t="s">
        <v>84</v>
      </c>
      <c r="N155" t="s">
        <v>732</v>
      </c>
      <c r="O155" t="s">
        <v>31</v>
      </c>
      <c r="P155" t="s">
        <v>44</v>
      </c>
      <c r="Q155" t="s">
        <v>733</v>
      </c>
      <c r="R155">
        <v>1652.94</v>
      </c>
      <c r="S155">
        <v>3</v>
      </c>
      <c r="T155">
        <v>0</v>
      </c>
      <c r="U155">
        <v>231.41159999999999</v>
      </c>
      <c r="V155">
        <v>1421.5284000000001</v>
      </c>
    </row>
    <row r="156" spans="1:22">
      <c r="A156">
        <v>724</v>
      </c>
      <c r="B156" t="s">
        <v>734</v>
      </c>
      <c r="C156" s="1">
        <v>41919</v>
      </c>
      <c r="D156" s="1">
        <v>41925</v>
      </c>
      <c r="E156" t="s">
        <v>38</v>
      </c>
      <c r="F156" t="s">
        <v>735</v>
      </c>
      <c r="G156" t="s">
        <v>736</v>
      </c>
      <c r="H156" t="s">
        <v>90</v>
      </c>
      <c r="I156" t="s">
        <v>26</v>
      </c>
      <c r="J156" t="s">
        <v>60</v>
      </c>
      <c r="K156" t="s">
        <v>61</v>
      </c>
      <c r="L156">
        <v>19140</v>
      </c>
      <c r="M156" t="s">
        <v>62</v>
      </c>
      <c r="N156" t="s">
        <v>737</v>
      </c>
      <c r="O156" t="s">
        <v>31</v>
      </c>
      <c r="P156" t="s">
        <v>53</v>
      </c>
      <c r="Q156" t="s">
        <v>738</v>
      </c>
      <c r="R156">
        <v>129.91999999999999</v>
      </c>
      <c r="S156">
        <v>5</v>
      </c>
      <c r="T156">
        <v>0.2</v>
      </c>
      <c r="U156">
        <v>21.111999999999998</v>
      </c>
      <c r="V156">
        <v>108.80799999999999</v>
      </c>
    </row>
    <row r="157" spans="1:22">
      <c r="A157">
        <v>729</v>
      </c>
      <c r="B157" t="s">
        <v>739</v>
      </c>
      <c r="C157" s="1">
        <v>42707</v>
      </c>
      <c r="D157" s="1">
        <v>42710</v>
      </c>
      <c r="E157" t="s">
        <v>78</v>
      </c>
      <c r="F157" t="s">
        <v>740</v>
      </c>
      <c r="G157" t="s">
        <v>741</v>
      </c>
      <c r="H157" t="s">
        <v>25</v>
      </c>
      <c r="I157" t="s">
        <v>26</v>
      </c>
      <c r="J157" t="s">
        <v>742</v>
      </c>
      <c r="K157" t="s">
        <v>109</v>
      </c>
      <c r="L157">
        <v>11572</v>
      </c>
      <c r="M157" t="s">
        <v>62</v>
      </c>
      <c r="N157" t="s">
        <v>743</v>
      </c>
      <c r="O157" t="s">
        <v>31</v>
      </c>
      <c r="P157" t="s">
        <v>44</v>
      </c>
      <c r="Q157" t="s">
        <v>744</v>
      </c>
      <c r="R157">
        <v>400.03199999999998</v>
      </c>
      <c r="S157">
        <v>2</v>
      </c>
      <c r="T157">
        <v>0.4</v>
      </c>
      <c r="U157">
        <v>-153.34559999999999</v>
      </c>
      <c r="V157">
        <v>553.37760000000003</v>
      </c>
    </row>
    <row r="158" spans="1:22">
      <c r="A158">
        <v>731</v>
      </c>
      <c r="B158" t="s">
        <v>739</v>
      </c>
      <c r="C158" s="1">
        <v>42707</v>
      </c>
      <c r="D158" s="1">
        <v>42710</v>
      </c>
      <c r="E158" t="s">
        <v>78</v>
      </c>
      <c r="F158" t="s">
        <v>740</v>
      </c>
      <c r="G158" t="s">
        <v>741</v>
      </c>
      <c r="H158" t="s">
        <v>25</v>
      </c>
      <c r="I158" t="s">
        <v>26</v>
      </c>
      <c r="J158" t="s">
        <v>742</v>
      </c>
      <c r="K158" t="s">
        <v>109</v>
      </c>
      <c r="L158">
        <v>11572</v>
      </c>
      <c r="M158" t="s">
        <v>62</v>
      </c>
      <c r="N158" t="s">
        <v>311</v>
      </c>
      <c r="O158" t="s">
        <v>31</v>
      </c>
      <c r="P158" t="s">
        <v>35</v>
      </c>
      <c r="Q158" t="s">
        <v>312</v>
      </c>
      <c r="R158">
        <v>542.64599999999996</v>
      </c>
      <c r="S158">
        <v>3</v>
      </c>
      <c r="T158">
        <v>0.1</v>
      </c>
      <c r="U158">
        <v>102.49979999999999</v>
      </c>
      <c r="V158">
        <v>440.14619999999996</v>
      </c>
    </row>
    <row r="159" spans="1:22">
      <c r="A159">
        <v>737</v>
      </c>
      <c r="B159" t="s">
        <v>745</v>
      </c>
      <c r="C159" s="1">
        <v>42756</v>
      </c>
      <c r="D159" s="1">
        <v>42760</v>
      </c>
      <c r="E159" t="s">
        <v>38</v>
      </c>
      <c r="F159" t="s">
        <v>746</v>
      </c>
      <c r="G159" t="s">
        <v>747</v>
      </c>
      <c r="H159" t="s">
        <v>90</v>
      </c>
      <c r="I159" t="s">
        <v>26</v>
      </c>
      <c r="J159" t="s">
        <v>176</v>
      </c>
      <c r="K159" t="s">
        <v>177</v>
      </c>
      <c r="L159">
        <v>98115</v>
      </c>
      <c r="M159" t="s">
        <v>51</v>
      </c>
      <c r="N159" t="s">
        <v>748</v>
      </c>
      <c r="O159" t="s">
        <v>31</v>
      </c>
      <c r="P159" t="s">
        <v>32</v>
      </c>
      <c r="Q159" t="s">
        <v>749</v>
      </c>
      <c r="R159">
        <v>84.98</v>
      </c>
      <c r="S159">
        <v>1</v>
      </c>
      <c r="T159">
        <v>0</v>
      </c>
      <c r="U159">
        <v>18.695599999999999</v>
      </c>
      <c r="V159">
        <v>66.284400000000005</v>
      </c>
    </row>
    <row r="160" spans="1:22">
      <c r="A160">
        <v>747</v>
      </c>
      <c r="B160" t="s">
        <v>750</v>
      </c>
      <c r="C160" s="1">
        <v>41786</v>
      </c>
      <c r="D160" s="1">
        <v>41786</v>
      </c>
      <c r="E160" t="s">
        <v>407</v>
      </c>
      <c r="F160" t="s">
        <v>751</v>
      </c>
      <c r="G160" t="s">
        <v>752</v>
      </c>
      <c r="H160" t="s">
        <v>81</v>
      </c>
      <c r="I160" t="s">
        <v>26</v>
      </c>
      <c r="J160" t="s">
        <v>620</v>
      </c>
      <c r="K160" t="s">
        <v>50</v>
      </c>
      <c r="L160">
        <v>92105</v>
      </c>
      <c r="M160" t="s">
        <v>51</v>
      </c>
      <c r="N160" t="s">
        <v>299</v>
      </c>
      <c r="O160" t="s">
        <v>31</v>
      </c>
      <c r="P160" t="s">
        <v>44</v>
      </c>
      <c r="Q160" t="s">
        <v>300</v>
      </c>
      <c r="R160">
        <v>567.12</v>
      </c>
      <c r="S160">
        <v>10</v>
      </c>
      <c r="T160">
        <v>0.2</v>
      </c>
      <c r="U160">
        <v>-28.356000000000002</v>
      </c>
      <c r="V160">
        <v>595.476</v>
      </c>
    </row>
    <row r="161" spans="1:22">
      <c r="A161">
        <v>751</v>
      </c>
      <c r="B161" t="s">
        <v>753</v>
      </c>
      <c r="C161" s="1">
        <v>43010</v>
      </c>
      <c r="D161" s="1">
        <v>43014</v>
      </c>
      <c r="E161" t="s">
        <v>38</v>
      </c>
      <c r="F161" t="s">
        <v>754</v>
      </c>
      <c r="G161" t="s">
        <v>755</v>
      </c>
      <c r="H161" t="s">
        <v>25</v>
      </c>
      <c r="I161" t="s">
        <v>26</v>
      </c>
      <c r="J161" t="s">
        <v>756</v>
      </c>
      <c r="K161" t="s">
        <v>272</v>
      </c>
      <c r="L161">
        <v>48183</v>
      </c>
      <c r="M161" t="s">
        <v>84</v>
      </c>
      <c r="N161" t="s">
        <v>757</v>
      </c>
      <c r="O161" t="s">
        <v>31</v>
      </c>
      <c r="P161" t="s">
        <v>53</v>
      </c>
      <c r="Q161" t="s">
        <v>758</v>
      </c>
      <c r="R161">
        <v>157.74</v>
      </c>
      <c r="S161">
        <v>11</v>
      </c>
      <c r="T161">
        <v>0</v>
      </c>
      <c r="U161">
        <v>56.7864</v>
      </c>
      <c r="V161">
        <v>100.95360000000001</v>
      </c>
    </row>
    <row r="162" spans="1:22">
      <c r="A162">
        <v>755</v>
      </c>
      <c r="B162" t="s">
        <v>759</v>
      </c>
      <c r="C162" s="1">
        <v>42345</v>
      </c>
      <c r="D162" s="1">
        <v>42350</v>
      </c>
      <c r="E162" t="s">
        <v>38</v>
      </c>
      <c r="F162" t="s">
        <v>760</v>
      </c>
      <c r="G162" t="s">
        <v>761</v>
      </c>
      <c r="H162" t="s">
        <v>25</v>
      </c>
      <c r="I162" t="s">
        <v>26</v>
      </c>
      <c r="J162" t="s">
        <v>49</v>
      </c>
      <c r="K162" t="s">
        <v>50</v>
      </c>
      <c r="L162">
        <v>90036</v>
      </c>
      <c r="M162" t="s">
        <v>51</v>
      </c>
      <c r="N162" t="s">
        <v>678</v>
      </c>
      <c r="O162" t="s">
        <v>31</v>
      </c>
      <c r="P162" t="s">
        <v>53</v>
      </c>
      <c r="Q162" t="s">
        <v>679</v>
      </c>
      <c r="R162">
        <v>79.92</v>
      </c>
      <c r="S162">
        <v>4</v>
      </c>
      <c r="T162">
        <v>0</v>
      </c>
      <c r="U162">
        <v>28.7712</v>
      </c>
      <c r="V162">
        <v>51.148800000000001</v>
      </c>
    </row>
    <row r="163" spans="1:22">
      <c r="A163">
        <v>756</v>
      </c>
      <c r="B163" t="s">
        <v>762</v>
      </c>
      <c r="C163" s="1">
        <v>42631</v>
      </c>
      <c r="D163" s="1">
        <v>42635</v>
      </c>
      <c r="E163" t="s">
        <v>38</v>
      </c>
      <c r="F163" t="s">
        <v>763</v>
      </c>
      <c r="G163" t="s">
        <v>764</v>
      </c>
      <c r="H163" t="s">
        <v>81</v>
      </c>
      <c r="I163" t="s">
        <v>26</v>
      </c>
      <c r="J163" t="s">
        <v>587</v>
      </c>
      <c r="K163" t="s">
        <v>42</v>
      </c>
      <c r="L163">
        <v>32216</v>
      </c>
      <c r="M163" t="s">
        <v>29</v>
      </c>
      <c r="N163" t="s">
        <v>765</v>
      </c>
      <c r="O163" t="s">
        <v>31</v>
      </c>
      <c r="P163" t="s">
        <v>44</v>
      </c>
      <c r="Q163" t="s">
        <v>766</v>
      </c>
      <c r="R163">
        <v>383.43799999999999</v>
      </c>
      <c r="S163">
        <v>4</v>
      </c>
      <c r="T163">
        <v>0.45</v>
      </c>
      <c r="U163">
        <v>-167.3184</v>
      </c>
      <c r="V163">
        <v>550.75639999999999</v>
      </c>
    </row>
    <row r="164" spans="1:22">
      <c r="A164">
        <v>769</v>
      </c>
      <c r="B164" t="s">
        <v>767</v>
      </c>
      <c r="C164" s="1">
        <v>41773</v>
      </c>
      <c r="D164" s="1">
        <v>41779</v>
      </c>
      <c r="E164" t="s">
        <v>38</v>
      </c>
      <c r="F164" t="s">
        <v>768</v>
      </c>
      <c r="G164" t="s">
        <v>769</v>
      </c>
      <c r="H164" t="s">
        <v>81</v>
      </c>
      <c r="I164" t="s">
        <v>26</v>
      </c>
      <c r="J164" t="s">
        <v>770</v>
      </c>
      <c r="K164" t="s">
        <v>42</v>
      </c>
      <c r="L164">
        <v>33710</v>
      </c>
      <c r="M164" t="s">
        <v>29</v>
      </c>
      <c r="N164" t="s">
        <v>771</v>
      </c>
      <c r="O164" t="s">
        <v>31</v>
      </c>
      <c r="P164" t="s">
        <v>53</v>
      </c>
      <c r="Q164" t="s">
        <v>772</v>
      </c>
      <c r="R164">
        <v>310.88</v>
      </c>
      <c r="S164">
        <v>2</v>
      </c>
      <c r="T164">
        <v>0.2</v>
      </c>
      <c r="U164">
        <v>23.315999999999999</v>
      </c>
      <c r="V164">
        <v>287.56400000000002</v>
      </c>
    </row>
    <row r="165" spans="1:22">
      <c r="A165">
        <v>770</v>
      </c>
      <c r="B165" t="s">
        <v>773</v>
      </c>
      <c r="C165" s="1">
        <v>42509</v>
      </c>
      <c r="D165" s="1">
        <v>42514</v>
      </c>
      <c r="E165" t="s">
        <v>38</v>
      </c>
      <c r="F165" t="s">
        <v>774</v>
      </c>
      <c r="G165" t="s">
        <v>775</v>
      </c>
      <c r="H165" t="s">
        <v>25</v>
      </c>
      <c r="I165" t="s">
        <v>26</v>
      </c>
      <c r="J165" t="s">
        <v>670</v>
      </c>
      <c r="K165" t="s">
        <v>697</v>
      </c>
      <c r="L165">
        <v>22204</v>
      </c>
      <c r="M165" t="s">
        <v>29</v>
      </c>
      <c r="N165" t="s">
        <v>776</v>
      </c>
      <c r="O165" t="s">
        <v>31</v>
      </c>
      <c r="P165" t="s">
        <v>35</v>
      </c>
      <c r="Q165" t="s">
        <v>777</v>
      </c>
      <c r="R165">
        <v>641.96</v>
      </c>
      <c r="S165">
        <v>2</v>
      </c>
      <c r="T165">
        <v>0</v>
      </c>
      <c r="U165">
        <v>179.74879999999999</v>
      </c>
      <c r="V165">
        <v>462.21120000000008</v>
      </c>
    </row>
    <row r="166" spans="1:22">
      <c r="A166">
        <v>776</v>
      </c>
      <c r="B166" t="s">
        <v>778</v>
      </c>
      <c r="C166" s="1">
        <v>42765</v>
      </c>
      <c r="D166" s="1">
        <v>42771</v>
      </c>
      <c r="E166" t="s">
        <v>38</v>
      </c>
      <c r="F166" t="s">
        <v>779</v>
      </c>
      <c r="G166" t="s">
        <v>780</v>
      </c>
      <c r="H166" t="s">
        <v>81</v>
      </c>
      <c r="I166" t="s">
        <v>26</v>
      </c>
      <c r="J166" t="s">
        <v>781</v>
      </c>
      <c r="K166" t="s">
        <v>782</v>
      </c>
      <c r="L166">
        <v>50315</v>
      </c>
      <c r="M166" t="s">
        <v>84</v>
      </c>
      <c r="N166" t="s">
        <v>783</v>
      </c>
      <c r="O166" t="s">
        <v>31</v>
      </c>
      <c r="P166" t="s">
        <v>53</v>
      </c>
      <c r="Q166" t="s">
        <v>784</v>
      </c>
      <c r="R166">
        <v>34.58</v>
      </c>
      <c r="S166">
        <v>7</v>
      </c>
      <c r="T166">
        <v>0</v>
      </c>
      <c r="U166">
        <v>14.5236</v>
      </c>
      <c r="V166">
        <v>20.056399999999996</v>
      </c>
    </row>
    <row r="167" spans="1:22">
      <c r="A167">
        <v>778</v>
      </c>
      <c r="B167" t="s">
        <v>785</v>
      </c>
      <c r="C167" s="1">
        <v>42237</v>
      </c>
      <c r="D167" s="1">
        <v>42239</v>
      </c>
      <c r="E167" t="s">
        <v>78</v>
      </c>
      <c r="F167" t="s">
        <v>327</v>
      </c>
      <c r="G167" t="s">
        <v>328</v>
      </c>
      <c r="H167" t="s">
        <v>90</v>
      </c>
      <c r="I167" t="s">
        <v>26</v>
      </c>
      <c r="J167" t="s">
        <v>310</v>
      </c>
      <c r="K167" t="s">
        <v>50</v>
      </c>
      <c r="L167">
        <v>94110</v>
      </c>
      <c r="M167" t="s">
        <v>51</v>
      </c>
      <c r="N167" t="s">
        <v>786</v>
      </c>
      <c r="O167" t="s">
        <v>31</v>
      </c>
      <c r="P167" t="s">
        <v>35</v>
      </c>
      <c r="Q167" t="s">
        <v>787</v>
      </c>
      <c r="R167">
        <v>544.00800000000004</v>
      </c>
      <c r="S167">
        <v>3</v>
      </c>
      <c r="T167">
        <v>0.2</v>
      </c>
      <c r="U167">
        <v>40.800600000000003</v>
      </c>
      <c r="V167">
        <v>503.20740000000001</v>
      </c>
    </row>
    <row r="168" spans="1:22">
      <c r="A168">
        <v>784</v>
      </c>
      <c r="B168" t="s">
        <v>788</v>
      </c>
      <c r="C168" s="1">
        <v>42280</v>
      </c>
      <c r="D168" s="1">
        <v>42283</v>
      </c>
      <c r="E168" t="s">
        <v>22</v>
      </c>
      <c r="F168" t="s">
        <v>789</v>
      </c>
      <c r="G168" t="s">
        <v>790</v>
      </c>
      <c r="H168" t="s">
        <v>25</v>
      </c>
      <c r="I168" t="s">
        <v>26</v>
      </c>
      <c r="J168" t="s">
        <v>329</v>
      </c>
      <c r="K168" t="s">
        <v>215</v>
      </c>
      <c r="L168">
        <v>43229</v>
      </c>
      <c r="M168" t="s">
        <v>62</v>
      </c>
      <c r="N168" t="s">
        <v>791</v>
      </c>
      <c r="O168" t="s">
        <v>31</v>
      </c>
      <c r="P168" t="s">
        <v>32</v>
      </c>
      <c r="Q168" t="s">
        <v>792</v>
      </c>
      <c r="R168">
        <v>35.49</v>
      </c>
      <c r="S168">
        <v>1</v>
      </c>
      <c r="T168">
        <v>0.5</v>
      </c>
      <c r="U168">
        <v>-15.615600000000001</v>
      </c>
      <c r="V168">
        <v>51.105600000000003</v>
      </c>
    </row>
    <row r="169" spans="1:22">
      <c r="A169">
        <v>788</v>
      </c>
      <c r="B169" t="s">
        <v>793</v>
      </c>
      <c r="C169" s="1">
        <v>42350</v>
      </c>
      <c r="D169" s="1">
        <v>42354</v>
      </c>
      <c r="E169" t="s">
        <v>38</v>
      </c>
      <c r="F169" t="s">
        <v>794</v>
      </c>
      <c r="G169" t="s">
        <v>795</v>
      </c>
      <c r="H169" t="s">
        <v>25</v>
      </c>
      <c r="I169" t="s">
        <v>26</v>
      </c>
      <c r="J169" t="s">
        <v>796</v>
      </c>
      <c r="K169" t="s">
        <v>50</v>
      </c>
      <c r="L169">
        <v>93534</v>
      </c>
      <c r="M169" t="s">
        <v>51</v>
      </c>
      <c r="N169" t="s">
        <v>797</v>
      </c>
      <c r="O169" t="s">
        <v>31</v>
      </c>
      <c r="P169" t="s">
        <v>35</v>
      </c>
      <c r="Q169" t="s">
        <v>798</v>
      </c>
      <c r="R169">
        <v>348.928</v>
      </c>
      <c r="S169">
        <v>2</v>
      </c>
      <c r="T169">
        <v>0.2</v>
      </c>
      <c r="U169">
        <v>34.892800000000001</v>
      </c>
      <c r="V169">
        <v>314.03519999999997</v>
      </c>
    </row>
    <row r="170" spans="1:22">
      <c r="A170">
        <v>792</v>
      </c>
      <c r="B170" t="s">
        <v>799</v>
      </c>
      <c r="C170" s="1">
        <v>42181</v>
      </c>
      <c r="D170" s="1">
        <v>42185</v>
      </c>
      <c r="E170" t="s">
        <v>38</v>
      </c>
      <c r="F170" t="s">
        <v>800</v>
      </c>
      <c r="G170" t="s">
        <v>801</v>
      </c>
      <c r="H170" t="s">
        <v>25</v>
      </c>
      <c r="I170" t="s">
        <v>26</v>
      </c>
      <c r="J170" t="s">
        <v>616</v>
      </c>
      <c r="K170" t="s">
        <v>697</v>
      </c>
      <c r="L170">
        <v>23223</v>
      </c>
      <c r="M170" t="s">
        <v>29</v>
      </c>
      <c r="N170" t="s">
        <v>802</v>
      </c>
      <c r="O170" t="s">
        <v>31</v>
      </c>
      <c r="P170" t="s">
        <v>35</v>
      </c>
      <c r="Q170" t="s">
        <v>803</v>
      </c>
      <c r="R170">
        <v>332.94</v>
      </c>
      <c r="S170">
        <v>3</v>
      </c>
      <c r="T170">
        <v>0</v>
      </c>
      <c r="U170">
        <v>79.905600000000007</v>
      </c>
      <c r="V170">
        <v>253.03440000000001</v>
      </c>
    </row>
    <row r="171" spans="1:22">
      <c r="A171">
        <v>800</v>
      </c>
      <c r="B171" t="s">
        <v>804</v>
      </c>
      <c r="C171" s="1">
        <v>42335</v>
      </c>
      <c r="D171" s="1">
        <v>42341</v>
      </c>
      <c r="E171" t="s">
        <v>38</v>
      </c>
      <c r="F171" t="s">
        <v>805</v>
      </c>
      <c r="G171" t="s">
        <v>806</v>
      </c>
      <c r="H171" t="s">
        <v>25</v>
      </c>
      <c r="I171" t="s">
        <v>26</v>
      </c>
      <c r="J171" t="s">
        <v>807</v>
      </c>
      <c r="K171" t="s">
        <v>50</v>
      </c>
      <c r="L171">
        <v>92530</v>
      </c>
      <c r="M171" t="s">
        <v>51</v>
      </c>
      <c r="N171" t="s">
        <v>571</v>
      </c>
      <c r="O171" t="s">
        <v>31</v>
      </c>
      <c r="P171" t="s">
        <v>35</v>
      </c>
      <c r="Q171" t="s">
        <v>572</v>
      </c>
      <c r="R171">
        <v>283.92</v>
      </c>
      <c r="S171">
        <v>5</v>
      </c>
      <c r="T171">
        <v>0.2</v>
      </c>
      <c r="U171">
        <v>17.745000000000001</v>
      </c>
      <c r="V171">
        <v>266.17500000000001</v>
      </c>
    </row>
    <row r="172" spans="1:22">
      <c r="A172">
        <v>801</v>
      </c>
      <c r="B172" t="s">
        <v>808</v>
      </c>
      <c r="C172" s="1">
        <v>42786</v>
      </c>
      <c r="D172" s="1">
        <v>42789</v>
      </c>
      <c r="E172" t="s">
        <v>78</v>
      </c>
      <c r="F172" t="s">
        <v>809</v>
      </c>
      <c r="G172" t="s">
        <v>810</v>
      </c>
      <c r="H172" t="s">
        <v>81</v>
      </c>
      <c r="I172" t="s">
        <v>26</v>
      </c>
      <c r="J172" t="s">
        <v>620</v>
      </c>
      <c r="K172" t="s">
        <v>50</v>
      </c>
      <c r="L172">
        <v>92105</v>
      </c>
      <c r="M172" t="s">
        <v>51</v>
      </c>
      <c r="N172" t="s">
        <v>811</v>
      </c>
      <c r="O172" t="s">
        <v>31</v>
      </c>
      <c r="P172" t="s">
        <v>53</v>
      </c>
      <c r="Q172" t="s">
        <v>812</v>
      </c>
      <c r="R172">
        <v>22.23</v>
      </c>
      <c r="S172">
        <v>1</v>
      </c>
      <c r="T172">
        <v>0</v>
      </c>
      <c r="U172">
        <v>7.3358999999999996</v>
      </c>
      <c r="V172">
        <v>14.894100000000002</v>
      </c>
    </row>
    <row r="173" spans="1:22">
      <c r="A173">
        <v>805</v>
      </c>
      <c r="B173" t="s">
        <v>813</v>
      </c>
      <c r="C173" s="1">
        <v>42847</v>
      </c>
      <c r="D173" s="1">
        <v>42849</v>
      </c>
      <c r="E173" t="s">
        <v>78</v>
      </c>
      <c r="F173" t="s">
        <v>814</v>
      </c>
      <c r="G173" t="s">
        <v>815</v>
      </c>
      <c r="H173" t="s">
        <v>25</v>
      </c>
      <c r="I173" t="s">
        <v>26</v>
      </c>
      <c r="J173" t="s">
        <v>310</v>
      </c>
      <c r="K173" t="s">
        <v>50</v>
      </c>
      <c r="L173">
        <v>94122</v>
      </c>
      <c r="M173" t="s">
        <v>51</v>
      </c>
      <c r="N173" t="s">
        <v>816</v>
      </c>
      <c r="O173" t="s">
        <v>31</v>
      </c>
      <c r="P173" t="s">
        <v>53</v>
      </c>
      <c r="Q173" t="s">
        <v>817</v>
      </c>
      <c r="R173">
        <v>18.28</v>
      </c>
      <c r="S173">
        <v>2</v>
      </c>
      <c r="T173">
        <v>0</v>
      </c>
      <c r="U173">
        <v>6.2152000000000003</v>
      </c>
      <c r="V173">
        <v>12.064800000000002</v>
      </c>
    </row>
    <row r="174" spans="1:22">
      <c r="A174">
        <v>808</v>
      </c>
      <c r="B174" t="s">
        <v>818</v>
      </c>
      <c r="C174" s="1">
        <v>42038</v>
      </c>
      <c r="D174" s="1">
        <v>42040</v>
      </c>
      <c r="E174" t="s">
        <v>78</v>
      </c>
      <c r="F174" t="s">
        <v>819</v>
      </c>
      <c r="G174" t="s">
        <v>820</v>
      </c>
      <c r="H174" t="s">
        <v>25</v>
      </c>
      <c r="I174" t="s">
        <v>26</v>
      </c>
      <c r="J174" t="s">
        <v>821</v>
      </c>
      <c r="K174" t="s">
        <v>822</v>
      </c>
      <c r="L174">
        <v>68104</v>
      </c>
      <c r="M174" t="s">
        <v>84</v>
      </c>
      <c r="N174" t="s">
        <v>466</v>
      </c>
      <c r="O174" t="s">
        <v>31</v>
      </c>
      <c r="P174" t="s">
        <v>53</v>
      </c>
      <c r="Q174" t="s">
        <v>467</v>
      </c>
      <c r="R174">
        <v>28.4</v>
      </c>
      <c r="S174">
        <v>2</v>
      </c>
      <c r="T174">
        <v>0</v>
      </c>
      <c r="U174">
        <v>11.076000000000001</v>
      </c>
      <c r="V174">
        <v>17.323999999999998</v>
      </c>
    </row>
    <row r="175" spans="1:22">
      <c r="A175">
        <v>811</v>
      </c>
      <c r="B175" t="s">
        <v>823</v>
      </c>
      <c r="C175" s="1">
        <v>41925</v>
      </c>
      <c r="D175" s="1">
        <v>41927</v>
      </c>
      <c r="E175" t="s">
        <v>78</v>
      </c>
      <c r="F175" t="s">
        <v>824</v>
      </c>
      <c r="G175" t="s">
        <v>825</v>
      </c>
      <c r="H175" t="s">
        <v>25</v>
      </c>
      <c r="I175" t="s">
        <v>26</v>
      </c>
      <c r="J175" t="s">
        <v>826</v>
      </c>
      <c r="K175" t="s">
        <v>177</v>
      </c>
      <c r="L175">
        <v>98026</v>
      </c>
      <c r="M175" t="s">
        <v>51</v>
      </c>
      <c r="N175" t="s">
        <v>324</v>
      </c>
      <c r="O175" t="s">
        <v>31</v>
      </c>
      <c r="P175" t="s">
        <v>44</v>
      </c>
      <c r="Q175" t="s">
        <v>325</v>
      </c>
      <c r="R175">
        <v>1298.55</v>
      </c>
      <c r="S175">
        <v>5</v>
      </c>
      <c r="T175">
        <v>0</v>
      </c>
      <c r="U175">
        <v>311.65199999999999</v>
      </c>
      <c r="V175">
        <v>986.89799999999991</v>
      </c>
    </row>
    <row r="176" spans="1:22">
      <c r="A176">
        <v>814</v>
      </c>
      <c r="B176" t="s">
        <v>827</v>
      </c>
      <c r="C176" s="1">
        <v>42869</v>
      </c>
      <c r="D176" s="1">
        <v>42869</v>
      </c>
      <c r="E176" t="s">
        <v>407</v>
      </c>
      <c r="F176" t="s">
        <v>828</v>
      </c>
      <c r="G176" t="s">
        <v>829</v>
      </c>
      <c r="H176" t="s">
        <v>25</v>
      </c>
      <c r="I176" t="s">
        <v>26</v>
      </c>
      <c r="J176" t="s">
        <v>830</v>
      </c>
      <c r="K176" t="s">
        <v>50</v>
      </c>
      <c r="L176">
        <v>92704</v>
      </c>
      <c r="M176" t="s">
        <v>51</v>
      </c>
      <c r="N176" t="s">
        <v>816</v>
      </c>
      <c r="O176" t="s">
        <v>31</v>
      </c>
      <c r="P176" t="s">
        <v>53</v>
      </c>
      <c r="Q176" t="s">
        <v>817</v>
      </c>
      <c r="R176">
        <v>18.28</v>
      </c>
      <c r="S176">
        <v>2</v>
      </c>
      <c r="T176">
        <v>0</v>
      </c>
      <c r="U176">
        <v>6.2152000000000003</v>
      </c>
      <c r="V176">
        <v>12.064800000000002</v>
      </c>
    </row>
    <row r="177" spans="1:22">
      <c r="A177">
        <v>820</v>
      </c>
      <c r="B177" t="s">
        <v>831</v>
      </c>
      <c r="C177" s="1">
        <v>41818</v>
      </c>
      <c r="D177" s="1">
        <v>41822</v>
      </c>
      <c r="E177" t="s">
        <v>38</v>
      </c>
      <c r="F177" t="s">
        <v>599</v>
      </c>
      <c r="G177" t="s">
        <v>600</v>
      </c>
      <c r="H177" t="s">
        <v>25</v>
      </c>
      <c r="I177" t="s">
        <v>26</v>
      </c>
      <c r="J177" t="s">
        <v>60</v>
      </c>
      <c r="K177" t="s">
        <v>61</v>
      </c>
      <c r="L177">
        <v>19140</v>
      </c>
      <c r="M177" t="s">
        <v>62</v>
      </c>
      <c r="N177" t="s">
        <v>832</v>
      </c>
      <c r="O177" t="s">
        <v>31</v>
      </c>
      <c r="P177" t="s">
        <v>35</v>
      </c>
      <c r="Q177" t="s">
        <v>833</v>
      </c>
      <c r="R177">
        <v>1228.4649999999999</v>
      </c>
      <c r="S177">
        <v>5</v>
      </c>
      <c r="T177">
        <v>0.3</v>
      </c>
      <c r="U177">
        <v>0</v>
      </c>
      <c r="V177">
        <v>1228.4649999999999</v>
      </c>
    </row>
    <row r="178" spans="1:22">
      <c r="A178">
        <v>830</v>
      </c>
      <c r="B178" t="s">
        <v>834</v>
      </c>
      <c r="C178" s="1">
        <v>42902</v>
      </c>
      <c r="D178" s="1">
        <v>42907</v>
      </c>
      <c r="E178" t="s">
        <v>22</v>
      </c>
      <c r="F178" t="s">
        <v>125</v>
      </c>
      <c r="G178" t="s">
        <v>126</v>
      </c>
      <c r="H178" t="s">
        <v>25</v>
      </c>
      <c r="I178" t="s">
        <v>26</v>
      </c>
      <c r="J178" t="s">
        <v>835</v>
      </c>
      <c r="K178" t="s">
        <v>28</v>
      </c>
      <c r="L178">
        <v>41042</v>
      </c>
      <c r="M178" t="s">
        <v>29</v>
      </c>
      <c r="N178" t="s">
        <v>836</v>
      </c>
      <c r="O178" t="s">
        <v>31</v>
      </c>
      <c r="P178" t="s">
        <v>35</v>
      </c>
      <c r="Q178" t="s">
        <v>837</v>
      </c>
      <c r="R178">
        <v>301.95999999999998</v>
      </c>
      <c r="S178">
        <v>2</v>
      </c>
      <c r="T178">
        <v>0</v>
      </c>
      <c r="U178">
        <v>90.587999999999994</v>
      </c>
      <c r="V178">
        <v>211.37199999999999</v>
      </c>
    </row>
    <row r="179" spans="1:22">
      <c r="A179">
        <v>842</v>
      </c>
      <c r="B179" t="s">
        <v>838</v>
      </c>
      <c r="C179" s="1">
        <v>42328</v>
      </c>
      <c r="D179" s="1">
        <v>42333</v>
      </c>
      <c r="E179" t="s">
        <v>38</v>
      </c>
      <c r="F179" t="s">
        <v>839</v>
      </c>
      <c r="G179" t="s">
        <v>840</v>
      </c>
      <c r="H179" t="s">
        <v>81</v>
      </c>
      <c r="I179" t="s">
        <v>26</v>
      </c>
      <c r="J179" t="s">
        <v>158</v>
      </c>
      <c r="K179" t="s">
        <v>109</v>
      </c>
      <c r="L179">
        <v>10035</v>
      </c>
      <c r="M179" t="s">
        <v>62</v>
      </c>
      <c r="N179" t="s">
        <v>841</v>
      </c>
      <c r="O179" t="s">
        <v>31</v>
      </c>
      <c r="P179" t="s">
        <v>32</v>
      </c>
      <c r="Q179" t="s">
        <v>842</v>
      </c>
      <c r="R179">
        <v>186.048</v>
      </c>
      <c r="S179">
        <v>4</v>
      </c>
      <c r="T179">
        <v>0.2</v>
      </c>
      <c r="U179">
        <v>9.3024000000000004</v>
      </c>
      <c r="V179">
        <v>176.7456</v>
      </c>
    </row>
    <row r="180" spans="1:22">
      <c r="A180">
        <v>848</v>
      </c>
      <c r="B180" t="s">
        <v>843</v>
      </c>
      <c r="C180" s="1">
        <v>42290</v>
      </c>
      <c r="D180" s="1">
        <v>42294</v>
      </c>
      <c r="E180" t="s">
        <v>38</v>
      </c>
      <c r="F180" t="s">
        <v>844</v>
      </c>
      <c r="G180" t="s">
        <v>845</v>
      </c>
      <c r="H180" t="s">
        <v>25</v>
      </c>
      <c r="I180" t="s">
        <v>26</v>
      </c>
      <c r="J180" t="s">
        <v>846</v>
      </c>
      <c r="K180" t="s">
        <v>28</v>
      </c>
      <c r="L180">
        <v>40214</v>
      </c>
      <c r="M180" t="s">
        <v>29</v>
      </c>
      <c r="N180" t="s">
        <v>338</v>
      </c>
      <c r="O180" t="s">
        <v>31</v>
      </c>
      <c r="P180" t="s">
        <v>35</v>
      </c>
      <c r="Q180" t="s">
        <v>339</v>
      </c>
      <c r="R180">
        <v>287.94</v>
      </c>
      <c r="S180">
        <v>3</v>
      </c>
      <c r="T180">
        <v>0</v>
      </c>
      <c r="U180">
        <v>77.743799999999993</v>
      </c>
      <c r="V180">
        <v>210.1962</v>
      </c>
    </row>
    <row r="181" spans="1:22">
      <c r="A181">
        <v>849</v>
      </c>
      <c r="B181" t="s">
        <v>847</v>
      </c>
      <c r="C181" s="1">
        <v>42736</v>
      </c>
      <c r="D181" s="1">
        <v>42741</v>
      </c>
      <c r="E181" t="s">
        <v>38</v>
      </c>
      <c r="F181" t="s">
        <v>848</v>
      </c>
      <c r="G181" t="s">
        <v>849</v>
      </c>
      <c r="H181" t="s">
        <v>25</v>
      </c>
      <c r="I181" t="s">
        <v>26</v>
      </c>
      <c r="J181" t="s">
        <v>850</v>
      </c>
      <c r="K181" t="s">
        <v>215</v>
      </c>
      <c r="L181">
        <v>44052</v>
      </c>
      <c r="M181" t="s">
        <v>62</v>
      </c>
      <c r="N181" t="s">
        <v>851</v>
      </c>
      <c r="O181" t="s">
        <v>31</v>
      </c>
      <c r="P181" t="s">
        <v>53</v>
      </c>
      <c r="Q181" t="s">
        <v>852</v>
      </c>
      <c r="R181">
        <v>48.896000000000001</v>
      </c>
      <c r="S181">
        <v>4</v>
      </c>
      <c r="T181">
        <v>0.2</v>
      </c>
      <c r="U181">
        <v>8.5568000000000008</v>
      </c>
      <c r="V181">
        <v>40.339199999999998</v>
      </c>
    </row>
    <row r="182" spans="1:22">
      <c r="A182">
        <v>854</v>
      </c>
      <c r="B182" t="s">
        <v>853</v>
      </c>
      <c r="C182" s="1">
        <v>42419</v>
      </c>
      <c r="D182" s="1">
        <v>42424</v>
      </c>
      <c r="E182" t="s">
        <v>38</v>
      </c>
      <c r="F182" t="s">
        <v>854</v>
      </c>
      <c r="G182" t="s">
        <v>855</v>
      </c>
      <c r="H182" t="s">
        <v>25</v>
      </c>
      <c r="I182" t="s">
        <v>26</v>
      </c>
      <c r="J182" t="s">
        <v>158</v>
      </c>
      <c r="K182" t="s">
        <v>109</v>
      </c>
      <c r="L182">
        <v>10035</v>
      </c>
      <c r="M182" t="s">
        <v>62</v>
      </c>
      <c r="N182" t="s">
        <v>811</v>
      </c>
      <c r="O182" t="s">
        <v>31</v>
      </c>
      <c r="P182" t="s">
        <v>53</v>
      </c>
      <c r="Q182" t="s">
        <v>812</v>
      </c>
      <c r="R182">
        <v>44.46</v>
      </c>
      <c r="S182">
        <v>2</v>
      </c>
      <c r="T182">
        <v>0</v>
      </c>
      <c r="U182">
        <v>14.671799999999999</v>
      </c>
      <c r="V182">
        <v>29.788200000000003</v>
      </c>
    </row>
    <row r="183" spans="1:22">
      <c r="A183">
        <v>867</v>
      </c>
      <c r="B183" t="s">
        <v>856</v>
      </c>
      <c r="C183" s="1">
        <v>41649</v>
      </c>
      <c r="D183" s="1">
        <v>41654</v>
      </c>
      <c r="E183" t="s">
        <v>38</v>
      </c>
      <c r="F183" t="s">
        <v>857</v>
      </c>
      <c r="G183" t="s">
        <v>858</v>
      </c>
      <c r="H183" t="s">
        <v>81</v>
      </c>
      <c r="I183" t="s">
        <v>26</v>
      </c>
      <c r="J183" t="s">
        <v>859</v>
      </c>
      <c r="K183" t="s">
        <v>697</v>
      </c>
      <c r="L183">
        <v>22153</v>
      </c>
      <c r="M183" t="s">
        <v>29</v>
      </c>
      <c r="N183" t="s">
        <v>860</v>
      </c>
      <c r="O183" t="s">
        <v>31</v>
      </c>
      <c r="P183" t="s">
        <v>53</v>
      </c>
      <c r="Q183" t="s">
        <v>861</v>
      </c>
      <c r="R183">
        <v>51.94</v>
      </c>
      <c r="S183">
        <v>1</v>
      </c>
      <c r="T183">
        <v>0</v>
      </c>
      <c r="U183">
        <v>21.295400000000001</v>
      </c>
      <c r="V183">
        <v>30.644599999999997</v>
      </c>
    </row>
    <row r="184" spans="1:22">
      <c r="A184">
        <v>876</v>
      </c>
      <c r="B184" t="s">
        <v>862</v>
      </c>
      <c r="C184" s="1">
        <v>42386</v>
      </c>
      <c r="D184" s="1">
        <v>42390</v>
      </c>
      <c r="E184" t="s">
        <v>38</v>
      </c>
      <c r="F184" t="s">
        <v>863</v>
      </c>
      <c r="G184" t="s">
        <v>864</v>
      </c>
      <c r="H184" t="s">
        <v>90</v>
      </c>
      <c r="I184" t="s">
        <v>26</v>
      </c>
      <c r="J184" t="s">
        <v>490</v>
      </c>
      <c r="K184" t="s">
        <v>865</v>
      </c>
      <c r="L184">
        <v>3301</v>
      </c>
      <c r="M184" t="s">
        <v>62</v>
      </c>
      <c r="N184" t="s">
        <v>290</v>
      </c>
      <c r="O184" t="s">
        <v>31</v>
      </c>
      <c r="P184" t="s">
        <v>53</v>
      </c>
      <c r="Q184" t="s">
        <v>291</v>
      </c>
      <c r="R184">
        <v>322.58999999999997</v>
      </c>
      <c r="S184">
        <v>3</v>
      </c>
      <c r="T184">
        <v>0</v>
      </c>
      <c r="U184">
        <v>64.518000000000001</v>
      </c>
      <c r="V184">
        <v>258.072</v>
      </c>
    </row>
    <row r="185" spans="1:22">
      <c r="A185">
        <v>881</v>
      </c>
      <c r="B185" t="s">
        <v>866</v>
      </c>
      <c r="C185" s="1">
        <v>43069</v>
      </c>
      <c r="D185" s="1">
        <v>43071</v>
      </c>
      <c r="E185" t="s">
        <v>22</v>
      </c>
      <c r="F185" t="s">
        <v>867</v>
      </c>
      <c r="G185" t="s">
        <v>868</v>
      </c>
      <c r="H185" t="s">
        <v>90</v>
      </c>
      <c r="I185" t="s">
        <v>26</v>
      </c>
      <c r="J185" t="s">
        <v>158</v>
      </c>
      <c r="K185" t="s">
        <v>109</v>
      </c>
      <c r="L185">
        <v>10024</v>
      </c>
      <c r="M185" t="s">
        <v>62</v>
      </c>
      <c r="N185" t="s">
        <v>230</v>
      </c>
      <c r="O185" t="s">
        <v>31</v>
      </c>
      <c r="P185" t="s">
        <v>35</v>
      </c>
      <c r="Q185" t="s">
        <v>231</v>
      </c>
      <c r="R185">
        <v>1242.9000000000001</v>
      </c>
      <c r="S185">
        <v>5</v>
      </c>
      <c r="T185">
        <v>0.1</v>
      </c>
      <c r="U185">
        <v>262.39</v>
      </c>
      <c r="V185">
        <v>980.5100000000001</v>
      </c>
    </row>
    <row r="186" spans="1:22">
      <c r="A186">
        <v>884</v>
      </c>
      <c r="B186" t="s">
        <v>869</v>
      </c>
      <c r="C186" s="1">
        <v>42665</v>
      </c>
      <c r="D186" s="1">
        <v>42667</v>
      </c>
      <c r="E186" t="s">
        <v>78</v>
      </c>
      <c r="F186" t="s">
        <v>870</v>
      </c>
      <c r="G186" t="s">
        <v>871</v>
      </c>
      <c r="H186" t="s">
        <v>90</v>
      </c>
      <c r="I186" t="s">
        <v>26</v>
      </c>
      <c r="J186" t="s">
        <v>271</v>
      </c>
      <c r="K186" t="s">
        <v>272</v>
      </c>
      <c r="L186">
        <v>48227</v>
      </c>
      <c r="M186" t="s">
        <v>84</v>
      </c>
      <c r="N186" t="s">
        <v>658</v>
      </c>
      <c r="O186" t="s">
        <v>31</v>
      </c>
      <c r="P186" t="s">
        <v>53</v>
      </c>
      <c r="Q186" t="s">
        <v>659</v>
      </c>
      <c r="R186">
        <v>31.4</v>
      </c>
      <c r="S186">
        <v>5</v>
      </c>
      <c r="T186">
        <v>0</v>
      </c>
      <c r="U186">
        <v>10.048</v>
      </c>
      <c r="V186">
        <v>21.351999999999997</v>
      </c>
    </row>
    <row r="187" spans="1:22">
      <c r="A187">
        <v>885</v>
      </c>
      <c r="B187" t="s">
        <v>872</v>
      </c>
      <c r="C187" s="1">
        <v>41758</v>
      </c>
      <c r="D187" s="1">
        <v>41763</v>
      </c>
      <c r="E187" t="s">
        <v>38</v>
      </c>
      <c r="F187" t="s">
        <v>873</v>
      </c>
      <c r="G187" t="s">
        <v>874</v>
      </c>
      <c r="H187" t="s">
        <v>25</v>
      </c>
      <c r="I187" t="s">
        <v>26</v>
      </c>
      <c r="J187" t="s">
        <v>875</v>
      </c>
      <c r="K187" t="s">
        <v>109</v>
      </c>
      <c r="L187">
        <v>14609</v>
      </c>
      <c r="M187" t="s">
        <v>62</v>
      </c>
      <c r="N187" t="s">
        <v>876</v>
      </c>
      <c r="O187" t="s">
        <v>31</v>
      </c>
      <c r="P187" t="s">
        <v>53</v>
      </c>
      <c r="Q187" t="s">
        <v>877</v>
      </c>
      <c r="R187">
        <v>17.46</v>
      </c>
      <c r="S187">
        <v>2</v>
      </c>
      <c r="T187">
        <v>0</v>
      </c>
      <c r="U187">
        <v>5.9363999999999999</v>
      </c>
      <c r="V187">
        <v>11.523600000000002</v>
      </c>
    </row>
    <row r="188" spans="1:22">
      <c r="A188">
        <v>907</v>
      </c>
      <c r="B188" t="s">
        <v>878</v>
      </c>
      <c r="C188" s="1">
        <v>43099</v>
      </c>
      <c r="D188" s="1">
        <v>43103</v>
      </c>
      <c r="E188" t="s">
        <v>38</v>
      </c>
      <c r="F188" t="s">
        <v>142</v>
      </c>
      <c r="G188" t="s">
        <v>143</v>
      </c>
      <c r="H188" t="s">
        <v>25</v>
      </c>
      <c r="I188" t="s">
        <v>26</v>
      </c>
      <c r="J188" t="s">
        <v>158</v>
      </c>
      <c r="K188" t="s">
        <v>109</v>
      </c>
      <c r="L188">
        <v>10009</v>
      </c>
      <c r="M188" t="s">
        <v>62</v>
      </c>
      <c r="N188" t="s">
        <v>879</v>
      </c>
      <c r="O188" t="s">
        <v>31</v>
      </c>
      <c r="P188" t="s">
        <v>32</v>
      </c>
      <c r="Q188" t="s">
        <v>880</v>
      </c>
      <c r="R188">
        <v>323.13600000000002</v>
      </c>
      <c r="S188">
        <v>4</v>
      </c>
      <c r="T188">
        <v>0.2</v>
      </c>
      <c r="U188">
        <v>12.117599999999999</v>
      </c>
      <c r="V188">
        <v>311.01840000000004</v>
      </c>
    </row>
    <row r="189" spans="1:22">
      <c r="A189">
        <v>913</v>
      </c>
      <c r="B189" t="s">
        <v>881</v>
      </c>
      <c r="C189" s="1">
        <v>42155</v>
      </c>
      <c r="D189" s="1">
        <v>42162</v>
      </c>
      <c r="E189" t="s">
        <v>38</v>
      </c>
      <c r="F189" t="s">
        <v>882</v>
      </c>
      <c r="G189" t="s">
        <v>883</v>
      </c>
      <c r="H189" t="s">
        <v>90</v>
      </c>
      <c r="I189" t="s">
        <v>26</v>
      </c>
      <c r="J189" t="s">
        <v>884</v>
      </c>
      <c r="K189" t="s">
        <v>411</v>
      </c>
      <c r="L189">
        <v>6360</v>
      </c>
      <c r="M189" t="s">
        <v>62</v>
      </c>
      <c r="N189" t="s">
        <v>427</v>
      </c>
      <c r="O189" t="s">
        <v>31</v>
      </c>
      <c r="P189" t="s">
        <v>53</v>
      </c>
      <c r="Q189" t="s">
        <v>428</v>
      </c>
      <c r="R189">
        <v>22.2</v>
      </c>
      <c r="S189">
        <v>6</v>
      </c>
      <c r="T189">
        <v>0</v>
      </c>
      <c r="U189">
        <v>9.1020000000000003</v>
      </c>
      <c r="V189">
        <v>13.097999999999999</v>
      </c>
    </row>
    <row r="190" spans="1:22">
      <c r="A190">
        <v>914</v>
      </c>
      <c r="B190" t="s">
        <v>885</v>
      </c>
      <c r="C190" s="1">
        <v>43066</v>
      </c>
      <c r="D190" s="1">
        <v>43068</v>
      </c>
      <c r="E190" t="s">
        <v>78</v>
      </c>
      <c r="F190" t="s">
        <v>839</v>
      </c>
      <c r="G190" t="s">
        <v>840</v>
      </c>
      <c r="H190" t="s">
        <v>81</v>
      </c>
      <c r="I190" t="s">
        <v>26</v>
      </c>
      <c r="J190" t="s">
        <v>886</v>
      </c>
      <c r="K190" t="s">
        <v>222</v>
      </c>
      <c r="L190">
        <v>53209</v>
      </c>
      <c r="M190" t="s">
        <v>84</v>
      </c>
      <c r="N190" t="s">
        <v>336</v>
      </c>
      <c r="O190" t="s">
        <v>31</v>
      </c>
      <c r="P190" t="s">
        <v>53</v>
      </c>
      <c r="Q190" t="s">
        <v>337</v>
      </c>
      <c r="R190">
        <v>46.94</v>
      </c>
      <c r="S190">
        <v>1</v>
      </c>
      <c r="T190">
        <v>0</v>
      </c>
      <c r="U190">
        <v>19.2454</v>
      </c>
      <c r="V190">
        <v>27.694599999999998</v>
      </c>
    </row>
    <row r="191" spans="1:22">
      <c r="A191">
        <v>916</v>
      </c>
      <c r="B191" t="s">
        <v>887</v>
      </c>
      <c r="C191" s="1">
        <v>41805</v>
      </c>
      <c r="D191" s="1">
        <v>41811</v>
      </c>
      <c r="E191" t="s">
        <v>38</v>
      </c>
      <c r="F191" t="s">
        <v>333</v>
      </c>
      <c r="G191" t="s">
        <v>334</v>
      </c>
      <c r="H191" t="s">
        <v>81</v>
      </c>
      <c r="I191" t="s">
        <v>26</v>
      </c>
      <c r="J191" t="s">
        <v>229</v>
      </c>
      <c r="K191" t="s">
        <v>83</v>
      </c>
      <c r="L191">
        <v>78207</v>
      </c>
      <c r="M191" t="s">
        <v>84</v>
      </c>
      <c r="N191" t="s">
        <v>888</v>
      </c>
      <c r="O191" t="s">
        <v>31</v>
      </c>
      <c r="P191" t="s">
        <v>44</v>
      </c>
      <c r="Q191" t="s">
        <v>889</v>
      </c>
      <c r="R191">
        <v>99.918000000000006</v>
      </c>
      <c r="S191">
        <v>2</v>
      </c>
      <c r="T191">
        <v>0.3</v>
      </c>
      <c r="U191">
        <v>-18.5562</v>
      </c>
      <c r="V191">
        <v>118.47420000000001</v>
      </c>
    </row>
    <row r="192" spans="1:22">
      <c r="A192">
        <v>917</v>
      </c>
      <c r="B192" t="s">
        <v>887</v>
      </c>
      <c r="C192" s="1">
        <v>41805</v>
      </c>
      <c r="D192" s="1">
        <v>41811</v>
      </c>
      <c r="E192" t="s">
        <v>38</v>
      </c>
      <c r="F192" t="s">
        <v>333</v>
      </c>
      <c r="G192" t="s">
        <v>334</v>
      </c>
      <c r="H192" t="s">
        <v>81</v>
      </c>
      <c r="I192" t="s">
        <v>26</v>
      </c>
      <c r="J192" t="s">
        <v>229</v>
      </c>
      <c r="K192" t="s">
        <v>83</v>
      </c>
      <c r="L192">
        <v>78207</v>
      </c>
      <c r="M192" t="s">
        <v>84</v>
      </c>
      <c r="N192" t="s">
        <v>556</v>
      </c>
      <c r="O192" t="s">
        <v>31</v>
      </c>
      <c r="P192" t="s">
        <v>35</v>
      </c>
      <c r="Q192" t="s">
        <v>557</v>
      </c>
      <c r="R192">
        <v>797.94399999999996</v>
      </c>
      <c r="S192">
        <v>4</v>
      </c>
      <c r="T192">
        <v>0.3</v>
      </c>
      <c r="U192">
        <v>-56.996000000000002</v>
      </c>
      <c r="V192">
        <v>854.93999999999994</v>
      </c>
    </row>
    <row r="193" spans="1:22">
      <c r="A193">
        <v>943</v>
      </c>
      <c r="B193" t="s">
        <v>890</v>
      </c>
      <c r="C193" s="1">
        <v>42717</v>
      </c>
      <c r="D193" s="1">
        <v>42724</v>
      </c>
      <c r="E193" t="s">
        <v>38</v>
      </c>
      <c r="F193" t="s">
        <v>891</v>
      </c>
      <c r="G193" t="s">
        <v>892</v>
      </c>
      <c r="H193" t="s">
        <v>81</v>
      </c>
      <c r="I193" t="s">
        <v>26</v>
      </c>
      <c r="J193" t="s">
        <v>893</v>
      </c>
      <c r="K193" t="s">
        <v>50</v>
      </c>
      <c r="L193">
        <v>90503</v>
      </c>
      <c r="M193" t="s">
        <v>51</v>
      </c>
      <c r="N193" t="s">
        <v>43</v>
      </c>
      <c r="O193" t="s">
        <v>31</v>
      </c>
      <c r="P193" t="s">
        <v>44</v>
      </c>
      <c r="Q193" t="s">
        <v>45</v>
      </c>
      <c r="R193">
        <v>1114.2719999999999</v>
      </c>
      <c r="S193">
        <v>4</v>
      </c>
      <c r="T193">
        <v>0.2</v>
      </c>
      <c r="U193">
        <v>41.785200000000003</v>
      </c>
      <c r="V193">
        <v>1072.4867999999999</v>
      </c>
    </row>
    <row r="194" spans="1:22">
      <c r="A194">
        <v>947</v>
      </c>
      <c r="B194" t="s">
        <v>894</v>
      </c>
      <c r="C194" s="1">
        <v>42211</v>
      </c>
      <c r="D194" s="1">
        <v>42213</v>
      </c>
      <c r="E194" t="s">
        <v>78</v>
      </c>
      <c r="F194" t="s">
        <v>599</v>
      </c>
      <c r="G194" t="s">
        <v>600</v>
      </c>
      <c r="H194" t="s">
        <v>25</v>
      </c>
      <c r="I194" t="s">
        <v>26</v>
      </c>
      <c r="J194" t="s">
        <v>895</v>
      </c>
      <c r="K194" t="s">
        <v>501</v>
      </c>
      <c r="L194">
        <v>85204</v>
      </c>
      <c r="M194" t="s">
        <v>51</v>
      </c>
      <c r="N194" t="s">
        <v>896</v>
      </c>
      <c r="O194" t="s">
        <v>31</v>
      </c>
      <c r="P194" t="s">
        <v>44</v>
      </c>
      <c r="Q194" t="s">
        <v>897</v>
      </c>
      <c r="R194">
        <v>393.16500000000002</v>
      </c>
      <c r="S194">
        <v>3</v>
      </c>
      <c r="T194">
        <v>0.5</v>
      </c>
      <c r="U194">
        <v>-204.44579999999999</v>
      </c>
      <c r="V194">
        <v>597.61080000000004</v>
      </c>
    </row>
    <row r="195" spans="1:22">
      <c r="A195">
        <v>948</v>
      </c>
      <c r="B195" t="s">
        <v>898</v>
      </c>
      <c r="C195" s="1">
        <v>43067</v>
      </c>
      <c r="D195" s="1">
        <v>43071</v>
      </c>
      <c r="E195" t="s">
        <v>38</v>
      </c>
      <c r="F195" t="s">
        <v>899</v>
      </c>
      <c r="G195" t="s">
        <v>900</v>
      </c>
      <c r="H195" t="s">
        <v>90</v>
      </c>
      <c r="I195" t="s">
        <v>26</v>
      </c>
      <c r="J195" t="s">
        <v>60</v>
      </c>
      <c r="K195" t="s">
        <v>61</v>
      </c>
      <c r="L195">
        <v>19120</v>
      </c>
      <c r="M195" t="s">
        <v>62</v>
      </c>
      <c r="N195" t="s">
        <v>901</v>
      </c>
      <c r="O195" t="s">
        <v>31</v>
      </c>
      <c r="P195" t="s">
        <v>53</v>
      </c>
      <c r="Q195" t="s">
        <v>902</v>
      </c>
      <c r="R195">
        <v>516.48800000000006</v>
      </c>
      <c r="S195">
        <v>7</v>
      </c>
      <c r="T195">
        <v>0.2</v>
      </c>
      <c r="U195">
        <v>-12.9122</v>
      </c>
      <c r="V195">
        <v>529.40020000000004</v>
      </c>
    </row>
    <row r="196" spans="1:22">
      <c r="A196">
        <v>949</v>
      </c>
      <c r="B196" t="s">
        <v>898</v>
      </c>
      <c r="C196" s="1">
        <v>43067</v>
      </c>
      <c r="D196" s="1">
        <v>43071</v>
      </c>
      <c r="E196" t="s">
        <v>38</v>
      </c>
      <c r="F196" t="s">
        <v>899</v>
      </c>
      <c r="G196" t="s">
        <v>900</v>
      </c>
      <c r="H196" t="s">
        <v>90</v>
      </c>
      <c r="I196" t="s">
        <v>26</v>
      </c>
      <c r="J196" t="s">
        <v>60</v>
      </c>
      <c r="K196" t="s">
        <v>61</v>
      </c>
      <c r="L196">
        <v>19120</v>
      </c>
      <c r="M196" t="s">
        <v>62</v>
      </c>
      <c r="N196" t="s">
        <v>295</v>
      </c>
      <c r="O196" t="s">
        <v>31</v>
      </c>
      <c r="P196" t="s">
        <v>53</v>
      </c>
      <c r="Q196" t="s">
        <v>296</v>
      </c>
      <c r="R196">
        <v>1007.232</v>
      </c>
      <c r="S196">
        <v>6</v>
      </c>
      <c r="T196">
        <v>0.2</v>
      </c>
      <c r="U196">
        <v>75.542400000000001</v>
      </c>
      <c r="V196">
        <v>931.68959999999993</v>
      </c>
    </row>
    <row r="197" spans="1:22">
      <c r="A197">
        <v>950</v>
      </c>
      <c r="B197" t="s">
        <v>898</v>
      </c>
      <c r="C197" s="1">
        <v>43067</v>
      </c>
      <c r="D197" s="1">
        <v>43071</v>
      </c>
      <c r="E197" t="s">
        <v>38</v>
      </c>
      <c r="F197" t="s">
        <v>899</v>
      </c>
      <c r="G197" t="s">
        <v>900</v>
      </c>
      <c r="H197" t="s">
        <v>90</v>
      </c>
      <c r="I197" t="s">
        <v>26</v>
      </c>
      <c r="J197" t="s">
        <v>60</v>
      </c>
      <c r="K197" t="s">
        <v>61</v>
      </c>
      <c r="L197">
        <v>19120</v>
      </c>
      <c r="M197" t="s">
        <v>62</v>
      </c>
      <c r="N197" t="s">
        <v>903</v>
      </c>
      <c r="O197" t="s">
        <v>31</v>
      </c>
      <c r="P197" t="s">
        <v>44</v>
      </c>
      <c r="Q197" t="s">
        <v>904</v>
      </c>
      <c r="R197">
        <v>2065.3200000000002</v>
      </c>
      <c r="S197">
        <v>12</v>
      </c>
      <c r="T197">
        <v>0.4</v>
      </c>
      <c r="U197">
        <v>-619.596</v>
      </c>
      <c r="V197">
        <v>2684.9160000000002</v>
      </c>
    </row>
    <row r="198" spans="1:22">
      <c r="A198">
        <v>953</v>
      </c>
      <c r="B198" t="s">
        <v>905</v>
      </c>
      <c r="C198" s="1">
        <v>42828</v>
      </c>
      <c r="D198" s="1">
        <v>42832</v>
      </c>
      <c r="E198" t="s">
        <v>38</v>
      </c>
      <c r="F198" t="s">
        <v>906</v>
      </c>
      <c r="G198" t="s">
        <v>907</v>
      </c>
      <c r="H198" t="s">
        <v>25</v>
      </c>
      <c r="I198" t="s">
        <v>26</v>
      </c>
      <c r="J198" t="s">
        <v>60</v>
      </c>
      <c r="K198" t="s">
        <v>61</v>
      </c>
      <c r="L198">
        <v>19143</v>
      </c>
      <c r="M198" t="s">
        <v>62</v>
      </c>
      <c r="N198" t="s">
        <v>908</v>
      </c>
      <c r="O198" t="s">
        <v>31</v>
      </c>
      <c r="P198" t="s">
        <v>53</v>
      </c>
      <c r="Q198" t="s">
        <v>298</v>
      </c>
      <c r="R198">
        <v>25.472000000000001</v>
      </c>
      <c r="S198">
        <v>4</v>
      </c>
      <c r="T198">
        <v>0.2</v>
      </c>
      <c r="U198">
        <v>7.6416000000000004</v>
      </c>
      <c r="V198">
        <v>17.830400000000001</v>
      </c>
    </row>
    <row r="199" spans="1:22">
      <c r="A199">
        <v>955</v>
      </c>
      <c r="B199" t="s">
        <v>909</v>
      </c>
      <c r="C199" s="1">
        <v>43097</v>
      </c>
      <c r="D199" s="1">
        <v>43101</v>
      </c>
      <c r="E199" t="s">
        <v>38</v>
      </c>
      <c r="F199" t="s">
        <v>910</v>
      </c>
      <c r="G199" t="s">
        <v>911</v>
      </c>
      <c r="H199" t="s">
        <v>25</v>
      </c>
      <c r="I199" t="s">
        <v>26</v>
      </c>
      <c r="J199" t="s">
        <v>912</v>
      </c>
      <c r="K199" t="s">
        <v>83</v>
      </c>
      <c r="L199">
        <v>78664</v>
      </c>
      <c r="M199" t="s">
        <v>84</v>
      </c>
      <c r="N199" t="s">
        <v>330</v>
      </c>
      <c r="O199" t="s">
        <v>31</v>
      </c>
      <c r="P199" t="s">
        <v>32</v>
      </c>
      <c r="Q199" t="s">
        <v>331</v>
      </c>
      <c r="R199">
        <v>78.852800000000002</v>
      </c>
      <c r="S199">
        <v>2</v>
      </c>
      <c r="T199">
        <v>0.32</v>
      </c>
      <c r="U199">
        <v>-11.596</v>
      </c>
      <c r="V199">
        <v>90.448800000000006</v>
      </c>
    </row>
    <row r="200" spans="1:22">
      <c r="A200">
        <v>960</v>
      </c>
      <c r="B200" t="s">
        <v>913</v>
      </c>
      <c r="C200" s="1">
        <v>42269</v>
      </c>
      <c r="D200" s="1">
        <v>42269</v>
      </c>
      <c r="E200" t="s">
        <v>407</v>
      </c>
      <c r="F200" t="s">
        <v>914</v>
      </c>
      <c r="G200" t="s">
        <v>915</v>
      </c>
      <c r="H200" t="s">
        <v>25</v>
      </c>
      <c r="I200" t="s">
        <v>26</v>
      </c>
      <c r="J200" t="s">
        <v>742</v>
      </c>
      <c r="K200" t="s">
        <v>50</v>
      </c>
      <c r="L200">
        <v>92054</v>
      </c>
      <c r="M200" t="s">
        <v>51</v>
      </c>
      <c r="N200" t="s">
        <v>916</v>
      </c>
      <c r="O200" t="s">
        <v>31</v>
      </c>
      <c r="P200" t="s">
        <v>53</v>
      </c>
      <c r="Q200" t="s">
        <v>917</v>
      </c>
      <c r="R200">
        <v>204.6</v>
      </c>
      <c r="S200">
        <v>2</v>
      </c>
      <c r="T200">
        <v>0</v>
      </c>
      <c r="U200">
        <v>53.195999999999998</v>
      </c>
      <c r="V200">
        <v>151.404</v>
      </c>
    </row>
    <row r="201" spans="1:22">
      <c r="A201">
        <v>961</v>
      </c>
      <c r="B201" t="s">
        <v>918</v>
      </c>
      <c r="C201" s="1">
        <v>43053</v>
      </c>
      <c r="D201" s="1">
        <v>43058</v>
      </c>
      <c r="E201" t="s">
        <v>38</v>
      </c>
      <c r="F201" t="s">
        <v>919</v>
      </c>
      <c r="G201" t="s">
        <v>920</v>
      </c>
      <c r="H201" t="s">
        <v>81</v>
      </c>
      <c r="I201" t="s">
        <v>26</v>
      </c>
      <c r="J201" t="s">
        <v>310</v>
      </c>
      <c r="K201" t="s">
        <v>50</v>
      </c>
      <c r="L201">
        <v>94110</v>
      </c>
      <c r="M201" t="s">
        <v>51</v>
      </c>
      <c r="N201" t="s">
        <v>311</v>
      </c>
      <c r="O201" t="s">
        <v>31</v>
      </c>
      <c r="P201" t="s">
        <v>35</v>
      </c>
      <c r="Q201" t="s">
        <v>312</v>
      </c>
      <c r="R201">
        <v>321.56799999999998</v>
      </c>
      <c r="S201">
        <v>2</v>
      </c>
      <c r="T201">
        <v>0.2</v>
      </c>
      <c r="U201">
        <v>28.1372</v>
      </c>
      <c r="V201">
        <v>293.43079999999998</v>
      </c>
    </row>
    <row r="202" spans="1:22">
      <c r="A202">
        <v>971</v>
      </c>
      <c r="B202" t="s">
        <v>921</v>
      </c>
      <c r="C202" s="1">
        <v>41655</v>
      </c>
      <c r="D202" s="1">
        <v>41657</v>
      </c>
      <c r="E202" t="s">
        <v>22</v>
      </c>
      <c r="F202" t="s">
        <v>922</v>
      </c>
      <c r="G202" t="s">
        <v>923</v>
      </c>
      <c r="H202" t="s">
        <v>25</v>
      </c>
      <c r="I202" t="s">
        <v>26</v>
      </c>
      <c r="J202" t="s">
        <v>60</v>
      </c>
      <c r="K202" t="s">
        <v>61</v>
      </c>
      <c r="L202">
        <v>19134</v>
      </c>
      <c r="M202" t="s">
        <v>62</v>
      </c>
      <c r="N202" t="s">
        <v>924</v>
      </c>
      <c r="O202" t="s">
        <v>31</v>
      </c>
      <c r="P202" t="s">
        <v>53</v>
      </c>
      <c r="Q202" t="s">
        <v>925</v>
      </c>
      <c r="R202">
        <v>127.104</v>
      </c>
      <c r="S202">
        <v>6</v>
      </c>
      <c r="T202">
        <v>0.2</v>
      </c>
      <c r="U202">
        <v>28.598400000000002</v>
      </c>
      <c r="V202">
        <v>98.505600000000001</v>
      </c>
    </row>
    <row r="203" spans="1:22">
      <c r="A203">
        <v>981</v>
      </c>
      <c r="B203" t="s">
        <v>926</v>
      </c>
      <c r="C203" s="1">
        <v>42646</v>
      </c>
      <c r="D203" s="1">
        <v>42651</v>
      </c>
      <c r="E203" t="s">
        <v>38</v>
      </c>
      <c r="F203" t="s">
        <v>66</v>
      </c>
      <c r="G203" t="s">
        <v>67</v>
      </c>
      <c r="H203" t="s">
        <v>25</v>
      </c>
      <c r="I203" t="s">
        <v>26</v>
      </c>
      <c r="J203" t="s">
        <v>158</v>
      </c>
      <c r="K203" t="s">
        <v>109</v>
      </c>
      <c r="L203">
        <v>10035</v>
      </c>
      <c r="M203" t="s">
        <v>62</v>
      </c>
      <c r="N203" t="s">
        <v>802</v>
      </c>
      <c r="O203" t="s">
        <v>31</v>
      </c>
      <c r="P203" t="s">
        <v>35</v>
      </c>
      <c r="Q203" t="s">
        <v>803</v>
      </c>
      <c r="R203">
        <v>599.29200000000003</v>
      </c>
      <c r="S203">
        <v>6</v>
      </c>
      <c r="T203">
        <v>0.1</v>
      </c>
      <c r="U203">
        <v>93.223200000000006</v>
      </c>
      <c r="V203">
        <v>506.06880000000001</v>
      </c>
    </row>
    <row r="204" spans="1:22">
      <c r="A204">
        <v>984</v>
      </c>
      <c r="B204" t="s">
        <v>927</v>
      </c>
      <c r="C204" s="1">
        <v>41954</v>
      </c>
      <c r="D204" s="1">
        <v>41957</v>
      </c>
      <c r="E204" t="s">
        <v>22</v>
      </c>
      <c r="F204" t="s">
        <v>928</v>
      </c>
      <c r="G204" t="s">
        <v>929</v>
      </c>
      <c r="H204" t="s">
        <v>25</v>
      </c>
      <c r="I204" t="s">
        <v>26</v>
      </c>
      <c r="J204" t="s">
        <v>846</v>
      </c>
      <c r="K204" t="s">
        <v>165</v>
      </c>
      <c r="L204">
        <v>80027</v>
      </c>
      <c r="M204" t="s">
        <v>51</v>
      </c>
      <c r="N204" t="s">
        <v>836</v>
      </c>
      <c r="O204" t="s">
        <v>31</v>
      </c>
      <c r="P204" t="s">
        <v>35</v>
      </c>
      <c r="Q204" t="s">
        <v>837</v>
      </c>
      <c r="R204">
        <v>603.91999999999996</v>
      </c>
      <c r="S204">
        <v>5</v>
      </c>
      <c r="T204">
        <v>0.2</v>
      </c>
      <c r="U204">
        <v>75.489999999999995</v>
      </c>
      <c r="V204">
        <v>528.42999999999995</v>
      </c>
    </row>
    <row r="205" spans="1:22">
      <c r="A205">
        <v>989</v>
      </c>
      <c r="B205" t="s">
        <v>930</v>
      </c>
      <c r="C205" s="1">
        <v>42876</v>
      </c>
      <c r="D205" s="1">
        <v>42881</v>
      </c>
      <c r="E205" t="s">
        <v>38</v>
      </c>
      <c r="F205" t="s">
        <v>931</v>
      </c>
      <c r="G205" t="s">
        <v>932</v>
      </c>
      <c r="H205" t="s">
        <v>81</v>
      </c>
      <c r="I205" t="s">
        <v>26</v>
      </c>
      <c r="J205" t="s">
        <v>933</v>
      </c>
      <c r="K205" t="s">
        <v>109</v>
      </c>
      <c r="L205">
        <v>13021</v>
      </c>
      <c r="M205" t="s">
        <v>62</v>
      </c>
      <c r="N205" t="s">
        <v>698</v>
      </c>
      <c r="O205" t="s">
        <v>31</v>
      </c>
      <c r="P205" t="s">
        <v>53</v>
      </c>
      <c r="Q205" t="s">
        <v>699</v>
      </c>
      <c r="R205">
        <v>520.04999999999995</v>
      </c>
      <c r="S205">
        <v>5</v>
      </c>
      <c r="T205">
        <v>0</v>
      </c>
      <c r="U205">
        <v>72.807000000000002</v>
      </c>
      <c r="V205">
        <v>447.24299999999994</v>
      </c>
    </row>
    <row r="206" spans="1:22">
      <c r="A206">
        <v>991</v>
      </c>
      <c r="B206" t="s">
        <v>934</v>
      </c>
      <c r="C206" s="1">
        <v>42092</v>
      </c>
      <c r="D206" s="1">
        <v>42094</v>
      </c>
      <c r="E206" t="s">
        <v>22</v>
      </c>
      <c r="F206" t="s">
        <v>935</v>
      </c>
      <c r="G206" t="s">
        <v>936</v>
      </c>
      <c r="H206" t="s">
        <v>90</v>
      </c>
      <c r="I206" t="s">
        <v>26</v>
      </c>
      <c r="J206" t="s">
        <v>587</v>
      </c>
      <c r="K206" t="s">
        <v>42</v>
      </c>
      <c r="L206">
        <v>32216</v>
      </c>
      <c r="M206" t="s">
        <v>29</v>
      </c>
      <c r="N206" t="s">
        <v>363</v>
      </c>
      <c r="O206" t="s">
        <v>31</v>
      </c>
      <c r="P206" t="s">
        <v>35</v>
      </c>
      <c r="Q206" t="s">
        <v>364</v>
      </c>
      <c r="R206">
        <v>1166.92</v>
      </c>
      <c r="S206">
        <v>5</v>
      </c>
      <c r="T206">
        <v>0.2</v>
      </c>
      <c r="U206">
        <v>131.27850000000001</v>
      </c>
      <c r="V206">
        <v>1035.6415000000002</v>
      </c>
    </row>
    <row r="207" spans="1:22">
      <c r="A207">
        <v>999</v>
      </c>
      <c r="B207" t="s">
        <v>937</v>
      </c>
      <c r="C207" s="1">
        <v>42305</v>
      </c>
      <c r="D207" s="1">
        <v>42311</v>
      </c>
      <c r="E207" t="s">
        <v>38</v>
      </c>
      <c r="F207" t="s">
        <v>938</v>
      </c>
      <c r="G207" t="s">
        <v>939</v>
      </c>
      <c r="H207" t="s">
        <v>25</v>
      </c>
      <c r="I207" t="s">
        <v>26</v>
      </c>
      <c r="J207" t="s">
        <v>27</v>
      </c>
      <c r="K207" t="s">
        <v>28</v>
      </c>
      <c r="L207">
        <v>42420</v>
      </c>
      <c r="M207" t="s">
        <v>29</v>
      </c>
      <c r="N207" t="s">
        <v>940</v>
      </c>
      <c r="O207" t="s">
        <v>31</v>
      </c>
      <c r="P207" t="s">
        <v>53</v>
      </c>
      <c r="Q207" t="s">
        <v>941</v>
      </c>
      <c r="R207">
        <v>24.1</v>
      </c>
      <c r="S207">
        <v>5</v>
      </c>
      <c r="T207">
        <v>0</v>
      </c>
      <c r="U207">
        <v>9.1579999999999995</v>
      </c>
      <c r="V207">
        <v>14.942000000000002</v>
      </c>
    </row>
    <row r="208" spans="1:22">
      <c r="A208">
        <v>1000</v>
      </c>
      <c r="B208" t="s">
        <v>937</v>
      </c>
      <c r="C208" s="1">
        <v>42305</v>
      </c>
      <c r="D208" s="1">
        <v>42311</v>
      </c>
      <c r="E208" t="s">
        <v>38</v>
      </c>
      <c r="F208" t="s">
        <v>938</v>
      </c>
      <c r="G208" t="s">
        <v>939</v>
      </c>
      <c r="H208" t="s">
        <v>25</v>
      </c>
      <c r="I208" t="s">
        <v>26</v>
      </c>
      <c r="J208" t="s">
        <v>27</v>
      </c>
      <c r="K208" t="s">
        <v>28</v>
      </c>
      <c r="L208">
        <v>42420</v>
      </c>
      <c r="M208" t="s">
        <v>29</v>
      </c>
      <c r="N208" t="s">
        <v>361</v>
      </c>
      <c r="O208" t="s">
        <v>31</v>
      </c>
      <c r="P208" t="s">
        <v>53</v>
      </c>
      <c r="Q208" t="s">
        <v>362</v>
      </c>
      <c r="R208">
        <v>33.11</v>
      </c>
      <c r="S208">
        <v>7</v>
      </c>
      <c r="T208">
        <v>0</v>
      </c>
      <c r="U208">
        <v>12.9129</v>
      </c>
      <c r="V208">
        <v>20.197099999999999</v>
      </c>
    </row>
    <row r="209" spans="1:22">
      <c r="A209">
        <v>1003</v>
      </c>
      <c r="B209" t="s">
        <v>942</v>
      </c>
      <c r="C209" s="1">
        <v>42216</v>
      </c>
      <c r="D209" s="1">
        <v>42216</v>
      </c>
      <c r="E209" t="s">
        <v>407</v>
      </c>
      <c r="F209" t="s">
        <v>943</v>
      </c>
      <c r="G209" t="s">
        <v>944</v>
      </c>
      <c r="H209" t="s">
        <v>25</v>
      </c>
      <c r="I209" t="s">
        <v>26</v>
      </c>
      <c r="J209" t="s">
        <v>158</v>
      </c>
      <c r="K209" t="s">
        <v>109</v>
      </c>
      <c r="L209">
        <v>10024</v>
      </c>
      <c r="M209" t="s">
        <v>62</v>
      </c>
      <c r="N209" t="s">
        <v>324</v>
      </c>
      <c r="O209" t="s">
        <v>31</v>
      </c>
      <c r="P209" t="s">
        <v>44</v>
      </c>
      <c r="Q209" t="s">
        <v>325</v>
      </c>
      <c r="R209">
        <v>1090.7819999999999</v>
      </c>
      <c r="S209">
        <v>7</v>
      </c>
      <c r="T209">
        <v>0.4</v>
      </c>
      <c r="U209">
        <v>-290.87520000000001</v>
      </c>
      <c r="V209">
        <v>1381.6571999999999</v>
      </c>
    </row>
    <row r="210" spans="1:22">
      <c r="A210">
        <v>1011</v>
      </c>
      <c r="B210" t="s">
        <v>945</v>
      </c>
      <c r="C210" s="1">
        <v>41967</v>
      </c>
      <c r="D210" s="1">
        <v>41969</v>
      </c>
      <c r="E210" t="s">
        <v>78</v>
      </c>
      <c r="F210" t="s">
        <v>946</v>
      </c>
      <c r="G210" t="s">
        <v>947</v>
      </c>
      <c r="H210" t="s">
        <v>25</v>
      </c>
      <c r="I210" t="s">
        <v>26</v>
      </c>
      <c r="J210" t="s">
        <v>620</v>
      </c>
      <c r="K210" t="s">
        <v>50</v>
      </c>
      <c r="L210">
        <v>92037</v>
      </c>
      <c r="M210" t="s">
        <v>51</v>
      </c>
      <c r="N210" t="s">
        <v>948</v>
      </c>
      <c r="O210" t="s">
        <v>31</v>
      </c>
      <c r="P210" t="s">
        <v>53</v>
      </c>
      <c r="Q210" t="s">
        <v>949</v>
      </c>
      <c r="R210">
        <v>151.72</v>
      </c>
      <c r="S210">
        <v>4</v>
      </c>
      <c r="T210">
        <v>0</v>
      </c>
      <c r="U210">
        <v>27.3096</v>
      </c>
      <c r="V210">
        <v>124.4104</v>
      </c>
    </row>
    <row r="211" spans="1:22">
      <c r="A211">
        <v>1012</v>
      </c>
      <c r="B211" t="s">
        <v>950</v>
      </c>
      <c r="C211" s="1">
        <v>42903</v>
      </c>
      <c r="D211" s="1">
        <v>42907</v>
      </c>
      <c r="E211" t="s">
        <v>22</v>
      </c>
      <c r="F211" t="s">
        <v>193</v>
      </c>
      <c r="G211" t="s">
        <v>194</v>
      </c>
      <c r="H211" t="s">
        <v>25</v>
      </c>
      <c r="I211" t="s">
        <v>26</v>
      </c>
      <c r="J211" t="s">
        <v>951</v>
      </c>
      <c r="K211" t="s">
        <v>177</v>
      </c>
      <c r="L211">
        <v>98502</v>
      </c>
      <c r="M211" t="s">
        <v>51</v>
      </c>
      <c r="N211" t="s">
        <v>75</v>
      </c>
      <c r="O211" t="s">
        <v>31</v>
      </c>
      <c r="P211" t="s">
        <v>53</v>
      </c>
      <c r="Q211" t="s">
        <v>76</v>
      </c>
      <c r="R211">
        <v>155.25</v>
      </c>
      <c r="S211">
        <v>3</v>
      </c>
      <c r="T211">
        <v>0</v>
      </c>
      <c r="U211">
        <v>46.575000000000003</v>
      </c>
      <c r="V211">
        <v>108.675</v>
      </c>
    </row>
    <row r="212" spans="1:22">
      <c r="A212">
        <v>1014</v>
      </c>
      <c r="B212" t="s">
        <v>952</v>
      </c>
      <c r="C212" s="1">
        <v>42359</v>
      </c>
      <c r="D212" s="1">
        <v>42362</v>
      </c>
      <c r="E212" t="s">
        <v>22</v>
      </c>
      <c r="F212" t="s">
        <v>953</v>
      </c>
      <c r="G212" t="s">
        <v>954</v>
      </c>
      <c r="H212" t="s">
        <v>25</v>
      </c>
      <c r="I212" t="s">
        <v>26</v>
      </c>
      <c r="J212" t="s">
        <v>176</v>
      </c>
      <c r="K212" t="s">
        <v>177</v>
      </c>
      <c r="L212">
        <v>98103</v>
      </c>
      <c r="M212" t="s">
        <v>51</v>
      </c>
      <c r="N212" t="s">
        <v>273</v>
      </c>
      <c r="O212" t="s">
        <v>31</v>
      </c>
      <c r="P212" t="s">
        <v>44</v>
      </c>
      <c r="Q212" t="s">
        <v>274</v>
      </c>
      <c r="R212">
        <v>1618.37</v>
      </c>
      <c r="S212">
        <v>13</v>
      </c>
      <c r="T212">
        <v>0</v>
      </c>
      <c r="U212">
        <v>356.04140000000001</v>
      </c>
      <c r="V212">
        <v>1262.3285999999998</v>
      </c>
    </row>
    <row r="213" spans="1:22">
      <c r="A213">
        <v>1017</v>
      </c>
      <c r="B213" t="s">
        <v>955</v>
      </c>
      <c r="C213" s="1">
        <v>42191</v>
      </c>
      <c r="D213" s="1">
        <v>42195</v>
      </c>
      <c r="E213" t="s">
        <v>38</v>
      </c>
      <c r="F213" t="s">
        <v>956</v>
      </c>
      <c r="G213" t="s">
        <v>957</v>
      </c>
      <c r="H213" t="s">
        <v>81</v>
      </c>
      <c r="I213" t="s">
        <v>26</v>
      </c>
      <c r="J213" t="s">
        <v>158</v>
      </c>
      <c r="K213" t="s">
        <v>109</v>
      </c>
      <c r="L213">
        <v>10011</v>
      </c>
      <c r="M213" t="s">
        <v>62</v>
      </c>
      <c r="N213" t="s">
        <v>958</v>
      </c>
      <c r="O213" t="s">
        <v>31</v>
      </c>
      <c r="P213" t="s">
        <v>53</v>
      </c>
      <c r="Q213" t="s">
        <v>959</v>
      </c>
      <c r="R213">
        <v>13.96</v>
      </c>
      <c r="S213">
        <v>2</v>
      </c>
      <c r="T213">
        <v>0</v>
      </c>
      <c r="U213">
        <v>6.7008000000000001</v>
      </c>
      <c r="V213">
        <v>7.2592000000000008</v>
      </c>
    </row>
    <row r="214" spans="1:22">
      <c r="A214">
        <v>1018</v>
      </c>
      <c r="B214" t="s">
        <v>955</v>
      </c>
      <c r="C214" s="1">
        <v>42191</v>
      </c>
      <c r="D214" s="1">
        <v>42195</v>
      </c>
      <c r="E214" t="s">
        <v>38</v>
      </c>
      <c r="F214" t="s">
        <v>956</v>
      </c>
      <c r="G214" t="s">
        <v>957</v>
      </c>
      <c r="H214" t="s">
        <v>81</v>
      </c>
      <c r="I214" t="s">
        <v>26</v>
      </c>
      <c r="J214" t="s">
        <v>158</v>
      </c>
      <c r="K214" t="s">
        <v>109</v>
      </c>
      <c r="L214">
        <v>10011</v>
      </c>
      <c r="M214" t="s">
        <v>62</v>
      </c>
      <c r="N214" t="s">
        <v>860</v>
      </c>
      <c r="O214" t="s">
        <v>31</v>
      </c>
      <c r="P214" t="s">
        <v>53</v>
      </c>
      <c r="Q214" t="s">
        <v>861</v>
      </c>
      <c r="R214">
        <v>155.82</v>
      </c>
      <c r="S214">
        <v>3</v>
      </c>
      <c r="T214">
        <v>0</v>
      </c>
      <c r="U214">
        <v>63.886200000000002</v>
      </c>
      <c r="V214">
        <v>91.933799999999991</v>
      </c>
    </row>
    <row r="215" spans="1:22">
      <c r="A215">
        <v>1022</v>
      </c>
      <c r="B215" t="s">
        <v>960</v>
      </c>
      <c r="C215" s="1">
        <v>42121</v>
      </c>
      <c r="D215" s="1">
        <v>42127</v>
      </c>
      <c r="E215" t="s">
        <v>38</v>
      </c>
      <c r="F215" t="s">
        <v>854</v>
      </c>
      <c r="G215" t="s">
        <v>855</v>
      </c>
      <c r="H215" t="s">
        <v>25</v>
      </c>
      <c r="I215" t="s">
        <v>26</v>
      </c>
      <c r="J215" t="s">
        <v>177</v>
      </c>
      <c r="K215" t="s">
        <v>961</v>
      </c>
      <c r="L215">
        <v>20016</v>
      </c>
      <c r="M215" t="s">
        <v>62</v>
      </c>
      <c r="N215" t="s">
        <v>962</v>
      </c>
      <c r="O215" t="s">
        <v>31</v>
      </c>
      <c r="P215" t="s">
        <v>35</v>
      </c>
      <c r="Q215" t="s">
        <v>963</v>
      </c>
      <c r="R215">
        <v>1267.53</v>
      </c>
      <c r="S215">
        <v>3</v>
      </c>
      <c r="T215">
        <v>0</v>
      </c>
      <c r="U215">
        <v>316.88249999999999</v>
      </c>
      <c r="V215">
        <v>950.64750000000004</v>
      </c>
    </row>
    <row r="216" spans="1:22">
      <c r="A216">
        <v>1031</v>
      </c>
      <c r="B216" t="s">
        <v>964</v>
      </c>
      <c r="C216" s="1">
        <v>41831</v>
      </c>
      <c r="D216" s="1">
        <v>41835</v>
      </c>
      <c r="E216" t="s">
        <v>38</v>
      </c>
      <c r="F216" t="s">
        <v>965</v>
      </c>
      <c r="G216" t="s">
        <v>966</v>
      </c>
      <c r="H216" t="s">
        <v>81</v>
      </c>
      <c r="I216" t="s">
        <v>26</v>
      </c>
      <c r="J216" t="s">
        <v>370</v>
      </c>
      <c r="K216" t="s">
        <v>344</v>
      </c>
      <c r="L216">
        <v>7601</v>
      </c>
      <c r="M216" t="s">
        <v>62</v>
      </c>
      <c r="N216" t="s">
        <v>556</v>
      </c>
      <c r="O216" t="s">
        <v>31</v>
      </c>
      <c r="P216" t="s">
        <v>35</v>
      </c>
      <c r="Q216" t="s">
        <v>557</v>
      </c>
      <c r="R216">
        <v>854.94</v>
      </c>
      <c r="S216">
        <v>3</v>
      </c>
      <c r="T216">
        <v>0</v>
      </c>
      <c r="U216">
        <v>213.73500000000001</v>
      </c>
      <c r="V216">
        <v>641.20500000000004</v>
      </c>
    </row>
    <row r="217" spans="1:22">
      <c r="A217">
        <v>1032</v>
      </c>
      <c r="B217" t="s">
        <v>964</v>
      </c>
      <c r="C217" s="1">
        <v>41831</v>
      </c>
      <c r="D217" s="1">
        <v>41835</v>
      </c>
      <c r="E217" t="s">
        <v>38</v>
      </c>
      <c r="F217" t="s">
        <v>965</v>
      </c>
      <c r="G217" t="s">
        <v>966</v>
      </c>
      <c r="H217" t="s">
        <v>81</v>
      </c>
      <c r="I217" t="s">
        <v>26</v>
      </c>
      <c r="J217" t="s">
        <v>370</v>
      </c>
      <c r="K217" t="s">
        <v>344</v>
      </c>
      <c r="L217">
        <v>7601</v>
      </c>
      <c r="M217" t="s">
        <v>62</v>
      </c>
      <c r="N217" t="s">
        <v>159</v>
      </c>
      <c r="O217" t="s">
        <v>31</v>
      </c>
      <c r="P217" t="s">
        <v>53</v>
      </c>
      <c r="Q217" t="s">
        <v>160</v>
      </c>
      <c r="R217">
        <v>124.11</v>
      </c>
      <c r="S217">
        <v>9</v>
      </c>
      <c r="T217">
        <v>0</v>
      </c>
      <c r="U217">
        <v>52.126199999999997</v>
      </c>
      <c r="V217">
        <v>71.983800000000002</v>
      </c>
    </row>
    <row r="218" spans="1:22">
      <c r="A218">
        <v>1037</v>
      </c>
      <c r="B218" t="s">
        <v>967</v>
      </c>
      <c r="C218" s="1">
        <v>42482</v>
      </c>
      <c r="D218" s="1">
        <v>42486</v>
      </c>
      <c r="E218" t="s">
        <v>38</v>
      </c>
      <c r="F218" t="s">
        <v>968</v>
      </c>
      <c r="G218" t="s">
        <v>969</v>
      </c>
      <c r="H218" t="s">
        <v>90</v>
      </c>
      <c r="I218" t="s">
        <v>26</v>
      </c>
      <c r="J218" t="s">
        <v>970</v>
      </c>
      <c r="K218" t="s">
        <v>546</v>
      </c>
      <c r="L218">
        <v>65109</v>
      </c>
      <c r="M218" t="s">
        <v>84</v>
      </c>
      <c r="N218" t="s">
        <v>971</v>
      </c>
      <c r="O218" t="s">
        <v>31</v>
      </c>
      <c r="P218" t="s">
        <v>53</v>
      </c>
      <c r="Q218" t="s">
        <v>972</v>
      </c>
      <c r="R218">
        <v>86.62</v>
      </c>
      <c r="S218">
        <v>2</v>
      </c>
      <c r="T218">
        <v>0</v>
      </c>
      <c r="U218">
        <v>8.6620000000000008</v>
      </c>
      <c r="V218">
        <v>77.957999999999998</v>
      </c>
    </row>
    <row r="219" spans="1:22">
      <c r="A219">
        <v>1041</v>
      </c>
      <c r="B219" t="s">
        <v>973</v>
      </c>
      <c r="C219" s="1">
        <v>42449</v>
      </c>
      <c r="D219" s="1">
        <v>42453</v>
      </c>
      <c r="E219" t="s">
        <v>38</v>
      </c>
      <c r="F219" t="s">
        <v>974</v>
      </c>
      <c r="G219" t="s">
        <v>975</v>
      </c>
      <c r="H219" t="s">
        <v>90</v>
      </c>
      <c r="I219" t="s">
        <v>26</v>
      </c>
      <c r="J219" t="s">
        <v>976</v>
      </c>
      <c r="K219" t="s">
        <v>546</v>
      </c>
      <c r="L219">
        <v>63376</v>
      </c>
      <c r="M219" t="s">
        <v>84</v>
      </c>
      <c r="N219" t="s">
        <v>765</v>
      </c>
      <c r="O219" t="s">
        <v>31</v>
      </c>
      <c r="P219" t="s">
        <v>44</v>
      </c>
      <c r="Q219" t="s">
        <v>766</v>
      </c>
      <c r="R219">
        <v>697.16</v>
      </c>
      <c r="S219">
        <v>4</v>
      </c>
      <c r="T219">
        <v>0</v>
      </c>
      <c r="U219">
        <v>146.40360000000001</v>
      </c>
      <c r="V219">
        <v>550.75639999999999</v>
      </c>
    </row>
    <row r="220" spans="1:22">
      <c r="A220">
        <v>1043</v>
      </c>
      <c r="B220" t="s">
        <v>977</v>
      </c>
      <c r="C220" s="1">
        <v>42619</v>
      </c>
      <c r="D220" s="1">
        <v>42622</v>
      </c>
      <c r="E220" t="s">
        <v>22</v>
      </c>
      <c r="F220" t="s">
        <v>978</v>
      </c>
      <c r="G220" t="s">
        <v>979</v>
      </c>
      <c r="H220" t="s">
        <v>25</v>
      </c>
      <c r="I220" t="s">
        <v>26</v>
      </c>
      <c r="J220" t="s">
        <v>158</v>
      </c>
      <c r="K220" t="s">
        <v>109</v>
      </c>
      <c r="L220">
        <v>10035</v>
      </c>
      <c r="M220" t="s">
        <v>62</v>
      </c>
      <c r="N220" t="s">
        <v>980</v>
      </c>
      <c r="O220" t="s">
        <v>31</v>
      </c>
      <c r="P220" t="s">
        <v>32</v>
      </c>
      <c r="Q220" t="s">
        <v>981</v>
      </c>
      <c r="R220">
        <v>722.35199999999998</v>
      </c>
      <c r="S220">
        <v>3</v>
      </c>
      <c r="T220">
        <v>0.2</v>
      </c>
      <c r="U220">
        <v>90.293999999999997</v>
      </c>
      <c r="V220">
        <v>632.05799999999999</v>
      </c>
    </row>
    <row r="221" spans="1:22">
      <c r="A221">
        <v>1046</v>
      </c>
      <c r="B221" t="s">
        <v>982</v>
      </c>
      <c r="C221" s="1">
        <v>43020</v>
      </c>
      <c r="D221" s="1">
        <v>43024</v>
      </c>
      <c r="E221" t="s">
        <v>38</v>
      </c>
      <c r="F221" t="s">
        <v>88</v>
      </c>
      <c r="G221" t="s">
        <v>89</v>
      </c>
      <c r="H221" t="s">
        <v>90</v>
      </c>
      <c r="I221" t="s">
        <v>26</v>
      </c>
      <c r="J221" t="s">
        <v>983</v>
      </c>
      <c r="K221" t="s">
        <v>121</v>
      </c>
      <c r="L221">
        <v>61107</v>
      </c>
      <c r="M221" t="s">
        <v>84</v>
      </c>
      <c r="N221" t="s">
        <v>984</v>
      </c>
      <c r="O221" t="s">
        <v>31</v>
      </c>
      <c r="P221" t="s">
        <v>35</v>
      </c>
      <c r="Q221" t="s">
        <v>985</v>
      </c>
      <c r="R221">
        <v>254.60400000000001</v>
      </c>
      <c r="S221">
        <v>14</v>
      </c>
      <c r="T221">
        <v>0.3</v>
      </c>
      <c r="U221">
        <v>-18.186</v>
      </c>
      <c r="V221">
        <v>272.79000000000002</v>
      </c>
    </row>
    <row r="222" spans="1:22">
      <c r="A222">
        <v>1048</v>
      </c>
      <c r="B222" t="s">
        <v>986</v>
      </c>
      <c r="C222" s="1">
        <v>42437</v>
      </c>
      <c r="D222" s="1">
        <v>42442</v>
      </c>
      <c r="E222" t="s">
        <v>38</v>
      </c>
      <c r="F222" t="s">
        <v>824</v>
      </c>
      <c r="G222" t="s">
        <v>825</v>
      </c>
      <c r="H222" t="s">
        <v>25</v>
      </c>
      <c r="I222" t="s">
        <v>26</v>
      </c>
      <c r="J222" t="s">
        <v>987</v>
      </c>
      <c r="K222" t="s">
        <v>42</v>
      </c>
      <c r="L222">
        <v>33142</v>
      </c>
      <c r="M222" t="s">
        <v>29</v>
      </c>
      <c r="N222" t="s">
        <v>166</v>
      </c>
      <c r="O222" t="s">
        <v>31</v>
      </c>
      <c r="P222" t="s">
        <v>53</v>
      </c>
      <c r="Q222" t="s">
        <v>167</v>
      </c>
      <c r="R222">
        <v>102.36</v>
      </c>
      <c r="S222">
        <v>3</v>
      </c>
      <c r="T222">
        <v>0.2</v>
      </c>
      <c r="U222">
        <v>-3.8384999999999998</v>
      </c>
      <c r="V222">
        <v>106.1985</v>
      </c>
    </row>
    <row r="223" spans="1:22">
      <c r="A223">
        <v>1051</v>
      </c>
      <c r="B223" t="s">
        <v>988</v>
      </c>
      <c r="C223" s="1">
        <v>42188</v>
      </c>
      <c r="D223" s="1">
        <v>42190</v>
      </c>
      <c r="E223" t="s">
        <v>78</v>
      </c>
      <c r="F223" t="s">
        <v>989</v>
      </c>
      <c r="G223" t="s">
        <v>990</v>
      </c>
      <c r="H223" t="s">
        <v>81</v>
      </c>
      <c r="I223" t="s">
        <v>26</v>
      </c>
      <c r="J223" t="s">
        <v>60</v>
      </c>
      <c r="K223" t="s">
        <v>61</v>
      </c>
      <c r="L223">
        <v>19134</v>
      </c>
      <c r="M223" t="s">
        <v>62</v>
      </c>
      <c r="N223" t="s">
        <v>991</v>
      </c>
      <c r="O223" t="s">
        <v>31</v>
      </c>
      <c r="P223" t="s">
        <v>53</v>
      </c>
      <c r="Q223" t="s">
        <v>992</v>
      </c>
      <c r="R223">
        <v>168.464</v>
      </c>
      <c r="S223">
        <v>2</v>
      </c>
      <c r="T223">
        <v>0.2</v>
      </c>
      <c r="U223">
        <v>-29.481200000000001</v>
      </c>
      <c r="V223">
        <v>197.9452</v>
      </c>
    </row>
    <row r="224" spans="1:22">
      <c r="A224">
        <v>1053</v>
      </c>
      <c r="B224" t="s">
        <v>988</v>
      </c>
      <c r="C224" s="1">
        <v>42188</v>
      </c>
      <c r="D224" s="1">
        <v>42190</v>
      </c>
      <c r="E224" t="s">
        <v>78</v>
      </c>
      <c r="F224" t="s">
        <v>989</v>
      </c>
      <c r="G224" t="s">
        <v>990</v>
      </c>
      <c r="H224" t="s">
        <v>81</v>
      </c>
      <c r="I224" t="s">
        <v>26</v>
      </c>
      <c r="J224" t="s">
        <v>60</v>
      </c>
      <c r="K224" t="s">
        <v>61</v>
      </c>
      <c r="L224">
        <v>19134</v>
      </c>
      <c r="M224" t="s">
        <v>62</v>
      </c>
      <c r="N224" t="s">
        <v>993</v>
      </c>
      <c r="O224" t="s">
        <v>31</v>
      </c>
      <c r="P224" t="s">
        <v>53</v>
      </c>
      <c r="Q224" t="s">
        <v>994</v>
      </c>
      <c r="R224">
        <v>282.88799999999998</v>
      </c>
      <c r="S224">
        <v>9</v>
      </c>
      <c r="T224">
        <v>0.2</v>
      </c>
      <c r="U224">
        <v>56.577599999999997</v>
      </c>
      <c r="V224">
        <v>226.31039999999999</v>
      </c>
    </row>
    <row r="225" spans="1:22">
      <c r="A225">
        <v>1055</v>
      </c>
      <c r="B225" t="s">
        <v>995</v>
      </c>
      <c r="C225" s="1">
        <v>42098</v>
      </c>
      <c r="D225" s="1">
        <v>42102</v>
      </c>
      <c r="E225" t="s">
        <v>38</v>
      </c>
      <c r="F225" t="s">
        <v>996</v>
      </c>
      <c r="G225" t="s">
        <v>997</v>
      </c>
      <c r="H225" t="s">
        <v>90</v>
      </c>
      <c r="I225" t="s">
        <v>26</v>
      </c>
      <c r="J225" t="s">
        <v>158</v>
      </c>
      <c r="K225" t="s">
        <v>109</v>
      </c>
      <c r="L225">
        <v>10009</v>
      </c>
      <c r="M225" t="s">
        <v>62</v>
      </c>
      <c r="N225" t="s">
        <v>998</v>
      </c>
      <c r="O225" t="s">
        <v>31</v>
      </c>
      <c r="P225" t="s">
        <v>53</v>
      </c>
      <c r="Q225" t="s">
        <v>999</v>
      </c>
      <c r="R225">
        <v>108.4</v>
      </c>
      <c r="S225">
        <v>2</v>
      </c>
      <c r="T225">
        <v>0</v>
      </c>
      <c r="U225">
        <v>22.763999999999999</v>
      </c>
      <c r="V225">
        <v>85.63600000000001</v>
      </c>
    </row>
    <row r="226" spans="1:22">
      <c r="A226">
        <v>1061</v>
      </c>
      <c r="B226" t="s">
        <v>1000</v>
      </c>
      <c r="C226" s="1">
        <v>42086</v>
      </c>
      <c r="D226" s="1">
        <v>42092</v>
      </c>
      <c r="E226" t="s">
        <v>38</v>
      </c>
      <c r="F226" t="s">
        <v>1001</v>
      </c>
      <c r="G226" t="s">
        <v>1002</v>
      </c>
      <c r="H226" t="s">
        <v>25</v>
      </c>
      <c r="I226" t="s">
        <v>26</v>
      </c>
      <c r="J226" t="s">
        <v>91</v>
      </c>
      <c r="K226" t="s">
        <v>83</v>
      </c>
      <c r="L226">
        <v>77095</v>
      </c>
      <c r="M226" t="s">
        <v>84</v>
      </c>
      <c r="N226" t="s">
        <v>469</v>
      </c>
      <c r="O226" t="s">
        <v>31</v>
      </c>
      <c r="P226" t="s">
        <v>35</v>
      </c>
      <c r="Q226" t="s">
        <v>470</v>
      </c>
      <c r="R226">
        <v>107.77200000000001</v>
      </c>
      <c r="S226">
        <v>2</v>
      </c>
      <c r="T226">
        <v>0.3</v>
      </c>
      <c r="U226">
        <v>-29.252400000000002</v>
      </c>
      <c r="V226">
        <v>137.02440000000001</v>
      </c>
    </row>
    <row r="227" spans="1:22">
      <c r="A227">
        <v>1068</v>
      </c>
      <c r="B227" t="s">
        <v>1003</v>
      </c>
      <c r="C227" s="1">
        <v>42644</v>
      </c>
      <c r="D227" s="1">
        <v>42645</v>
      </c>
      <c r="E227" t="s">
        <v>78</v>
      </c>
      <c r="F227" t="s">
        <v>1004</v>
      </c>
      <c r="G227" t="s">
        <v>1005</v>
      </c>
      <c r="H227" t="s">
        <v>25</v>
      </c>
      <c r="I227" t="s">
        <v>26</v>
      </c>
      <c r="J227" t="s">
        <v>310</v>
      </c>
      <c r="K227" t="s">
        <v>50</v>
      </c>
      <c r="L227">
        <v>94122</v>
      </c>
      <c r="M227" t="s">
        <v>51</v>
      </c>
      <c r="N227" t="s">
        <v>122</v>
      </c>
      <c r="O227" t="s">
        <v>31</v>
      </c>
      <c r="P227" t="s">
        <v>35</v>
      </c>
      <c r="Q227" t="s">
        <v>123</v>
      </c>
      <c r="R227">
        <v>194.84800000000001</v>
      </c>
      <c r="S227">
        <v>4</v>
      </c>
      <c r="T227">
        <v>0.2</v>
      </c>
      <c r="U227">
        <v>12.178000000000001</v>
      </c>
      <c r="V227">
        <v>182.67000000000002</v>
      </c>
    </row>
    <row r="228" spans="1:22">
      <c r="A228">
        <v>1082</v>
      </c>
      <c r="B228" t="s">
        <v>1006</v>
      </c>
      <c r="C228" s="1">
        <v>42337</v>
      </c>
      <c r="D228" s="1">
        <v>42342</v>
      </c>
      <c r="E228" t="s">
        <v>38</v>
      </c>
      <c r="F228" t="s">
        <v>1007</v>
      </c>
      <c r="G228" t="s">
        <v>1008</v>
      </c>
      <c r="H228" t="s">
        <v>81</v>
      </c>
      <c r="I228" t="s">
        <v>26</v>
      </c>
      <c r="J228" t="s">
        <v>271</v>
      </c>
      <c r="K228" t="s">
        <v>272</v>
      </c>
      <c r="L228">
        <v>48227</v>
      </c>
      <c r="M228" t="s">
        <v>84</v>
      </c>
      <c r="N228" t="s">
        <v>1009</v>
      </c>
      <c r="O228" t="s">
        <v>31</v>
      </c>
      <c r="P228" t="s">
        <v>35</v>
      </c>
      <c r="Q228" t="s">
        <v>1010</v>
      </c>
      <c r="R228">
        <v>1106.9100000000001</v>
      </c>
      <c r="S228">
        <v>9</v>
      </c>
      <c r="T228">
        <v>0</v>
      </c>
      <c r="U228">
        <v>121.76009999999999</v>
      </c>
      <c r="V228">
        <v>985.14990000000012</v>
      </c>
    </row>
    <row r="229" spans="1:22">
      <c r="A229">
        <v>1083</v>
      </c>
      <c r="B229" t="s">
        <v>1011</v>
      </c>
      <c r="C229" s="1">
        <v>42430</v>
      </c>
      <c r="D229" s="1">
        <v>42434</v>
      </c>
      <c r="E229" t="s">
        <v>38</v>
      </c>
      <c r="F229" t="s">
        <v>1012</v>
      </c>
      <c r="G229" t="s">
        <v>1013</v>
      </c>
      <c r="H229" t="s">
        <v>25</v>
      </c>
      <c r="I229" t="s">
        <v>26</v>
      </c>
      <c r="J229" t="s">
        <v>1014</v>
      </c>
      <c r="K229" t="s">
        <v>109</v>
      </c>
      <c r="L229">
        <v>10701</v>
      </c>
      <c r="M229" t="s">
        <v>62</v>
      </c>
      <c r="N229" t="s">
        <v>765</v>
      </c>
      <c r="O229" t="s">
        <v>31</v>
      </c>
      <c r="P229" t="s">
        <v>44</v>
      </c>
      <c r="Q229" t="s">
        <v>766</v>
      </c>
      <c r="R229">
        <v>836.59199999999998</v>
      </c>
      <c r="S229">
        <v>8</v>
      </c>
      <c r="T229">
        <v>0.4</v>
      </c>
      <c r="U229">
        <v>-264.92079999999999</v>
      </c>
      <c r="V229">
        <v>1101.5128</v>
      </c>
    </row>
    <row r="230" spans="1:22">
      <c r="A230">
        <v>1090</v>
      </c>
      <c r="B230" t="s">
        <v>1015</v>
      </c>
      <c r="C230" s="1">
        <v>42890</v>
      </c>
      <c r="D230" s="1">
        <v>42896</v>
      </c>
      <c r="E230" t="s">
        <v>38</v>
      </c>
      <c r="F230" t="s">
        <v>919</v>
      </c>
      <c r="G230" t="s">
        <v>920</v>
      </c>
      <c r="H230" t="s">
        <v>81</v>
      </c>
      <c r="I230" t="s">
        <v>26</v>
      </c>
      <c r="J230" t="s">
        <v>1016</v>
      </c>
      <c r="K230" t="s">
        <v>1017</v>
      </c>
      <c r="L230">
        <v>28110</v>
      </c>
      <c r="M230" t="s">
        <v>29</v>
      </c>
      <c r="N230" t="s">
        <v>382</v>
      </c>
      <c r="O230" t="s">
        <v>31</v>
      </c>
      <c r="P230" t="s">
        <v>53</v>
      </c>
      <c r="Q230" t="s">
        <v>383</v>
      </c>
      <c r="R230">
        <v>31.984000000000002</v>
      </c>
      <c r="S230">
        <v>2</v>
      </c>
      <c r="T230">
        <v>0.2</v>
      </c>
      <c r="U230">
        <v>1.9990000000000001</v>
      </c>
      <c r="V230">
        <v>29.985000000000003</v>
      </c>
    </row>
    <row r="231" spans="1:22">
      <c r="A231">
        <v>1098</v>
      </c>
      <c r="B231" t="s">
        <v>1018</v>
      </c>
      <c r="C231" s="1">
        <v>41815</v>
      </c>
      <c r="D231" s="1">
        <v>41818</v>
      </c>
      <c r="E231" t="s">
        <v>78</v>
      </c>
      <c r="F231" t="s">
        <v>1019</v>
      </c>
      <c r="G231" t="s">
        <v>1020</v>
      </c>
      <c r="H231" t="s">
        <v>81</v>
      </c>
      <c r="I231" t="s">
        <v>26</v>
      </c>
      <c r="J231" t="s">
        <v>49</v>
      </c>
      <c r="K231" t="s">
        <v>50</v>
      </c>
      <c r="L231">
        <v>90049</v>
      </c>
      <c r="M231" t="s">
        <v>51</v>
      </c>
      <c r="N231" t="s">
        <v>1021</v>
      </c>
      <c r="O231" t="s">
        <v>31</v>
      </c>
      <c r="P231" t="s">
        <v>44</v>
      </c>
      <c r="Q231" t="s">
        <v>1022</v>
      </c>
      <c r="R231">
        <v>447.84</v>
      </c>
      <c r="S231">
        <v>5</v>
      </c>
      <c r="T231">
        <v>0.2</v>
      </c>
      <c r="U231">
        <v>11.196</v>
      </c>
      <c r="V231">
        <v>436.64399999999995</v>
      </c>
    </row>
    <row r="232" spans="1:22">
      <c r="A232">
        <v>1100</v>
      </c>
      <c r="B232" t="s">
        <v>1023</v>
      </c>
      <c r="C232" s="1">
        <v>42535</v>
      </c>
      <c r="D232" s="1">
        <v>42538</v>
      </c>
      <c r="E232" t="s">
        <v>78</v>
      </c>
      <c r="F232" t="s">
        <v>1024</v>
      </c>
      <c r="G232" t="s">
        <v>1025</v>
      </c>
      <c r="H232" t="s">
        <v>90</v>
      </c>
      <c r="I232" t="s">
        <v>26</v>
      </c>
      <c r="J232" t="s">
        <v>310</v>
      </c>
      <c r="K232" t="s">
        <v>50</v>
      </c>
      <c r="L232">
        <v>94122</v>
      </c>
      <c r="M232" t="s">
        <v>51</v>
      </c>
      <c r="N232" t="s">
        <v>481</v>
      </c>
      <c r="O232" t="s">
        <v>31</v>
      </c>
      <c r="P232" t="s">
        <v>53</v>
      </c>
      <c r="Q232" t="s">
        <v>482</v>
      </c>
      <c r="R232">
        <v>8.73</v>
      </c>
      <c r="S232">
        <v>3</v>
      </c>
      <c r="T232">
        <v>0</v>
      </c>
      <c r="U232">
        <v>4.1031000000000004</v>
      </c>
      <c r="V232">
        <v>4.6269</v>
      </c>
    </row>
    <row r="233" spans="1:22">
      <c r="A233">
        <v>1107</v>
      </c>
      <c r="B233" t="s">
        <v>1026</v>
      </c>
      <c r="C233" s="1">
        <v>42693</v>
      </c>
      <c r="D233" s="1">
        <v>42698</v>
      </c>
      <c r="E233" t="s">
        <v>38</v>
      </c>
      <c r="F233" t="s">
        <v>1027</v>
      </c>
      <c r="G233" t="s">
        <v>1028</v>
      </c>
      <c r="H233" t="s">
        <v>25</v>
      </c>
      <c r="I233" t="s">
        <v>26</v>
      </c>
      <c r="J233" t="s">
        <v>91</v>
      </c>
      <c r="K233" t="s">
        <v>83</v>
      </c>
      <c r="L233">
        <v>77041</v>
      </c>
      <c r="M233" t="s">
        <v>84</v>
      </c>
      <c r="N233" t="s">
        <v>481</v>
      </c>
      <c r="O233" t="s">
        <v>31</v>
      </c>
      <c r="P233" t="s">
        <v>53</v>
      </c>
      <c r="Q233" t="s">
        <v>482</v>
      </c>
      <c r="R233">
        <v>2.3279999999999998</v>
      </c>
      <c r="S233">
        <v>2</v>
      </c>
      <c r="T233">
        <v>0.6</v>
      </c>
      <c r="U233">
        <v>-0.75660000000000005</v>
      </c>
      <c r="V233">
        <v>3.0846</v>
      </c>
    </row>
    <row r="234" spans="1:22">
      <c r="A234">
        <v>1115</v>
      </c>
      <c r="B234" t="s">
        <v>1029</v>
      </c>
      <c r="C234" s="1">
        <v>43087</v>
      </c>
      <c r="D234" s="1">
        <v>43092</v>
      </c>
      <c r="E234" t="s">
        <v>22</v>
      </c>
      <c r="F234" t="s">
        <v>1030</v>
      </c>
      <c r="G234" t="s">
        <v>1031</v>
      </c>
      <c r="H234" t="s">
        <v>25</v>
      </c>
      <c r="I234" t="s">
        <v>26</v>
      </c>
      <c r="J234" t="s">
        <v>1032</v>
      </c>
      <c r="K234" t="s">
        <v>50</v>
      </c>
      <c r="L234">
        <v>92024</v>
      </c>
      <c r="M234" t="s">
        <v>51</v>
      </c>
      <c r="N234" t="s">
        <v>1033</v>
      </c>
      <c r="O234" t="s">
        <v>31</v>
      </c>
      <c r="P234" t="s">
        <v>32</v>
      </c>
      <c r="Q234" t="s">
        <v>1034</v>
      </c>
      <c r="R234">
        <v>119.833</v>
      </c>
      <c r="S234">
        <v>1</v>
      </c>
      <c r="T234">
        <v>0.15</v>
      </c>
      <c r="U234">
        <v>-12.6882</v>
      </c>
      <c r="V234">
        <v>132.52119999999999</v>
      </c>
    </row>
    <row r="235" spans="1:22">
      <c r="A235">
        <v>1124</v>
      </c>
      <c r="B235" t="s">
        <v>1035</v>
      </c>
      <c r="C235" s="1">
        <v>41659</v>
      </c>
      <c r="D235" s="1">
        <v>41665</v>
      </c>
      <c r="E235" t="s">
        <v>38</v>
      </c>
      <c r="F235" t="s">
        <v>1036</v>
      </c>
      <c r="G235" t="s">
        <v>1037</v>
      </c>
      <c r="H235" t="s">
        <v>25</v>
      </c>
      <c r="I235" t="s">
        <v>26</v>
      </c>
      <c r="J235" t="s">
        <v>1038</v>
      </c>
      <c r="K235" t="s">
        <v>1039</v>
      </c>
      <c r="L235">
        <v>72401</v>
      </c>
      <c r="M235" t="s">
        <v>29</v>
      </c>
      <c r="N235" t="s">
        <v>139</v>
      </c>
      <c r="O235" t="s">
        <v>31</v>
      </c>
      <c r="P235" t="s">
        <v>53</v>
      </c>
      <c r="Q235" t="s">
        <v>140</v>
      </c>
      <c r="R235">
        <v>38.6</v>
      </c>
      <c r="S235">
        <v>4</v>
      </c>
      <c r="T235">
        <v>0</v>
      </c>
      <c r="U235">
        <v>11.58</v>
      </c>
      <c r="V235">
        <v>27.020000000000003</v>
      </c>
    </row>
    <row r="236" spans="1:22">
      <c r="A236">
        <v>1127</v>
      </c>
      <c r="B236" t="s">
        <v>1035</v>
      </c>
      <c r="C236" s="1">
        <v>41659</v>
      </c>
      <c r="D236" s="1">
        <v>41665</v>
      </c>
      <c r="E236" t="s">
        <v>38</v>
      </c>
      <c r="F236" t="s">
        <v>1036</v>
      </c>
      <c r="G236" t="s">
        <v>1037</v>
      </c>
      <c r="H236" t="s">
        <v>25</v>
      </c>
      <c r="I236" t="s">
        <v>26</v>
      </c>
      <c r="J236" t="s">
        <v>1038</v>
      </c>
      <c r="K236" t="s">
        <v>1039</v>
      </c>
      <c r="L236">
        <v>72401</v>
      </c>
      <c r="M236" t="s">
        <v>29</v>
      </c>
      <c r="N236" t="s">
        <v>495</v>
      </c>
      <c r="O236" t="s">
        <v>31</v>
      </c>
      <c r="P236" t="s">
        <v>35</v>
      </c>
      <c r="Q236" t="s">
        <v>496</v>
      </c>
      <c r="R236">
        <v>1067.94</v>
      </c>
      <c r="S236">
        <v>3</v>
      </c>
      <c r="T236">
        <v>0</v>
      </c>
      <c r="U236">
        <v>224.26740000000001</v>
      </c>
      <c r="V236">
        <v>843.6726000000001</v>
      </c>
    </row>
    <row r="237" spans="1:22">
      <c r="A237">
        <v>1130</v>
      </c>
      <c r="B237" t="s">
        <v>1040</v>
      </c>
      <c r="C237" s="1">
        <v>42472</v>
      </c>
      <c r="D237" s="1">
        <v>42476</v>
      </c>
      <c r="E237" t="s">
        <v>38</v>
      </c>
      <c r="F237" t="s">
        <v>1041</v>
      </c>
      <c r="G237" t="s">
        <v>1042</v>
      </c>
      <c r="H237" t="s">
        <v>25</v>
      </c>
      <c r="I237" t="s">
        <v>26</v>
      </c>
      <c r="J237" t="s">
        <v>859</v>
      </c>
      <c r="K237" t="s">
        <v>697</v>
      </c>
      <c r="L237">
        <v>22153</v>
      </c>
      <c r="M237" t="s">
        <v>29</v>
      </c>
      <c r="N237" t="s">
        <v>1043</v>
      </c>
      <c r="O237" t="s">
        <v>31</v>
      </c>
      <c r="P237" t="s">
        <v>44</v>
      </c>
      <c r="Q237" t="s">
        <v>1044</v>
      </c>
      <c r="R237">
        <v>343.92</v>
      </c>
      <c r="S237">
        <v>4</v>
      </c>
      <c r="T237">
        <v>0</v>
      </c>
      <c r="U237">
        <v>75.662400000000005</v>
      </c>
      <c r="V237">
        <v>268.25760000000002</v>
      </c>
    </row>
    <row r="238" spans="1:22">
      <c r="A238">
        <v>1142</v>
      </c>
      <c r="B238" t="s">
        <v>1045</v>
      </c>
      <c r="C238" s="1">
        <v>41911</v>
      </c>
      <c r="D238" s="1">
        <v>41915</v>
      </c>
      <c r="E238" t="s">
        <v>38</v>
      </c>
      <c r="F238" t="s">
        <v>1046</v>
      </c>
      <c r="G238" t="s">
        <v>1047</v>
      </c>
      <c r="H238" t="s">
        <v>25</v>
      </c>
      <c r="I238" t="s">
        <v>26</v>
      </c>
      <c r="J238" t="s">
        <v>49</v>
      </c>
      <c r="K238" t="s">
        <v>50</v>
      </c>
      <c r="L238">
        <v>90045</v>
      </c>
      <c r="M238" t="s">
        <v>51</v>
      </c>
      <c r="N238" t="s">
        <v>916</v>
      </c>
      <c r="O238" t="s">
        <v>31</v>
      </c>
      <c r="P238" t="s">
        <v>53</v>
      </c>
      <c r="Q238" t="s">
        <v>917</v>
      </c>
      <c r="R238">
        <v>204.6</v>
      </c>
      <c r="S238">
        <v>2</v>
      </c>
      <c r="T238">
        <v>0</v>
      </c>
      <c r="U238">
        <v>53.195999999999998</v>
      </c>
      <c r="V238">
        <v>151.404</v>
      </c>
    </row>
    <row r="239" spans="1:22">
      <c r="A239">
        <v>1152</v>
      </c>
      <c r="B239" t="s">
        <v>1048</v>
      </c>
      <c r="C239" s="1">
        <v>42132</v>
      </c>
      <c r="D239" s="1">
        <v>42138</v>
      </c>
      <c r="E239" t="s">
        <v>38</v>
      </c>
      <c r="F239" t="s">
        <v>1049</v>
      </c>
      <c r="G239" t="s">
        <v>1050</v>
      </c>
      <c r="H239" t="s">
        <v>81</v>
      </c>
      <c r="I239" t="s">
        <v>26</v>
      </c>
      <c r="J239" t="s">
        <v>1051</v>
      </c>
      <c r="K239" t="s">
        <v>215</v>
      </c>
      <c r="L239">
        <v>44221</v>
      </c>
      <c r="M239" t="s">
        <v>62</v>
      </c>
      <c r="N239" t="s">
        <v>1052</v>
      </c>
      <c r="O239" t="s">
        <v>31</v>
      </c>
      <c r="P239" t="s">
        <v>53</v>
      </c>
      <c r="Q239" t="s">
        <v>1053</v>
      </c>
      <c r="R239">
        <v>8.3520000000000003</v>
      </c>
      <c r="S239">
        <v>6</v>
      </c>
      <c r="T239">
        <v>0.2</v>
      </c>
      <c r="U239">
        <v>1.2527999999999999</v>
      </c>
      <c r="V239">
        <v>7.0992000000000006</v>
      </c>
    </row>
    <row r="240" spans="1:22">
      <c r="A240">
        <v>1156</v>
      </c>
      <c r="B240" t="s">
        <v>1054</v>
      </c>
      <c r="C240" s="1">
        <v>41993</v>
      </c>
      <c r="D240" s="1">
        <v>41994</v>
      </c>
      <c r="E240" t="s">
        <v>78</v>
      </c>
      <c r="F240" t="s">
        <v>1055</v>
      </c>
      <c r="G240" t="s">
        <v>1056</v>
      </c>
      <c r="H240" t="s">
        <v>90</v>
      </c>
      <c r="I240" t="s">
        <v>26</v>
      </c>
      <c r="J240" t="s">
        <v>1057</v>
      </c>
      <c r="K240" t="s">
        <v>697</v>
      </c>
      <c r="L240">
        <v>22801</v>
      </c>
      <c r="M240" t="s">
        <v>29</v>
      </c>
      <c r="N240" t="s">
        <v>1058</v>
      </c>
      <c r="O240" t="s">
        <v>31</v>
      </c>
      <c r="P240" t="s">
        <v>44</v>
      </c>
      <c r="Q240" t="s">
        <v>1059</v>
      </c>
      <c r="R240">
        <v>2244.48</v>
      </c>
      <c r="S240">
        <v>7</v>
      </c>
      <c r="T240">
        <v>0</v>
      </c>
      <c r="U240">
        <v>493.78559999999999</v>
      </c>
      <c r="V240">
        <v>1750.6944000000001</v>
      </c>
    </row>
    <row r="241" spans="1:22">
      <c r="A241">
        <v>1158</v>
      </c>
      <c r="B241" t="s">
        <v>1054</v>
      </c>
      <c r="C241" s="1">
        <v>41993</v>
      </c>
      <c r="D241" s="1">
        <v>41994</v>
      </c>
      <c r="E241" t="s">
        <v>78</v>
      </c>
      <c r="F241" t="s">
        <v>1055</v>
      </c>
      <c r="G241" t="s">
        <v>1056</v>
      </c>
      <c r="H241" t="s">
        <v>90</v>
      </c>
      <c r="I241" t="s">
        <v>26</v>
      </c>
      <c r="J241" t="s">
        <v>1057</v>
      </c>
      <c r="K241" t="s">
        <v>697</v>
      </c>
      <c r="L241">
        <v>22801</v>
      </c>
      <c r="M241" t="s">
        <v>29</v>
      </c>
      <c r="N241" t="s">
        <v>422</v>
      </c>
      <c r="O241" t="s">
        <v>31</v>
      </c>
      <c r="P241" t="s">
        <v>44</v>
      </c>
      <c r="Q241" t="s">
        <v>423</v>
      </c>
      <c r="R241">
        <v>455.1</v>
      </c>
      <c r="S241">
        <v>2</v>
      </c>
      <c r="T241">
        <v>0</v>
      </c>
      <c r="U241">
        <v>100.122</v>
      </c>
      <c r="V241">
        <v>354.97800000000001</v>
      </c>
    </row>
    <row r="242" spans="1:22">
      <c r="A242">
        <v>1159</v>
      </c>
      <c r="B242" t="s">
        <v>1060</v>
      </c>
      <c r="C242" s="1">
        <v>42553</v>
      </c>
      <c r="D242" s="1">
        <v>42558</v>
      </c>
      <c r="E242" t="s">
        <v>22</v>
      </c>
      <c r="F242" t="s">
        <v>1061</v>
      </c>
      <c r="G242" t="s">
        <v>1062</v>
      </c>
      <c r="H242" t="s">
        <v>81</v>
      </c>
      <c r="I242" t="s">
        <v>26</v>
      </c>
      <c r="J242" t="s">
        <v>49</v>
      </c>
      <c r="K242" t="s">
        <v>50</v>
      </c>
      <c r="L242">
        <v>90004</v>
      </c>
      <c r="M242" t="s">
        <v>51</v>
      </c>
      <c r="N242" t="s">
        <v>1063</v>
      </c>
      <c r="O242" t="s">
        <v>31</v>
      </c>
      <c r="P242" t="s">
        <v>35</v>
      </c>
      <c r="Q242" t="s">
        <v>1064</v>
      </c>
      <c r="R242">
        <v>195.184</v>
      </c>
      <c r="S242">
        <v>1</v>
      </c>
      <c r="T242">
        <v>0.2</v>
      </c>
      <c r="U242">
        <v>19.5184</v>
      </c>
      <c r="V242">
        <v>175.66559999999998</v>
      </c>
    </row>
    <row r="243" spans="1:22">
      <c r="A243">
        <v>1168</v>
      </c>
      <c r="B243" t="s">
        <v>1065</v>
      </c>
      <c r="C243" s="1">
        <v>43077</v>
      </c>
      <c r="D243" s="1">
        <v>43079</v>
      </c>
      <c r="E243" t="s">
        <v>22</v>
      </c>
      <c r="F243" t="s">
        <v>922</v>
      </c>
      <c r="G243" t="s">
        <v>923</v>
      </c>
      <c r="H243" t="s">
        <v>25</v>
      </c>
      <c r="I243" t="s">
        <v>26</v>
      </c>
      <c r="J243" t="s">
        <v>158</v>
      </c>
      <c r="K243" t="s">
        <v>109</v>
      </c>
      <c r="L243">
        <v>10035</v>
      </c>
      <c r="M243" t="s">
        <v>62</v>
      </c>
      <c r="N243" t="s">
        <v>1066</v>
      </c>
      <c r="O243" t="s">
        <v>31</v>
      </c>
      <c r="P243" t="s">
        <v>53</v>
      </c>
      <c r="Q243" t="s">
        <v>1067</v>
      </c>
      <c r="R243">
        <v>109.48</v>
      </c>
      <c r="S243">
        <v>2</v>
      </c>
      <c r="T243">
        <v>0</v>
      </c>
      <c r="U243">
        <v>33.938800000000001</v>
      </c>
      <c r="V243">
        <v>75.541200000000003</v>
      </c>
    </row>
    <row r="244" spans="1:22">
      <c r="A244">
        <v>1178</v>
      </c>
      <c r="B244" t="s">
        <v>1068</v>
      </c>
      <c r="C244" s="1">
        <v>42705</v>
      </c>
      <c r="D244" s="1">
        <v>42709</v>
      </c>
      <c r="E244" t="s">
        <v>38</v>
      </c>
      <c r="F244" t="s">
        <v>125</v>
      </c>
      <c r="G244" t="s">
        <v>126</v>
      </c>
      <c r="H244" t="s">
        <v>25</v>
      </c>
      <c r="I244" t="s">
        <v>26</v>
      </c>
      <c r="J244" t="s">
        <v>1069</v>
      </c>
      <c r="K244" t="s">
        <v>1070</v>
      </c>
      <c r="L244">
        <v>20852</v>
      </c>
      <c r="M244" t="s">
        <v>62</v>
      </c>
      <c r="N244" t="s">
        <v>1071</v>
      </c>
      <c r="O244" t="s">
        <v>31</v>
      </c>
      <c r="P244" t="s">
        <v>35</v>
      </c>
      <c r="Q244" t="s">
        <v>1072</v>
      </c>
      <c r="R244">
        <v>172.5</v>
      </c>
      <c r="S244">
        <v>2</v>
      </c>
      <c r="T244">
        <v>0</v>
      </c>
      <c r="U244">
        <v>51.75</v>
      </c>
      <c r="V244">
        <v>120.75</v>
      </c>
    </row>
    <row r="245" spans="1:22">
      <c r="A245">
        <v>1191</v>
      </c>
      <c r="B245" t="s">
        <v>1073</v>
      </c>
      <c r="C245" s="1">
        <v>42792</v>
      </c>
      <c r="D245" s="1">
        <v>42794</v>
      </c>
      <c r="E245" t="s">
        <v>22</v>
      </c>
      <c r="F245" t="s">
        <v>1074</v>
      </c>
      <c r="G245" t="s">
        <v>1075</v>
      </c>
      <c r="H245" t="s">
        <v>90</v>
      </c>
      <c r="I245" t="s">
        <v>26</v>
      </c>
      <c r="J245" t="s">
        <v>49</v>
      </c>
      <c r="K245" t="s">
        <v>50</v>
      </c>
      <c r="L245">
        <v>90036</v>
      </c>
      <c r="M245" t="s">
        <v>51</v>
      </c>
      <c r="N245" t="s">
        <v>1076</v>
      </c>
      <c r="O245" t="s">
        <v>31</v>
      </c>
      <c r="P245" t="s">
        <v>35</v>
      </c>
      <c r="Q245" t="s">
        <v>1077</v>
      </c>
      <c r="R245">
        <v>892.22400000000005</v>
      </c>
      <c r="S245">
        <v>3</v>
      </c>
      <c r="T245">
        <v>0.2</v>
      </c>
      <c r="U245">
        <v>89.222399999999993</v>
      </c>
      <c r="V245">
        <v>803.00160000000005</v>
      </c>
    </row>
    <row r="246" spans="1:22">
      <c r="A246">
        <v>1195</v>
      </c>
      <c r="B246" t="s">
        <v>1078</v>
      </c>
      <c r="C246" s="1">
        <v>42262</v>
      </c>
      <c r="D246" s="1">
        <v>42262</v>
      </c>
      <c r="E246" t="s">
        <v>407</v>
      </c>
      <c r="F246" t="s">
        <v>627</v>
      </c>
      <c r="G246" t="s">
        <v>628</v>
      </c>
      <c r="H246" t="s">
        <v>81</v>
      </c>
      <c r="I246" t="s">
        <v>26</v>
      </c>
      <c r="J246" t="s">
        <v>1079</v>
      </c>
      <c r="K246" t="s">
        <v>42</v>
      </c>
      <c r="L246">
        <v>33065</v>
      </c>
      <c r="M246" t="s">
        <v>29</v>
      </c>
      <c r="N246" t="s">
        <v>1080</v>
      </c>
      <c r="O246" t="s">
        <v>31</v>
      </c>
      <c r="P246" t="s">
        <v>53</v>
      </c>
      <c r="Q246" t="s">
        <v>1081</v>
      </c>
      <c r="R246">
        <v>15.712</v>
      </c>
      <c r="S246">
        <v>4</v>
      </c>
      <c r="T246">
        <v>0.2</v>
      </c>
      <c r="U246">
        <v>2.5531999999999999</v>
      </c>
      <c r="V246">
        <v>13.158799999999999</v>
      </c>
    </row>
    <row r="247" spans="1:22">
      <c r="A247">
        <v>1197</v>
      </c>
      <c r="B247" t="s">
        <v>1078</v>
      </c>
      <c r="C247" s="1">
        <v>42262</v>
      </c>
      <c r="D247" s="1">
        <v>42262</v>
      </c>
      <c r="E247" t="s">
        <v>407</v>
      </c>
      <c r="F247" t="s">
        <v>627</v>
      </c>
      <c r="G247" t="s">
        <v>628</v>
      </c>
      <c r="H247" t="s">
        <v>81</v>
      </c>
      <c r="I247" t="s">
        <v>26</v>
      </c>
      <c r="J247" t="s">
        <v>1079</v>
      </c>
      <c r="K247" t="s">
        <v>42</v>
      </c>
      <c r="L247">
        <v>33065</v>
      </c>
      <c r="M247" t="s">
        <v>29</v>
      </c>
      <c r="N247" t="s">
        <v>706</v>
      </c>
      <c r="O247" t="s">
        <v>31</v>
      </c>
      <c r="P247" t="s">
        <v>53</v>
      </c>
      <c r="Q247" t="s">
        <v>707</v>
      </c>
      <c r="R247">
        <v>55.968000000000004</v>
      </c>
      <c r="S247">
        <v>1</v>
      </c>
      <c r="T247">
        <v>0.2</v>
      </c>
      <c r="U247">
        <v>-2.0988000000000002</v>
      </c>
      <c r="V247">
        <v>58.066800000000001</v>
      </c>
    </row>
    <row r="248" spans="1:22">
      <c r="A248">
        <v>1199</v>
      </c>
      <c r="B248" t="s">
        <v>1082</v>
      </c>
      <c r="C248" s="1">
        <v>42468</v>
      </c>
      <c r="D248" s="1">
        <v>42472</v>
      </c>
      <c r="E248" t="s">
        <v>38</v>
      </c>
      <c r="F248" t="s">
        <v>824</v>
      </c>
      <c r="G248" t="s">
        <v>825</v>
      </c>
      <c r="H248" t="s">
        <v>25</v>
      </c>
      <c r="I248" t="s">
        <v>26</v>
      </c>
      <c r="J248" t="s">
        <v>91</v>
      </c>
      <c r="K248" t="s">
        <v>83</v>
      </c>
      <c r="L248">
        <v>77041</v>
      </c>
      <c r="M248" t="s">
        <v>84</v>
      </c>
      <c r="N248" t="s">
        <v>1083</v>
      </c>
      <c r="O248" t="s">
        <v>31</v>
      </c>
      <c r="P248" t="s">
        <v>35</v>
      </c>
      <c r="Q248" t="s">
        <v>1084</v>
      </c>
      <c r="R248">
        <v>95.983999999999995</v>
      </c>
      <c r="S248">
        <v>4</v>
      </c>
      <c r="T248">
        <v>0.3</v>
      </c>
      <c r="U248">
        <v>-4.1135999999999999</v>
      </c>
      <c r="V248">
        <v>100.0976</v>
      </c>
    </row>
    <row r="249" spans="1:22">
      <c r="A249">
        <v>1201</v>
      </c>
      <c r="B249" t="s">
        <v>1085</v>
      </c>
      <c r="C249" s="1">
        <v>42569</v>
      </c>
      <c r="D249" s="1">
        <v>42575</v>
      </c>
      <c r="E249" t="s">
        <v>38</v>
      </c>
      <c r="F249" t="s">
        <v>1086</v>
      </c>
      <c r="G249" t="s">
        <v>1087</v>
      </c>
      <c r="H249" t="s">
        <v>81</v>
      </c>
      <c r="I249" t="s">
        <v>26</v>
      </c>
      <c r="J249" t="s">
        <v>248</v>
      </c>
      <c r="K249" t="s">
        <v>165</v>
      </c>
      <c r="L249">
        <v>80219</v>
      </c>
      <c r="M249" t="s">
        <v>51</v>
      </c>
      <c r="N249" t="s">
        <v>786</v>
      </c>
      <c r="O249" t="s">
        <v>31</v>
      </c>
      <c r="P249" t="s">
        <v>35</v>
      </c>
      <c r="Q249" t="s">
        <v>787</v>
      </c>
      <c r="R249">
        <v>544.00800000000004</v>
      </c>
      <c r="S249">
        <v>3</v>
      </c>
      <c r="T249">
        <v>0.2</v>
      </c>
      <c r="U249">
        <v>40.800600000000003</v>
      </c>
      <c r="V249">
        <v>503.20740000000001</v>
      </c>
    </row>
    <row r="250" spans="1:22">
      <c r="A250">
        <v>1203</v>
      </c>
      <c r="B250" t="s">
        <v>1085</v>
      </c>
      <c r="C250" s="1">
        <v>42569</v>
      </c>
      <c r="D250" s="1">
        <v>42575</v>
      </c>
      <c r="E250" t="s">
        <v>38</v>
      </c>
      <c r="F250" t="s">
        <v>1086</v>
      </c>
      <c r="G250" t="s">
        <v>1087</v>
      </c>
      <c r="H250" t="s">
        <v>81</v>
      </c>
      <c r="I250" t="s">
        <v>26</v>
      </c>
      <c r="J250" t="s">
        <v>248</v>
      </c>
      <c r="K250" t="s">
        <v>165</v>
      </c>
      <c r="L250">
        <v>80219</v>
      </c>
      <c r="M250" t="s">
        <v>51</v>
      </c>
      <c r="N250" t="s">
        <v>495</v>
      </c>
      <c r="O250" t="s">
        <v>31</v>
      </c>
      <c r="P250" t="s">
        <v>35</v>
      </c>
      <c r="Q250" t="s">
        <v>496</v>
      </c>
      <c r="R250">
        <v>854.35199999999998</v>
      </c>
      <c r="S250">
        <v>3</v>
      </c>
      <c r="T250">
        <v>0.2</v>
      </c>
      <c r="U250">
        <v>10.679399999999999</v>
      </c>
      <c r="V250">
        <v>843.67259999999999</v>
      </c>
    </row>
    <row r="251" spans="1:22">
      <c r="A251">
        <v>1212</v>
      </c>
      <c r="B251" t="s">
        <v>1088</v>
      </c>
      <c r="C251" s="1">
        <v>42565</v>
      </c>
      <c r="D251" s="1">
        <v>42569</v>
      </c>
      <c r="E251" t="s">
        <v>22</v>
      </c>
      <c r="F251" t="s">
        <v>1089</v>
      </c>
      <c r="G251" t="s">
        <v>1090</v>
      </c>
      <c r="H251" t="s">
        <v>81</v>
      </c>
      <c r="I251" t="s">
        <v>26</v>
      </c>
      <c r="J251" t="s">
        <v>158</v>
      </c>
      <c r="K251" t="s">
        <v>109</v>
      </c>
      <c r="L251">
        <v>10009</v>
      </c>
      <c r="M251" t="s">
        <v>62</v>
      </c>
      <c r="N251" t="s">
        <v>260</v>
      </c>
      <c r="O251" t="s">
        <v>31</v>
      </c>
      <c r="P251" t="s">
        <v>32</v>
      </c>
      <c r="Q251" t="s">
        <v>261</v>
      </c>
      <c r="R251">
        <v>579.13599999999997</v>
      </c>
      <c r="S251">
        <v>4</v>
      </c>
      <c r="T251">
        <v>0.2</v>
      </c>
      <c r="U251">
        <v>21.717600000000001</v>
      </c>
      <c r="V251">
        <v>557.41840000000002</v>
      </c>
    </row>
    <row r="252" spans="1:22">
      <c r="A252">
        <v>1213</v>
      </c>
      <c r="B252" t="s">
        <v>1091</v>
      </c>
      <c r="C252" s="1">
        <v>42987</v>
      </c>
      <c r="D252" s="1">
        <v>42991</v>
      </c>
      <c r="E252" t="s">
        <v>38</v>
      </c>
      <c r="F252" t="s">
        <v>1092</v>
      </c>
      <c r="G252" t="s">
        <v>1093</v>
      </c>
      <c r="H252" t="s">
        <v>81</v>
      </c>
      <c r="I252" t="s">
        <v>26</v>
      </c>
      <c r="J252" t="s">
        <v>60</v>
      </c>
      <c r="K252" t="s">
        <v>61</v>
      </c>
      <c r="L252">
        <v>19134</v>
      </c>
      <c r="M252" t="s">
        <v>62</v>
      </c>
      <c r="N252" t="s">
        <v>278</v>
      </c>
      <c r="O252" t="s">
        <v>31</v>
      </c>
      <c r="P252" t="s">
        <v>35</v>
      </c>
      <c r="Q252" t="s">
        <v>279</v>
      </c>
      <c r="R252">
        <v>141.37200000000001</v>
      </c>
      <c r="S252">
        <v>2</v>
      </c>
      <c r="T252">
        <v>0.3</v>
      </c>
      <c r="U252">
        <v>-48.470399999999998</v>
      </c>
      <c r="V252">
        <v>189.8424</v>
      </c>
    </row>
    <row r="253" spans="1:22">
      <c r="A253">
        <v>1218</v>
      </c>
      <c r="B253" t="s">
        <v>1091</v>
      </c>
      <c r="C253" s="1">
        <v>42987</v>
      </c>
      <c r="D253" s="1">
        <v>42991</v>
      </c>
      <c r="E253" t="s">
        <v>38</v>
      </c>
      <c r="F253" t="s">
        <v>1092</v>
      </c>
      <c r="G253" t="s">
        <v>1093</v>
      </c>
      <c r="H253" t="s">
        <v>81</v>
      </c>
      <c r="I253" t="s">
        <v>26</v>
      </c>
      <c r="J253" t="s">
        <v>60</v>
      </c>
      <c r="K253" t="s">
        <v>61</v>
      </c>
      <c r="L253">
        <v>19134</v>
      </c>
      <c r="M253" t="s">
        <v>62</v>
      </c>
      <c r="N253" t="s">
        <v>1094</v>
      </c>
      <c r="O253" t="s">
        <v>31</v>
      </c>
      <c r="P253" t="s">
        <v>53</v>
      </c>
      <c r="Q253" t="s">
        <v>1095</v>
      </c>
      <c r="R253">
        <v>17.024000000000001</v>
      </c>
      <c r="S253">
        <v>2</v>
      </c>
      <c r="T253">
        <v>0.2</v>
      </c>
      <c r="U253">
        <v>1.7023999999999999</v>
      </c>
      <c r="V253">
        <v>15.3216</v>
      </c>
    </row>
    <row r="254" spans="1:22">
      <c r="A254">
        <v>1223</v>
      </c>
      <c r="B254" t="s">
        <v>1096</v>
      </c>
      <c r="C254" s="1">
        <v>42708</v>
      </c>
      <c r="D254" s="1">
        <v>42709</v>
      </c>
      <c r="E254" t="s">
        <v>78</v>
      </c>
      <c r="F254" t="s">
        <v>227</v>
      </c>
      <c r="G254" t="s">
        <v>228</v>
      </c>
      <c r="H254" t="s">
        <v>25</v>
      </c>
      <c r="I254" t="s">
        <v>26</v>
      </c>
      <c r="J254" t="s">
        <v>158</v>
      </c>
      <c r="K254" t="s">
        <v>109</v>
      </c>
      <c r="L254">
        <v>10024</v>
      </c>
      <c r="M254" t="s">
        <v>62</v>
      </c>
      <c r="N254" t="s">
        <v>948</v>
      </c>
      <c r="O254" t="s">
        <v>31</v>
      </c>
      <c r="P254" t="s">
        <v>53</v>
      </c>
      <c r="Q254" t="s">
        <v>949</v>
      </c>
      <c r="R254">
        <v>113.79</v>
      </c>
      <c r="S254">
        <v>3</v>
      </c>
      <c r="T254">
        <v>0</v>
      </c>
      <c r="U254">
        <v>20.482199999999999</v>
      </c>
      <c r="V254">
        <v>93.307800000000015</v>
      </c>
    </row>
    <row r="255" spans="1:22">
      <c r="A255">
        <v>1230</v>
      </c>
      <c r="B255" t="s">
        <v>1097</v>
      </c>
      <c r="C255" s="1">
        <v>43045</v>
      </c>
      <c r="D255" s="1">
        <v>43050</v>
      </c>
      <c r="E255" t="s">
        <v>38</v>
      </c>
      <c r="F255" t="s">
        <v>824</v>
      </c>
      <c r="G255" t="s">
        <v>825</v>
      </c>
      <c r="H255" t="s">
        <v>25</v>
      </c>
      <c r="I255" t="s">
        <v>26</v>
      </c>
      <c r="J255" t="s">
        <v>49</v>
      </c>
      <c r="K255" t="s">
        <v>50</v>
      </c>
      <c r="L255">
        <v>90045</v>
      </c>
      <c r="M255" t="s">
        <v>51</v>
      </c>
      <c r="N255" t="s">
        <v>876</v>
      </c>
      <c r="O255" t="s">
        <v>31</v>
      </c>
      <c r="P255" t="s">
        <v>53</v>
      </c>
      <c r="Q255" t="s">
        <v>877</v>
      </c>
      <c r="R255">
        <v>8.73</v>
      </c>
      <c r="S255">
        <v>1</v>
      </c>
      <c r="T255">
        <v>0</v>
      </c>
      <c r="U255">
        <v>2.9681999999999999</v>
      </c>
      <c r="V255">
        <v>5.7618000000000009</v>
      </c>
    </row>
    <row r="256" spans="1:22">
      <c r="A256">
        <v>1235</v>
      </c>
      <c r="B256" t="s">
        <v>1098</v>
      </c>
      <c r="C256" s="1">
        <v>42671</v>
      </c>
      <c r="D256" s="1">
        <v>42671</v>
      </c>
      <c r="E256" t="s">
        <v>407</v>
      </c>
      <c r="F256" t="s">
        <v>1099</v>
      </c>
      <c r="G256" t="s">
        <v>1100</v>
      </c>
      <c r="H256" t="s">
        <v>25</v>
      </c>
      <c r="I256" t="s">
        <v>26</v>
      </c>
      <c r="J256" t="s">
        <v>1101</v>
      </c>
      <c r="K256" t="s">
        <v>42</v>
      </c>
      <c r="L256">
        <v>33437</v>
      </c>
      <c r="M256" t="s">
        <v>29</v>
      </c>
      <c r="N256" t="s">
        <v>1102</v>
      </c>
      <c r="O256" t="s">
        <v>31</v>
      </c>
      <c r="P256" t="s">
        <v>53</v>
      </c>
      <c r="Q256" t="s">
        <v>1103</v>
      </c>
      <c r="R256">
        <v>47.951999999999998</v>
      </c>
      <c r="S256">
        <v>3</v>
      </c>
      <c r="T256">
        <v>0.2</v>
      </c>
      <c r="U256">
        <v>13.786199999999999</v>
      </c>
      <c r="V256">
        <v>34.165799999999997</v>
      </c>
    </row>
    <row r="257" spans="1:22">
      <c r="A257">
        <v>1237</v>
      </c>
      <c r="B257" t="s">
        <v>1098</v>
      </c>
      <c r="C257" s="1">
        <v>42671</v>
      </c>
      <c r="D257" s="1">
        <v>42671</v>
      </c>
      <c r="E257" t="s">
        <v>407</v>
      </c>
      <c r="F257" t="s">
        <v>1099</v>
      </c>
      <c r="G257" t="s">
        <v>1100</v>
      </c>
      <c r="H257" t="s">
        <v>25</v>
      </c>
      <c r="I257" t="s">
        <v>26</v>
      </c>
      <c r="J257" t="s">
        <v>1101</v>
      </c>
      <c r="K257" t="s">
        <v>42</v>
      </c>
      <c r="L257">
        <v>33437</v>
      </c>
      <c r="M257" t="s">
        <v>29</v>
      </c>
      <c r="N257" t="s">
        <v>1104</v>
      </c>
      <c r="O257" t="s">
        <v>31</v>
      </c>
      <c r="P257" t="s">
        <v>53</v>
      </c>
      <c r="Q257" t="s">
        <v>1105</v>
      </c>
      <c r="R257">
        <v>63.968000000000004</v>
      </c>
      <c r="S257">
        <v>2</v>
      </c>
      <c r="T257">
        <v>0.2</v>
      </c>
      <c r="U257">
        <v>0</v>
      </c>
      <c r="V257">
        <v>63.968000000000004</v>
      </c>
    </row>
    <row r="258" spans="1:22">
      <c r="A258">
        <v>1238</v>
      </c>
      <c r="B258" t="s">
        <v>1098</v>
      </c>
      <c r="C258" s="1">
        <v>42671</v>
      </c>
      <c r="D258" s="1">
        <v>42671</v>
      </c>
      <c r="E258" t="s">
        <v>407</v>
      </c>
      <c r="F258" t="s">
        <v>1099</v>
      </c>
      <c r="G258" t="s">
        <v>1100</v>
      </c>
      <c r="H258" t="s">
        <v>25</v>
      </c>
      <c r="I258" t="s">
        <v>26</v>
      </c>
      <c r="J258" t="s">
        <v>1101</v>
      </c>
      <c r="K258" t="s">
        <v>42</v>
      </c>
      <c r="L258">
        <v>33437</v>
      </c>
      <c r="M258" t="s">
        <v>29</v>
      </c>
      <c r="N258" t="s">
        <v>686</v>
      </c>
      <c r="O258" t="s">
        <v>31</v>
      </c>
      <c r="P258" t="s">
        <v>53</v>
      </c>
      <c r="Q258" t="s">
        <v>687</v>
      </c>
      <c r="R258">
        <v>165.048</v>
      </c>
      <c r="S258">
        <v>3</v>
      </c>
      <c r="T258">
        <v>0.2</v>
      </c>
      <c r="U258">
        <v>41.262</v>
      </c>
      <c r="V258">
        <v>123.786</v>
      </c>
    </row>
    <row r="259" spans="1:22">
      <c r="A259">
        <v>1239</v>
      </c>
      <c r="B259" t="s">
        <v>1106</v>
      </c>
      <c r="C259" s="1">
        <v>41862</v>
      </c>
      <c r="D259" s="1">
        <v>41866</v>
      </c>
      <c r="E259" t="s">
        <v>38</v>
      </c>
      <c r="F259" t="s">
        <v>1107</v>
      </c>
      <c r="G259" t="s">
        <v>1108</v>
      </c>
      <c r="H259" t="s">
        <v>25</v>
      </c>
      <c r="I259" t="s">
        <v>26</v>
      </c>
      <c r="J259" t="s">
        <v>176</v>
      </c>
      <c r="K259" t="s">
        <v>177</v>
      </c>
      <c r="L259">
        <v>98105</v>
      </c>
      <c r="M259" t="s">
        <v>51</v>
      </c>
      <c r="N259" t="s">
        <v>1109</v>
      </c>
      <c r="O259" t="s">
        <v>31</v>
      </c>
      <c r="P259" t="s">
        <v>53</v>
      </c>
      <c r="Q259" t="s">
        <v>1110</v>
      </c>
      <c r="R259">
        <v>12.35</v>
      </c>
      <c r="S259">
        <v>1</v>
      </c>
      <c r="T259">
        <v>0</v>
      </c>
      <c r="U259">
        <v>5.4340000000000002</v>
      </c>
      <c r="V259">
        <v>6.9159999999999995</v>
      </c>
    </row>
    <row r="260" spans="1:22">
      <c r="A260">
        <v>1246</v>
      </c>
      <c r="B260" t="s">
        <v>1111</v>
      </c>
      <c r="C260" s="1">
        <v>41985</v>
      </c>
      <c r="D260" s="1">
        <v>41987</v>
      </c>
      <c r="E260" t="s">
        <v>22</v>
      </c>
      <c r="F260" t="s">
        <v>1112</v>
      </c>
      <c r="G260" t="s">
        <v>1113</v>
      </c>
      <c r="H260" t="s">
        <v>25</v>
      </c>
      <c r="I260" t="s">
        <v>26</v>
      </c>
      <c r="J260" t="s">
        <v>1114</v>
      </c>
      <c r="K260" t="s">
        <v>50</v>
      </c>
      <c r="L260">
        <v>93727</v>
      </c>
      <c r="M260" t="s">
        <v>51</v>
      </c>
      <c r="N260" t="s">
        <v>1115</v>
      </c>
      <c r="O260" t="s">
        <v>31</v>
      </c>
      <c r="P260" t="s">
        <v>44</v>
      </c>
      <c r="Q260" t="s">
        <v>1116</v>
      </c>
      <c r="R260">
        <v>764.68799999999999</v>
      </c>
      <c r="S260">
        <v>6</v>
      </c>
      <c r="T260">
        <v>0.2</v>
      </c>
      <c r="U260">
        <v>95.585999999999999</v>
      </c>
      <c r="V260">
        <v>669.10199999999998</v>
      </c>
    </row>
    <row r="261" spans="1:22">
      <c r="A261">
        <v>1247</v>
      </c>
      <c r="B261" t="s">
        <v>1111</v>
      </c>
      <c r="C261" s="1">
        <v>41985</v>
      </c>
      <c r="D261" s="1">
        <v>41987</v>
      </c>
      <c r="E261" t="s">
        <v>22</v>
      </c>
      <c r="F261" t="s">
        <v>1112</v>
      </c>
      <c r="G261" t="s">
        <v>1113</v>
      </c>
      <c r="H261" t="s">
        <v>25</v>
      </c>
      <c r="I261" t="s">
        <v>26</v>
      </c>
      <c r="J261" t="s">
        <v>1114</v>
      </c>
      <c r="K261" t="s">
        <v>50</v>
      </c>
      <c r="L261">
        <v>93727</v>
      </c>
      <c r="M261" t="s">
        <v>51</v>
      </c>
      <c r="N261" t="s">
        <v>288</v>
      </c>
      <c r="O261" t="s">
        <v>31</v>
      </c>
      <c r="P261" t="s">
        <v>44</v>
      </c>
      <c r="Q261" t="s">
        <v>289</v>
      </c>
      <c r="R261">
        <v>3610.848</v>
      </c>
      <c r="S261">
        <v>12</v>
      </c>
      <c r="T261">
        <v>0.2</v>
      </c>
      <c r="U261">
        <v>135.4068</v>
      </c>
      <c r="V261">
        <v>3475.4411999999998</v>
      </c>
    </row>
    <row r="262" spans="1:22">
      <c r="A262">
        <v>1248</v>
      </c>
      <c r="B262" t="s">
        <v>1111</v>
      </c>
      <c r="C262" s="1">
        <v>41985</v>
      </c>
      <c r="D262" s="1">
        <v>41987</v>
      </c>
      <c r="E262" t="s">
        <v>22</v>
      </c>
      <c r="F262" t="s">
        <v>1112</v>
      </c>
      <c r="G262" t="s">
        <v>1113</v>
      </c>
      <c r="H262" t="s">
        <v>25</v>
      </c>
      <c r="I262" t="s">
        <v>26</v>
      </c>
      <c r="J262" t="s">
        <v>1114</v>
      </c>
      <c r="K262" t="s">
        <v>50</v>
      </c>
      <c r="L262">
        <v>93727</v>
      </c>
      <c r="M262" t="s">
        <v>51</v>
      </c>
      <c r="N262" t="s">
        <v>1117</v>
      </c>
      <c r="O262" t="s">
        <v>31</v>
      </c>
      <c r="P262" t="s">
        <v>32</v>
      </c>
      <c r="Q262" t="s">
        <v>1118</v>
      </c>
      <c r="R262">
        <v>254.97450000000001</v>
      </c>
      <c r="S262">
        <v>3</v>
      </c>
      <c r="T262">
        <v>0.15</v>
      </c>
      <c r="U262">
        <v>11.998799999999999</v>
      </c>
      <c r="V262">
        <v>242.97570000000002</v>
      </c>
    </row>
    <row r="263" spans="1:22">
      <c r="A263">
        <v>1250</v>
      </c>
      <c r="B263" t="s">
        <v>1119</v>
      </c>
      <c r="C263" s="1">
        <v>43087</v>
      </c>
      <c r="D263" s="1">
        <v>43093</v>
      </c>
      <c r="E263" t="s">
        <v>38</v>
      </c>
      <c r="F263" t="s">
        <v>1120</v>
      </c>
      <c r="G263" t="s">
        <v>1121</v>
      </c>
      <c r="H263" t="s">
        <v>25</v>
      </c>
      <c r="I263" t="s">
        <v>26</v>
      </c>
      <c r="J263" t="s">
        <v>158</v>
      </c>
      <c r="K263" t="s">
        <v>109</v>
      </c>
      <c r="L263">
        <v>10009</v>
      </c>
      <c r="M263" t="s">
        <v>62</v>
      </c>
      <c r="N263" t="s">
        <v>1122</v>
      </c>
      <c r="O263" t="s">
        <v>31</v>
      </c>
      <c r="P263" t="s">
        <v>35</v>
      </c>
      <c r="Q263" t="s">
        <v>1123</v>
      </c>
      <c r="R263">
        <v>1141.9380000000001</v>
      </c>
      <c r="S263">
        <v>9</v>
      </c>
      <c r="T263">
        <v>0.1</v>
      </c>
      <c r="U263">
        <v>139.5702</v>
      </c>
      <c r="V263">
        <v>1002.3678000000001</v>
      </c>
    </row>
    <row r="264" spans="1:22">
      <c r="A264">
        <v>1256</v>
      </c>
      <c r="B264" t="s">
        <v>1124</v>
      </c>
      <c r="C264" s="1">
        <v>42804</v>
      </c>
      <c r="D264" s="1">
        <v>42808</v>
      </c>
      <c r="E264" t="s">
        <v>38</v>
      </c>
      <c r="F264" t="s">
        <v>1125</v>
      </c>
      <c r="G264" t="s">
        <v>1126</v>
      </c>
      <c r="H264" t="s">
        <v>90</v>
      </c>
      <c r="I264" t="s">
        <v>26</v>
      </c>
      <c r="J264" t="s">
        <v>1127</v>
      </c>
      <c r="K264" t="s">
        <v>61</v>
      </c>
      <c r="L264">
        <v>19013</v>
      </c>
      <c r="M264" t="s">
        <v>62</v>
      </c>
      <c r="N264" t="s">
        <v>1128</v>
      </c>
      <c r="O264" t="s">
        <v>31</v>
      </c>
      <c r="P264" t="s">
        <v>53</v>
      </c>
      <c r="Q264" t="s">
        <v>1129</v>
      </c>
      <c r="R264">
        <v>6.6959999999999997</v>
      </c>
      <c r="S264">
        <v>1</v>
      </c>
      <c r="T264">
        <v>0.2</v>
      </c>
      <c r="U264">
        <v>0.50219999999999998</v>
      </c>
      <c r="V264">
        <v>6.1937999999999995</v>
      </c>
    </row>
    <row r="265" spans="1:22">
      <c r="A265">
        <v>1257</v>
      </c>
      <c r="B265" t="s">
        <v>1124</v>
      </c>
      <c r="C265" s="1">
        <v>42804</v>
      </c>
      <c r="D265" s="1">
        <v>42808</v>
      </c>
      <c r="E265" t="s">
        <v>38</v>
      </c>
      <c r="F265" t="s">
        <v>1125</v>
      </c>
      <c r="G265" t="s">
        <v>1126</v>
      </c>
      <c r="H265" t="s">
        <v>90</v>
      </c>
      <c r="I265" t="s">
        <v>26</v>
      </c>
      <c r="J265" t="s">
        <v>1127</v>
      </c>
      <c r="K265" t="s">
        <v>61</v>
      </c>
      <c r="L265">
        <v>19013</v>
      </c>
      <c r="M265" t="s">
        <v>62</v>
      </c>
      <c r="N265" t="s">
        <v>1130</v>
      </c>
      <c r="O265" t="s">
        <v>31</v>
      </c>
      <c r="P265" t="s">
        <v>53</v>
      </c>
      <c r="Q265" t="s">
        <v>1131</v>
      </c>
      <c r="R265">
        <v>43.872</v>
      </c>
      <c r="S265">
        <v>2</v>
      </c>
      <c r="T265">
        <v>0.2</v>
      </c>
      <c r="U265">
        <v>11.516400000000001</v>
      </c>
      <c r="V265">
        <v>32.355599999999995</v>
      </c>
    </row>
    <row r="266" spans="1:22">
      <c r="A266">
        <v>1265</v>
      </c>
      <c r="B266" t="s">
        <v>1132</v>
      </c>
      <c r="C266" s="1">
        <v>42644</v>
      </c>
      <c r="D266" s="1">
        <v>42645</v>
      </c>
      <c r="E266" t="s">
        <v>78</v>
      </c>
      <c r="F266" t="s">
        <v>1133</v>
      </c>
      <c r="G266" t="s">
        <v>1134</v>
      </c>
      <c r="H266" t="s">
        <v>25</v>
      </c>
      <c r="I266" t="s">
        <v>26</v>
      </c>
      <c r="J266" t="s">
        <v>1135</v>
      </c>
      <c r="K266" t="s">
        <v>100</v>
      </c>
      <c r="L266">
        <v>46350</v>
      </c>
      <c r="M266" t="s">
        <v>84</v>
      </c>
      <c r="N266" t="s">
        <v>1128</v>
      </c>
      <c r="O266" t="s">
        <v>31</v>
      </c>
      <c r="P266" t="s">
        <v>53</v>
      </c>
      <c r="Q266" t="s">
        <v>1129</v>
      </c>
      <c r="R266">
        <v>41.85</v>
      </c>
      <c r="S266">
        <v>5</v>
      </c>
      <c r="T266">
        <v>0</v>
      </c>
      <c r="U266">
        <v>10.881</v>
      </c>
      <c r="V266">
        <v>30.969000000000001</v>
      </c>
    </row>
    <row r="267" spans="1:22">
      <c r="A267">
        <v>1268</v>
      </c>
      <c r="B267" t="s">
        <v>1136</v>
      </c>
      <c r="C267" s="1">
        <v>41997</v>
      </c>
      <c r="D267" s="1">
        <v>42002</v>
      </c>
      <c r="E267" t="s">
        <v>38</v>
      </c>
      <c r="F267" t="s">
        <v>1137</v>
      </c>
      <c r="G267" t="s">
        <v>1138</v>
      </c>
      <c r="H267" t="s">
        <v>81</v>
      </c>
      <c r="I267" t="s">
        <v>26</v>
      </c>
      <c r="J267" t="s">
        <v>49</v>
      </c>
      <c r="K267" t="s">
        <v>50</v>
      </c>
      <c r="L267">
        <v>90045</v>
      </c>
      <c r="M267" t="s">
        <v>51</v>
      </c>
      <c r="N267" t="s">
        <v>122</v>
      </c>
      <c r="O267" t="s">
        <v>31</v>
      </c>
      <c r="P267" t="s">
        <v>35</v>
      </c>
      <c r="Q267" t="s">
        <v>123</v>
      </c>
      <c r="R267">
        <v>292.27199999999999</v>
      </c>
      <c r="S267">
        <v>6</v>
      </c>
      <c r="T267">
        <v>0.2</v>
      </c>
      <c r="U267">
        <v>18.266999999999999</v>
      </c>
      <c r="V267">
        <v>274.005</v>
      </c>
    </row>
    <row r="268" spans="1:22">
      <c r="A268">
        <v>1269</v>
      </c>
      <c r="B268" t="s">
        <v>1139</v>
      </c>
      <c r="C268" s="1">
        <v>43001</v>
      </c>
      <c r="D268" s="1">
        <v>43005</v>
      </c>
      <c r="E268" t="s">
        <v>38</v>
      </c>
      <c r="F268" t="s">
        <v>1140</v>
      </c>
      <c r="G268" t="s">
        <v>1141</v>
      </c>
      <c r="H268" t="s">
        <v>81</v>
      </c>
      <c r="I268" t="s">
        <v>26</v>
      </c>
      <c r="J268" t="s">
        <v>846</v>
      </c>
      <c r="K268" t="s">
        <v>165</v>
      </c>
      <c r="L268">
        <v>80027</v>
      </c>
      <c r="M268" t="s">
        <v>51</v>
      </c>
      <c r="N268" t="s">
        <v>474</v>
      </c>
      <c r="O268" t="s">
        <v>31</v>
      </c>
      <c r="P268" t="s">
        <v>53</v>
      </c>
      <c r="Q268" t="s">
        <v>475</v>
      </c>
      <c r="R268">
        <v>29.327999999999999</v>
      </c>
      <c r="S268">
        <v>3</v>
      </c>
      <c r="T268">
        <v>0.2</v>
      </c>
      <c r="U268">
        <v>3.6659999999999999</v>
      </c>
      <c r="V268">
        <v>25.661999999999999</v>
      </c>
    </row>
    <row r="269" spans="1:22">
      <c r="A269">
        <v>1275</v>
      </c>
      <c r="B269" t="s">
        <v>1142</v>
      </c>
      <c r="C269" s="1">
        <v>42516</v>
      </c>
      <c r="D269" s="1">
        <v>42516</v>
      </c>
      <c r="E269" t="s">
        <v>407</v>
      </c>
      <c r="F269" t="s">
        <v>1143</v>
      </c>
      <c r="G269" t="s">
        <v>1144</v>
      </c>
      <c r="H269" t="s">
        <v>25</v>
      </c>
      <c r="I269" t="s">
        <v>26</v>
      </c>
      <c r="J269" t="s">
        <v>576</v>
      </c>
      <c r="K269" t="s">
        <v>83</v>
      </c>
      <c r="L269">
        <v>76106</v>
      </c>
      <c r="M269" t="s">
        <v>84</v>
      </c>
      <c r="N269" t="s">
        <v>1145</v>
      </c>
      <c r="O269" t="s">
        <v>31</v>
      </c>
      <c r="P269" t="s">
        <v>35</v>
      </c>
      <c r="Q269" t="s">
        <v>1146</v>
      </c>
      <c r="R269">
        <v>388.43</v>
      </c>
      <c r="S269">
        <v>5</v>
      </c>
      <c r="T269">
        <v>0.3</v>
      </c>
      <c r="U269">
        <v>-88.784000000000006</v>
      </c>
      <c r="V269">
        <v>477.214</v>
      </c>
    </row>
    <row r="270" spans="1:22">
      <c r="A270">
        <v>1288</v>
      </c>
      <c r="B270" t="s">
        <v>1147</v>
      </c>
      <c r="C270" s="1">
        <v>42696</v>
      </c>
      <c r="D270" s="1">
        <v>42700</v>
      </c>
      <c r="E270" t="s">
        <v>38</v>
      </c>
      <c r="F270" t="s">
        <v>1148</v>
      </c>
      <c r="G270" t="s">
        <v>1149</v>
      </c>
      <c r="H270" t="s">
        <v>81</v>
      </c>
      <c r="I270" t="s">
        <v>26</v>
      </c>
      <c r="J270" t="s">
        <v>158</v>
      </c>
      <c r="K270" t="s">
        <v>109</v>
      </c>
      <c r="L270">
        <v>10009</v>
      </c>
      <c r="M270" t="s">
        <v>62</v>
      </c>
      <c r="N270" t="s">
        <v>115</v>
      </c>
      <c r="O270" t="s">
        <v>31</v>
      </c>
      <c r="P270" t="s">
        <v>53</v>
      </c>
      <c r="Q270" t="s">
        <v>116</v>
      </c>
      <c r="R270">
        <v>39.880000000000003</v>
      </c>
      <c r="S270">
        <v>2</v>
      </c>
      <c r="T270">
        <v>0</v>
      </c>
      <c r="U270">
        <v>11.166399999999999</v>
      </c>
      <c r="V270">
        <v>28.713600000000003</v>
      </c>
    </row>
    <row r="271" spans="1:22">
      <c r="A271">
        <v>1301</v>
      </c>
      <c r="B271" t="s">
        <v>1150</v>
      </c>
      <c r="C271" s="1">
        <v>42727</v>
      </c>
      <c r="D271" s="1">
        <v>42729</v>
      </c>
      <c r="E271" t="s">
        <v>22</v>
      </c>
      <c r="F271" t="s">
        <v>1151</v>
      </c>
      <c r="G271" t="s">
        <v>1152</v>
      </c>
      <c r="H271" t="s">
        <v>25</v>
      </c>
      <c r="I271" t="s">
        <v>26</v>
      </c>
      <c r="J271" t="s">
        <v>859</v>
      </c>
      <c r="K271" t="s">
        <v>697</v>
      </c>
      <c r="L271">
        <v>22153</v>
      </c>
      <c r="M271" t="s">
        <v>29</v>
      </c>
      <c r="N271" t="s">
        <v>85</v>
      </c>
      <c r="O271" t="s">
        <v>31</v>
      </c>
      <c r="P271" t="s">
        <v>53</v>
      </c>
      <c r="Q271" t="s">
        <v>86</v>
      </c>
      <c r="R271">
        <v>572.76</v>
      </c>
      <c r="S271">
        <v>6</v>
      </c>
      <c r="T271">
        <v>0</v>
      </c>
      <c r="U271">
        <v>166.10040000000001</v>
      </c>
      <c r="V271">
        <v>406.65959999999995</v>
      </c>
    </row>
    <row r="272" spans="1:22">
      <c r="A272">
        <v>1302</v>
      </c>
      <c r="B272" t="s">
        <v>1150</v>
      </c>
      <c r="C272" s="1">
        <v>42727</v>
      </c>
      <c r="D272" s="1">
        <v>42729</v>
      </c>
      <c r="E272" t="s">
        <v>22</v>
      </c>
      <c r="F272" t="s">
        <v>1151</v>
      </c>
      <c r="G272" t="s">
        <v>1152</v>
      </c>
      <c r="H272" t="s">
        <v>25</v>
      </c>
      <c r="I272" t="s">
        <v>26</v>
      </c>
      <c r="J272" t="s">
        <v>859</v>
      </c>
      <c r="K272" t="s">
        <v>697</v>
      </c>
      <c r="L272">
        <v>22153</v>
      </c>
      <c r="M272" t="s">
        <v>29</v>
      </c>
      <c r="N272" t="s">
        <v>85</v>
      </c>
      <c r="O272" t="s">
        <v>31</v>
      </c>
      <c r="P272" t="s">
        <v>53</v>
      </c>
      <c r="Q272" t="s">
        <v>86</v>
      </c>
      <c r="R272">
        <v>286.38</v>
      </c>
      <c r="S272">
        <v>3</v>
      </c>
      <c r="T272">
        <v>0</v>
      </c>
      <c r="U272">
        <v>83.050200000000004</v>
      </c>
      <c r="V272">
        <v>203.32979999999998</v>
      </c>
    </row>
    <row r="273" spans="1:22">
      <c r="A273">
        <v>1303</v>
      </c>
      <c r="B273" t="s">
        <v>1153</v>
      </c>
      <c r="C273" s="1">
        <v>42266</v>
      </c>
      <c r="D273" s="1">
        <v>42271</v>
      </c>
      <c r="E273" t="s">
        <v>22</v>
      </c>
      <c r="F273" t="s">
        <v>1154</v>
      </c>
      <c r="G273" t="s">
        <v>1155</v>
      </c>
      <c r="H273" t="s">
        <v>90</v>
      </c>
      <c r="I273" t="s">
        <v>26</v>
      </c>
      <c r="J273" t="s">
        <v>670</v>
      </c>
      <c r="K273" t="s">
        <v>697</v>
      </c>
      <c r="L273">
        <v>22204</v>
      </c>
      <c r="M273" t="s">
        <v>29</v>
      </c>
      <c r="N273" t="s">
        <v>1156</v>
      </c>
      <c r="O273" t="s">
        <v>31</v>
      </c>
      <c r="P273" t="s">
        <v>32</v>
      </c>
      <c r="Q273" t="s">
        <v>1157</v>
      </c>
      <c r="R273">
        <v>61.96</v>
      </c>
      <c r="S273">
        <v>2</v>
      </c>
      <c r="T273">
        <v>0</v>
      </c>
      <c r="U273">
        <v>4.3372000000000002</v>
      </c>
      <c r="V273">
        <v>57.622799999999998</v>
      </c>
    </row>
    <row r="274" spans="1:22">
      <c r="A274">
        <v>1304</v>
      </c>
      <c r="B274" t="s">
        <v>1158</v>
      </c>
      <c r="C274" s="1">
        <v>42919</v>
      </c>
      <c r="D274" s="1">
        <v>42923</v>
      </c>
      <c r="E274" t="s">
        <v>38</v>
      </c>
      <c r="F274" t="s">
        <v>1159</v>
      </c>
      <c r="G274" t="s">
        <v>1160</v>
      </c>
      <c r="H274" t="s">
        <v>25</v>
      </c>
      <c r="I274" t="s">
        <v>26</v>
      </c>
      <c r="J274" t="s">
        <v>329</v>
      </c>
      <c r="K274" t="s">
        <v>648</v>
      </c>
      <c r="L274">
        <v>31907</v>
      </c>
      <c r="M274" t="s">
        <v>29</v>
      </c>
      <c r="N274" t="s">
        <v>1161</v>
      </c>
      <c r="O274" t="s">
        <v>31</v>
      </c>
      <c r="P274" t="s">
        <v>53</v>
      </c>
      <c r="Q274" t="s">
        <v>1162</v>
      </c>
      <c r="R274">
        <v>23.99</v>
      </c>
      <c r="S274">
        <v>1</v>
      </c>
      <c r="T274">
        <v>0</v>
      </c>
      <c r="U274">
        <v>5.5176999999999996</v>
      </c>
      <c r="V274">
        <v>18.472299999999997</v>
      </c>
    </row>
    <row r="275" spans="1:22">
      <c r="A275">
        <v>1311</v>
      </c>
      <c r="B275" t="s">
        <v>1163</v>
      </c>
      <c r="C275" s="1">
        <v>42541</v>
      </c>
      <c r="D275" s="1">
        <v>42542</v>
      </c>
      <c r="E275" t="s">
        <v>78</v>
      </c>
      <c r="F275" t="s">
        <v>1164</v>
      </c>
      <c r="G275" t="s">
        <v>1165</v>
      </c>
      <c r="H275" t="s">
        <v>25</v>
      </c>
      <c r="I275" t="s">
        <v>26</v>
      </c>
      <c r="J275" t="s">
        <v>1166</v>
      </c>
      <c r="K275" t="s">
        <v>50</v>
      </c>
      <c r="L275">
        <v>91104</v>
      </c>
      <c r="M275" t="s">
        <v>51</v>
      </c>
      <c r="N275" t="s">
        <v>1167</v>
      </c>
      <c r="O275" t="s">
        <v>31</v>
      </c>
      <c r="P275" t="s">
        <v>35</v>
      </c>
      <c r="Q275" t="s">
        <v>1168</v>
      </c>
      <c r="R275">
        <v>161.56800000000001</v>
      </c>
      <c r="S275">
        <v>2</v>
      </c>
      <c r="T275">
        <v>0.2</v>
      </c>
      <c r="U275">
        <v>-8.0784000000000002</v>
      </c>
      <c r="V275">
        <v>169.6464</v>
      </c>
    </row>
    <row r="276" spans="1:22">
      <c r="A276">
        <v>1314</v>
      </c>
      <c r="B276" t="s">
        <v>1169</v>
      </c>
      <c r="C276" s="1">
        <v>42637</v>
      </c>
      <c r="D276" s="1">
        <v>42644</v>
      </c>
      <c r="E276" t="s">
        <v>38</v>
      </c>
      <c r="F276" t="s">
        <v>472</v>
      </c>
      <c r="G276" t="s">
        <v>473</v>
      </c>
      <c r="H276" t="s">
        <v>25</v>
      </c>
      <c r="I276" t="s">
        <v>26</v>
      </c>
      <c r="J276" t="s">
        <v>329</v>
      </c>
      <c r="K276" t="s">
        <v>215</v>
      </c>
      <c r="L276">
        <v>43229</v>
      </c>
      <c r="M276" t="s">
        <v>62</v>
      </c>
      <c r="N276" t="s">
        <v>802</v>
      </c>
      <c r="O276" t="s">
        <v>31</v>
      </c>
      <c r="P276" t="s">
        <v>35</v>
      </c>
      <c r="Q276" t="s">
        <v>803</v>
      </c>
      <c r="R276">
        <v>155.37200000000001</v>
      </c>
      <c r="S276">
        <v>2</v>
      </c>
      <c r="T276">
        <v>0.3</v>
      </c>
      <c r="U276">
        <v>-13.317600000000001</v>
      </c>
      <c r="V276">
        <v>168.68960000000001</v>
      </c>
    </row>
    <row r="277" spans="1:22">
      <c r="A277">
        <v>1316</v>
      </c>
      <c r="B277" t="s">
        <v>1170</v>
      </c>
      <c r="C277" s="1">
        <v>42722</v>
      </c>
      <c r="D277" s="1">
        <v>42727</v>
      </c>
      <c r="E277" t="s">
        <v>38</v>
      </c>
      <c r="F277" t="s">
        <v>1171</v>
      </c>
      <c r="G277" t="s">
        <v>1172</v>
      </c>
      <c r="H277" t="s">
        <v>81</v>
      </c>
      <c r="I277" t="s">
        <v>26</v>
      </c>
      <c r="J277" t="s">
        <v>49</v>
      </c>
      <c r="K277" t="s">
        <v>50</v>
      </c>
      <c r="L277">
        <v>90032</v>
      </c>
      <c r="M277" t="s">
        <v>51</v>
      </c>
      <c r="N277" t="s">
        <v>1173</v>
      </c>
      <c r="O277" t="s">
        <v>31</v>
      </c>
      <c r="P277" t="s">
        <v>53</v>
      </c>
      <c r="Q277" t="s">
        <v>1174</v>
      </c>
      <c r="R277">
        <v>183.84</v>
      </c>
      <c r="S277">
        <v>8</v>
      </c>
      <c r="T277">
        <v>0</v>
      </c>
      <c r="U277">
        <v>62.505600000000001</v>
      </c>
      <c r="V277">
        <v>121.3344</v>
      </c>
    </row>
    <row r="278" spans="1:22">
      <c r="A278">
        <v>1327</v>
      </c>
      <c r="B278" t="s">
        <v>1175</v>
      </c>
      <c r="C278" s="1">
        <v>42169</v>
      </c>
      <c r="D278" s="1">
        <v>42173</v>
      </c>
      <c r="E278" t="s">
        <v>38</v>
      </c>
      <c r="F278" t="s">
        <v>188</v>
      </c>
      <c r="G278" t="s">
        <v>189</v>
      </c>
      <c r="H278" t="s">
        <v>90</v>
      </c>
      <c r="I278" t="s">
        <v>26</v>
      </c>
      <c r="J278" t="s">
        <v>60</v>
      </c>
      <c r="K278" t="s">
        <v>61</v>
      </c>
      <c r="L278">
        <v>19120</v>
      </c>
      <c r="M278" t="s">
        <v>62</v>
      </c>
      <c r="N278" t="s">
        <v>1094</v>
      </c>
      <c r="O278" t="s">
        <v>31</v>
      </c>
      <c r="P278" t="s">
        <v>53</v>
      </c>
      <c r="Q278" t="s">
        <v>1095</v>
      </c>
      <c r="R278">
        <v>51.072000000000003</v>
      </c>
      <c r="S278">
        <v>6</v>
      </c>
      <c r="T278">
        <v>0.2</v>
      </c>
      <c r="U278">
        <v>5.1071999999999997</v>
      </c>
      <c r="V278">
        <v>45.964800000000004</v>
      </c>
    </row>
    <row r="279" spans="1:22">
      <c r="A279">
        <v>1330</v>
      </c>
      <c r="B279" t="s">
        <v>1176</v>
      </c>
      <c r="C279" s="1">
        <v>42513</v>
      </c>
      <c r="D279" s="1">
        <v>42517</v>
      </c>
      <c r="E279" t="s">
        <v>38</v>
      </c>
      <c r="F279" t="s">
        <v>1177</v>
      </c>
      <c r="G279" t="s">
        <v>1178</v>
      </c>
      <c r="H279" t="s">
        <v>25</v>
      </c>
      <c r="I279" t="s">
        <v>26</v>
      </c>
      <c r="J279" t="s">
        <v>310</v>
      </c>
      <c r="K279" t="s">
        <v>50</v>
      </c>
      <c r="L279">
        <v>94109</v>
      </c>
      <c r="M279" t="s">
        <v>51</v>
      </c>
      <c r="N279" t="s">
        <v>1109</v>
      </c>
      <c r="O279" t="s">
        <v>31</v>
      </c>
      <c r="P279" t="s">
        <v>53</v>
      </c>
      <c r="Q279" t="s">
        <v>1110</v>
      </c>
      <c r="R279">
        <v>37.049999999999997</v>
      </c>
      <c r="S279">
        <v>3</v>
      </c>
      <c r="T279">
        <v>0</v>
      </c>
      <c r="U279">
        <v>16.302</v>
      </c>
      <c r="V279">
        <v>20.747999999999998</v>
      </c>
    </row>
    <row r="280" spans="1:22">
      <c r="A280">
        <v>1337</v>
      </c>
      <c r="B280" t="s">
        <v>1179</v>
      </c>
      <c r="C280" s="1">
        <v>42827</v>
      </c>
      <c r="D280" s="1">
        <v>42832</v>
      </c>
      <c r="E280" t="s">
        <v>38</v>
      </c>
      <c r="F280" t="s">
        <v>1180</v>
      </c>
      <c r="G280" t="s">
        <v>1181</v>
      </c>
      <c r="H280" t="s">
        <v>25</v>
      </c>
      <c r="I280" t="s">
        <v>26</v>
      </c>
      <c r="J280" t="s">
        <v>49</v>
      </c>
      <c r="K280" t="s">
        <v>50</v>
      </c>
      <c r="L280">
        <v>90008</v>
      </c>
      <c r="M280" t="s">
        <v>51</v>
      </c>
      <c r="N280" t="s">
        <v>1128</v>
      </c>
      <c r="O280" t="s">
        <v>31</v>
      </c>
      <c r="P280" t="s">
        <v>53</v>
      </c>
      <c r="Q280" t="s">
        <v>1129</v>
      </c>
      <c r="R280">
        <v>25.11</v>
      </c>
      <c r="S280">
        <v>3</v>
      </c>
      <c r="T280">
        <v>0</v>
      </c>
      <c r="U280">
        <v>6.5286</v>
      </c>
      <c r="V280">
        <v>18.581399999999999</v>
      </c>
    </row>
    <row r="281" spans="1:22">
      <c r="A281">
        <v>1338</v>
      </c>
      <c r="B281" t="s">
        <v>1182</v>
      </c>
      <c r="C281" s="1">
        <v>42825</v>
      </c>
      <c r="D281" s="1">
        <v>42827</v>
      </c>
      <c r="E281" t="s">
        <v>22</v>
      </c>
      <c r="F281" t="s">
        <v>1183</v>
      </c>
      <c r="G281" t="s">
        <v>1184</v>
      </c>
      <c r="H281" t="s">
        <v>25</v>
      </c>
      <c r="I281" t="s">
        <v>26</v>
      </c>
      <c r="J281" t="s">
        <v>158</v>
      </c>
      <c r="K281" t="s">
        <v>109</v>
      </c>
      <c r="L281">
        <v>10011</v>
      </c>
      <c r="M281" t="s">
        <v>62</v>
      </c>
      <c r="N281" t="s">
        <v>1185</v>
      </c>
      <c r="O281" t="s">
        <v>31</v>
      </c>
      <c r="P281" t="s">
        <v>53</v>
      </c>
      <c r="Q281" t="s">
        <v>1186</v>
      </c>
      <c r="R281">
        <v>29.78</v>
      </c>
      <c r="S281">
        <v>2</v>
      </c>
      <c r="T281">
        <v>0</v>
      </c>
      <c r="U281">
        <v>8.0405999999999995</v>
      </c>
      <c r="V281">
        <v>21.739400000000003</v>
      </c>
    </row>
    <row r="282" spans="1:22">
      <c r="A282">
        <v>1351</v>
      </c>
      <c r="B282" t="s">
        <v>1187</v>
      </c>
      <c r="C282" s="1">
        <v>41915</v>
      </c>
      <c r="D282" s="1">
        <v>41920</v>
      </c>
      <c r="E282" t="s">
        <v>22</v>
      </c>
      <c r="F282" t="s">
        <v>1188</v>
      </c>
      <c r="G282" t="s">
        <v>1189</v>
      </c>
      <c r="H282" t="s">
        <v>25</v>
      </c>
      <c r="I282" t="s">
        <v>26</v>
      </c>
      <c r="J282" t="s">
        <v>1190</v>
      </c>
      <c r="K282" t="s">
        <v>121</v>
      </c>
      <c r="L282">
        <v>60201</v>
      </c>
      <c r="M282" t="s">
        <v>84</v>
      </c>
      <c r="N282" t="s">
        <v>1009</v>
      </c>
      <c r="O282" t="s">
        <v>31</v>
      </c>
      <c r="P282" t="s">
        <v>35</v>
      </c>
      <c r="Q282" t="s">
        <v>1010</v>
      </c>
      <c r="R282">
        <v>258.279</v>
      </c>
      <c r="S282">
        <v>3</v>
      </c>
      <c r="T282">
        <v>0.3</v>
      </c>
      <c r="U282">
        <v>-70.104299999999995</v>
      </c>
      <c r="V282">
        <v>328.38329999999996</v>
      </c>
    </row>
    <row r="283" spans="1:22">
      <c r="A283">
        <v>1355</v>
      </c>
      <c r="B283" t="s">
        <v>1191</v>
      </c>
      <c r="C283" s="1">
        <v>42859</v>
      </c>
      <c r="D283" s="1">
        <v>42864</v>
      </c>
      <c r="E283" t="s">
        <v>38</v>
      </c>
      <c r="F283" t="s">
        <v>919</v>
      </c>
      <c r="G283" t="s">
        <v>920</v>
      </c>
      <c r="H283" t="s">
        <v>81</v>
      </c>
      <c r="I283" t="s">
        <v>26</v>
      </c>
      <c r="J283" t="s">
        <v>310</v>
      </c>
      <c r="K283" t="s">
        <v>50</v>
      </c>
      <c r="L283">
        <v>94109</v>
      </c>
      <c r="M283" t="s">
        <v>51</v>
      </c>
      <c r="N283" t="s">
        <v>288</v>
      </c>
      <c r="O283" t="s">
        <v>31</v>
      </c>
      <c r="P283" t="s">
        <v>44</v>
      </c>
      <c r="Q283" t="s">
        <v>289</v>
      </c>
      <c r="R283">
        <v>300.904</v>
      </c>
      <c r="S283">
        <v>1</v>
      </c>
      <c r="T283">
        <v>0.2</v>
      </c>
      <c r="U283">
        <v>11.283899999999999</v>
      </c>
      <c r="V283">
        <v>289.62009999999998</v>
      </c>
    </row>
    <row r="284" spans="1:22">
      <c r="A284">
        <v>1359</v>
      </c>
      <c r="B284" t="s">
        <v>1192</v>
      </c>
      <c r="C284" s="1">
        <v>42851</v>
      </c>
      <c r="D284" s="1">
        <v>42852</v>
      </c>
      <c r="E284" t="s">
        <v>78</v>
      </c>
      <c r="F284" t="s">
        <v>1193</v>
      </c>
      <c r="G284" t="s">
        <v>1194</v>
      </c>
      <c r="H284" t="s">
        <v>25</v>
      </c>
      <c r="I284" t="s">
        <v>26</v>
      </c>
      <c r="J284" t="s">
        <v>576</v>
      </c>
      <c r="K284" t="s">
        <v>83</v>
      </c>
      <c r="L284">
        <v>76106</v>
      </c>
      <c r="M284" t="s">
        <v>84</v>
      </c>
      <c r="N284" t="s">
        <v>631</v>
      </c>
      <c r="O284" t="s">
        <v>31</v>
      </c>
      <c r="P284" t="s">
        <v>53</v>
      </c>
      <c r="Q284" t="s">
        <v>632</v>
      </c>
      <c r="R284">
        <v>1.988</v>
      </c>
      <c r="S284">
        <v>1</v>
      </c>
      <c r="T284">
        <v>0.6</v>
      </c>
      <c r="U284">
        <v>-1.4413</v>
      </c>
      <c r="V284">
        <v>3.4293</v>
      </c>
    </row>
    <row r="285" spans="1:22">
      <c r="A285">
        <v>1360</v>
      </c>
      <c r="B285" t="s">
        <v>1195</v>
      </c>
      <c r="C285" s="1">
        <v>41908</v>
      </c>
      <c r="D285" s="1">
        <v>41913</v>
      </c>
      <c r="E285" t="s">
        <v>22</v>
      </c>
      <c r="F285" t="s">
        <v>1196</v>
      </c>
      <c r="G285" t="s">
        <v>1197</v>
      </c>
      <c r="H285" t="s">
        <v>25</v>
      </c>
      <c r="I285" t="s">
        <v>26</v>
      </c>
      <c r="J285" t="s">
        <v>49</v>
      </c>
      <c r="K285" t="s">
        <v>50</v>
      </c>
      <c r="L285">
        <v>90049</v>
      </c>
      <c r="M285" t="s">
        <v>51</v>
      </c>
      <c r="N285" t="s">
        <v>1198</v>
      </c>
      <c r="O285" t="s">
        <v>31</v>
      </c>
      <c r="P285" t="s">
        <v>35</v>
      </c>
      <c r="Q285" t="s">
        <v>1199</v>
      </c>
      <c r="R285">
        <v>145.56800000000001</v>
      </c>
      <c r="S285">
        <v>2</v>
      </c>
      <c r="T285">
        <v>0.2</v>
      </c>
      <c r="U285">
        <v>0</v>
      </c>
      <c r="V285">
        <v>145.56800000000001</v>
      </c>
    </row>
    <row r="286" spans="1:22">
      <c r="A286">
        <v>1368</v>
      </c>
      <c r="B286" t="s">
        <v>1200</v>
      </c>
      <c r="C286" s="1">
        <v>43049</v>
      </c>
      <c r="D286" s="1">
        <v>43050</v>
      </c>
      <c r="E286" t="s">
        <v>78</v>
      </c>
      <c r="F286" t="s">
        <v>1201</v>
      </c>
      <c r="G286" t="s">
        <v>1202</v>
      </c>
      <c r="H286" t="s">
        <v>81</v>
      </c>
      <c r="I286" t="s">
        <v>26</v>
      </c>
      <c r="J286" t="s">
        <v>1203</v>
      </c>
      <c r="K286" t="s">
        <v>501</v>
      </c>
      <c r="L286">
        <v>85705</v>
      </c>
      <c r="M286" t="s">
        <v>51</v>
      </c>
      <c r="N286" t="s">
        <v>387</v>
      </c>
      <c r="O286" t="s">
        <v>31</v>
      </c>
      <c r="P286" t="s">
        <v>35</v>
      </c>
      <c r="Q286" t="s">
        <v>388</v>
      </c>
      <c r="R286">
        <v>899.13599999999997</v>
      </c>
      <c r="S286">
        <v>4</v>
      </c>
      <c r="T286">
        <v>0.2</v>
      </c>
      <c r="U286">
        <v>-146.1096</v>
      </c>
      <c r="V286">
        <v>1045.2456</v>
      </c>
    </row>
    <row r="287" spans="1:22">
      <c r="A287">
        <v>1369</v>
      </c>
      <c r="B287" t="s">
        <v>1204</v>
      </c>
      <c r="C287" s="1">
        <v>42924</v>
      </c>
      <c r="D287" s="1">
        <v>42927</v>
      </c>
      <c r="E287" t="s">
        <v>78</v>
      </c>
      <c r="F287" t="s">
        <v>1205</v>
      </c>
      <c r="G287" t="s">
        <v>1206</v>
      </c>
      <c r="H287" t="s">
        <v>90</v>
      </c>
      <c r="I287" t="s">
        <v>26</v>
      </c>
      <c r="J287" t="s">
        <v>1207</v>
      </c>
      <c r="K287" t="s">
        <v>50</v>
      </c>
      <c r="L287">
        <v>90660</v>
      </c>
      <c r="M287" t="s">
        <v>51</v>
      </c>
      <c r="N287" t="s">
        <v>371</v>
      </c>
      <c r="O287" t="s">
        <v>31</v>
      </c>
      <c r="P287" t="s">
        <v>53</v>
      </c>
      <c r="Q287" t="s">
        <v>372</v>
      </c>
      <c r="R287">
        <v>145.9</v>
      </c>
      <c r="S287">
        <v>5</v>
      </c>
      <c r="T287">
        <v>0</v>
      </c>
      <c r="U287">
        <v>62.737000000000002</v>
      </c>
      <c r="V287">
        <v>83.163000000000011</v>
      </c>
    </row>
    <row r="288" spans="1:22">
      <c r="A288">
        <v>1370</v>
      </c>
      <c r="B288" t="s">
        <v>1208</v>
      </c>
      <c r="C288" s="1">
        <v>42362</v>
      </c>
      <c r="D288" s="1">
        <v>42366</v>
      </c>
      <c r="E288" t="s">
        <v>38</v>
      </c>
      <c r="F288" t="s">
        <v>1209</v>
      </c>
      <c r="G288" t="s">
        <v>1210</v>
      </c>
      <c r="H288" t="s">
        <v>25</v>
      </c>
      <c r="I288" t="s">
        <v>26</v>
      </c>
      <c r="J288" t="s">
        <v>335</v>
      </c>
      <c r="K288" t="s">
        <v>165</v>
      </c>
      <c r="L288">
        <v>80906</v>
      </c>
      <c r="M288" t="s">
        <v>51</v>
      </c>
      <c r="N288" t="s">
        <v>243</v>
      </c>
      <c r="O288" t="s">
        <v>31</v>
      </c>
      <c r="P288" t="s">
        <v>32</v>
      </c>
      <c r="Q288" t="s">
        <v>244</v>
      </c>
      <c r="R288">
        <v>590.05799999999999</v>
      </c>
      <c r="S288">
        <v>7</v>
      </c>
      <c r="T288">
        <v>0.7</v>
      </c>
      <c r="U288">
        <v>-786.74400000000003</v>
      </c>
      <c r="V288">
        <v>1376.8020000000001</v>
      </c>
    </row>
    <row r="289" spans="1:22">
      <c r="A289">
        <v>1375</v>
      </c>
      <c r="B289" t="s">
        <v>1211</v>
      </c>
      <c r="C289" s="1">
        <v>42261</v>
      </c>
      <c r="D289" s="1">
        <v>42266</v>
      </c>
      <c r="E289" t="s">
        <v>38</v>
      </c>
      <c r="F289" t="s">
        <v>1212</v>
      </c>
      <c r="G289" t="s">
        <v>1213</v>
      </c>
      <c r="H289" t="s">
        <v>25</v>
      </c>
      <c r="I289" t="s">
        <v>26</v>
      </c>
      <c r="J289" t="s">
        <v>1214</v>
      </c>
      <c r="K289" t="s">
        <v>69</v>
      </c>
      <c r="L289">
        <v>84604</v>
      </c>
      <c r="M289" t="s">
        <v>51</v>
      </c>
      <c r="N289" t="s">
        <v>1215</v>
      </c>
      <c r="O289" t="s">
        <v>31</v>
      </c>
      <c r="P289" t="s">
        <v>44</v>
      </c>
      <c r="Q289" t="s">
        <v>1216</v>
      </c>
      <c r="R289">
        <v>912.75</v>
      </c>
      <c r="S289">
        <v>5</v>
      </c>
      <c r="T289">
        <v>0</v>
      </c>
      <c r="U289">
        <v>118.6575</v>
      </c>
      <c r="V289">
        <v>794.09249999999997</v>
      </c>
    </row>
    <row r="290" spans="1:22">
      <c r="A290">
        <v>1382</v>
      </c>
      <c r="B290" t="s">
        <v>1217</v>
      </c>
      <c r="C290" s="1">
        <v>42616</v>
      </c>
      <c r="D290" s="1">
        <v>42622</v>
      </c>
      <c r="E290" t="s">
        <v>38</v>
      </c>
      <c r="F290" t="s">
        <v>1218</v>
      </c>
      <c r="G290" t="s">
        <v>1219</v>
      </c>
      <c r="H290" t="s">
        <v>90</v>
      </c>
      <c r="I290" t="s">
        <v>26</v>
      </c>
      <c r="J290" t="s">
        <v>164</v>
      </c>
      <c r="K290" t="s">
        <v>121</v>
      </c>
      <c r="L290">
        <v>60505</v>
      </c>
      <c r="M290" t="s">
        <v>84</v>
      </c>
      <c r="N290" t="s">
        <v>706</v>
      </c>
      <c r="O290" t="s">
        <v>31</v>
      </c>
      <c r="P290" t="s">
        <v>53</v>
      </c>
      <c r="Q290" t="s">
        <v>707</v>
      </c>
      <c r="R290">
        <v>83.951999999999998</v>
      </c>
      <c r="S290">
        <v>3</v>
      </c>
      <c r="T290">
        <v>0.6</v>
      </c>
      <c r="U290">
        <v>-90.248400000000004</v>
      </c>
      <c r="V290">
        <v>174.2004</v>
      </c>
    </row>
    <row r="291" spans="1:22">
      <c r="A291">
        <v>1386</v>
      </c>
      <c r="B291" t="s">
        <v>1220</v>
      </c>
      <c r="C291" s="1">
        <v>42405</v>
      </c>
      <c r="D291" s="1">
        <v>42405</v>
      </c>
      <c r="E291" t="s">
        <v>407</v>
      </c>
      <c r="F291" t="s">
        <v>1221</v>
      </c>
      <c r="G291" t="s">
        <v>1222</v>
      </c>
      <c r="H291" t="s">
        <v>90</v>
      </c>
      <c r="I291" t="s">
        <v>26</v>
      </c>
      <c r="J291" t="s">
        <v>1223</v>
      </c>
      <c r="K291" t="s">
        <v>648</v>
      </c>
      <c r="L291">
        <v>30080</v>
      </c>
      <c r="M291" t="s">
        <v>29</v>
      </c>
      <c r="N291" t="s">
        <v>336</v>
      </c>
      <c r="O291" t="s">
        <v>31</v>
      </c>
      <c r="P291" t="s">
        <v>53</v>
      </c>
      <c r="Q291" t="s">
        <v>1224</v>
      </c>
      <c r="R291">
        <v>18.84</v>
      </c>
      <c r="S291">
        <v>3</v>
      </c>
      <c r="T291">
        <v>0</v>
      </c>
      <c r="U291">
        <v>7.1592000000000002</v>
      </c>
      <c r="V291">
        <v>11.6808</v>
      </c>
    </row>
    <row r="292" spans="1:22">
      <c r="A292">
        <v>1387</v>
      </c>
      <c r="B292" t="s">
        <v>1220</v>
      </c>
      <c r="C292" s="1">
        <v>42405</v>
      </c>
      <c r="D292" s="1">
        <v>42405</v>
      </c>
      <c r="E292" t="s">
        <v>407</v>
      </c>
      <c r="F292" t="s">
        <v>1221</v>
      </c>
      <c r="G292" t="s">
        <v>1222</v>
      </c>
      <c r="H292" t="s">
        <v>90</v>
      </c>
      <c r="I292" t="s">
        <v>26</v>
      </c>
      <c r="J292" t="s">
        <v>1223</v>
      </c>
      <c r="K292" t="s">
        <v>648</v>
      </c>
      <c r="L292">
        <v>30080</v>
      </c>
      <c r="M292" t="s">
        <v>29</v>
      </c>
      <c r="N292" t="s">
        <v>691</v>
      </c>
      <c r="O292" t="s">
        <v>31</v>
      </c>
      <c r="P292" t="s">
        <v>32</v>
      </c>
      <c r="Q292" t="s">
        <v>692</v>
      </c>
      <c r="R292">
        <v>239.98</v>
      </c>
      <c r="S292">
        <v>2</v>
      </c>
      <c r="T292">
        <v>0</v>
      </c>
      <c r="U292">
        <v>52.7956</v>
      </c>
      <c r="V292">
        <v>187.18439999999998</v>
      </c>
    </row>
    <row r="293" spans="1:22">
      <c r="A293">
        <v>1395</v>
      </c>
      <c r="B293" t="s">
        <v>1225</v>
      </c>
      <c r="C293" s="1">
        <v>43017</v>
      </c>
      <c r="D293" s="1">
        <v>43022</v>
      </c>
      <c r="E293" t="s">
        <v>38</v>
      </c>
      <c r="F293" t="s">
        <v>1226</v>
      </c>
      <c r="G293" t="s">
        <v>1227</v>
      </c>
      <c r="H293" t="s">
        <v>81</v>
      </c>
      <c r="I293" t="s">
        <v>26</v>
      </c>
      <c r="J293" t="s">
        <v>164</v>
      </c>
      <c r="K293" t="s">
        <v>121</v>
      </c>
      <c r="L293">
        <v>60505</v>
      </c>
      <c r="M293" t="s">
        <v>84</v>
      </c>
      <c r="N293" t="s">
        <v>1228</v>
      </c>
      <c r="O293" t="s">
        <v>31</v>
      </c>
      <c r="P293" t="s">
        <v>44</v>
      </c>
      <c r="Q293" t="s">
        <v>1229</v>
      </c>
      <c r="R293">
        <v>652.45000000000005</v>
      </c>
      <c r="S293">
        <v>5</v>
      </c>
      <c r="T293">
        <v>0.5</v>
      </c>
      <c r="U293">
        <v>-430.61700000000002</v>
      </c>
      <c r="V293">
        <v>1083.067</v>
      </c>
    </row>
    <row r="294" spans="1:22">
      <c r="A294">
        <v>1396</v>
      </c>
      <c r="B294" t="s">
        <v>1225</v>
      </c>
      <c r="C294" s="1">
        <v>43017</v>
      </c>
      <c r="D294" s="1">
        <v>43022</v>
      </c>
      <c r="E294" t="s">
        <v>38</v>
      </c>
      <c r="F294" t="s">
        <v>1226</v>
      </c>
      <c r="G294" t="s">
        <v>1227</v>
      </c>
      <c r="H294" t="s">
        <v>81</v>
      </c>
      <c r="I294" t="s">
        <v>26</v>
      </c>
      <c r="J294" t="s">
        <v>164</v>
      </c>
      <c r="K294" t="s">
        <v>121</v>
      </c>
      <c r="L294">
        <v>60505</v>
      </c>
      <c r="M294" t="s">
        <v>84</v>
      </c>
      <c r="N294" t="s">
        <v>1230</v>
      </c>
      <c r="O294" t="s">
        <v>31</v>
      </c>
      <c r="P294" t="s">
        <v>44</v>
      </c>
      <c r="Q294" t="s">
        <v>1231</v>
      </c>
      <c r="R294">
        <v>66.644999999999996</v>
      </c>
      <c r="S294">
        <v>3</v>
      </c>
      <c r="T294">
        <v>0.5</v>
      </c>
      <c r="U294">
        <v>-42.652799999999999</v>
      </c>
      <c r="V294">
        <v>109.2978</v>
      </c>
    </row>
    <row r="295" spans="1:22">
      <c r="A295">
        <v>1403</v>
      </c>
      <c r="B295" t="s">
        <v>1232</v>
      </c>
      <c r="C295" s="1">
        <v>42479</v>
      </c>
      <c r="D295" s="1">
        <v>42485</v>
      </c>
      <c r="E295" t="s">
        <v>38</v>
      </c>
      <c r="F295" t="s">
        <v>1233</v>
      </c>
      <c r="G295" t="s">
        <v>1234</v>
      </c>
      <c r="H295" t="s">
        <v>90</v>
      </c>
      <c r="I295" t="s">
        <v>26</v>
      </c>
      <c r="J295" t="s">
        <v>329</v>
      </c>
      <c r="K295" t="s">
        <v>215</v>
      </c>
      <c r="L295">
        <v>43229</v>
      </c>
      <c r="M295" t="s">
        <v>62</v>
      </c>
      <c r="N295" t="s">
        <v>1235</v>
      </c>
      <c r="O295" t="s">
        <v>31</v>
      </c>
      <c r="P295" t="s">
        <v>44</v>
      </c>
      <c r="Q295" t="s">
        <v>1236</v>
      </c>
      <c r="R295">
        <v>205.17599999999999</v>
      </c>
      <c r="S295">
        <v>2</v>
      </c>
      <c r="T295">
        <v>0.4</v>
      </c>
      <c r="U295">
        <v>-58.133200000000002</v>
      </c>
      <c r="V295">
        <v>263.30919999999998</v>
      </c>
    </row>
    <row r="296" spans="1:22">
      <c r="A296">
        <v>1406</v>
      </c>
      <c r="B296" t="s">
        <v>1237</v>
      </c>
      <c r="C296" s="1">
        <v>41735</v>
      </c>
      <c r="D296" s="1">
        <v>41737</v>
      </c>
      <c r="E296" t="s">
        <v>78</v>
      </c>
      <c r="F296" t="s">
        <v>1238</v>
      </c>
      <c r="G296" t="s">
        <v>1239</v>
      </c>
      <c r="H296" t="s">
        <v>90</v>
      </c>
      <c r="I296" t="s">
        <v>26</v>
      </c>
      <c r="J296" t="s">
        <v>60</v>
      </c>
      <c r="K296" t="s">
        <v>61</v>
      </c>
      <c r="L296">
        <v>19143</v>
      </c>
      <c r="M296" t="s">
        <v>62</v>
      </c>
      <c r="N296" t="s">
        <v>1240</v>
      </c>
      <c r="O296" t="s">
        <v>31</v>
      </c>
      <c r="P296" t="s">
        <v>44</v>
      </c>
      <c r="Q296" t="s">
        <v>1044</v>
      </c>
      <c r="R296">
        <v>154.76400000000001</v>
      </c>
      <c r="S296">
        <v>3</v>
      </c>
      <c r="T296">
        <v>0.4</v>
      </c>
      <c r="U296">
        <v>-36.111600000000003</v>
      </c>
      <c r="V296">
        <v>190.87560000000002</v>
      </c>
    </row>
    <row r="297" spans="1:22">
      <c r="A297">
        <v>1409</v>
      </c>
      <c r="B297" t="s">
        <v>1241</v>
      </c>
      <c r="C297" s="1">
        <v>42615</v>
      </c>
      <c r="D297" s="1">
        <v>42619</v>
      </c>
      <c r="E297" t="s">
        <v>38</v>
      </c>
      <c r="F297" t="s">
        <v>1012</v>
      </c>
      <c r="G297" t="s">
        <v>1013</v>
      </c>
      <c r="H297" t="s">
        <v>25</v>
      </c>
      <c r="I297" t="s">
        <v>26</v>
      </c>
      <c r="J297" t="s">
        <v>158</v>
      </c>
      <c r="K297" t="s">
        <v>109</v>
      </c>
      <c r="L297">
        <v>10024</v>
      </c>
      <c r="M297" t="s">
        <v>62</v>
      </c>
      <c r="N297" t="s">
        <v>382</v>
      </c>
      <c r="O297" t="s">
        <v>31</v>
      </c>
      <c r="P297" t="s">
        <v>53</v>
      </c>
      <c r="Q297" t="s">
        <v>383</v>
      </c>
      <c r="R297">
        <v>39.979999999999997</v>
      </c>
      <c r="S297">
        <v>2</v>
      </c>
      <c r="T297">
        <v>0</v>
      </c>
      <c r="U297">
        <v>9.9949999999999992</v>
      </c>
      <c r="V297">
        <v>29.984999999999999</v>
      </c>
    </row>
    <row r="298" spans="1:22">
      <c r="A298">
        <v>1410</v>
      </c>
      <c r="B298" t="s">
        <v>1242</v>
      </c>
      <c r="C298" s="1">
        <v>42638</v>
      </c>
      <c r="D298" s="1">
        <v>42643</v>
      </c>
      <c r="E298" t="s">
        <v>38</v>
      </c>
      <c r="F298" t="s">
        <v>1243</v>
      </c>
      <c r="G298" t="s">
        <v>1244</v>
      </c>
      <c r="H298" t="s">
        <v>25</v>
      </c>
      <c r="I298" t="s">
        <v>26</v>
      </c>
      <c r="J298" t="s">
        <v>500</v>
      </c>
      <c r="K298" t="s">
        <v>501</v>
      </c>
      <c r="L298">
        <v>85023</v>
      </c>
      <c r="M298" t="s">
        <v>51</v>
      </c>
      <c r="N298" t="s">
        <v>896</v>
      </c>
      <c r="O298" t="s">
        <v>31</v>
      </c>
      <c r="P298" t="s">
        <v>44</v>
      </c>
      <c r="Q298" t="s">
        <v>897</v>
      </c>
      <c r="R298">
        <v>393.16500000000002</v>
      </c>
      <c r="S298">
        <v>3</v>
      </c>
      <c r="T298">
        <v>0.5</v>
      </c>
      <c r="U298">
        <v>-204.44579999999999</v>
      </c>
      <c r="V298">
        <v>597.61080000000004</v>
      </c>
    </row>
    <row r="299" spans="1:22">
      <c r="A299">
        <v>1412</v>
      </c>
      <c r="B299" t="s">
        <v>1245</v>
      </c>
      <c r="C299" s="1">
        <v>42560</v>
      </c>
      <c r="D299" s="1">
        <v>42564</v>
      </c>
      <c r="E299" t="s">
        <v>38</v>
      </c>
      <c r="F299" t="s">
        <v>209</v>
      </c>
      <c r="G299" t="s">
        <v>210</v>
      </c>
      <c r="H299" t="s">
        <v>81</v>
      </c>
      <c r="I299" t="s">
        <v>26</v>
      </c>
      <c r="J299" t="s">
        <v>158</v>
      </c>
      <c r="K299" t="s">
        <v>109</v>
      </c>
      <c r="L299">
        <v>10035</v>
      </c>
      <c r="M299" t="s">
        <v>62</v>
      </c>
      <c r="N299" t="s">
        <v>786</v>
      </c>
      <c r="O299" t="s">
        <v>31</v>
      </c>
      <c r="P299" t="s">
        <v>35</v>
      </c>
      <c r="Q299" t="s">
        <v>787</v>
      </c>
      <c r="R299">
        <v>408.00599999999997</v>
      </c>
      <c r="S299">
        <v>2</v>
      </c>
      <c r="T299">
        <v>0.1</v>
      </c>
      <c r="U299">
        <v>72.534400000000005</v>
      </c>
      <c r="V299">
        <v>335.47159999999997</v>
      </c>
    </row>
    <row r="300" spans="1:22">
      <c r="A300">
        <v>1413</v>
      </c>
      <c r="B300" t="s">
        <v>1245</v>
      </c>
      <c r="C300" s="1">
        <v>42560</v>
      </c>
      <c r="D300" s="1">
        <v>42564</v>
      </c>
      <c r="E300" t="s">
        <v>38</v>
      </c>
      <c r="F300" t="s">
        <v>209</v>
      </c>
      <c r="G300" t="s">
        <v>210</v>
      </c>
      <c r="H300" t="s">
        <v>81</v>
      </c>
      <c r="I300" t="s">
        <v>26</v>
      </c>
      <c r="J300" t="s">
        <v>158</v>
      </c>
      <c r="K300" t="s">
        <v>109</v>
      </c>
      <c r="L300">
        <v>10035</v>
      </c>
      <c r="M300" t="s">
        <v>62</v>
      </c>
      <c r="N300" t="s">
        <v>577</v>
      </c>
      <c r="O300" t="s">
        <v>31</v>
      </c>
      <c r="P300" t="s">
        <v>53</v>
      </c>
      <c r="Q300" t="s">
        <v>578</v>
      </c>
      <c r="R300">
        <v>165.28</v>
      </c>
      <c r="S300">
        <v>4</v>
      </c>
      <c r="T300">
        <v>0</v>
      </c>
      <c r="U300">
        <v>14.8752</v>
      </c>
      <c r="V300">
        <v>150.40479999999999</v>
      </c>
    </row>
    <row r="301" spans="1:22">
      <c r="A301">
        <v>1416</v>
      </c>
      <c r="B301" t="s">
        <v>1246</v>
      </c>
      <c r="C301" s="1">
        <v>42763</v>
      </c>
      <c r="D301" s="1">
        <v>42766</v>
      </c>
      <c r="E301" t="s">
        <v>22</v>
      </c>
      <c r="F301" t="s">
        <v>1247</v>
      </c>
      <c r="G301" t="s">
        <v>1248</v>
      </c>
      <c r="H301" t="s">
        <v>90</v>
      </c>
      <c r="I301" t="s">
        <v>26</v>
      </c>
      <c r="J301" t="s">
        <v>531</v>
      </c>
      <c r="K301" t="s">
        <v>50</v>
      </c>
      <c r="L301">
        <v>92627</v>
      </c>
      <c r="M301" t="s">
        <v>51</v>
      </c>
      <c r="N301" t="s">
        <v>1249</v>
      </c>
      <c r="O301" t="s">
        <v>31</v>
      </c>
      <c r="P301" t="s">
        <v>53</v>
      </c>
      <c r="Q301" t="s">
        <v>1250</v>
      </c>
      <c r="R301">
        <v>37.74</v>
      </c>
      <c r="S301">
        <v>3</v>
      </c>
      <c r="T301">
        <v>0</v>
      </c>
      <c r="U301">
        <v>12.8316</v>
      </c>
      <c r="V301">
        <v>24.9084</v>
      </c>
    </row>
    <row r="302" spans="1:22">
      <c r="A302">
        <v>1419</v>
      </c>
      <c r="B302" t="s">
        <v>1251</v>
      </c>
      <c r="C302" s="1">
        <v>42268</v>
      </c>
      <c r="D302" s="1">
        <v>42271</v>
      </c>
      <c r="E302" t="s">
        <v>78</v>
      </c>
      <c r="F302" t="s">
        <v>1252</v>
      </c>
      <c r="G302" t="s">
        <v>1253</v>
      </c>
      <c r="H302" t="s">
        <v>81</v>
      </c>
      <c r="I302" t="s">
        <v>26</v>
      </c>
      <c r="J302" t="s">
        <v>91</v>
      </c>
      <c r="K302" t="s">
        <v>83</v>
      </c>
      <c r="L302">
        <v>77041</v>
      </c>
      <c r="M302" t="s">
        <v>84</v>
      </c>
      <c r="N302" t="s">
        <v>101</v>
      </c>
      <c r="O302" t="s">
        <v>31</v>
      </c>
      <c r="P302" t="s">
        <v>53</v>
      </c>
      <c r="Q302" t="s">
        <v>102</v>
      </c>
      <c r="R302">
        <v>4.9279999999999999</v>
      </c>
      <c r="S302">
        <v>4</v>
      </c>
      <c r="T302">
        <v>0.6</v>
      </c>
      <c r="U302">
        <v>-1.4783999999999999</v>
      </c>
      <c r="V302">
        <v>6.4063999999999997</v>
      </c>
    </row>
    <row r="303" spans="1:22">
      <c r="A303">
        <v>1434</v>
      </c>
      <c r="B303" t="s">
        <v>1254</v>
      </c>
      <c r="C303" s="1">
        <v>41992</v>
      </c>
      <c r="D303" s="1">
        <v>41994</v>
      </c>
      <c r="E303" t="s">
        <v>22</v>
      </c>
      <c r="F303" t="s">
        <v>1255</v>
      </c>
      <c r="G303" t="s">
        <v>1256</v>
      </c>
      <c r="H303" t="s">
        <v>25</v>
      </c>
      <c r="I303" t="s">
        <v>26</v>
      </c>
      <c r="J303" t="s">
        <v>835</v>
      </c>
      <c r="K303" t="s">
        <v>1257</v>
      </c>
      <c r="L303">
        <v>35630</v>
      </c>
      <c r="M303" t="s">
        <v>29</v>
      </c>
      <c r="N303" t="s">
        <v>129</v>
      </c>
      <c r="O303" t="s">
        <v>31</v>
      </c>
      <c r="P303" t="s">
        <v>35</v>
      </c>
      <c r="Q303" t="s">
        <v>130</v>
      </c>
      <c r="R303">
        <v>1819.86</v>
      </c>
      <c r="S303">
        <v>14</v>
      </c>
      <c r="T303">
        <v>0</v>
      </c>
      <c r="U303">
        <v>163.78739999999999</v>
      </c>
      <c r="V303">
        <v>1656.0726</v>
      </c>
    </row>
    <row r="304" spans="1:22">
      <c r="A304">
        <v>1439</v>
      </c>
      <c r="B304" t="s">
        <v>1258</v>
      </c>
      <c r="C304" s="1">
        <v>42292</v>
      </c>
      <c r="D304" s="1">
        <v>42292</v>
      </c>
      <c r="E304" t="s">
        <v>407</v>
      </c>
      <c r="F304" t="s">
        <v>125</v>
      </c>
      <c r="G304" t="s">
        <v>126</v>
      </c>
      <c r="H304" t="s">
        <v>25</v>
      </c>
      <c r="I304" t="s">
        <v>26</v>
      </c>
      <c r="J304" t="s">
        <v>509</v>
      </c>
      <c r="K304" t="s">
        <v>83</v>
      </c>
      <c r="L304">
        <v>79109</v>
      </c>
      <c r="M304" t="s">
        <v>84</v>
      </c>
      <c r="N304" t="s">
        <v>582</v>
      </c>
      <c r="O304" t="s">
        <v>31</v>
      </c>
      <c r="P304" t="s">
        <v>35</v>
      </c>
      <c r="Q304" t="s">
        <v>583</v>
      </c>
      <c r="R304">
        <v>2453.4299999999998</v>
      </c>
      <c r="S304">
        <v>5</v>
      </c>
      <c r="T304">
        <v>0.3</v>
      </c>
      <c r="U304">
        <v>-350.49</v>
      </c>
      <c r="V304">
        <v>2803.92</v>
      </c>
    </row>
    <row r="305" spans="1:22">
      <c r="A305">
        <v>1447</v>
      </c>
      <c r="B305" t="s">
        <v>1259</v>
      </c>
      <c r="C305" s="1">
        <v>42899</v>
      </c>
      <c r="D305" s="1">
        <v>42902</v>
      </c>
      <c r="E305" t="s">
        <v>78</v>
      </c>
      <c r="F305" t="s">
        <v>1238</v>
      </c>
      <c r="G305" t="s">
        <v>1239</v>
      </c>
      <c r="H305" t="s">
        <v>90</v>
      </c>
      <c r="I305" t="s">
        <v>26</v>
      </c>
      <c r="J305" t="s">
        <v>120</v>
      </c>
      <c r="K305" t="s">
        <v>121</v>
      </c>
      <c r="L305">
        <v>60653</v>
      </c>
      <c r="M305" t="s">
        <v>84</v>
      </c>
      <c r="N305" t="s">
        <v>1260</v>
      </c>
      <c r="O305" t="s">
        <v>31</v>
      </c>
      <c r="P305" t="s">
        <v>35</v>
      </c>
      <c r="Q305" t="s">
        <v>1261</v>
      </c>
      <c r="R305">
        <v>470.30200000000002</v>
      </c>
      <c r="S305">
        <v>7</v>
      </c>
      <c r="T305">
        <v>0.3</v>
      </c>
      <c r="U305">
        <v>-87.341800000000006</v>
      </c>
      <c r="V305">
        <v>557.64380000000006</v>
      </c>
    </row>
    <row r="306" spans="1:22">
      <c r="A306">
        <v>1457</v>
      </c>
      <c r="B306" t="s">
        <v>1262</v>
      </c>
      <c r="C306" s="1">
        <v>42898</v>
      </c>
      <c r="D306" s="1">
        <v>42905</v>
      </c>
      <c r="E306" t="s">
        <v>38</v>
      </c>
      <c r="F306" t="s">
        <v>1263</v>
      </c>
      <c r="G306" t="s">
        <v>1264</v>
      </c>
      <c r="H306" t="s">
        <v>90</v>
      </c>
      <c r="I306" t="s">
        <v>26</v>
      </c>
      <c r="J306" t="s">
        <v>329</v>
      </c>
      <c r="K306" t="s">
        <v>648</v>
      </c>
      <c r="L306">
        <v>31907</v>
      </c>
      <c r="M306" t="s">
        <v>29</v>
      </c>
      <c r="N306" t="s">
        <v>1265</v>
      </c>
      <c r="O306" t="s">
        <v>31</v>
      </c>
      <c r="P306" t="s">
        <v>44</v>
      </c>
      <c r="Q306" t="s">
        <v>1266</v>
      </c>
      <c r="R306">
        <v>452.94</v>
      </c>
      <c r="S306">
        <v>3</v>
      </c>
      <c r="T306">
        <v>0</v>
      </c>
      <c r="U306">
        <v>67.941000000000003</v>
      </c>
      <c r="V306">
        <v>384.99900000000002</v>
      </c>
    </row>
    <row r="307" spans="1:22">
      <c r="A307">
        <v>1460</v>
      </c>
      <c r="B307" t="s">
        <v>1267</v>
      </c>
      <c r="C307" s="1">
        <v>41763</v>
      </c>
      <c r="D307" s="1">
        <v>41763</v>
      </c>
      <c r="E307" t="s">
        <v>407</v>
      </c>
      <c r="F307" t="s">
        <v>1268</v>
      </c>
      <c r="G307" t="s">
        <v>1269</v>
      </c>
      <c r="H307" t="s">
        <v>25</v>
      </c>
      <c r="I307" t="s">
        <v>26</v>
      </c>
      <c r="J307" t="s">
        <v>1270</v>
      </c>
      <c r="K307" t="s">
        <v>411</v>
      </c>
      <c r="L307">
        <v>6457</v>
      </c>
      <c r="M307" t="s">
        <v>62</v>
      </c>
      <c r="N307" t="s">
        <v>1271</v>
      </c>
      <c r="O307" t="s">
        <v>31</v>
      </c>
      <c r="P307" t="s">
        <v>53</v>
      </c>
      <c r="Q307" t="s">
        <v>1272</v>
      </c>
      <c r="R307">
        <v>27.46</v>
      </c>
      <c r="S307">
        <v>2</v>
      </c>
      <c r="T307">
        <v>0</v>
      </c>
      <c r="U307">
        <v>9.8856000000000002</v>
      </c>
      <c r="V307">
        <v>17.574400000000001</v>
      </c>
    </row>
    <row r="308" spans="1:22">
      <c r="A308">
        <v>1462</v>
      </c>
      <c r="B308" t="s">
        <v>1273</v>
      </c>
      <c r="C308" s="1">
        <v>42440</v>
      </c>
      <c r="D308" s="1">
        <v>42444</v>
      </c>
      <c r="E308" t="s">
        <v>38</v>
      </c>
      <c r="F308" t="s">
        <v>1274</v>
      </c>
      <c r="G308" t="s">
        <v>1275</v>
      </c>
      <c r="H308" t="s">
        <v>25</v>
      </c>
      <c r="I308" t="s">
        <v>26</v>
      </c>
      <c r="J308" t="s">
        <v>1276</v>
      </c>
      <c r="K308" t="s">
        <v>344</v>
      </c>
      <c r="L308">
        <v>8360</v>
      </c>
      <c r="M308" t="s">
        <v>62</v>
      </c>
      <c r="N308" t="s">
        <v>765</v>
      </c>
      <c r="O308" t="s">
        <v>31</v>
      </c>
      <c r="P308" t="s">
        <v>44</v>
      </c>
      <c r="Q308" t="s">
        <v>766</v>
      </c>
      <c r="R308">
        <v>244.006</v>
      </c>
      <c r="S308">
        <v>2</v>
      </c>
      <c r="T308">
        <v>0.3</v>
      </c>
      <c r="U308">
        <v>-31.372199999999999</v>
      </c>
      <c r="V308">
        <v>275.37819999999999</v>
      </c>
    </row>
    <row r="309" spans="1:22">
      <c r="A309">
        <v>1464</v>
      </c>
      <c r="B309" t="s">
        <v>1277</v>
      </c>
      <c r="C309" s="1">
        <v>42608</v>
      </c>
      <c r="D309" s="1">
        <v>42610</v>
      </c>
      <c r="E309" t="s">
        <v>78</v>
      </c>
      <c r="F309" t="s">
        <v>1278</v>
      </c>
      <c r="G309" t="s">
        <v>1279</v>
      </c>
      <c r="H309" t="s">
        <v>81</v>
      </c>
      <c r="I309" t="s">
        <v>26</v>
      </c>
      <c r="J309" t="s">
        <v>1166</v>
      </c>
      <c r="K309" t="s">
        <v>83</v>
      </c>
      <c r="L309">
        <v>77506</v>
      </c>
      <c r="M309" t="s">
        <v>84</v>
      </c>
      <c r="N309" t="s">
        <v>1063</v>
      </c>
      <c r="O309" t="s">
        <v>31</v>
      </c>
      <c r="P309" t="s">
        <v>35</v>
      </c>
      <c r="Q309" t="s">
        <v>1064</v>
      </c>
      <c r="R309">
        <v>1024.7159999999999</v>
      </c>
      <c r="S309">
        <v>6</v>
      </c>
      <c r="T309">
        <v>0.3</v>
      </c>
      <c r="U309">
        <v>-29.2776</v>
      </c>
      <c r="V309">
        <v>1053.9935999999998</v>
      </c>
    </row>
    <row r="310" spans="1:22">
      <c r="A310">
        <v>1466</v>
      </c>
      <c r="B310" t="s">
        <v>1280</v>
      </c>
      <c r="C310" s="1">
        <v>41859</v>
      </c>
      <c r="D310" s="1">
        <v>41865</v>
      </c>
      <c r="E310" t="s">
        <v>38</v>
      </c>
      <c r="F310" t="s">
        <v>1281</v>
      </c>
      <c r="G310" t="s">
        <v>1282</v>
      </c>
      <c r="H310" t="s">
        <v>25</v>
      </c>
      <c r="I310" t="s">
        <v>26</v>
      </c>
      <c r="J310" t="s">
        <v>1283</v>
      </c>
      <c r="K310" t="s">
        <v>501</v>
      </c>
      <c r="L310">
        <v>85301</v>
      </c>
      <c r="M310" t="s">
        <v>51</v>
      </c>
      <c r="N310" t="s">
        <v>948</v>
      </c>
      <c r="O310" t="s">
        <v>31</v>
      </c>
      <c r="P310" t="s">
        <v>53</v>
      </c>
      <c r="Q310" t="s">
        <v>949</v>
      </c>
      <c r="R310">
        <v>121.376</v>
      </c>
      <c r="S310">
        <v>4</v>
      </c>
      <c r="T310">
        <v>0.2</v>
      </c>
      <c r="U310">
        <v>-3.0344000000000002</v>
      </c>
      <c r="V310">
        <v>124.41040000000001</v>
      </c>
    </row>
    <row r="311" spans="1:22">
      <c r="A311">
        <v>1469</v>
      </c>
      <c r="B311" t="s">
        <v>1284</v>
      </c>
      <c r="C311" s="1">
        <v>43078</v>
      </c>
      <c r="D311" s="1">
        <v>43082</v>
      </c>
      <c r="E311" t="s">
        <v>38</v>
      </c>
      <c r="F311" t="s">
        <v>1285</v>
      </c>
      <c r="G311" t="s">
        <v>1286</v>
      </c>
      <c r="H311" t="s">
        <v>81</v>
      </c>
      <c r="I311" t="s">
        <v>26</v>
      </c>
      <c r="J311" t="s">
        <v>271</v>
      </c>
      <c r="K311" t="s">
        <v>272</v>
      </c>
      <c r="L311">
        <v>48234</v>
      </c>
      <c r="M311" t="s">
        <v>84</v>
      </c>
      <c r="N311" t="s">
        <v>1287</v>
      </c>
      <c r="O311" t="s">
        <v>31</v>
      </c>
      <c r="P311" t="s">
        <v>35</v>
      </c>
      <c r="Q311" t="s">
        <v>1288</v>
      </c>
      <c r="R311">
        <v>872.94</v>
      </c>
      <c r="S311">
        <v>3</v>
      </c>
      <c r="T311">
        <v>0</v>
      </c>
      <c r="U311">
        <v>226.96440000000001</v>
      </c>
      <c r="V311">
        <v>645.97559999999999</v>
      </c>
    </row>
    <row r="312" spans="1:22">
      <c r="A312">
        <v>1474</v>
      </c>
      <c r="B312" t="s">
        <v>1289</v>
      </c>
      <c r="C312" s="1">
        <v>42339</v>
      </c>
      <c r="D312" s="1">
        <v>42340</v>
      </c>
      <c r="E312" t="s">
        <v>407</v>
      </c>
      <c r="F312" t="s">
        <v>1290</v>
      </c>
      <c r="G312" t="s">
        <v>1291</v>
      </c>
      <c r="H312" t="s">
        <v>25</v>
      </c>
      <c r="I312" t="s">
        <v>26</v>
      </c>
      <c r="J312" t="s">
        <v>91</v>
      </c>
      <c r="K312" t="s">
        <v>83</v>
      </c>
      <c r="L312">
        <v>77036</v>
      </c>
      <c r="M312" t="s">
        <v>84</v>
      </c>
      <c r="N312" t="s">
        <v>1292</v>
      </c>
      <c r="O312" t="s">
        <v>31</v>
      </c>
      <c r="P312" t="s">
        <v>53</v>
      </c>
      <c r="Q312" t="s">
        <v>1293</v>
      </c>
      <c r="R312">
        <v>6.6879999999999997</v>
      </c>
      <c r="S312">
        <v>4</v>
      </c>
      <c r="T312">
        <v>0.6</v>
      </c>
      <c r="U312">
        <v>-4.0128000000000004</v>
      </c>
      <c r="V312">
        <v>10.700800000000001</v>
      </c>
    </row>
    <row r="313" spans="1:22">
      <c r="A313">
        <v>1489</v>
      </c>
      <c r="B313" t="s">
        <v>1294</v>
      </c>
      <c r="C313" s="1">
        <v>42311</v>
      </c>
      <c r="D313" s="1">
        <v>42315</v>
      </c>
      <c r="E313" t="s">
        <v>38</v>
      </c>
      <c r="F313" t="s">
        <v>1295</v>
      </c>
      <c r="G313" t="s">
        <v>1296</v>
      </c>
      <c r="H313" t="s">
        <v>90</v>
      </c>
      <c r="I313" t="s">
        <v>26</v>
      </c>
      <c r="J313" t="s">
        <v>49</v>
      </c>
      <c r="K313" t="s">
        <v>50</v>
      </c>
      <c r="L313">
        <v>90008</v>
      </c>
      <c r="M313" t="s">
        <v>51</v>
      </c>
      <c r="N313" t="s">
        <v>466</v>
      </c>
      <c r="O313" t="s">
        <v>31</v>
      </c>
      <c r="P313" t="s">
        <v>53</v>
      </c>
      <c r="Q313" t="s">
        <v>467</v>
      </c>
      <c r="R313">
        <v>42.6</v>
      </c>
      <c r="S313">
        <v>3</v>
      </c>
      <c r="T313">
        <v>0</v>
      </c>
      <c r="U313">
        <v>16.614000000000001</v>
      </c>
      <c r="V313">
        <v>25.986000000000001</v>
      </c>
    </row>
    <row r="314" spans="1:22">
      <c r="A314">
        <v>1493</v>
      </c>
      <c r="B314" t="s">
        <v>1297</v>
      </c>
      <c r="C314" s="1">
        <v>43063</v>
      </c>
      <c r="D314" s="1">
        <v>43067</v>
      </c>
      <c r="E314" t="s">
        <v>38</v>
      </c>
      <c r="F314" t="s">
        <v>1298</v>
      </c>
      <c r="G314" t="s">
        <v>1299</v>
      </c>
      <c r="H314" t="s">
        <v>81</v>
      </c>
      <c r="I314" t="s">
        <v>26</v>
      </c>
      <c r="J314" t="s">
        <v>158</v>
      </c>
      <c r="K314" t="s">
        <v>109</v>
      </c>
      <c r="L314">
        <v>10035</v>
      </c>
      <c r="M314" t="s">
        <v>62</v>
      </c>
      <c r="N314" t="s">
        <v>402</v>
      </c>
      <c r="O314" t="s">
        <v>31</v>
      </c>
      <c r="P314" t="s">
        <v>35</v>
      </c>
      <c r="Q314" t="s">
        <v>403</v>
      </c>
      <c r="R314">
        <v>977.29200000000003</v>
      </c>
      <c r="S314">
        <v>6</v>
      </c>
      <c r="T314">
        <v>0.1</v>
      </c>
      <c r="U314">
        <v>173.74080000000001</v>
      </c>
      <c r="V314">
        <v>803.55119999999999</v>
      </c>
    </row>
    <row r="315" spans="1:22">
      <c r="A315">
        <v>1494</v>
      </c>
      <c r="B315" t="s">
        <v>1300</v>
      </c>
      <c r="C315" s="1">
        <v>43038</v>
      </c>
      <c r="D315" s="1">
        <v>43042</v>
      </c>
      <c r="E315" t="s">
        <v>38</v>
      </c>
      <c r="F315" t="s">
        <v>1301</v>
      </c>
      <c r="G315" t="s">
        <v>1302</v>
      </c>
      <c r="H315" t="s">
        <v>81</v>
      </c>
      <c r="I315" t="s">
        <v>26</v>
      </c>
      <c r="J315" t="s">
        <v>663</v>
      </c>
      <c r="K315" t="s">
        <v>177</v>
      </c>
      <c r="L315">
        <v>98661</v>
      </c>
      <c r="M315" t="s">
        <v>51</v>
      </c>
      <c r="N315" t="s">
        <v>940</v>
      </c>
      <c r="O315" t="s">
        <v>31</v>
      </c>
      <c r="P315" t="s">
        <v>53</v>
      </c>
      <c r="Q315" t="s">
        <v>941</v>
      </c>
      <c r="R315">
        <v>9.64</v>
      </c>
      <c r="S315">
        <v>2</v>
      </c>
      <c r="T315">
        <v>0</v>
      </c>
      <c r="U315">
        <v>3.6631999999999998</v>
      </c>
      <c r="V315">
        <v>5.9768000000000008</v>
      </c>
    </row>
    <row r="316" spans="1:22">
      <c r="A316">
        <v>1504</v>
      </c>
      <c r="B316" t="s">
        <v>1303</v>
      </c>
      <c r="C316" s="1">
        <v>42698</v>
      </c>
      <c r="D316" s="1">
        <v>42705</v>
      </c>
      <c r="E316" t="s">
        <v>38</v>
      </c>
      <c r="F316" t="s">
        <v>1304</v>
      </c>
      <c r="G316" t="s">
        <v>1305</v>
      </c>
      <c r="H316" t="s">
        <v>90</v>
      </c>
      <c r="I316" t="s">
        <v>26</v>
      </c>
      <c r="J316" t="s">
        <v>49</v>
      </c>
      <c r="K316" t="s">
        <v>50</v>
      </c>
      <c r="L316">
        <v>90045</v>
      </c>
      <c r="M316" t="s">
        <v>51</v>
      </c>
      <c r="N316" t="s">
        <v>631</v>
      </c>
      <c r="O316" t="s">
        <v>31</v>
      </c>
      <c r="P316" t="s">
        <v>53</v>
      </c>
      <c r="Q316" t="s">
        <v>632</v>
      </c>
      <c r="R316">
        <v>9.94</v>
      </c>
      <c r="S316">
        <v>2</v>
      </c>
      <c r="T316">
        <v>0</v>
      </c>
      <c r="U316">
        <v>3.0813999999999999</v>
      </c>
      <c r="V316">
        <v>6.8585999999999991</v>
      </c>
    </row>
    <row r="317" spans="1:22">
      <c r="A317">
        <v>1506</v>
      </c>
      <c r="B317" t="s">
        <v>1306</v>
      </c>
      <c r="C317" s="1">
        <v>42217</v>
      </c>
      <c r="D317" s="1">
        <v>42223</v>
      </c>
      <c r="E317" t="s">
        <v>38</v>
      </c>
      <c r="F317" t="s">
        <v>1307</v>
      </c>
      <c r="G317" t="s">
        <v>1308</v>
      </c>
      <c r="H317" t="s">
        <v>90</v>
      </c>
      <c r="I317" t="s">
        <v>26</v>
      </c>
      <c r="J317" t="s">
        <v>49</v>
      </c>
      <c r="K317" t="s">
        <v>50</v>
      </c>
      <c r="L317">
        <v>90004</v>
      </c>
      <c r="M317" t="s">
        <v>51</v>
      </c>
      <c r="N317" t="s">
        <v>1309</v>
      </c>
      <c r="O317" t="s">
        <v>31</v>
      </c>
      <c r="P317" t="s">
        <v>44</v>
      </c>
      <c r="Q317" t="s">
        <v>1310</v>
      </c>
      <c r="R317">
        <v>1004.976</v>
      </c>
      <c r="S317">
        <v>6</v>
      </c>
      <c r="T317">
        <v>0.2</v>
      </c>
      <c r="U317">
        <v>-175.8708</v>
      </c>
      <c r="V317">
        <v>1180.8468</v>
      </c>
    </row>
    <row r="318" spans="1:22">
      <c r="A318">
        <v>1510</v>
      </c>
      <c r="B318" t="s">
        <v>1311</v>
      </c>
      <c r="C318" s="1">
        <v>42990</v>
      </c>
      <c r="D318" s="1">
        <v>42993</v>
      </c>
      <c r="E318" t="s">
        <v>78</v>
      </c>
      <c r="F318" t="s">
        <v>1312</v>
      </c>
      <c r="G318" t="s">
        <v>1313</v>
      </c>
      <c r="H318" t="s">
        <v>25</v>
      </c>
      <c r="I318" t="s">
        <v>26</v>
      </c>
      <c r="J318" t="s">
        <v>49</v>
      </c>
      <c r="K318" t="s">
        <v>50</v>
      </c>
      <c r="L318">
        <v>90036</v>
      </c>
      <c r="M318" t="s">
        <v>51</v>
      </c>
      <c r="N318" t="s">
        <v>1292</v>
      </c>
      <c r="O318" t="s">
        <v>31</v>
      </c>
      <c r="P318" t="s">
        <v>53</v>
      </c>
      <c r="Q318" t="s">
        <v>1293</v>
      </c>
      <c r="R318">
        <v>8.36</v>
      </c>
      <c r="S318">
        <v>2</v>
      </c>
      <c r="T318">
        <v>0</v>
      </c>
      <c r="U318">
        <v>3.0095999999999998</v>
      </c>
      <c r="V318">
        <v>5.3503999999999996</v>
      </c>
    </row>
    <row r="319" spans="1:22">
      <c r="A319">
        <v>1516</v>
      </c>
      <c r="B319" t="s">
        <v>1314</v>
      </c>
      <c r="C319" s="1">
        <v>43080</v>
      </c>
      <c r="D319" s="1">
        <v>43086</v>
      </c>
      <c r="E319" t="s">
        <v>38</v>
      </c>
      <c r="F319" t="s">
        <v>1315</v>
      </c>
      <c r="G319" t="s">
        <v>1316</v>
      </c>
      <c r="H319" t="s">
        <v>25</v>
      </c>
      <c r="I319" t="s">
        <v>26</v>
      </c>
      <c r="J319" t="s">
        <v>60</v>
      </c>
      <c r="K319" t="s">
        <v>61</v>
      </c>
      <c r="L319">
        <v>19120</v>
      </c>
      <c r="M319" t="s">
        <v>62</v>
      </c>
      <c r="N319" t="s">
        <v>1198</v>
      </c>
      <c r="O319" t="s">
        <v>31</v>
      </c>
      <c r="P319" t="s">
        <v>35</v>
      </c>
      <c r="Q319" t="s">
        <v>1199</v>
      </c>
      <c r="R319">
        <v>63.686</v>
      </c>
      <c r="S319">
        <v>1</v>
      </c>
      <c r="T319">
        <v>0.3</v>
      </c>
      <c r="U319">
        <v>-9.0980000000000008</v>
      </c>
      <c r="V319">
        <v>72.784000000000006</v>
      </c>
    </row>
    <row r="320" spans="1:22">
      <c r="A320">
        <v>1517</v>
      </c>
      <c r="B320" t="s">
        <v>1317</v>
      </c>
      <c r="C320" s="1">
        <v>43079</v>
      </c>
      <c r="D320" s="1">
        <v>43083</v>
      </c>
      <c r="E320" t="s">
        <v>22</v>
      </c>
      <c r="F320" t="s">
        <v>1318</v>
      </c>
      <c r="G320" t="s">
        <v>1319</v>
      </c>
      <c r="H320" t="s">
        <v>25</v>
      </c>
      <c r="I320" t="s">
        <v>26</v>
      </c>
      <c r="J320" t="s">
        <v>1320</v>
      </c>
      <c r="K320" t="s">
        <v>1321</v>
      </c>
      <c r="L320">
        <v>89031</v>
      </c>
      <c r="M320" t="s">
        <v>51</v>
      </c>
      <c r="N320" t="s">
        <v>593</v>
      </c>
      <c r="O320" t="s">
        <v>31</v>
      </c>
      <c r="P320" t="s">
        <v>44</v>
      </c>
      <c r="Q320" t="s">
        <v>594</v>
      </c>
      <c r="R320">
        <v>1669.6</v>
      </c>
      <c r="S320">
        <v>4</v>
      </c>
      <c r="T320">
        <v>0</v>
      </c>
      <c r="U320">
        <v>116.872</v>
      </c>
      <c r="V320">
        <v>1552.7279999999998</v>
      </c>
    </row>
    <row r="321" spans="1:22">
      <c r="A321">
        <v>1522</v>
      </c>
      <c r="B321" t="s">
        <v>1322</v>
      </c>
      <c r="C321" s="1">
        <v>42344</v>
      </c>
      <c r="D321" s="1">
        <v>42349</v>
      </c>
      <c r="E321" t="s">
        <v>38</v>
      </c>
      <c r="F321" t="s">
        <v>1323</v>
      </c>
      <c r="G321" t="s">
        <v>1324</v>
      </c>
      <c r="H321" t="s">
        <v>25</v>
      </c>
      <c r="I321" t="s">
        <v>26</v>
      </c>
      <c r="J321" t="s">
        <v>1203</v>
      </c>
      <c r="K321" t="s">
        <v>501</v>
      </c>
      <c r="L321">
        <v>85705</v>
      </c>
      <c r="M321" t="s">
        <v>51</v>
      </c>
      <c r="N321" t="s">
        <v>726</v>
      </c>
      <c r="O321" t="s">
        <v>31</v>
      </c>
      <c r="P321" t="s">
        <v>53</v>
      </c>
      <c r="Q321" t="s">
        <v>727</v>
      </c>
      <c r="R321">
        <v>206.11199999999999</v>
      </c>
      <c r="S321">
        <v>6</v>
      </c>
      <c r="T321">
        <v>0.2</v>
      </c>
      <c r="U321">
        <v>48.951599999999999</v>
      </c>
      <c r="V321">
        <v>157.16039999999998</v>
      </c>
    </row>
    <row r="322" spans="1:22">
      <c r="A322">
        <v>1528</v>
      </c>
      <c r="B322" t="s">
        <v>1325</v>
      </c>
      <c r="C322" s="1">
        <v>42573</v>
      </c>
      <c r="D322" s="1">
        <v>42578</v>
      </c>
      <c r="E322" t="s">
        <v>38</v>
      </c>
      <c r="F322" t="s">
        <v>1326</v>
      </c>
      <c r="G322" t="s">
        <v>1327</v>
      </c>
      <c r="H322" t="s">
        <v>25</v>
      </c>
      <c r="I322" t="s">
        <v>26</v>
      </c>
      <c r="J322" t="s">
        <v>1328</v>
      </c>
      <c r="K322" t="s">
        <v>61</v>
      </c>
      <c r="L322">
        <v>18103</v>
      </c>
      <c r="M322" t="s">
        <v>62</v>
      </c>
      <c r="N322" t="s">
        <v>1329</v>
      </c>
      <c r="O322" t="s">
        <v>31</v>
      </c>
      <c r="P322" t="s">
        <v>53</v>
      </c>
      <c r="Q322" t="s">
        <v>1330</v>
      </c>
      <c r="R322">
        <v>11.648</v>
      </c>
      <c r="S322">
        <v>2</v>
      </c>
      <c r="T322">
        <v>0.2</v>
      </c>
      <c r="U322">
        <v>3.3488000000000002</v>
      </c>
      <c r="V322">
        <v>8.299199999999999</v>
      </c>
    </row>
    <row r="323" spans="1:22">
      <c r="A323">
        <v>1535</v>
      </c>
      <c r="B323" t="s">
        <v>1331</v>
      </c>
      <c r="C323" s="1">
        <v>42776</v>
      </c>
      <c r="D323" s="1">
        <v>42780</v>
      </c>
      <c r="E323" t="s">
        <v>38</v>
      </c>
      <c r="F323" t="s">
        <v>1332</v>
      </c>
      <c r="G323" t="s">
        <v>1333</v>
      </c>
      <c r="H323" t="s">
        <v>90</v>
      </c>
      <c r="I323" t="s">
        <v>26</v>
      </c>
      <c r="J323" t="s">
        <v>1334</v>
      </c>
      <c r="K323" t="s">
        <v>50</v>
      </c>
      <c r="L323">
        <v>92677</v>
      </c>
      <c r="M323" t="s">
        <v>51</v>
      </c>
      <c r="N323" t="s">
        <v>691</v>
      </c>
      <c r="O323" t="s">
        <v>31</v>
      </c>
      <c r="P323" t="s">
        <v>32</v>
      </c>
      <c r="Q323" t="s">
        <v>692</v>
      </c>
      <c r="R323">
        <v>203.983</v>
      </c>
      <c r="S323">
        <v>2</v>
      </c>
      <c r="T323">
        <v>0.15</v>
      </c>
      <c r="U323">
        <v>16.7986</v>
      </c>
      <c r="V323">
        <v>187.18440000000001</v>
      </c>
    </row>
    <row r="324" spans="1:22">
      <c r="A324">
        <v>1540</v>
      </c>
      <c r="B324" t="s">
        <v>1335</v>
      </c>
      <c r="C324" s="1">
        <v>42993</v>
      </c>
      <c r="D324" s="1">
        <v>42995</v>
      </c>
      <c r="E324" t="s">
        <v>22</v>
      </c>
      <c r="F324" t="s">
        <v>1336</v>
      </c>
      <c r="G324" t="s">
        <v>1337</v>
      </c>
      <c r="H324" t="s">
        <v>25</v>
      </c>
      <c r="I324" t="s">
        <v>26</v>
      </c>
      <c r="J324" t="s">
        <v>1338</v>
      </c>
      <c r="K324" t="s">
        <v>415</v>
      </c>
      <c r="L324">
        <v>2149</v>
      </c>
      <c r="M324" t="s">
        <v>62</v>
      </c>
      <c r="N324" t="s">
        <v>92</v>
      </c>
      <c r="O324" t="s">
        <v>31</v>
      </c>
      <c r="P324" t="s">
        <v>32</v>
      </c>
      <c r="Q324" t="s">
        <v>93</v>
      </c>
      <c r="R324">
        <v>782.94</v>
      </c>
      <c r="S324">
        <v>3</v>
      </c>
      <c r="T324">
        <v>0</v>
      </c>
      <c r="U324">
        <v>203.56440000000001</v>
      </c>
      <c r="V324">
        <v>579.37560000000008</v>
      </c>
    </row>
    <row r="325" spans="1:22">
      <c r="A325">
        <v>1542</v>
      </c>
      <c r="B325" t="s">
        <v>1339</v>
      </c>
      <c r="C325" s="1">
        <v>41709</v>
      </c>
      <c r="D325" s="1">
        <v>41714</v>
      </c>
      <c r="E325" t="s">
        <v>22</v>
      </c>
      <c r="F325" t="s">
        <v>1340</v>
      </c>
      <c r="G325" t="s">
        <v>1341</v>
      </c>
      <c r="H325" t="s">
        <v>25</v>
      </c>
      <c r="I325" t="s">
        <v>26</v>
      </c>
      <c r="J325" t="s">
        <v>329</v>
      </c>
      <c r="K325" t="s">
        <v>215</v>
      </c>
      <c r="L325">
        <v>43229</v>
      </c>
      <c r="M325" t="s">
        <v>62</v>
      </c>
      <c r="N325" t="s">
        <v>1342</v>
      </c>
      <c r="O325" t="s">
        <v>31</v>
      </c>
      <c r="P325" t="s">
        <v>53</v>
      </c>
      <c r="Q325" t="s">
        <v>405</v>
      </c>
      <c r="R325">
        <v>8.32</v>
      </c>
      <c r="S325">
        <v>5</v>
      </c>
      <c r="T325">
        <v>0.2</v>
      </c>
      <c r="U325">
        <v>2.2879999999999998</v>
      </c>
      <c r="V325">
        <v>6.032</v>
      </c>
    </row>
    <row r="326" spans="1:22">
      <c r="A326">
        <v>1546</v>
      </c>
      <c r="B326" t="s">
        <v>1343</v>
      </c>
      <c r="C326" s="1">
        <v>42004</v>
      </c>
      <c r="D326" s="1">
        <v>42008</v>
      </c>
      <c r="E326" t="s">
        <v>22</v>
      </c>
      <c r="F326" t="s">
        <v>1344</v>
      </c>
      <c r="G326" t="s">
        <v>1345</v>
      </c>
      <c r="H326" t="s">
        <v>81</v>
      </c>
      <c r="I326" t="s">
        <v>26</v>
      </c>
      <c r="J326" t="s">
        <v>1346</v>
      </c>
      <c r="K326" t="s">
        <v>109</v>
      </c>
      <c r="L326">
        <v>13601</v>
      </c>
      <c r="M326" t="s">
        <v>62</v>
      </c>
      <c r="N326" t="s">
        <v>243</v>
      </c>
      <c r="O326" t="s">
        <v>31</v>
      </c>
      <c r="P326" t="s">
        <v>32</v>
      </c>
      <c r="Q326" t="s">
        <v>244</v>
      </c>
      <c r="R326">
        <v>1573.4880000000001</v>
      </c>
      <c r="S326">
        <v>7</v>
      </c>
      <c r="T326">
        <v>0.2</v>
      </c>
      <c r="U326">
        <v>196.68600000000001</v>
      </c>
      <c r="V326">
        <v>1376.8020000000001</v>
      </c>
    </row>
    <row r="327" spans="1:22">
      <c r="A327">
        <v>1559</v>
      </c>
      <c r="B327" t="s">
        <v>1347</v>
      </c>
      <c r="C327" s="1">
        <v>42079</v>
      </c>
      <c r="D327" s="1">
        <v>42081</v>
      </c>
      <c r="E327" t="s">
        <v>22</v>
      </c>
      <c r="F327" t="s">
        <v>518</v>
      </c>
      <c r="G327" t="s">
        <v>519</v>
      </c>
      <c r="H327" t="s">
        <v>25</v>
      </c>
      <c r="I327" t="s">
        <v>26</v>
      </c>
      <c r="J327" t="s">
        <v>176</v>
      </c>
      <c r="K327" t="s">
        <v>177</v>
      </c>
      <c r="L327">
        <v>98103</v>
      </c>
      <c r="M327" t="s">
        <v>51</v>
      </c>
      <c r="N327" t="s">
        <v>1240</v>
      </c>
      <c r="O327" t="s">
        <v>31</v>
      </c>
      <c r="P327" t="s">
        <v>44</v>
      </c>
      <c r="Q327" t="s">
        <v>1044</v>
      </c>
      <c r="R327">
        <v>171.96</v>
      </c>
      <c r="S327">
        <v>2</v>
      </c>
      <c r="T327">
        <v>0</v>
      </c>
      <c r="U327">
        <v>44.709600000000002</v>
      </c>
      <c r="V327">
        <v>127.25040000000001</v>
      </c>
    </row>
    <row r="328" spans="1:22">
      <c r="A328">
        <v>1563</v>
      </c>
      <c r="B328" t="s">
        <v>1348</v>
      </c>
      <c r="C328" s="1">
        <v>42916</v>
      </c>
      <c r="D328" s="1">
        <v>42916</v>
      </c>
      <c r="E328" t="s">
        <v>407</v>
      </c>
      <c r="F328" t="s">
        <v>1349</v>
      </c>
      <c r="G328" t="s">
        <v>1350</v>
      </c>
      <c r="H328" t="s">
        <v>25</v>
      </c>
      <c r="I328" t="s">
        <v>26</v>
      </c>
      <c r="J328" t="s">
        <v>158</v>
      </c>
      <c r="K328" t="s">
        <v>109</v>
      </c>
      <c r="L328">
        <v>10011</v>
      </c>
      <c r="M328" t="s">
        <v>62</v>
      </c>
      <c r="N328" t="s">
        <v>43</v>
      </c>
      <c r="O328" t="s">
        <v>31</v>
      </c>
      <c r="P328" t="s">
        <v>44</v>
      </c>
      <c r="Q328" t="s">
        <v>45</v>
      </c>
      <c r="R328">
        <v>1044.6300000000001</v>
      </c>
      <c r="S328">
        <v>5</v>
      </c>
      <c r="T328">
        <v>0.4</v>
      </c>
      <c r="U328">
        <v>-295.9785</v>
      </c>
      <c r="V328">
        <v>1340.6085</v>
      </c>
    </row>
    <row r="329" spans="1:22">
      <c r="A329">
        <v>1571</v>
      </c>
      <c r="B329" t="s">
        <v>1351</v>
      </c>
      <c r="C329" s="1">
        <v>41966</v>
      </c>
      <c r="D329" s="1">
        <v>41968</v>
      </c>
      <c r="E329" t="s">
        <v>78</v>
      </c>
      <c r="F329" t="s">
        <v>488</v>
      </c>
      <c r="G329" t="s">
        <v>489</v>
      </c>
      <c r="H329" t="s">
        <v>25</v>
      </c>
      <c r="I329" t="s">
        <v>26</v>
      </c>
      <c r="J329" t="s">
        <v>49</v>
      </c>
      <c r="K329" t="s">
        <v>50</v>
      </c>
      <c r="L329">
        <v>90004</v>
      </c>
      <c r="M329" t="s">
        <v>51</v>
      </c>
      <c r="N329" t="s">
        <v>146</v>
      </c>
      <c r="O329" t="s">
        <v>31</v>
      </c>
      <c r="P329" t="s">
        <v>35</v>
      </c>
      <c r="Q329" t="s">
        <v>147</v>
      </c>
      <c r="R329">
        <v>603.91999999999996</v>
      </c>
      <c r="S329">
        <v>5</v>
      </c>
      <c r="T329">
        <v>0.2</v>
      </c>
      <c r="U329">
        <v>-67.941000000000003</v>
      </c>
      <c r="V329">
        <v>671.86099999999999</v>
      </c>
    </row>
    <row r="330" spans="1:22">
      <c r="A330">
        <v>1574</v>
      </c>
      <c r="B330" t="s">
        <v>1351</v>
      </c>
      <c r="C330" s="1">
        <v>41966</v>
      </c>
      <c r="D330" s="1">
        <v>41968</v>
      </c>
      <c r="E330" t="s">
        <v>78</v>
      </c>
      <c r="F330" t="s">
        <v>488</v>
      </c>
      <c r="G330" t="s">
        <v>489</v>
      </c>
      <c r="H330" t="s">
        <v>25</v>
      </c>
      <c r="I330" t="s">
        <v>26</v>
      </c>
      <c r="J330" t="s">
        <v>49</v>
      </c>
      <c r="K330" t="s">
        <v>50</v>
      </c>
      <c r="L330">
        <v>90004</v>
      </c>
      <c r="M330" t="s">
        <v>51</v>
      </c>
      <c r="N330" t="s">
        <v>561</v>
      </c>
      <c r="O330" t="s">
        <v>31</v>
      </c>
      <c r="P330" t="s">
        <v>35</v>
      </c>
      <c r="Q330" t="s">
        <v>562</v>
      </c>
      <c r="R330">
        <v>381.44</v>
      </c>
      <c r="S330">
        <v>2</v>
      </c>
      <c r="T330">
        <v>0.2</v>
      </c>
      <c r="U330">
        <v>23.84</v>
      </c>
      <c r="V330">
        <v>357.6</v>
      </c>
    </row>
    <row r="331" spans="1:22">
      <c r="A331">
        <v>1576</v>
      </c>
      <c r="B331" t="s">
        <v>1352</v>
      </c>
      <c r="C331" s="1">
        <v>41988</v>
      </c>
      <c r="D331" s="1">
        <v>41991</v>
      </c>
      <c r="E331" t="s">
        <v>78</v>
      </c>
      <c r="F331" t="s">
        <v>1353</v>
      </c>
      <c r="G331" t="s">
        <v>1354</v>
      </c>
      <c r="H331" t="s">
        <v>25</v>
      </c>
      <c r="I331" t="s">
        <v>26</v>
      </c>
      <c r="J331" t="s">
        <v>1355</v>
      </c>
      <c r="K331" t="s">
        <v>83</v>
      </c>
      <c r="L331">
        <v>79907</v>
      </c>
      <c r="M331" t="s">
        <v>84</v>
      </c>
      <c r="N331" t="s">
        <v>797</v>
      </c>
      <c r="O331" t="s">
        <v>31</v>
      </c>
      <c r="P331" t="s">
        <v>35</v>
      </c>
      <c r="Q331" t="s">
        <v>798</v>
      </c>
      <c r="R331">
        <v>763.28</v>
      </c>
      <c r="S331">
        <v>5</v>
      </c>
      <c r="T331">
        <v>0.3</v>
      </c>
      <c r="U331">
        <v>-21.808</v>
      </c>
      <c r="V331">
        <v>785.08799999999997</v>
      </c>
    </row>
    <row r="332" spans="1:22">
      <c r="A332">
        <v>1581</v>
      </c>
      <c r="B332" t="s">
        <v>1356</v>
      </c>
      <c r="C332" s="1">
        <v>42225</v>
      </c>
      <c r="D332" s="1">
        <v>42228</v>
      </c>
      <c r="E332" t="s">
        <v>78</v>
      </c>
      <c r="F332" t="s">
        <v>694</v>
      </c>
      <c r="G332" t="s">
        <v>695</v>
      </c>
      <c r="H332" t="s">
        <v>25</v>
      </c>
      <c r="I332" t="s">
        <v>26</v>
      </c>
      <c r="J332" t="s">
        <v>158</v>
      </c>
      <c r="K332" t="s">
        <v>109</v>
      </c>
      <c r="L332">
        <v>10024</v>
      </c>
      <c r="M332" t="s">
        <v>62</v>
      </c>
      <c r="N332" t="s">
        <v>299</v>
      </c>
      <c r="O332" t="s">
        <v>31</v>
      </c>
      <c r="P332" t="s">
        <v>44</v>
      </c>
      <c r="Q332" t="s">
        <v>300</v>
      </c>
      <c r="R332">
        <v>382.80599999999998</v>
      </c>
      <c r="S332">
        <v>9</v>
      </c>
      <c r="T332">
        <v>0.4</v>
      </c>
      <c r="U332">
        <v>-153.1224</v>
      </c>
      <c r="V332">
        <v>535.92840000000001</v>
      </c>
    </row>
    <row r="333" spans="1:22">
      <c r="A333">
        <v>1584</v>
      </c>
      <c r="B333" t="s">
        <v>1356</v>
      </c>
      <c r="C333" s="1">
        <v>42225</v>
      </c>
      <c r="D333" s="1">
        <v>42228</v>
      </c>
      <c r="E333" t="s">
        <v>78</v>
      </c>
      <c r="F333" t="s">
        <v>694</v>
      </c>
      <c r="G333" t="s">
        <v>695</v>
      </c>
      <c r="H333" t="s">
        <v>25</v>
      </c>
      <c r="I333" t="s">
        <v>26</v>
      </c>
      <c r="J333" t="s">
        <v>158</v>
      </c>
      <c r="K333" t="s">
        <v>109</v>
      </c>
      <c r="L333">
        <v>10024</v>
      </c>
      <c r="M333" t="s">
        <v>62</v>
      </c>
      <c r="N333" t="s">
        <v>185</v>
      </c>
      <c r="O333" t="s">
        <v>31</v>
      </c>
      <c r="P333" t="s">
        <v>53</v>
      </c>
      <c r="Q333" t="s">
        <v>186</v>
      </c>
      <c r="R333">
        <v>47.04</v>
      </c>
      <c r="S333">
        <v>3</v>
      </c>
      <c r="T333">
        <v>0</v>
      </c>
      <c r="U333">
        <v>18.345600000000001</v>
      </c>
      <c r="V333">
        <v>28.694399999999998</v>
      </c>
    </row>
    <row r="334" spans="1:22">
      <c r="A334">
        <v>1585</v>
      </c>
      <c r="B334" t="s">
        <v>1356</v>
      </c>
      <c r="C334" s="1">
        <v>42225</v>
      </c>
      <c r="D334" s="1">
        <v>42228</v>
      </c>
      <c r="E334" t="s">
        <v>78</v>
      </c>
      <c r="F334" t="s">
        <v>694</v>
      </c>
      <c r="G334" t="s">
        <v>695</v>
      </c>
      <c r="H334" t="s">
        <v>25</v>
      </c>
      <c r="I334" t="s">
        <v>26</v>
      </c>
      <c r="J334" t="s">
        <v>158</v>
      </c>
      <c r="K334" t="s">
        <v>109</v>
      </c>
      <c r="L334">
        <v>10024</v>
      </c>
      <c r="M334" t="s">
        <v>62</v>
      </c>
      <c r="N334" t="s">
        <v>101</v>
      </c>
      <c r="O334" t="s">
        <v>31</v>
      </c>
      <c r="P334" t="s">
        <v>53</v>
      </c>
      <c r="Q334" t="s">
        <v>102</v>
      </c>
      <c r="R334">
        <v>6.16</v>
      </c>
      <c r="S334">
        <v>2</v>
      </c>
      <c r="T334">
        <v>0</v>
      </c>
      <c r="U334">
        <v>2.9567999999999999</v>
      </c>
      <c r="V334">
        <v>3.2032000000000003</v>
      </c>
    </row>
    <row r="335" spans="1:22">
      <c r="A335">
        <v>1595</v>
      </c>
      <c r="B335" t="s">
        <v>1357</v>
      </c>
      <c r="C335" s="1">
        <v>42087</v>
      </c>
      <c r="D335" s="1">
        <v>42090</v>
      </c>
      <c r="E335" t="s">
        <v>78</v>
      </c>
      <c r="F335" t="s">
        <v>1358</v>
      </c>
      <c r="G335" t="s">
        <v>1359</v>
      </c>
      <c r="H335" t="s">
        <v>90</v>
      </c>
      <c r="I335" t="s">
        <v>26</v>
      </c>
      <c r="J335" t="s">
        <v>1360</v>
      </c>
      <c r="K335" t="s">
        <v>121</v>
      </c>
      <c r="L335">
        <v>61604</v>
      </c>
      <c r="M335" t="s">
        <v>84</v>
      </c>
      <c r="N335" t="s">
        <v>1361</v>
      </c>
      <c r="O335" t="s">
        <v>31</v>
      </c>
      <c r="P335" t="s">
        <v>32</v>
      </c>
      <c r="Q335" t="s">
        <v>1362</v>
      </c>
      <c r="R335">
        <v>359.05799999999999</v>
      </c>
      <c r="S335">
        <v>3</v>
      </c>
      <c r="T335">
        <v>0.3</v>
      </c>
      <c r="U335">
        <v>-35.905799999999999</v>
      </c>
      <c r="V335">
        <v>394.96379999999999</v>
      </c>
    </row>
    <row r="336" spans="1:22">
      <c r="A336">
        <v>1596</v>
      </c>
      <c r="B336" t="s">
        <v>1363</v>
      </c>
      <c r="C336" s="1">
        <v>42863</v>
      </c>
      <c r="D336" s="1">
        <v>42867</v>
      </c>
      <c r="E336" t="s">
        <v>38</v>
      </c>
      <c r="F336" t="s">
        <v>1364</v>
      </c>
      <c r="G336" t="s">
        <v>1365</v>
      </c>
      <c r="H336" t="s">
        <v>25</v>
      </c>
      <c r="I336" t="s">
        <v>26</v>
      </c>
      <c r="J336" t="s">
        <v>329</v>
      </c>
      <c r="K336" t="s">
        <v>215</v>
      </c>
      <c r="L336">
        <v>43229</v>
      </c>
      <c r="M336" t="s">
        <v>62</v>
      </c>
      <c r="N336" t="s">
        <v>1083</v>
      </c>
      <c r="O336" t="s">
        <v>31</v>
      </c>
      <c r="P336" t="s">
        <v>35</v>
      </c>
      <c r="Q336" t="s">
        <v>1084</v>
      </c>
      <c r="R336">
        <v>47.991999999999997</v>
      </c>
      <c r="S336">
        <v>2</v>
      </c>
      <c r="T336">
        <v>0.3</v>
      </c>
      <c r="U336">
        <v>-2.0568</v>
      </c>
      <c r="V336">
        <v>50.0488</v>
      </c>
    </row>
    <row r="337" spans="1:22">
      <c r="A337">
        <v>1597</v>
      </c>
      <c r="B337" t="s">
        <v>1366</v>
      </c>
      <c r="C337" s="1">
        <v>43024</v>
      </c>
      <c r="D337" s="1">
        <v>43026</v>
      </c>
      <c r="E337" t="s">
        <v>78</v>
      </c>
      <c r="F337" t="s">
        <v>537</v>
      </c>
      <c r="G337" t="s">
        <v>538</v>
      </c>
      <c r="H337" t="s">
        <v>81</v>
      </c>
      <c r="I337" t="s">
        <v>26</v>
      </c>
      <c r="J337" t="s">
        <v>158</v>
      </c>
      <c r="K337" t="s">
        <v>109</v>
      </c>
      <c r="L337">
        <v>10011</v>
      </c>
      <c r="M337" t="s">
        <v>62</v>
      </c>
      <c r="N337" t="s">
        <v>547</v>
      </c>
      <c r="O337" t="s">
        <v>31</v>
      </c>
      <c r="P337" t="s">
        <v>53</v>
      </c>
      <c r="Q337" t="s">
        <v>548</v>
      </c>
      <c r="R337">
        <v>547.29999999999995</v>
      </c>
      <c r="S337">
        <v>13</v>
      </c>
      <c r="T337">
        <v>0</v>
      </c>
      <c r="U337">
        <v>175.136</v>
      </c>
      <c r="V337">
        <v>372.16399999999999</v>
      </c>
    </row>
    <row r="338" spans="1:22">
      <c r="A338">
        <v>1601</v>
      </c>
      <c r="B338" t="s">
        <v>1367</v>
      </c>
      <c r="C338" s="1">
        <v>43058</v>
      </c>
      <c r="D338" s="1">
        <v>43060</v>
      </c>
      <c r="E338" t="s">
        <v>22</v>
      </c>
      <c r="F338" t="s">
        <v>1368</v>
      </c>
      <c r="G338" t="s">
        <v>1369</v>
      </c>
      <c r="H338" t="s">
        <v>25</v>
      </c>
      <c r="I338" t="s">
        <v>26</v>
      </c>
      <c r="J338" t="s">
        <v>1370</v>
      </c>
      <c r="K338" t="s">
        <v>83</v>
      </c>
      <c r="L338">
        <v>75007</v>
      </c>
      <c r="M338" t="s">
        <v>84</v>
      </c>
      <c r="N338" t="s">
        <v>382</v>
      </c>
      <c r="O338" t="s">
        <v>31</v>
      </c>
      <c r="P338" t="s">
        <v>53</v>
      </c>
      <c r="Q338" t="s">
        <v>383</v>
      </c>
      <c r="R338">
        <v>15.992000000000001</v>
      </c>
      <c r="S338">
        <v>2</v>
      </c>
      <c r="T338">
        <v>0.6</v>
      </c>
      <c r="U338">
        <v>-13.993</v>
      </c>
      <c r="V338">
        <v>29.984999999999999</v>
      </c>
    </row>
    <row r="339" spans="1:22">
      <c r="A339">
        <v>1602</v>
      </c>
      <c r="B339" t="s">
        <v>1371</v>
      </c>
      <c r="C339" s="1">
        <v>42498</v>
      </c>
      <c r="D339" s="1">
        <v>42503</v>
      </c>
      <c r="E339" t="s">
        <v>22</v>
      </c>
      <c r="F339" t="s">
        <v>1061</v>
      </c>
      <c r="G339" t="s">
        <v>1062</v>
      </c>
      <c r="H339" t="s">
        <v>81</v>
      </c>
      <c r="I339" t="s">
        <v>26</v>
      </c>
      <c r="J339" t="s">
        <v>722</v>
      </c>
      <c r="K339" t="s">
        <v>184</v>
      </c>
      <c r="L339">
        <v>19901</v>
      </c>
      <c r="M339" t="s">
        <v>62</v>
      </c>
      <c r="N339" t="s">
        <v>1372</v>
      </c>
      <c r="O339" t="s">
        <v>31</v>
      </c>
      <c r="P339" t="s">
        <v>53</v>
      </c>
      <c r="Q339" t="s">
        <v>1373</v>
      </c>
      <c r="R339">
        <v>211.96</v>
      </c>
      <c r="S339">
        <v>2</v>
      </c>
      <c r="T339">
        <v>0</v>
      </c>
      <c r="U339">
        <v>42.392000000000003</v>
      </c>
      <c r="V339">
        <v>169.56800000000001</v>
      </c>
    </row>
    <row r="340" spans="1:22">
      <c r="A340">
        <v>1611</v>
      </c>
      <c r="B340" t="s">
        <v>1374</v>
      </c>
      <c r="C340" s="1">
        <v>41785</v>
      </c>
      <c r="D340" s="1">
        <v>41789</v>
      </c>
      <c r="E340" t="s">
        <v>38</v>
      </c>
      <c r="F340" t="s">
        <v>1375</v>
      </c>
      <c r="G340" t="s">
        <v>1376</v>
      </c>
      <c r="H340" t="s">
        <v>81</v>
      </c>
      <c r="I340" t="s">
        <v>26</v>
      </c>
      <c r="J340" t="s">
        <v>49</v>
      </c>
      <c r="K340" t="s">
        <v>50</v>
      </c>
      <c r="L340">
        <v>90008</v>
      </c>
      <c r="M340" t="s">
        <v>51</v>
      </c>
      <c r="N340" t="s">
        <v>1361</v>
      </c>
      <c r="O340" t="s">
        <v>31</v>
      </c>
      <c r="P340" t="s">
        <v>32</v>
      </c>
      <c r="Q340" t="s">
        <v>1362</v>
      </c>
      <c r="R340">
        <v>290.666</v>
      </c>
      <c r="S340">
        <v>2</v>
      </c>
      <c r="T340">
        <v>0.15</v>
      </c>
      <c r="U340">
        <v>27.3568</v>
      </c>
      <c r="V340">
        <v>263.30919999999998</v>
      </c>
    </row>
    <row r="341" spans="1:22">
      <c r="A341">
        <v>1621</v>
      </c>
      <c r="B341" t="s">
        <v>1377</v>
      </c>
      <c r="C341" s="1">
        <v>42924</v>
      </c>
      <c r="D341" s="1">
        <v>42931</v>
      </c>
      <c r="E341" t="s">
        <v>38</v>
      </c>
      <c r="F341" t="s">
        <v>1378</v>
      </c>
      <c r="G341" t="s">
        <v>1379</v>
      </c>
      <c r="H341" t="s">
        <v>25</v>
      </c>
      <c r="I341" t="s">
        <v>26</v>
      </c>
      <c r="J341" t="s">
        <v>1380</v>
      </c>
      <c r="K341" t="s">
        <v>177</v>
      </c>
      <c r="L341">
        <v>98031</v>
      </c>
      <c r="M341" t="s">
        <v>51</v>
      </c>
      <c r="N341" t="s">
        <v>1381</v>
      </c>
      <c r="O341" t="s">
        <v>31</v>
      </c>
      <c r="P341" t="s">
        <v>53</v>
      </c>
      <c r="Q341" t="s">
        <v>1382</v>
      </c>
      <c r="R341">
        <v>198.46</v>
      </c>
      <c r="S341">
        <v>2</v>
      </c>
      <c r="T341">
        <v>0</v>
      </c>
      <c r="U341">
        <v>99.23</v>
      </c>
      <c r="V341">
        <v>99.23</v>
      </c>
    </row>
    <row r="342" spans="1:22">
      <c r="A342">
        <v>1628</v>
      </c>
      <c r="B342" t="s">
        <v>1383</v>
      </c>
      <c r="C342" s="1">
        <v>42271</v>
      </c>
      <c r="D342" s="1">
        <v>42277</v>
      </c>
      <c r="E342" t="s">
        <v>38</v>
      </c>
      <c r="F342" t="s">
        <v>1384</v>
      </c>
      <c r="G342" t="s">
        <v>1385</v>
      </c>
      <c r="H342" t="s">
        <v>25</v>
      </c>
      <c r="I342" t="s">
        <v>26</v>
      </c>
      <c r="J342" t="s">
        <v>1386</v>
      </c>
      <c r="K342" t="s">
        <v>1387</v>
      </c>
      <c r="L342">
        <v>70506</v>
      </c>
      <c r="M342" t="s">
        <v>29</v>
      </c>
      <c r="N342" t="s">
        <v>1071</v>
      </c>
      <c r="O342" t="s">
        <v>31</v>
      </c>
      <c r="P342" t="s">
        <v>35</v>
      </c>
      <c r="Q342" t="s">
        <v>1072</v>
      </c>
      <c r="R342">
        <v>517.5</v>
      </c>
      <c r="S342">
        <v>6</v>
      </c>
      <c r="T342">
        <v>0</v>
      </c>
      <c r="U342">
        <v>155.25</v>
      </c>
      <c r="V342">
        <v>362.25</v>
      </c>
    </row>
    <row r="343" spans="1:22">
      <c r="A343">
        <v>1629</v>
      </c>
      <c r="B343" t="s">
        <v>1388</v>
      </c>
      <c r="C343" s="1">
        <v>42907</v>
      </c>
      <c r="D343" s="1">
        <v>42911</v>
      </c>
      <c r="E343" t="s">
        <v>22</v>
      </c>
      <c r="F343" t="s">
        <v>624</v>
      </c>
      <c r="G343" t="s">
        <v>625</v>
      </c>
      <c r="H343" t="s">
        <v>25</v>
      </c>
      <c r="I343" t="s">
        <v>26</v>
      </c>
      <c r="J343" t="s">
        <v>674</v>
      </c>
      <c r="K343" t="s">
        <v>215</v>
      </c>
      <c r="L343">
        <v>44105</v>
      </c>
      <c r="M343" t="s">
        <v>62</v>
      </c>
      <c r="N343" t="s">
        <v>1389</v>
      </c>
      <c r="O343" t="s">
        <v>31</v>
      </c>
      <c r="P343" t="s">
        <v>53</v>
      </c>
      <c r="Q343" t="s">
        <v>1390</v>
      </c>
      <c r="R343">
        <v>17.920000000000002</v>
      </c>
      <c r="S343">
        <v>5</v>
      </c>
      <c r="T343">
        <v>0.2</v>
      </c>
      <c r="U343">
        <v>2.464</v>
      </c>
      <c r="V343">
        <v>15.456000000000001</v>
      </c>
    </row>
    <row r="344" spans="1:22">
      <c r="A344">
        <v>1642</v>
      </c>
      <c r="B344" t="s">
        <v>1391</v>
      </c>
      <c r="C344" s="1">
        <v>42516</v>
      </c>
      <c r="D344" s="1">
        <v>42522</v>
      </c>
      <c r="E344" t="s">
        <v>38</v>
      </c>
      <c r="F344" t="s">
        <v>1392</v>
      </c>
      <c r="G344" t="s">
        <v>1393</v>
      </c>
      <c r="H344" t="s">
        <v>25</v>
      </c>
      <c r="I344" t="s">
        <v>26</v>
      </c>
      <c r="J344" t="s">
        <v>177</v>
      </c>
      <c r="K344" t="s">
        <v>961</v>
      </c>
      <c r="L344">
        <v>20016</v>
      </c>
      <c r="M344" t="s">
        <v>62</v>
      </c>
      <c r="N344" t="s">
        <v>159</v>
      </c>
      <c r="O344" t="s">
        <v>31</v>
      </c>
      <c r="P344" t="s">
        <v>53</v>
      </c>
      <c r="Q344" t="s">
        <v>160</v>
      </c>
      <c r="R344">
        <v>41.37</v>
      </c>
      <c r="S344">
        <v>3</v>
      </c>
      <c r="T344">
        <v>0</v>
      </c>
      <c r="U344">
        <v>17.375399999999999</v>
      </c>
      <c r="V344">
        <v>23.994599999999998</v>
      </c>
    </row>
    <row r="345" spans="1:22">
      <c r="A345">
        <v>1658</v>
      </c>
      <c r="B345" t="s">
        <v>1394</v>
      </c>
      <c r="C345" s="1">
        <v>41771</v>
      </c>
      <c r="D345" s="1">
        <v>41774</v>
      </c>
      <c r="E345" t="s">
        <v>78</v>
      </c>
      <c r="F345" t="s">
        <v>1036</v>
      </c>
      <c r="G345" t="s">
        <v>1037</v>
      </c>
      <c r="H345" t="s">
        <v>25</v>
      </c>
      <c r="I345" t="s">
        <v>26</v>
      </c>
      <c r="J345" t="s">
        <v>886</v>
      </c>
      <c r="K345" t="s">
        <v>222</v>
      </c>
      <c r="L345">
        <v>53209</v>
      </c>
      <c r="M345" t="s">
        <v>84</v>
      </c>
      <c r="N345" t="s">
        <v>631</v>
      </c>
      <c r="O345" t="s">
        <v>31</v>
      </c>
      <c r="P345" t="s">
        <v>53</v>
      </c>
      <c r="Q345" t="s">
        <v>632</v>
      </c>
      <c r="R345">
        <v>34.79</v>
      </c>
      <c r="S345">
        <v>7</v>
      </c>
      <c r="T345">
        <v>0</v>
      </c>
      <c r="U345">
        <v>10.7849</v>
      </c>
      <c r="V345">
        <v>24.005099999999999</v>
      </c>
    </row>
    <row r="346" spans="1:22">
      <c r="A346">
        <v>1670</v>
      </c>
      <c r="B346" t="s">
        <v>1395</v>
      </c>
      <c r="C346" s="1">
        <v>42014</v>
      </c>
      <c r="D346" s="1">
        <v>42019</v>
      </c>
      <c r="E346" t="s">
        <v>38</v>
      </c>
      <c r="F346" t="s">
        <v>1396</v>
      </c>
      <c r="G346" t="s">
        <v>1397</v>
      </c>
      <c r="H346" t="s">
        <v>25</v>
      </c>
      <c r="I346" t="s">
        <v>26</v>
      </c>
      <c r="J346" t="s">
        <v>158</v>
      </c>
      <c r="K346" t="s">
        <v>109</v>
      </c>
      <c r="L346">
        <v>10011</v>
      </c>
      <c r="M346" t="s">
        <v>62</v>
      </c>
      <c r="N346" t="s">
        <v>502</v>
      </c>
      <c r="O346" t="s">
        <v>31</v>
      </c>
      <c r="P346" t="s">
        <v>44</v>
      </c>
      <c r="Q346" t="s">
        <v>503</v>
      </c>
      <c r="R346">
        <v>1018.104</v>
      </c>
      <c r="S346">
        <v>4</v>
      </c>
      <c r="T346">
        <v>0.4</v>
      </c>
      <c r="U346">
        <v>-373.3048</v>
      </c>
      <c r="V346">
        <v>1391.4088000000002</v>
      </c>
    </row>
    <row r="347" spans="1:22">
      <c r="A347">
        <v>1675</v>
      </c>
      <c r="B347" t="s">
        <v>1398</v>
      </c>
      <c r="C347" s="1">
        <v>42264</v>
      </c>
      <c r="D347" s="1">
        <v>42268</v>
      </c>
      <c r="E347" t="s">
        <v>38</v>
      </c>
      <c r="F347" t="s">
        <v>634</v>
      </c>
      <c r="G347" t="s">
        <v>635</v>
      </c>
      <c r="H347" t="s">
        <v>81</v>
      </c>
      <c r="I347" t="s">
        <v>26</v>
      </c>
      <c r="J347" t="s">
        <v>91</v>
      </c>
      <c r="K347" t="s">
        <v>83</v>
      </c>
      <c r="L347">
        <v>77041</v>
      </c>
      <c r="M347" t="s">
        <v>84</v>
      </c>
      <c r="N347" t="s">
        <v>1130</v>
      </c>
      <c r="O347" t="s">
        <v>31</v>
      </c>
      <c r="P347" t="s">
        <v>53</v>
      </c>
      <c r="Q347" t="s">
        <v>1131</v>
      </c>
      <c r="R347">
        <v>21.936</v>
      </c>
      <c r="S347">
        <v>2</v>
      </c>
      <c r="T347">
        <v>0.6</v>
      </c>
      <c r="U347">
        <v>-10.419600000000001</v>
      </c>
      <c r="V347">
        <v>32.355600000000003</v>
      </c>
    </row>
    <row r="348" spans="1:22">
      <c r="A348">
        <v>1681</v>
      </c>
      <c r="B348" t="s">
        <v>1399</v>
      </c>
      <c r="C348" s="1">
        <v>41889</v>
      </c>
      <c r="D348" s="1">
        <v>41895</v>
      </c>
      <c r="E348" t="s">
        <v>38</v>
      </c>
      <c r="F348" t="s">
        <v>1400</v>
      </c>
      <c r="G348" t="s">
        <v>1401</v>
      </c>
      <c r="H348" t="s">
        <v>81</v>
      </c>
      <c r="I348" t="s">
        <v>26</v>
      </c>
      <c r="J348" t="s">
        <v>60</v>
      </c>
      <c r="K348" t="s">
        <v>61</v>
      </c>
      <c r="L348">
        <v>19134</v>
      </c>
      <c r="M348" t="s">
        <v>62</v>
      </c>
      <c r="N348" t="s">
        <v>1402</v>
      </c>
      <c r="O348" t="s">
        <v>31</v>
      </c>
      <c r="P348" t="s">
        <v>53</v>
      </c>
      <c r="Q348" t="s">
        <v>1403</v>
      </c>
      <c r="R348">
        <v>42.368000000000002</v>
      </c>
      <c r="S348">
        <v>2</v>
      </c>
      <c r="T348">
        <v>0.2</v>
      </c>
      <c r="U348">
        <v>8.4735999999999994</v>
      </c>
      <c r="V348">
        <v>33.894400000000005</v>
      </c>
    </row>
    <row r="349" spans="1:22">
      <c r="A349">
        <v>1684</v>
      </c>
      <c r="B349" t="s">
        <v>1404</v>
      </c>
      <c r="C349" s="1">
        <v>42681</v>
      </c>
      <c r="D349" s="1">
        <v>42686</v>
      </c>
      <c r="E349" t="s">
        <v>38</v>
      </c>
      <c r="F349" t="s">
        <v>1049</v>
      </c>
      <c r="G349" t="s">
        <v>1050</v>
      </c>
      <c r="H349" t="s">
        <v>81</v>
      </c>
      <c r="I349" t="s">
        <v>26</v>
      </c>
      <c r="J349" t="s">
        <v>310</v>
      </c>
      <c r="K349" t="s">
        <v>50</v>
      </c>
      <c r="L349">
        <v>94110</v>
      </c>
      <c r="M349" t="s">
        <v>51</v>
      </c>
      <c r="N349" t="s">
        <v>783</v>
      </c>
      <c r="O349" t="s">
        <v>31</v>
      </c>
      <c r="P349" t="s">
        <v>53</v>
      </c>
      <c r="Q349" t="s">
        <v>784</v>
      </c>
      <c r="R349">
        <v>14.82</v>
      </c>
      <c r="S349">
        <v>3</v>
      </c>
      <c r="T349">
        <v>0</v>
      </c>
      <c r="U349">
        <v>6.2244000000000002</v>
      </c>
      <c r="V349">
        <v>8.595600000000001</v>
      </c>
    </row>
    <row r="350" spans="1:22">
      <c r="A350">
        <v>1689</v>
      </c>
      <c r="B350" t="s">
        <v>1405</v>
      </c>
      <c r="C350" s="1">
        <v>43079</v>
      </c>
      <c r="D350" s="1">
        <v>43081</v>
      </c>
      <c r="E350" t="s">
        <v>78</v>
      </c>
      <c r="F350" t="s">
        <v>1406</v>
      </c>
      <c r="G350" t="s">
        <v>1407</v>
      </c>
      <c r="H350" t="s">
        <v>25</v>
      </c>
      <c r="I350" t="s">
        <v>26</v>
      </c>
      <c r="J350" t="s">
        <v>60</v>
      </c>
      <c r="K350" t="s">
        <v>61</v>
      </c>
      <c r="L350">
        <v>19140</v>
      </c>
      <c r="M350" t="s">
        <v>62</v>
      </c>
      <c r="N350" t="s">
        <v>771</v>
      </c>
      <c r="O350" t="s">
        <v>31</v>
      </c>
      <c r="P350" t="s">
        <v>53</v>
      </c>
      <c r="Q350" t="s">
        <v>772</v>
      </c>
      <c r="R350">
        <v>310.88</v>
      </c>
      <c r="S350">
        <v>2</v>
      </c>
      <c r="T350">
        <v>0.2</v>
      </c>
      <c r="U350">
        <v>23.315999999999999</v>
      </c>
      <c r="V350">
        <v>287.56400000000002</v>
      </c>
    </row>
    <row r="351" spans="1:22">
      <c r="A351">
        <v>1690</v>
      </c>
      <c r="B351" t="s">
        <v>1408</v>
      </c>
      <c r="C351" s="1">
        <v>41867</v>
      </c>
      <c r="D351" s="1">
        <v>41871</v>
      </c>
      <c r="E351" t="s">
        <v>38</v>
      </c>
      <c r="F351" t="s">
        <v>1409</v>
      </c>
      <c r="G351" t="s">
        <v>1410</v>
      </c>
      <c r="H351" t="s">
        <v>25</v>
      </c>
      <c r="I351" t="s">
        <v>26</v>
      </c>
      <c r="J351" t="s">
        <v>60</v>
      </c>
      <c r="K351" t="s">
        <v>61</v>
      </c>
      <c r="L351">
        <v>19143</v>
      </c>
      <c r="M351" t="s">
        <v>62</v>
      </c>
      <c r="N351" t="s">
        <v>55</v>
      </c>
      <c r="O351" t="s">
        <v>31</v>
      </c>
      <c r="P351" t="s">
        <v>44</v>
      </c>
      <c r="Q351" t="s">
        <v>56</v>
      </c>
      <c r="R351">
        <v>853.09199999999998</v>
      </c>
      <c r="S351">
        <v>6</v>
      </c>
      <c r="T351">
        <v>0.4</v>
      </c>
      <c r="U351">
        <v>-227.49119999999999</v>
      </c>
      <c r="V351">
        <v>1080.5832</v>
      </c>
    </row>
    <row r="352" spans="1:22">
      <c r="A352">
        <v>1693</v>
      </c>
      <c r="B352" t="s">
        <v>1411</v>
      </c>
      <c r="C352" s="1">
        <v>42443</v>
      </c>
      <c r="D352" s="1">
        <v>42448</v>
      </c>
      <c r="E352" t="s">
        <v>38</v>
      </c>
      <c r="F352" t="s">
        <v>1412</v>
      </c>
      <c r="G352" t="s">
        <v>1413</v>
      </c>
      <c r="H352" t="s">
        <v>25</v>
      </c>
      <c r="I352" t="s">
        <v>26</v>
      </c>
      <c r="J352" t="s">
        <v>329</v>
      </c>
      <c r="K352" t="s">
        <v>215</v>
      </c>
      <c r="L352">
        <v>43229</v>
      </c>
      <c r="M352" t="s">
        <v>62</v>
      </c>
      <c r="N352" t="s">
        <v>601</v>
      </c>
      <c r="O352" t="s">
        <v>31</v>
      </c>
      <c r="P352" t="s">
        <v>53</v>
      </c>
      <c r="Q352" t="s">
        <v>602</v>
      </c>
      <c r="R352">
        <v>21.88</v>
      </c>
      <c r="S352">
        <v>5</v>
      </c>
      <c r="T352">
        <v>0.2</v>
      </c>
      <c r="U352">
        <v>6.2904999999999998</v>
      </c>
      <c r="V352">
        <v>15.589499999999999</v>
      </c>
    </row>
    <row r="353" spans="1:22">
      <c r="A353">
        <v>1700</v>
      </c>
      <c r="B353" t="s">
        <v>1414</v>
      </c>
      <c r="C353" s="1">
        <v>41793</v>
      </c>
      <c r="D353" s="1">
        <v>41797</v>
      </c>
      <c r="E353" t="s">
        <v>22</v>
      </c>
      <c r="F353" t="s">
        <v>181</v>
      </c>
      <c r="G353" t="s">
        <v>182</v>
      </c>
      <c r="H353" t="s">
        <v>25</v>
      </c>
      <c r="I353" t="s">
        <v>26</v>
      </c>
      <c r="J353" t="s">
        <v>176</v>
      </c>
      <c r="K353" t="s">
        <v>177</v>
      </c>
      <c r="L353">
        <v>98115</v>
      </c>
      <c r="M353" t="s">
        <v>51</v>
      </c>
      <c r="N353" t="s">
        <v>1043</v>
      </c>
      <c r="O353" t="s">
        <v>31</v>
      </c>
      <c r="P353" t="s">
        <v>44</v>
      </c>
      <c r="Q353" t="s">
        <v>1044</v>
      </c>
      <c r="R353">
        <v>515.88</v>
      </c>
      <c r="S353">
        <v>6</v>
      </c>
      <c r="T353">
        <v>0</v>
      </c>
      <c r="U353">
        <v>113.4936</v>
      </c>
      <c r="V353">
        <v>402.38639999999998</v>
      </c>
    </row>
    <row r="354" spans="1:22">
      <c r="A354">
        <v>1702</v>
      </c>
      <c r="B354" t="s">
        <v>1415</v>
      </c>
      <c r="C354" s="1">
        <v>42198</v>
      </c>
      <c r="D354" s="1">
        <v>42200</v>
      </c>
      <c r="E354" t="s">
        <v>22</v>
      </c>
      <c r="F354" t="s">
        <v>1416</v>
      </c>
      <c r="G354" t="s">
        <v>1417</v>
      </c>
      <c r="H354" t="s">
        <v>25</v>
      </c>
      <c r="I354" t="s">
        <v>26</v>
      </c>
      <c r="J354" t="s">
        <v>158</v>
      </c>
      <c r="K354" t="s">
        <v>109</v>
      </c>
      <c r="L354">
        <v>10035</v>
      </c>
      <c r="M354" t="s">
        <v>62</v>
      </c>
      <c r="N354" t="s">
        <v>561</v>
      </c>
      <c r="O354" t="s">
        <v>31</v>
      </c>
      <c r="P354" t="s">
        <v>35</v>
      </c>
      <c r="Q354" t="s">
        <v>562</v>
      </c>
      <c r="R354">
        <v>1931.04</v>
      </c>
      <c r="S354">
        <v>9</v>
      </c>
      <c r="T354">
        <v>0.1</v>
      </c>
      <c r="U354">
        <v>321.83999999999997</v>
      </c>
      <c r="V354">
        <v>1609.2</v>
      </c>
    </row>
    <row r="355" spans="1:22">
      <c r="A355">
        <v>1710</v>
      </c>
      <c r="B355" t="s">
        <v>1418</v>
      </c>
      <c r="C355" s="1">
        <v>43038</v>
      </c>
      <c r="D355" s="1">
        <v>43044</v>
      </c>
      <c r="E355" t="s">
        <v>38</v>
      </c>
      <c r="F355" t="s">
        <v>1419</v>
      </c>
      <c r="G355" t="s">
        <v>1420</v>
      </c>
      <c r="H355" t="s">
        <v>25</v>
      </c>
      <c r="I355" t="s">
        <v>26</v>
      </c>
      <c r="J355" t="s">
        <v>310</v>
      </c>
      <c r="K355" t="s">
        <v>50</v>
      </c>
      <c r="L355">
        <v>94122</v>
      </c>
      <c r="M355" t="s">
        <v>51</v>
      </c>
      <c r="N355" t="s">
        <v>103</v>
      </c>
      <c r="O355" t="s">
        <v>31</v>
      </c>
      <c r="P355" t="s">
        <v>35</v>
      </c>
      <c r="Q355" t="s">
        <v>104</v>
      </c>
      <c r="R355">
        <v>71.992000000000004</v>
      </c>
      <c r="S355">
        <v>1</v>
      </c>
      <c r="T355">
        <v>0.2</v>
      </c>
      <c r="U355">
        <v>-0.89990000000000003</v>
      </c>
      <c r="V355">
        <v>72.891900000000007</v>
      </c>
    </row>
    <row r="356" spans="1:22">
      <c r="A356">
        <v>1714</v>
      </c>
      <c r="B356" t="s">
        <v>1421</v>
      </c>
      <c r="C356" s="1">
        <v>42986</v>
      </c>
      <c r="D356" s="1">
        <v>42991</v>
      </c>
      <c r="E356" t="s">
        <v>22</v>
      </c>
      <c r="F356" t="s">
        <v>1422</v>
      </c>
      <c r="G356" t="s">
        <v>1423</v>
      </c>
      <c r="H356" t="s">
        <v>25</v>
      </c>
      <c r="I356" t="s">
        <v>26</v>
      </c>
      <c r="J356" t="s">
        <v>120</v>
      </c>
      <c r="K356" t="s">
        <v>121</v>
      </c>
      <c r="L356">
        <v>60610</v>
      </c>
      <c r="M356" t="s">
        <v>84</v>
      </c>
      <c r="N356" t="s">
        <v>249</v>
      </c>
      <c r="O356" t="s">
        <v>31</v>
      </c>
      <c r="P356" t="s">
        <v>44</v>
      </c>
      <c r="Q356" t="s">
        <v>250</v>
      </c>
      <c r="R356">
        <v>765.625</v>
      </c>
      <c r="S356">
        <v>7</v>
      </c>
      <c r="T356">
        <v>0.5</v>
      </c>
      <c r="U356">
        <v>-566.5625</v>
      </c>
      <c r="V356">
        <v>1332.1875</v>
      </c>
    </row>
    <row r="357" spans="1:22">
      <c r="A357">
        <v>1715</v>
      </c>
      <c r="B357" t="s">
        <v>1424</v>
      </c>
      <c r="C357" s="1">
        <v>43015</v>
      </c>
      <c r="D357" s="1">
        <v>43021</v>
      </c>
      <c r="E357" t="s">
        <v>38</v>
      </c>
      <c r="F357" t="s">
        <v>1425</v>
      </c>
      <c r="G357" t="s">
        <v>1426</v>
      </c>
      <c r="H357" t="s">
        <v>25</v>
      </c>
      <c r="I357" t="s">
        <v>26</v>
      </c>
      <c r="J357" t="s">
        <v>310</v>
      </c>
      <c r="K357" t="s">
        <v>50</v>
      </c>
      <c r="L357">
        <v>94110</v>
      </c>
      <c r="M357" t="s">
        <v>51</v>
      </c>
      <c r="N357" t="s">
        <v>1427</v>
      </c>
      <c r="O357" t="s">
        <v>31</v>
      </c>
      <c r="P357" t="s">
        <v>32</v>
      </c>
      <c r="Q357" t="s">
        <v>1428</v>
      </c>
      <c r="R357">
        <v>307.666</v>
      </c>
      <c r="S357">
        <v>2</v>
      </c>
      <c r="T357">
        <v>0.15</v>
      </c>
      <c r="U357">
        <v>-14.478400000000001</v>
      </c>
      <c r="V357">
        <v>322.14440000000002</v>
      </c>
    </row>
    <row r="358" spans="1:22">
      <c r="A358">
        <v>1719</v>
      </c>
      <c r="B358" t="s">
        <v>1429</v>
      </c>
      <c r="C358" s="1">
        <v>42509</v>
      </c>
      <c r="D358" s="1">
        <v>42514</v>
      </c>
      <c r="E358" t="s">
        <v>38</v>
      </c>
      <c r="F358" t="s">
        <v>1430</v>
      </c>
      <c r="G358" t="s">
        <v>1431</v>
      </c>
      <c r="H358" t="s">
        <v>25</v>
      </c>
      <c r="I358" t="s">
        <v>26</v>
      </c>
      <c r="J358" t="s">
        <v>158</v>
      </c>
      <c r="K358" t="s">
        <v>109</v>
      </c>
      <c r="L358">
        <v>10011</v>
      </c>
      <c r="M358" t="s">
        <v>62</v>
      </c>
      <c r="N358" t="s">
        <v>1432</v>
      </c>
      <c r="O358" t="s">
        <v>31</v>
      </c>
      <c r="P358" t="s">
        <v>53</v>
      </c>
      <c r="Q358" t="s">
        <v>1433</v>
      </c>
      <c r="R358">
        <v>35.92</v>
      </c>
      <c r="S358">
        <v>4</v>
      </c>
      <c r="T358">
        <v>0</v>
      </c>
      <c r="U358">
        <v>15.086399999999999</v>
      </c>
      <c r="V358">
        <v>20.833600000000004</v>
      </c>
    </row>
    <row r="359" spans="1:22">
      <c r="A359">
        <v>1720</v>
      </c>
      <c r="B359" t="s">
        <v>1429</v>
      </c>
      <c r="C359" s="1">
        <v>42509</v>
      </c>
      <c r="D359" s="1">
        <v>42514</v>
      </c>
      <c r="E359" t="s">
        <v>38</v>
      </c>
      <c r="F359" t="s">
        <v>1430</v>
      </c>
      <c r="G359" t="s">
        <v>1431</v>
      </c>
      <c r="H359" t="s">
        <v>25</v>
      </c>
      <c r="I359" t="s">
        <v>26</v>
      </c>
      <c r="J359" t="s">
        <v>158</v>
      </c>
      <c r="K359" t="s">
        <v>109</v>
      </c>
      <c r="L359">
        <v>10011</v>
      </c>
      <c r="M359" t="s">
        <v>62</v>
      </c>
      <c r="N359" t="s">
        <v>631</v>
      </c>
      <c r="O359" t="s">
        <v>31</v>
      </c>
      <c r="P359" t="s">
        <v>53</v>
      </c>
      <c r="Q359" t="s">
        <v>632</v>
      </c>
      <c r="R359">
        <v>39.76</v>
      </c>
      <c r="S359">
        <v>8</v>
      </c>
      <c r="T359">
        <v>0</v>
      </c>
      <c r="U359">
        <v>12.3256</v>
      </c>
      <c r="V359">
        <v>27.434399999999997</v>
      </c>
    </row>
    <row r="360" spans="1:22">
      <c r="A360">
        <v>1724</v>
      </c>
      <c r="B360" t="s">
        <v>1434</v>
      </c>
      <c r="C360" s="1">
        <v>42358</v>
      </c>
      <c r="D360" s="1">
        <v>42363</v>
      </c>
      <c r="E360" t="s">
        <v>38</v>
      </c>
      <c r="F360" t="s">
        <v>1435</v>
      </c>
      <c r="G360" t="s">
        <v>1436</v>
      </c>
      <c r="H360" t="s">
        <v>25</v>
      </c>
      <c r="I360" t="s">
        <v>26</v>
      </c>
      <c r="J360" t="s">
        <v>120</v>
      </c>
      <c r="K360" t="s">
        <v>121</v>
      </c>
      <c r="L360">
        <v>60623</v>
      </c>
      <c r="M360" t="s">
        <v>84</v>
      </c>
      <c r="N360" t="s">
        <v>1437</v>
      </c>
      <c r="O360" t="s">
        <v>31</v>
      </c>
      <c r="P360" t="s">
        <v>32</v>
      </c>
      <c r="Q360" t="s">
        <v>1438</v>
      </c>
      <c r="R360">
        <v>359.05799999999999</v>
      </c>
      <c r="S360">
        <v>3</v>
      </c>
      <c r="T360">
        <v>0.3</v>
      </c>
      <c r="U360">
        <v>-71.811599999999999</v>
      </c>
      <c r="V360">
        <v>430.86959999999999</v>
      </c>
    </row>
    <row r="361" spans="1:22">
      <c r="A361">
        <v>1728</v>
      </c>
      <c r="B361" t="s">
        <v>1439</v>
      </c>
      <c r="C361" s="1">
        <v>42854</v>
      </c>
      <c r="D361" s="1">
        <v>42859</v>
      </c>
      <c r="E361" t="s">
        <v>22</v>
      </c>
      <c r="F361" t="s">
        <v>1440</v>
      </c>
      <c r="G361" t="s">
        <v>1441</v>
      </c>
      <c r="H361" t="s">
        <v>81</v>
      </c>
      <c r="I361" t="s">
        <v>26</v>
      </c>
      <c r="J361" t="s">
        <v>265</v>
      </c>
      <c r="K361" t="s">
        <v>215</v>
      </c>
      <c r="L361">
        <v>43017</v>
      </c>
      <c r="M361" t="s">
        <v>62</v>
      </c>
      <c r="N361" t="s">
        <v>1442</v>
      </c>
      <c r="O361" t="s">
        <v>31</v>
      </c>
      <c r="P361" t="s">
        <v>44</v>
      </c>
      <c r="Q361" t="s">
        <v>1443</v>
      </c>
      <c r="R361">
        <v>1048.3499999999999</v>
      </c>
      <c r="S361">
        <v>5</v>
      </c>
      <c r="T361">
        <v>0.4</v>
      </c>
      <c r="U361">
        <v>-69.89</v>
      </c>
      <c r="V361">
        <v>1118.24</v>
      </c>
    </row>
    <row r="362" spans="1:22">
      <c r="A362">
        <v>1743</v>
      </c>
      <c r="B362" t="s">
        <v>1444</v>
      </c>
      <c r="C362" s="1">
        <v>43038</v>
      </c>
      <c r="D362" s="1">
        <v>43042</v>
      </c>
      <c r="E362" t="s">
        <v>38</v>
      </c>
      <c r="F362" t="s">
        <v>1353</v>
      </c>
      <c r="G362" t="s">
        <v>1354</v>
      </c>
      <c r="H362" t="s">
        <v>25</v>
      </c>
      <c r="I362" t="s">
        <v>26</v>
      </c>
      <c r="J362" t="s">
        <v>60</v>
      </c>
      <c r="K362" t="s">
        <v>61</v>
      </c>
      <c r="L362">
        <v>19140</v>
      </c>
      <c r="M362" t="s">
        <v>62</v>
      </c>
      <c r="N362" t="s">
        <v>1389</v>
      </c>
      <c r="O362" t="s">
        <v>31</v>
      </c>
      <c r="P362" t="s">
        <v>53</v>
      </c>
      <c r="Q362" t="s">
        <v>1390</v>
      </c>
      <c r="R362">
        <v>7.1680000000000001</v>
      </c>
      <c r="S362">
        <v>2</v>
      </c>
      <c r="T362">
        <v>0.2</v>
      </c>
      <c r="U362">
        <v>0.98560000000000003</v>
      </c>
      <c r="V362">
        <v>6.1824000000000003</v>
      </c>
    </row>
    <row r="363" spans="1:22">
      <c r="A363">
        <v>1751</v>
      </c>
      <c r="B363" t="s">
        <v>1445</v>
      </c>
      <c r="C363" s="1">
        <v>42330</v>
      </c>
      <c r="D363" s="1">
        <v>42335</v>
      </c>
      <c r="E363" t="s">
        <v>38</v>
      </c>
      <c r="F363" t="s">
        <v>640</v>
      </c>
      <c r="G363" t="s">
        <v>641</v>
      </c>
      <c r="H363" t="s">
        <v>90</v>
      </c>
      <c r="I363" t="s">
        <v>26</v>
      </c>
      <c r="J363" t="s">
        <v>229</v>
      </c>
      <c r="K363" t="s">
        <v>83</v>
      </c>
      <c r="L363">
        <v>78207</v>
      </c>
      <c r="M363" t="s">
        <v>84</v>
      </c>
      <c r="N363" t="s">
        <v>1446</v>
      </c>
      <c r="O363" t="s">
        <v>31</v>
      </c>
      <c r="P363" t="s">
        <v>44</v>
      </c>
      <c r="Q363" t="s">
        <v>1447</v>
      </c>
      <c r="R363">
        <v>206.96199999999999</v>
      </c>
      <c r="S363">
        <v>2</v>
      </c>
      <c r="T363">
        <v>0.3</v>
      </c>
      <c r="U363">
        <v>-32.522599999999997</v>
      </c>
      <c r="V363">
        <v>239.4846</v>
      </c>
    </row>
    <row r="364" spans="1:22">
      <c r="A364">
        <v>1752</v>
      </c>
      <c r="B364" t="s">
        <v>1448</v>
      </c>
      <c r="C364" s="1">
        <v>43022</v>
      </c>
      <c r="D364" s="1">
        <v>43025</v>
      </c>
      <c r="E364" t="s">
        <v>78</v>
      </c>
      <c r="F364" t="s">
        <v>1449</v>
      </c>
      <c r="G364" t="s">
        <v>1450</v>
      </c>
      <c r="H364" t="s">
        <v>25</v>
      </c>
      <c r="I364" t="s">
        <v>26</v>
      </c>
      <c r="J364" t="s">
        <v>1451</v>
      </c>
      <c r="K364" t="s">
        <v>50</v>
      </c>
      <c r="L364">
        <v>94601</v>
      </c>
      <c r="M364" t="s">
        <v>51</v>
      </c>
      <c r="N364" t="s">
        <v>361</v>
      </c>
      <c r="O364" t="s">
        <v>31</v>
      </c>
      <c r="P364" t="s">
        <v>53</v>
      </c>
      <c r="Q364" t="s">
        <v>362</v>
      </c>
      <c r="R364">
        <v>9.4600000000000009</v>
      </c>
      <c r="S364">
        <v>2</v>
      </c>
      <c r="T364">
        <v>0</v>
      </c>
      <c r="U364">
        <v>3.6894</v>
      </c>
      <c r="V364">
        <v>5.7706000000000008</v>
      </c>
    </row>
    <row r="365" spans="1:22">
      <c r="A365">
        <v>1761</v>
      </c>
      <c r="B365" t="s">
        <v>1452</v>
      </c>
      <c r="C365" s="1">
        <v>42252</v>
      </c>
      <c r="D365" s="1">
        <v>42256</v>
      </c>
      <c r="E365" t="s">
        <v>38</v>
      </c>
      <c r="F365" t="s">
        <v>1453</v>
      </c>
      <c r="G365" t="s">
        <v>1454</v>
      </c>
      <c r="H365" t="s">
        <v>25</v>
      </c>
      <c r="I365" t="s">
        <v>26</v>
      </c>
      <c r="J365" t="s">
        <v>620</v>
      </c>
      <c r="K365" t="s">
        <v>50</v>
      </c>
      <c r="L365">
        <v>92105</v>
      </c>
      <c r="M365" t="s">
        <v>51</v>
      </c>
      <c r="N365" t="s">
        <v>1455</v>
      </c>
      <c r="O365" t="s">
        <v>31</v>
      </c>
      <c r="P365" t="s">
        <v>32</v>
      </c>
      <c r="Q365" t="s">
        <v>1456</v>
      </c>
      <c r="R365">
        <v>411.33199999999999</v>
      </c>
      <c r="S365">
        <v>4</v>
      </c>
      <c r="T365">
        <v>0.15</v>
      </c>
      <c r="U365">
        <v>-4.8391999999999999</v>
      </c>
      <c r="V365">
        <v>416.1712</v>
      </c>
    </row>
    <row r="366" spans="1:22">
      <c r="A366">
        <v>1763</v>
      </c>
      <c r="B366" t="s">
        <v>1452</v>
      </c>
      <c r="C366" s="1">
        <v>42252</v>
      </c>
      <c r="D366" s="1">
        <v>42256</v>
      </c>
      <c r="E366" t="s">
        <v>38</v>
      </c>
      <c r="F366" t="s">
        <v>1453</v>
      </c>
      <c r="G366" t="s">
        <v>1454</v>
      </c>
      <c r="H366" t="s">
        <v>25</v>
      </c>
      <c r="I366" t="s">
        <v>26</v>
      </c>
      <c r="J366" t="s">
        <v>620</v>
      </c>
      <c r="K366" t="s">
        <v>50</v>
      </c>
      <c r="L366">
        <v>92105</v>
      </c>
      <c r="M366" t="s">
        <v>51</v>
      </c>
      <c r="N366" t="s">
        <v>1457</v>
      </c>
      <c r="O366" t="s">
        <v>31</v>
      </c>
      <c r="P366" t="s">
        <v>32</v>
      </c>
      <c r="Q366" t="s">
        <v>1458</v>
      </c>
      <c r="R366">
        <v>293.19900000000001</v>
      </c>
      <c r="S366">
        <v>3</v>
      </c>
      <c r="T366">
        <v>0.15</v>
      </c>
      <c r="U366">
        <v>-20.696400000000001</v>
      </c>
      <c r="V366">
        <v>313.8954</v>
      </c>
    </row>
    <row r="367" spans="1:22">
      <c r="A367">
        <v>1766</v>
      </c>
      <c r="B367" t="s">
        <v>1459</v>
      </c>
      <c r="C367" s="1">
        <v>42586</v>
      </c>
      <c r="D367" s="1">
        <v>42590</v>
      </c>
      <c r="E367" t="s">
        <v>38</v>
      </c>
      <c r="F367" t="s">
        <v>1460</v>
      </c>
      <c r="G367" t="s">
        <v>1461</v>
      </c>
      <c r="H367" t="s">
        <v>90</v>
      </c>
      <c r="I367" t="s">
        <v>26</v>
      </c>
      <c r="J367" t="s">
        <v>1462</v>
      </c>
      <c r="K367" t="s">
        <v>697</v>
      </c>
      <c r="L367">
        <v>23434</v>
      </c>
      <c r="M367" t="s">
        <v>29</v>
      </c>
      <c r="N367" t="s">
        <v>1463</v>
      </c>
      <c r="O367" t="s">
        <v>31</v>
      </c>
      <c r="P367" t="s">
        <v>53</v>
      </c>
      <c r="Q367" t="s">
        <v>1464</v>
      </c>
      <c r="R367">
        <v>109.8</v>
      </c>
      <c r="S367">
        <v>9</v>
      </c>
      <c r="T367">
        <v>0</v>
      </c>
      <c r="U367">
        <v>46.116</v>
      </c>
      <c r="V367">
        <v>63.683999999999997</v>
      </c>
    </row>
    <row r="368" spans="1:22">
      <c r="A368">
        <v>1792</v>
      </c>
      <c r="B368" t="s">
        <v>1465</v>
      </c>
      <c r="C368" s="1">
        <v>41974</v>
      </c>
      <c r="D368" s="1">
        <v>41976</v>
      </c>
      <c r="E368" t="s">
        <v>78</v>
      </c>
      <c r="F368" t="s">
        <v>672</v>
      </c>
      <c r="G368" t="s">
        <v>673</v>
      </c>
      <c r="H368" t="s">
        <v>25</v>
      </c>
      <c r="I368" t="s">
        <v>26</v>
      </c>
      <c r="J368" t="s">
        <v>1466</v>
      </c>
      <c r="K368" t="s">
        <v>222</v>
      </c>
      <c r="L368">
        <v>53711</v>
      </c>
      <c r="M368" t="s">
        <v>84</v>
      </c>
      <c r="N368" t="s">
        <v>1467</v>
      </c>
      <c r="O368" t="s">
        <v>31</v>
      </c>
      <c r="P368" t="s">
        <v>35</v>
      </c>
      <c r="Q368" t="s">
        <v>1468</v>
      </c>
      <c r="R368">
        <v>2807.84</v>
      </c>
      <c r="S368">
        <v>8</v>
      </c>
      <c r="T368">
        <v>0</v>
      </c>
      <c r="U368">
        <v>673.88160000000005</v>
      </c>
      <c r="V368">
        <v>2133.9584</v>
      </c>
    </row>
    <row r="369" spans="1:22">
      <c r="A369">
        <v>1799</v>
      </c>
      <c r="B369" t="s">
        <v>1469</v>
      </c>
      <c r="C369" s="1">
        <v>42558</v>
      </c>
      <c r="D369" s="1">
        <v>42562</v>
      </c>
      <c r="E369" t="s">
        <v>38</v>
      </c>
      <c r="F369" t="s">
        <v>1470</v>
      </c>
      <c r="G369" t="s">
        <v>1471</v>
      </c>
      <c r="H369" t="s">
        <v>25</v>
      </c>
      <c r="I369" t="s">
        <v>26</v>
      </c>
      <c r="J369" t="s">
        <v>1472</v>
      </c>
      <c r="K369" t="s">
        <v>50</v>
      </c>
      <c r="L369">
        <v>95123</v>
      </c>
      <c r="M369" t="s">
        <v>51</v>
      </c>
      <c r="N369" t="s">
        <v>588</v>
      </c>
      <c r="O369" t="s">
        <v>31</v>
      </c>
      <c r="P369" t="s">
        <v>53</v>
      </c>
      <c r="Q369" t="s">
        <v>589</v>
      </c>
      <c r="R369">
        <v>215.65</v>
      </c>
      <c r="S369">
        <v>5</v>
      </c>
      <c r="T369">
        <v>0</v>
      </c>
      <c r="U369">
        <v>73.320999999999998</v>
      </c>
      <c r="V369">
        <v>142.32900000000001</v>
      </c>
    </row>
    <row r="370" spans="1:22">
      <c r="A370">
        <v>1802</v>
      </c>
      <c r="B370" t="s">
        <v>1473</v>
      </c>
      <c r="C370" s="1">
        <v>42687</v>
      </c>
      <c r="D370" s="1">
        <v>42693</v>
      </c>
      <c r="E370" t="s">
        <v>38</v>
      </c>
      <c r="F370" t="s">
        <v>1474</v>
      </c>
      <c r="G370" t="s">
        <v>1475</v>
      </c>
      <c r="H370" t="s">
        <v>90</v>
      </c>
      <c r="I370" t="s">
        <v>26</v>
      </c>
      <c r="J370" t="s">
        <v>933</v>
      </c>
      <c r="K370" t="s">
        <v>177</v>
      </c>
      <c r="L370">
        <v>98002</v>
      </c>
      <c r="M370" t="s">
        <v>51</v>
      </c>
      <c r="N370" t="s">
        <v>1292</v>
      </c>
      <c r="O370" t="s">
        <v>31</v>
      </c>
      <c r="P370" t="s">
        <v>53</v>
      </c>
      <c r="Q370" t="s">
        <v>1293</v>
      </c>
      <c r="R370">
        <v>4.18</v>
      </c>
      <c r="S370">
        <v>1</v>
      </c>
      <c r="T370">
        <v>0</v>
      </c>
      <c r="U370">
        <v>1.5047999999999999</v>
      </c>
      <c r="V370">
        <v>2.6751999999999998</v>
      </c>
    </row>
    <row r="371" spans="1:22">
      <c r="A371">
        <v>1810</v>
      </c>
      <c r="B371" t="s">
        <v>1476</v>
      </c>
      <c r="C371" s="1">
        <v>42666</v>
      </c>
      <c r="D371" s="1">
        <v>42672</v>
      </c>
      <c r="E371" t="s">
        <v>38</v>
      </c>
      <c r="F371" t="s">
        <v>252</v>
      </c>
      <c r="G371" t="s">
        <v>253</v>
      </c>
      <c r="H371" t="s">
        <v>81</v>
      </c>
      <c r="I371" t="s">
        <v>26</v>
      </c>
      <c r="J371" t="s">
        <v>120</v>
      </c>
      <c r="K371" t="s">
        <v>121</v>
      </c>
      <c r="L371">
        <v>60610</v>
      </c>
      <c r="M371" t="s">
        <v>84</v>
      </c>
      <c r="N371" t="s">
        <v>1477</v>
      </c>
      <c r="O371" t="s">
        <v>31</v>
      </c>
      <c r="P371" t="s">
        <v>53</v>
      </c>
      <c r="Q371" t="s">
        <v>1478</v>
      </c>
      <c r="R371">
        <v>16.155999999999999</v>
      </c>
      <c r="S371">
        <v>7</v>
      </c>
      <c r="T371">
        <v>0.6</v>
      </c>
      <c r="U371">
        <v>-12.117000000000001</v>
      </c>
      <c r="V371">
        <v>28.273</v>
      </c>
    </row>
    <row r="372" spans="1:22">
      <c r="A372">
        <v>1812</v>
      </c>
      <c r="B372" t="s">
        <v>1479</v>
      </c>
      <c r="C372" s="1">
        <v>41799</v>
      </c>
      <c r="D372" s="1">
        <v>41801</v>
      </c>
      <c r="E372" t="s">
        <v>22</v>
      </c>
      <c r="F372" t="s">
        <v>1480</v>
      </c>
      <c r="G372" t="s">
        <v>1481</v>
      </c>
      <c r="H372" t="s">
        <v>25</v>
      </c>
      <c r="I372" t="s">
        <v>26</v>
      </c>
      <c r="J372" t="s">
        <v>1057</v>
      </c>
      <c r="K372" t="s">
        <v>697</v>
      </c>
      <c r="L372">
        <v>22801</v>
      </c>
      <c r="M372" t="s">
        <v>29</v>
      </c>
      <c r="N372" t="s">
        <v>196</v>
      </c>
      <c r="O372" t="s">
        <v>31</v>
      </c>
      <c r="P372" t="s">
        <v>44</v>
      </c>
      <c r="Q372" t="s">
        <v>197</v>
      </c>
      <c r="R372">
        <v>1441.3</v>
      </c>
      <c r="S372">
        <v>7</v>
      </c>
      <c r="T372">
        <v>0</v>
      </c>
      <c r="U372">
        <v>245.02099999999999</v>
      </c>
      <c r="V372">
        <v>1196.279</v>
      </c>
    </row>
    <row r="373" spans="1:22">
      <c r="A373">
        <v>1813</v>
      </c>
      <c r="B373" t="s">
        <v>1482</v>
      </c>
      <c r="C373" s="1">
        <v>43059</v>
      </c>
      <c r="D373" s="1">
        <v>43065</v>
      </c>
      <c r="E373" t="s">
        <v>38</v>
      </c>
      <c r="F373" t="s">
        <v>1483</v>
      </c>
      <c r="G373" t="s">
        <v>1484</v>
      </c>
      <c r="H373" t="s">
        <v>25</v>
      </c>
      <c r="I373" t="s">
        <v>26</v>
      </c>
      <c r="J373" t="s">
        <v>214</v>
      </c>
      <c r="K373" t="s">
        <v>215</v>
      </c>
      <c r="L373">
        <v>43055</v>
      </c>
      <c r="M373" t="s">
        <v>62</v>
      </c>
      <c r="N373" t="s">
        <v>345</v>
      </c>
      <c r="O373" t="s">
        <v>31</v>
      </c>
      <c r="P373" t="s">
        <v>53</v>
      </c>
      <c r="Q373" t="s">
        <v>346</v>
      </c>
      <c r="R373">
        <v>77.599999999999994</v>
      </c>
      <c r="S373">
        <v>5</v>
      </c>
      <c r="T373">
        <v>0.2</v>
      </c>
      <c r="U373">
        <v>28.13</v>
      </c>
      <c r="V373">
        <v>49.47</v>
      </c>
    </row>
    <row r="374" spans="1:22">
      <c r="A374">
        <v>1814</v>
      </c>
      <c r="B374" t="s">
        <v>1482</v>
      </c>
      <c r="C374" s="1">
        <v>43059</v>
      </c>
      <c r="D374" s="1">
        <v>43065</v>
      </c>
      <c r="E374" t="s">
        <v>38</v>
      </c>
      <c r="F374" t="s">
        <v>1483</v>
      </c>
      <c r="G374" t="s">
        <v>1484</v>
      </c>
      <c r="H374" t="s">
        <v>25</v>
      </c>
      <c r="I374" t="s">
        <v>26</v>
      </c>
      <c r="J374" t="s">
        <v>214</v>
      </c>
      <c r="K374" t="s">
        <v>215</v>
      </c>
      <c r="L374">
        <v>43055</v>
      </c>
      <c r="M374" t="s">
        <v>62</v>
      </c>
      <c r="N374" t="s">
        <v>481</v>
      </c>
      <c r="O374" t="s">
        <v>31</v>
      </c>
      <c r="P374" t="s">
        <v>53</v>
      </c>
      <c r="Q374" t="s">
        <v>482</v>
      </c>
      <c r="R374">
        <v>4.6559999999999997</v>
      </c>
      <c r="S374">
        <v>2</v>
      </c>
      <c r="T374">
        <v>0.2</v>
      </c>
      <c r="U374">
        <v>1.5713999999999999</v>
      </c>
      <c r="V374">
        <v>3.0846</v>
      </c>
    </row>
    <row r="375" spans="1:22">
      <c r="A375">
        <v>1815</v>
      </c>
      <c r="B375" t="s">
        <v>1485</v>
      </c>
      <c r="C375" s="1">
        <v>42261</v>
      </c>
      <c r="D375" s="1">
        <v>42265</v>
      </c>
      <c r="E375" t="s">
        <v>38</v>
      </c>
      <c r="F375" t="s">
        <v>1092</v>
      </c>
      <c r="G375" t="s">
        <v>1093</v>
      </c>
      <c r="H375" t="s">
        <v>81</v>
      </c>
      <c r="I375" t="s">
        <v>26</v>
      </c>
      <c r="J375" t="s">
        <v>49</v>
      </c>
      <c r="K375" t="s">
        <v>50</v>
      </c>
      <c r="L375">
        <v>90045</v>
      </c>
      <c r="M375" t="s">
        <v>51</v>
      </c>
      <c r="N375" t="s">
        <v>299</v>
      </c>
      <c r="O375" t="s">
        <v>31</v>
      </c>
      <c r="P375" t="s">
        <v>44</v>
      </c>
      <c r="Q375" t="s">
        <v>300</v>
      </c>
      <c r="R375">
        <v>170.136</v>
      </c>
      <c r="S375">
        <v>3</v>
      </c>
      <c r="T375">
        <v>0.2</v>
      </c>
      <c r="U375">
        <v>-8.5068000000000001</v>
      </c>
      <c r="V375">
        <v>178.64279999999999</v>
      </c>
    </row>
    <row r="376" spans="1:22">
      <c r="A376">
        <v>1820</v>
      </c>
      <c r="B376" t="s">
        <v>1486</v>
      </c>
      <c r="C376" s="1">
        <v>41784</v>
      </c>
      <c r="D376" s="1">
        <v>41788</v>
      </c>
      <c r="E376" t="s">
        <v>38</v>
      </c>
      <c r="F376" t="s">
        <v>1487</v>
      </c>
      <c r="G376" t="s">
        <v>1488</v>
      </c>
      <c r="H376" t="s">
        <v>25</v>
      </c>
      <c r="I376" t="s">
        <v>26</v>
      </c>
      <c r="J376" t="s">
        <v>120</v>
      </c>
      <c r="K376" t="s">
        <v>121</v>
      </c>
      <c r="L376">
        <v>60623</v>
      </c>
      <c r="M376" t="s">
        <v>84</v>
      </c>
      <c r="N376" t="s">
        <v>1489</v>
      </c>
      <c r="O376" t="s">
        <v>31</v>
      </c>
      <c r="P376" t="s">
        <v>53</v>
      </c>
      <c r="Q376" t="s">
        <v>1490</v>
      </c>
      <c r="R376">
        <v>29.32</v>
      </c>
      <c r="S376">
        <v>2</v>
      </c>
      <c r="T376">
        <v>0.6</v>
      </c>
      <c r="U376">
        <v>-24.189</v>
      </c>
      <c r="V376">
        <v>53.509</v>
      </c>
    </row>
    <row r="377" spans="1:22">
      <c r="A377">
        <v>1823</v>
      </c>
      <c r="B377" t="s">
        <v>1491</v>
      </c>
      <c r="C377" s="1">
        <v>42416</v>
      </c>
      <c r="D377" s="1">
        <v>42420</v>
      </c>
      <c r="E377" t="s">
        <v>38</v>
      </c>
      <c r="F377" t="s">
        <v>1492</v>
      </c>
      <c r="G377" t="s">
        <v>1493</v>
      </c>
      <c r="H377" t="s">
        <v>81</v>
      </c>
      <c r="I377" t="s">
        <v>26</v>
      </c>
      <c r="J377" t="s">
        <v>120</v>
      </c>
      <c r="K377" t="s">
        <v>121</v>
      </c>
      <c r="L377">
        <v>60623</v>
      </c>
      <c r="M377" t="s">
        <v>84</v>
      </c>
      <c r="N377" t="s">
        <v>1494</v>
      </c>
      <c r="O377" t="s">
        <v>31</v>
      </c>
      <c r="P377" t="s">
        <v>35</v>
      </c>
      <c r="Q377" t="s">
        <v>1495</v>
      </c>
      <c r="R377">
        <v>62.957999999999998</v>
      </c>
      <c r="S377">
        <v>3</v>
      </c>
      <c r="T377">
        <v>0.3</v>
      </c>
      <c r="U377">
        <v>-2.6981999999999999</v>
      </c>
      <c r="V377">
        <v>65.656199999999998</v>
      </c>
    </row>
    <row r="378" spans="1:22">
      <c r="A378">
        <v>1826</v>
      </c>
      <c r="B378" t="s">
        <v>1496</v>
      </c>
      <c r="C378" s="1">
        <v>42726</v>
      </c>
      <c r="D378" s="1">
        <v>42732</v>
      </c>
      <c r="E378" t="s">
        <v>38</v>
      </c>
      <c r="F378" t="s">
        <v>800</v>
      </c>
      <c r="G378" t="s">
        <v>801</v>
      </c>
      <c r="H378" t="s">
        <v>25</v>
      </c>
      <c r="I378" t="s">
        <v>26</v>
      </c>
      <c r="J378" t="s">
        <v>1497</v>
      </c>
      <c r="K378" t="s">
        <v>1498</v>
      </c>
      <c r="L378">
        <v>97756</v>
      </c>
      <c r="M378" t="s">
        <v>51</v>
      </c>
      <c r="N378" t="s">
        <v>427</v>
      </c>
      <c r="O378" t="s">
        <v>31</v>
      </c>
      <c r="P378" t="s">
        <v>53</v>
      </c>
      <c r="Q378" t="s">
        <v>428</v>
      </c>
      <c r="R378">
        <v>11.84</v>
      </c>
      <c r="S378">
        <v>4</v>
      </c>
      <c r="T378">
        <v>0.2</v>
      </c>
      <c r="U378">
        <v>3.1080000000000001</v>
      </c>
      <c r="V378">
        <v>8.7319999999999993</v>
      </c>
    </row>
    <row r="379" spans="1:22">
      <c r="A379">
        <v>1827</v>
      </c>
      <c r="B379" t="s">
        <v>1496</v>
      </c>
      <c r="C379" s="1">
        <v>42726</v>
      </c>
      <c r="D379" s="1">
        <v>42732</v>
      </c>
      <c r="E379" t="s">
        <v>38</v>
      </c>
      <c r="F379" t="s">
        <v>800</v>
      </c>
      <c r="G379" t="s">
        <v>801</v>
      </c>
      <c r="H379" t="s">
        <v>25</v>
      </c>
      <c r="I379" t="s">
        <v>26</v>
      </c>
      <c r="J379" t="s">
        <v>1497</v>
      </c>
      <c r="K379" t="s">
        <v>1498</v>
      </c>
      <c r="L379">
        <v>97756</v>
      </c>
      <c r="M379" t="s">
        <v>51</v>
      </c>
      <c r="N379" t="s">
        <v>1499</v>
      </c>
      <c r="O379" t="s">
        <v>31</v>
      </c>
      <c r="P379" t="s">
        <v>53</v>
      </c>
      <c r="Q379" t="s">
        <v>1500</v>
      </c>
      <c r="R379">
        <v>22.783999999999999</v>
      </c>
      <c r="S379">
        <v>1</v>
      </c>
      <c r="T379">
        <v>0.2</v>
      </c>
      <c r="U379">
        <v>4.8415999999999997</v>
      </c>
      <c r="V379">
        <v>17.942399999999999</v>
      </c>
    </row>
    <row r="380" spans="1:22">
      <c r="A380">
        <v>1832</v>
      </c>
      <c r="B380" t="s">
        <v>1501</v>
      </c>
      <c r="C380" s="1">
        <v>43029</v>
      </c>
      <c r="D380" s="1">
        <v>43029</v>
      </c>
      <c r="E380" t="s">
        <v>407</v>
      </c>
      <c r="F380" t="s">
        <v>935</v>
      </c>
      <c r="G380" t="s">
        <v>936</v>
      </c>
      <c r="H380" t="s">
        <v>90</v>
      </c>
      <c r="I380" t="s">
        <v>26</v>
      </c>
      <c r="J380" t="s">
        <v>1502</v>
      </c>
      <c r="K380" t="s">
        <v>1503</v>
      </c>
      <c r="L380">
        <v>74403</v>
      </c>
      <c r="M380" t="s">
        <v>84</v>
      </c>
      <c r="N380" t="s">
        <v>896</v>
      </c>
      <c r="O380" t="s">
        <v>31</v>
      </c>
      <c r="P380" t="s">
        <v>44</v>
      </c>
      <c r="Q380" t="s">
        <v>897</v>
      </c>
      <c r="R380">
        <v>262.11</v>
      </c>
      <c r="S380">
        <v>1</v>
      </c>
      <c r="T380">
        <v>0</v>
      </c>
      <c r="U380">
        <v>62.906399999999998</v>
      </c>
      <c r="V380">
        <v>199.20360000000002</v>
      </c>
    </row>
    <row r="381" spans="1:22">
      <c r="A381">
        <v>1833</v>
      </c>
      <c r="B381" t="s">
        <v>1504</v>
      </c>
      <c r="C381" s="1">
        <v>42313</v>
      </c>
      <c r="D381" s="1">
        <v>42317</v>
      </c>
      <c r="E381" t="s">
        <v>38</v>
      </c>
      <c r="F381" t="s">
        <v>1061</v>
      </c>
      <c r="G381" t="s">
        <v>1062</v>
      </c>
      <c r="H381" t="s">
        <v>81</v>
      </c>
      <c r="I381" t="s">
        <v>26</v>
      </c>
      <c r="J381" t="s">
        <v>1016</v>
      </c>
      <c r="K381" t="s">
        <v>1017</v>
      </c>
      <c r="L381">
        <v>28110</v>
      </c>
      <c r="M381" t="s">
        <v>29</v>
      </c>
      <c r="N381" t="s">
        <v>1071</v>
      </c>
      <c r="O381" t="s">
        <v>31</v>
      </c>
      <c r="P381" t="s">
        <v>35</v>
      </c>
      <c r="Q381" t="s">
        <v>1072</v>
      </c>
      <c r="R381">
        <v>207</v>
      </c>
      <c r="S381">
        <v>3</v>
      </c>
      <c r="T381">
        <v>0.2</v>
      </c>
      <c r="U381">
        <v>25.875</v>
      </c>
      <c r="V381">
        <v>181.125</v>
      </c>
    </row>
    <row r="382" spans="1:22">
      <c r="A382">
        <v>1839</v>
      </c>
      <c r="B382" t="s">
        <v>1505</v>
      </c>
      <c r="C382" s="1">
        <v>41852</v>
      </c>
      <c r="D382" s="1">
        <v>41856</v>
      </c>
      <c r="E382" t="s">
        <v>38</v>
      </c>
      <c r="F382" t="s">
        <v>1506</v>
      </c>
      <c r="G382" t="s">
        <v>1507</v>
      </c>
      <c r="H382" t="s">
        <v>81</v>
      </c>
      <c r="I382" t="s">
        <v>26</v>
      </c>
      <c r="J382" t="s">
        <v>1508</v>
      </c>
      <c r="K382" t="s">
        <v>1017</v>
      </c>
      <c r="L382">
        <v>28205</v>
      </c>
      <c r="M382" t="s">
        <v>29</v>
      </c>
      <c r="N382" t="s">
        <v>159</v>
      </c>
      <c r="O382" t="s">
        <v>31</v>
      </c>
      <c r="P382" t="s">
        <v>53</v>
      </c>
      <c r="Q382" t="s">
        <v>160</v>
      </c>
      <c r="R382">
        <v>44.128</v>
      </c>
      <c r="S382">
        <v>4</v>
      </c>
      <c r="T382">
        <v>0.2</v>
      </c>
      <c r="U382">
        <v>12.135199999999999</v>
      </c>
      <c r="V382">
        <v>31.992800000000003</v>
      </c>
    </row>
    <row r="383" spans="1:22">
      <c r="A383">
        <v>1842</v>
      </c>
      <c r="B383" t="s">
        <v>1509</v>
      </c>
      <c r="C383" s="1">
        <v>42569</v>
      </c>
      <c r="D383" s="1">
        <v>42574</v>
      </c>
      <c r="E383" t="s">
        <v>38</v>
      </c>
      <c r="F383" t="s">
        <v>1510</v>
      </c>
      <c r="G383" t="s">
        <v>1511</v>
      </c>
      <c r="H383" t="s">
        <v>81</v>
      </c>
      <c r="I383" t="s">
        <v>26</v>
      </c>
      <c r="J383" t="s">
        <v>1512</v>
      </c>
      <c r="K383" t="s">
        <v>28</v>
      </c>
      <c r="L383">
        <v>42104</v>
      </c>
      <c r="M383" t="s">
        <v>29</v>
      </c>
      <c r="N383" t="s">
        <v>1513</v>
      </c>
      <c r="O383" t="s">
        <v>31</v>
      </c>
      <c r="P383" t="s">
        <v>35</v>
      </c>
      <c r="Q383" t="s">
        <v>1514</v>
      </c>
      <c r="R383">
        <v>140.81</v>
      </c>
      <c r="S383">
        <v>1</v>
      </c>
      <c r="T383">
        <v>0</v>
      </c>
      <c r="U383">
        <v>39.4268</v>
      </c>
      <c r="V383">
        <v>101.3832</v>
      </c>
    </row>
    <row r="384" spans="1:22">
      <c r="A384">
        <v>1844</v>
      </c>
      <c r="B384" t="s">
        <v>1515</v>
      </c>
      <c r="C384" s="1">
        <v>42044</v>
      </c>
      <c r="D384" s="1">
        <v>42046</v>
      </c>
      <c r="E384" t="s">
        <v>22</v>
      </c>
      <c r="F384" t="s">
        <v>1516</v>
      </c>
      <c r="G384" t="s">
        <v>1517</v>
      </c>
      <c r="H384" t="s">
        <v>81</v>
      </c>
      <c r="I384" t="s">
        <v>26</v>
      </c>
      <c r="J384" t="s">
        <v>229</v>
      </c>
      <c r="K384" t="s">
        <v>83</v>
      </c>
      <c r="L384">
        <v>78207</v>
      </c>
      <c r="M384" t="s">
        <v>84</v>
      </c>
      <c r="N384" t="s">
        <v>1518</v>
      </c>
      <c r="O384" t="s">
        <v>31</v>
      </c>
      <c r="P384" t="s">
        <v>53</v>
      </c>
      <c r="Q384" t="s">
        <v>1519</v>
      </c>
      <c r="R384">
        <v>40.783999999999999</v>
      </c>
      <c r="S384">
        <v>2</v>
      </c>
      <c r="T384">
        <v>0.6</v>
      </c>
      <c r="U384">
        <v>-30.588000000000001</v>
      </c>
      <c r="V384">
        <v>71.372</v>
      </c>
    </row>
    <row r="385" spans="1:22">
      <c r="A385">
        <v>1847</v>
      </c>
      <c r="B385" t="s">
        <v>1520</v>
      </c>
      <c r="C385" s="1">
        <v>42747</v>
      </c>
      <c r="D385" s="1">
        <v>42752</v>
      </c>
      <c r="E385" t="s">
        <v>22</v>
      </c>
      <c r="F385" t="s">
        <v>1521</v>
      </c>
      <c r="G385" t="s">
        <v>1522</v>
      </c>
      <c r="H385" t="s">
        <v>90</v>
      </c>
      <c r="I385" t="s">
        <v>26</v>
      </c>
      <c r="J385" t="s">
        <v>177</v>
      </c>
      <c r="K385" t="s">
        <v>961</v>
      </c>
      <c r="L385">
        <v>20016</v>
      </c>
      <c r="M385" t="s">
        <v>62</v>
      </c>
      <c r="N385" t="s">
        <v>1523</v>
      </c>
      <c r="O385" t="s">
        <v>31</v>
      </c>
      <c r="P385" t="s">
        <v>53</v>
      </c>
      <c r="Q385" t="s">
        <v>1524</v>
      </c>
      <c r="R385">
        <v>37.68</v>
      </c>
      <c r="S385">
        <v>2</v>
      </c>
      <c r="T385">
        <v>0</v>
      </c>
      <c r="U385">
        <v>15.8256</v>
      </c>
      <c r="V385">
        <v>21.854399999999998</v>
      </c>
    </row>
    <row r="386" spans="1:22">
      <c r="A386">
        <v>1848</v>
      </c>
      <c r="B386" t="s">
        <v>1525</v>
      </c>
      <c r="C386" s="1">
        <v>42988</v>
      </c>
      <c r="D386" s="1">
        <v>42988</v>
      </c>
      <c r="E386" t="s">
        <v>407</v>
      </c>
      <c r="F386" t="s">
        <v>1526</v>
      </c>
      <c r="G386" t="s">
        <v>1527</v>
      </c>
      <c r="H386" t="s">
        <v>81</v>
      </c>
      <c r="I386" t="s">
        <v>26</v>
      </c>
      <c r="J386" t="s">
        <v>49</v>
      </c>
      <c r="K386" t="s">
        <v>50</v>
      </c>
      <c r="L386">
        <v>90004</v>
      </c>
      <c r="M386" t="s">
        <v>51</v>
      </c>
      <c r="N386" t="s">
        <v>376</v>
      </c>
      <c r="O386" t="s">
        <v>31</v>
      </c>
      <c r="P386" t="s">
        <v>35</v>
      </c>
      <c r="Q386" t="s">
        <v>377</v>
      </c>
      <c r="R386">
        <v>362.35199999999998</v>
      </c>
      <c r="S386">
        <v>3</v>
      </c>
      <c r="T386">
        <v>0.2</v>
      </c>
      <c r="U386">
        <v>27.176400000000001</v>
      </c>
      <c r="V386">
        <v>335.17559999999997</v>
      </c>
    </row>
    <row r="387" spans="1:22">
      <c r="A387">
        <v>1861</v>
      </c>
      <c r="B387" t="s">
        <v>1528</v>
      </c>
      <c r="C387" s="1">
        <v>42820</v>
      </c>
      <c r="D387" s="1">
        <v>42821</v>
      </c>
      <c r="E387" t="s">
        <v>78</v>
      </c>
      <c r="F387" t="s">
        <v>814</v>
      </c>
      <c r="G387" t="s">
        <v>815</v>
      </c>
      <c r="H387" t="s">
        <v>25</v>
      </c>
      <c r="I387" t="s">
        <v>26</v>
      </c>
      <c r="J387" t="s">
        <v>158</v>
      </c>
      <c r="K387" t="s">
        <v>109</v>
      </c>
      <c r="L387">
        <v>10009</v>
      </c>
      <c r="M387" t="s">
        <v>62</v>
      </c>
      <c r="N387" t="s">
        <v>1529</v>
      </c>
      <c r="O387" t="s">
        <v>31</v>
      </c>
      <c r="P387" t="s">
        <v>32</v>
      </c>
      <c r="Q387" t="s">
        <v>1530</v>
      </c>
      <c r="R387">
        <v>257.56799999999998</v>
      </c>
      <c r="S387">
        <v>2</v>
      </c>
      <c r="T387">
        <v>0.2</v>
      </c>
      <c r="U387">
        <v>-28.976400000000002</v>
      </c>
      <c r="V387">
        <v>286.5444</v>
      </c>
    </row>
    <row r="388" spans="1:22">
      <c r="A388">
        <v>1864</v>
      </c>
      <c r="B388" t="s">
        <v>1531</v>
      </c>
      <c r="C388" s="1">
        <v>42656</v>
      </c>
      <c r="D388" s="1">
        <v>42660</v>
      </c>
      <c r="E388" t="s">
        <v>38</v>
      </c>
      <c r="F388" t="s">
        <v>1532</v>
      </c>
      <c r="G388" t="s">
        <v>1533</v>
      </c>
      <c r="H388" t="s">
        <v>81</v>
      </c>
      <c r="I388" t="s">
        <v>26</v>
      </c>
      <c r="J388" t="s">
        <v>164</v>
      </c>
      <c r="K388" t="s">
        <v>165</v>
      </c>
      <c r="L388">
        <v>80013</v>
      </c>
      <c r="M388" t="s">
        <v>51</v>
      </c>
      <c r="N388" t="s">
        <v>392</v>
      </c>
      <c r="O388" t="s">
        <v>31</v>
      </c>
      <c r="P388" t="s">
        <v>44</v>
      </c>
      <c r="Q388" t="s">
        <v>393</v>
      </c>
      <c r="R388">
        <v>727.45</v>
      </c>
      <c r="S388">
        <v>5</v>
      </c>
      <c r="T388">
        <v>0.5</v>
      </c>
      <c r="U388">
        <v>-465.56799999999998</v>
      </c>
      <c r="V388">
        <v>1193.018</v>
      </c>
    </row>
    <row r="389" spans="1:22">
      <c r="A389">
        <v>1865</v>
      </c>
      <c r="B389" t="s">
        <v>1531</v>
      </c>
      <c r="C389" s="1">
        <v>42656</v>
      </c>
      <c r="D389" s="1">
        <v>42660</v>
      </c>
      <c r="E389" t="s">
        <v>38</v>
      </c>
      <c r="F389" t="s">
        <v>1532</v>
      </c>
      <c r="G389" t="s">
        <v>1533</v>
      </c>
      <c r="H389" t="s">
        <v>81</v>
      </c>
      <c r="I389" t="s">
        <v>26</v>
      </c>
      <c r="J389" t="s">
        <v>164</v>
      </c>
      <c r="K389" t="s">
        <v>165</v>
      </c>
      <c r="L389">
        <v>80013</v>
      </c>
      <c r="M389" t="s">
        <v>51</v>
      </c>
      <c r="N389" t="s">
        <v>1534</v>
      </c>
      <c r="O389" t="s">
        <v>31</v>
      </c>
      <c r="P389" t="s">
        <v>53</v>
      </c>
      <c r="Q389" t="s">
        <v>1535</v>
      </c>
      <c r="R389">
        <v>24.96</v>
      </c>
      <c r="S389">
        <v>3</v>
      </c>
      <c r="T389">
        <v>0.2</v>
      </c>
      <c r="U389">
        <v>4.3680000000000003</v>
      </c>
      <c r="V389">
        <v>20.591999999999999</v>
      </c>
    </row>
    <row r="390" spans="1:22">
      <c r="A390">
        <v>1867</v>
      </c>
      <c r="B390" t="s">
        <v>1536</v>
      </c>
      <c r="C390" s="1">
        <v>42840</v>
      </c>
      <c r="D390" s="1">
        <v>42843</v>
      </c>
      <c r="E390" t="s">
        <v>78</v>
      </c>
      <c r="F390" t="s">
        <v>1537</v>
      </c>
      <c r="G390" t="s">
        <v>1538</v>
      </c>
      <c r="H390" t="s">
        <v>81</v>
      </c>
      <c r="I390" t="s">
        <v>26</v>
      </c>
      <c r="J390" t="s">
        <v>27</v>
      </c>
      <c r="K390" t="s">
        <v>1321</v>
      </c>
      <c r="L390">
        <v>89015</v>
      </c>
      <c r="M390" t="s">
        <v>51</v>
      </c>
      <c r="N390" t="s">
        <v>993</v>
      </c>
      <c r="O390" t="s">
        <v>31</v>
      </c>
      <c r="P390" t="s">
        <v>53</v>
      </c>
      <c r="Q390" t="s">
        <v>994</v>
      </c>
      <c r="R390">
        <v>196.45</v>
      </c>
      <c r="S390">
        <v>5</v>
      </c>
      <c r="T390">
        <v>0</v>
      </c>
      <c r="U390">
        <v>70.721999999999994</v>
      </c>
      <c r="V390">
        <v>125.72799999999999</v>
      </c>
    </row>
    <row r="391" spans="1:22">
      <c r="A391">
        <v>1872</v>
      </c>
      <c r="B391" t="s">
        <v>1539</v>
      </c>
      <c r="C391" s="1">
        <v>41841</v>
      </c>
      <c r="D391" s="1">
        <v>41845</v>
      </c>
      <c r="E391" t="s">
        <v>38</v>
      </c>
      <c r="F391" t="s">
        <v>1540</v>
      </c>
      <c r="G391" t="s">
        <v>1541</v>
      </c>
      <c r="H391" t="s">
        <v>81</v>
      </c>
      <c r="I391" t="s">
        <v>26</v>
      </c>
      <c r="J391" t="s">
        <v>310</v>
      </c>
      <c r="K391" t="s">
        <v>50</v>
      </c>
      <c r="L391">
        <v>94122</v>
      </c>
      <c r="M391" t="s">
        <v>51</v>
      </c>
      <c r="N391" t="s">
        <v>540</v>
      </c>
      <c r="O391" t="s">
        <v>31</v>
      </c>
      <c r="P391" t="s">
        <v>35</v>
      </c>
      <c r="Q391" t="s">
        <v>541</v>
      </c>
      <c r="R391">
        <v>801.56799999999998</v>
      </c>
      <c r="S391">
        <v>2</v>
      </c>
      <c r="T391">
        <v>0.2</v>
      </c>
      <c r="U391">
        <v>50.097999999999999</v>
      </c>
      <c r="V391">
        <v>751.47</v>
      </c>
    </row>
    <row r="392" spans="1:22">
      <c r="A392">
        <v>1873</v>
      </c>
      <c r="B392" t="s">
        <v>1539</v>
      </c>
      <c r="C392" s="1">
        <v>41841</v>
      </c>
      <c r="D392" s="1">
        <v>41845</v>
      </c>
      <c r="E392" t="s">
        <v>38</v>
      </c>
      <c r="F392" t="s">
        <v>1540</v>
      </c>
      <c r="G392" t="s">
        <v>1541</v>
      </c>
      <c r="H392" t="s">
        <v>81</v>
      </c>
      <c r="I392" t="s">
        <v>26</v>
      </c>
      <c r="J392" t="s">
        <v>310</v>
      </c>
      <c r="K392" t="s">
        <v>50</v>
      </c>
      <c r="L392">
        <v>94122</v>
      </c>
      <c r="M392" t="s">
        <v>51</v>
      </c>
      <c r="N392" t="s">
        <v>1542</v>
      </c>
      <c r="O392" t="s">
        <v>31</v>
      </c>
      <c r="P392" t="s">
        <v>44</v>
      </c>
      <c r="Q392" t="s">
        <v>1543</v>
      </c>
      <c r="R392">
        <v>272.84800000000001</v>
      </c>
      <c r="S392">
        <v>1</v>
      </c>
      <c r="T392">
        <v>0.2</v>
      </c>
      <c r="U392">
        <v>27.284800000000001</v>
      </c>
      <c r="V392">
        <v>245.56320000000002</v>
      </c>
    </row>
    <row r="393" spans="1:22">
      <c r="A393">
        <v>1874</v>
      </c>
      <c r="B393" t="s">
        <v>1544</v>
      </c>
      <c r="C393" s="1">
        <v>43060</v>
      </c>
      <c r="D393" s="1">
        <v>43064</v>
      </c>
      <c r="E393" t="s">
        <v>38</v>
      </c>
      <c r="F393" t="s">
        <v>1545</v>
      </c>
      <c r="G393" t="s">
        <v>1546</v>
      </c>
      <c r="H393" t="s">
        <v>25</v>
      </c>
      <c r="I393" t="s">
        <v>26</v>
      </c>
      <c r="J393" t="s">
        <v>1547</v>
      </c>
      <c r="K393" t="s">
        <v>177</v>
      </c>
      <c r="L393">
        <v>99207</v>
      </c>
      <c r="M393" t="s">
        <v>51</v>
      </c>
      <c r="N393" t="s">
        <v>1548</v>
      </c>
      <c r="O393" t="s">
        <v>31</v>
      </c>
      <c r="P393" t="s">
        <v>44</v>
      </c>
      <c r="Q393" t="s">
        <v>1549</v>
      </c>
      <c r="R393">
        <v>70.98</v>
      </c>
      <c r="S393">
        <v>1</v>
      </c>
      <c r="T393">
        <v>0</v>
      </c>
      <c r="U393">
        <v>20.584199999999999</v>
      </c>
      <c r="V393">
        <v>50.395800000000008</v>
      </c>
    </row>
    <row r="394" spans="1:22">
      <c r="A394">
        <v>1876</v>
      </c>
      <c r="B394" t="s">
        <v>1550</v>
      </c>
      <c r="C394" s="1">
        <v>42439</v>
      </c>
      <c r="D394" s="1">
        <v>42445</v>
      </c>
      <c r="E394" t="s">
        <v>38</v>
      </c>
      <c r="F394" t="s">
        <v>1326</v>
      </c>
      <c r="G394" t="s">
        <v>1327</v>
      </c>
      <c r="H394" t="s">
        <v>25</v>
      </c>
      <c r="I394" t="s">
        <v>26</v>
      </c>
      <c r="J394" t="s">
        <v>711</v>
      </c>
      <c r="K394" t="s">
        <v>109</v>
      </c>
      <c r="L394">
        <v>11561</v>
      </c>
      <c r="M394" t="s">
        <v>62</v>
      </c>
      <c r="N394" t="s">
        <v>717</v>
      </c>
      <c r="O394" t="s">
        <v>31</v>
      </c>
      <c r="P394" t="s">
        <v>32</v>
      </c>
      <c r="Q394" t="s">
        <v>718</v>
      </c>
      <c r="R394">
        <v>176.78399999999999</v>
      </c>
      <c r="S394">
        <v>1</v>
      </c>
      <c r="T394">
        <v>0.2</v>
      </c>
      <c r="U394">
        <v>-22.097999999999999</v>
      </c>
      <c r="V394">
        <v>198.88200000000001</v>
      </c>
    </row>
    <row r="395" spans="1:22">
      <c r="A395">
        <v>1878</v>
      </c>
      <c r="B395" t="s">
        <v>1551</v>
      </c>
      <c r="C395" s="1">
        <v>43098</v>
      </c>
      <c r="D395" s="1">
        <v>43102</v>
      </c>
      <c r="E395" t="s">
        <v>38</v>
      </c>
      <c r="F395" t="s">
        <v>1552</v>
      </c>
      <c r="G395" t="s">
        <v>1553</v>
      </c>
      <c r="H395" t="s">
        <v>25</v>
      </c>
      <c r="I395" t="s">
        <v>26</v>
      </c>
      <c r="J395" t="s">
        <v>49</v>
      </c>
      <c r="K395" t="s">
        <v>50</v>
      </c>
      <c r="L395">
        <v>90049</v>
      </c>
      <c r="M395" t="s">
        <v>51</v>
      </c>
      <c r="N395" t="s">
        <v>1009</v>
      </c>
      <c r="O395" t="s">
        <v>31</v>
      </c>
      <c r="P395" t="s">
        <v>35</v>
      </c>
      <c r="Q395" t="s">
        <v>1010</v>
      </c>
      <c r="R395">
        <v>393.56799999999998</v>
      </c>
      <c r="S395">
        <v>4</v>
      </c>
      <c r="T395">
        <v>0.2</v>
      </c>
      <c r="U395">
        <v>-44.276400000000002</v>
      </c>
      <c r="V395">
        <v>437.84440000000001</v>
      </c>
    </row>
    <row r="396" spans="1:22">
      <c r="A396">
        <v>1882</v>
      </c>
      <c r="B396" t="s">
        <v>1554</v>
      </c>
      <c r="C396" s="1">
        <v>42068</v>
      </c>
      <c r="D396" s="1">
        <v>42068</v>
      </c>
      <c r="E396" t="s">
        <v>407</v>
      </c>
      <c r="F396" t="s">
        <v>1555</v>
      </c>
      <c r="G396" t="s">
        <v>1556</v>
      </c>
      <c r="H396" t="s">
        <v>25</v>
      </c>
      <c r="I396" t="s">
        <v>26</v>
      </c>
      <c r="J396" t="s">
        <v>158</v>
      </c>
      <c r="K396" t="s">
        <v>109</v>
      </c>
      <c r="L396">
        <v>10011</v>
      </c>
      <c r="M396" t="s">
        <v>62</v>
      </c>
      <c r="N396" t="s">
        <v>122</v>
      </c>
      <c r="O396" t="s">
        <v>31</v>
      </c>
      <c r="P396" t="s">
        <v>35</v>
      </c>
      <c r="Q396" t="s">
        <v>123</v>
      </c>
      <c r="R396">
        <v>383.60700000000003</v>
      </c>
      <c r="S396">
        <v>7</v>
      </c>
      <c r="T396">
        <v>0.1</v>
      </c>
      <c r="U396">
        <v>63.9345</v>
      </c>
      <c r="V396">
        <v>319.67250000000001</v>
      </c>
    </row>
    <row r="397" spans="1:22">
      <c r="A397">
        <v>1886</v>
      </c>
      <c r="B397" t="s">
        <v>1557</v>
      </c>
      <c r="C397" s="1">
        <v>42482</v>
      </c>
      <c r="D397" s="1">
        <v>42486</v>
      </c>
      <c r="E397" t="s">
        <v>22</v>
      </c>
      <c r="F397" t="s">
        <v>574</v>
      </c>
      <c r="G397" t="s">
        <v>575</v>
      </c>
      <c r="H397" t="s">
        <v>25</v>
      </c>
      <c r="I397" t="s">
        <v>26</v>
      </c>
      <c r="J397" t="s">
        <v>310</v>
      </c>
      <c r="K397" t="s">
        <v>50</v>
      </c>
      <c r="L397">
        <v>94122</v>
      </c>
      <c r="M397" t="s">
        <v>51</v>
      </c>
      <c r="N397" t="s">
        <v>1558</v>
      </c>
      <c r="O397" t="s">
        <v>31</v>
      </c>
      <c r="P397" t="s">
        <v>53</v>
      </c>
      <c r="Q397" t="s">
        <v>1559</v>
      </c>
      <c r="R397">
        <v>31.56</v>
      </c>
      <c r="S397">
        <v>3</v>
      </c>
      <c r="T397">
        <v>0</v>
      </c>
      <c r="U397">
        <v>10.4148</v>
      </c>
      <c r="V397">
        <v>21.145199999999999</v>
      </c>
    </row>
    <row r="398" spans="1:22">
      <c r="A398">
        <v>1890</v>
      </c>
      <c r="B398" t="s">
        <v>1560</v>
      </c>
      <c r="C398" s="1">
        <v>41933</v>
      </c>
      <c r="D398" s="1">
        <v>41934</v>
      </c>
      <c r="E398" t="s">
        <v>78</v>
      </c>
      <c r="F398" t="s">
        <v>71</v>
      </c>
      <c r="G398" t="s">
        <v>72</v>
      </c>
      <c r="H398" t="s">
        <v>25</v>
      </c>
      <c r="I398" t="s">
        <v>26</v>
      </c>
      <c r="J398" t="s">
        <v>1561</v>
      </c>
      <c r="K398" t="s">
        <v>215</v>
      </c>
      <c r="L398">
        <v>45014</v>
      </c>
      <c r="M398" t="s">
        <v>62</v>
      </c>
      <c r="N398" t="s">
        <v>422</v>
      </c>
      <c r="O398" t="s">
        <v>31</v>
      </c>
      <c r="P398" t="s">
        <v>44</v>
      </c>
      <c r="Q398" t="s">
        <v>423</v>
      </c>
      <c r="R398">
        <v>409.59</v>
      </c>
      <c r="S398">
        <v>3</v>
      </c>
      <c r="T398">
        <v>0.4</v>
      </c>
      <c r="U398">
        <v>-122.877</v>
      </c>
      <c r="V398">
        <v>532.46699999999998</v>
      </c>
    </row>
    <row r="399" spans="1:22">
      <c r="A399">
        <v>1900</v>
      </c>
      <c r="B399" t="s">
        <v>1562</v>
      </c>
      <c r="C399" s="1">
        <v>41880</v>
      </c>
      <c r="D399" s="1">
        <v>41884</v>
      </c>
      <c r="E399" t="s">
        <v>22</v>
      </c>
      <c r="F399" t="s">
        <v>1563</v>
      </c>
      <c r="G399" t="s">
        <v>1564</v>
      </c>
      <c r="H399" t="s">
        <v>25</v>
      </c>
      <c r="I399" t="s">
        <v>26</v>
      </c>
      <c r="J399" t="s">
        <v>987</v>
      </c>
      <c r="K399" t="s">
        <v>42</v>
      </c>
      <c r="L399">
        <v>33178</v>
      </c>
      <c r="M399" t="s">
        <v>29</v>
      </c>
      <c r="N399" t="s">
        <v>528</v>
      </c>
      <c r="O399" t="s">
        <v>31</v>
      </c>
      <c r="P399" t="s">
        <v>44</v>
      </c>
      <c r="Q399" t="s">
        <v>529</v>
      </c>
      <c r="R399">
        <v>174.05850000000001</v>
      </c>
      <c r="S399">
        <v>3</v>
      </c>
      <c r="T399">
        <v>0.45</v>
      </c>
      <c r="U399">
        <v>-110.7645</v>
      </c>
      <c r="V399">
        <v>284.82299999999998</v>
      </c>
    </row>
    <row r="400" spans="1:22">
      <c r="A400">
        <v>1904</v>
      </c>
      <c r="B400" t="s">
        <v>1565</v>
      </c>
      <c r="C400" s="1">
        <v>43029</v>
      </c>
      <c r="D400" s="1">
        <v>43030</v>
      </c>
      <c r="E400" t="s">
        <v>78</v>
      </c>
      <c r="F400" t="s">
        <v>1285</v>
      </c>
      <c r="G400" t="s">
        <v>1286</v>
      </c>
      <c r="H400" t="s">
        <v>81</v>
      </c>
      <c r="I400" t="s">
        <v>26</v>
      </c>
      <c r="J400" t="s">
        <v>859</v>
      </c>
      <c r="K400" t="s">
        <v>1498</v>
      </c>
      <c r="L400">
        <v>97477</v>
      </c>
      <c r="M400" t="s">
        <v>51</v>
      </c>
      <c r="N400" t="s">
        <v>1566</v>
      </c>
      <c r="O400" t="s">
        <v>31</v>
      </c>
      <c r="P400" t="s">
        <v>35</v>
      </c>
      <c r="Q400" t="s">
        <v>1567</v>
      </c>
      <c r="R400">
        <v>478.48</v>
      </c>
      <c r="S400">
        <v>2</v>
      </c>
      <c r="T400">
        <v>0.2</v>
      </c>
      <c r="U400">
        <v>47.847999999999999</v>
      </c>
      <c r="V400">
        <v>430.63200000000001</v>
      </c>
    </row>
    <row r="401" spans="1:22">
      <c r="A401">
        <v>1909</v>
      </c>
      <c r="B401" t="s">
        <v>1568</v>
      </c>
      <c r="C401" s="1">
        <v>42038</v>
      </c>
      <c r="D401" s="1">
        <v>42039</v>
      </c>
      <c r="E401" t="s">
        <v>78</v>
      </c>
      <c r="F401" t="s">
        <v>1569</v>
      </c>
      <c r="G401" t="s">
        <v>1570</v>
      </c>
      <c r="H401" t="s">
        <v>81</v>
      </c>
      <c r="I401" t="s">
        <v>26</v>
      </c>
      <c r="J401" t="s">
        <v>49</v>
      </c>
      <c r="K401" t="s">
        <v>50</v>
      </c>
      <c r="L401">
        <v>90008</v>
      </c>
      <c r="M401" t="s">
        <v>51</v>
      </c>
      <c r="N401" t="s">
        <v>1571</v>
      </c>
      <c r="O401" t="s">
        <v>31</v>
      </c>
      <c r="P401" t="s">
        <v>53</v>
      </c>
      <c r="Q401" t="s">
        <v>1572</v>
      </c>
      <c r="R401">
        <v>136.91999999999999</v>
      </c>
      <c r="S401">
        <v>4</v>
      </c>
      <c r="T401">
        <v>0</v>
      </c>
      <c r="U401">
        <v>41.076000000000001</v>
      </c>
      <c r="V401">
        <v>95.843999999999994</v>
      </c>
    </row>
    <row r="402" spans="1:22">
      <c r="A402">
        <v>1910</v>
      </c>
      <c r="B402" t="s">
        <v>1573</v>
      </c>
      <c r="C402" s="1">
        <v>43087</v>
      </c>
      <c r="D402" s="1">
        <v>43092</v>
      </c>
      <c r="E402" t="s">
        <v>38</v>
      </c>
      <c r="F402" t="s">
        <v>1574</v>
      </c>
      <c r="G402" t="s">
        <v>1575</v>
      </c>
      <c r="H402" t="s">
        <v>25</v>
      </c>
      <c r="I402" t="s">
        <v>26</v>
      </c>
      <c r="J402" t="s">
        <v>742</v>
      </c>
      <c r="K402" t="s">
        <v>109</v>
      </c>
      <c r="L402">
        <v>11572</v>
      </c>
      <c r="M402" t="s">
        <v>62</v>
      </c>
      <c r="N402" t="s">
        <v>1576</v>
      </c>
      <c r="O402" t="s">
        <v>31</v>
      </c>
      <c r="P402" t="s">
        <v>53</v>
      </c>
      <c r="Q402" t="s">
        <v>1577</v>
      </c>
      <c r="R402">
        <v>18.96</v>
      </c>
      <c r="S402">
        <v>2</v>
      </c>
      <c r="T402">
        <v>0</v>
      </c>
      <c r="U402">
        <v>8.532</v>
      </c>
      <c r="V402">
        <v>10.428000000000001</v>
      </c>
    </row>
    <row r="403" spans="1:22">
      <c r="A403">
        <v>1921</v>
      </c>
      <c r="B403" t="s">
        <v>1578</v>
      </c>
      <c r="C403" s="1">
        <v>42964</v>
      </c>
      <c r="D403" s="1">
        <v>42966</v>
      </c>
      <c r="E403" t="s">
        <v>78</v>
      </c>
      <c r="F403" t="s">
        <v>1579</v>
      </c>
      <c r="G403" t="s">
        <v>1580</v>
      </c>
      <c r="H403" t="s">
        <v>81</v>
      </c>
      <c r="I403" t="s">
        <v>26</v>
      </c>
      <c r="J403" t="s">
        <v>1346</v>
      </c>
      <c r="K403" t="s">
        <v>109</v>
      </c>
      <c r="L403">
        <v>13601</v>
      </c>
      <c r="M403" t="s">
        <v>62</v>
      </c>
      <c r="N403" t="s">
        <v>1581</v>
      </c>
      <c r="O403" t="s">
        <v>31</v>
      </c>
      <c r="P403" t="s">
        <v>35</v>
      </c>
      <c r="Q403" t="s">
        <v>1582</v>
      </c>
      <c r="R403">
        <v>462.56400000000002</v>
      </c>
      <c r="S403">
        <v>2</v>
      </c>
      <c r="T403">
        <v>0.1</v>
      </c>
      <c r="U403">
        <v>97.6524</v>
      </c>
      <c r="V403">
        <v>364.91160000000002</v>
      </c>
    </row>
    <row r="404" spans="1:22">
      <c r="A404">
        <v>1933</v>
      </c>
      <c r="B404" t="s">
        <v>1583</v>
      </c>
      <c r="C404" s="1">
        <v>42953</v>
      </c>
      <c r="D404" s="1">
        <v>42957</v>
      </c>
      <c r="E404" t="s">
        <v>22</v>
      </c>
      <c r="F404" t="s">
        <v>720</v>
      </c>
      <c r="G404" t="s">
        <v>721</v>
      </c>
      <c r="H404" t="s">
        <v>25</v>
      </c>
      <c r="I404" t="s">
        <v>26</v>
      </c>
      <c r="J404" t="s">
        <v>1386</v>
      </c>
      <c r="K404" t="s">
        <v>1387</v>
      </c>
      <c r="L404">
        <v>70506</v>
      </c>
      <c r="M404" t="s">
        <v>29</v>
      </c>
      <c r="N404" t="s">
        <v>1584</v>
      </c>
      <c r="O404" t="s">
        <v>31</v>
      </c>
      <c r="P404" t="s">
        <v>32</v>
      </c>
      <c r="Q404" t="s">
        <v>1585</v>
      </c>
      <c r="R404">
        <v>145.74</v>
      </c>
      <c r="S404">
        <v>3</v>
      </c>
      <c r="T404">
        <v>0</v>
      </c>
      <c r="U404">
        <v>23.3184</v>
      </c>
      <c r="V404">
        <v>122.42160000000001</v>
      </c>
    </row>
    <row r="405" spans="1:22">
      <c r="A405">
        <v>1934</v>
      </c>
      <c r="B405" t="s">
        <v>1583</v>
      </c>
      <c r="C405" s="1">
        <v>42953</v>
      </c>
      <c r="D405" s="1">
        <v>42957</v>
      </c>
      <c r="E405" t="s">
        <v>22</v>
      </c>
      <c r="F405" t="s">
        <v>720</v>
      </c>
      <c r="G405" t="s">
        <v>721</v>
      </c>
      <c r="H405" t="s">
        <v>25</v>
      </c>
      <c r="I405" t="s">
        <v>26</v>
      </c>
      <c r="J405" t="s">
        <v>1386</v>
      </c>
      <c r="K405" t="s">
        <v>1387</v>
      </c>
      <c r="L405">
        <v>70506</v>
      </c>
      <c r="M405" t="s">
        <v>29</v>
      </c>
      <c r="N405" t="s">
        <v>101</v>
      </c>
      <c r="O405" t="s">
        <v>31</v>
      </c>
      <c r="P405" t="s">
        <v>53</v>
      </c>
      <c r="Q405" t="s">
        <v>102</v>
      </c>
      <c r="R405">
        <v>15.4</v>
      </c>
      <c r="S405">
        <v>5</v>
      </c>
      <c r="T405">
        <v>0</v>
      </c>
      <c r="U405">
        <v>7.3920000000000003</v>
      </c>
      <c r="V405">
        <v>8.0079999999999991</v>
      </c>
    </row>
    <row r="406" spans="1:22">
      <c r="A406">
        <v>1937</v>
      </c>
      <c r="B406" t="s">
        <v>1586</v>
      </c>
      <c r="C406" s="1">
        <v>42149</v>
      </c>
      <c r="D406" s="1">
        <v>42151</v>
      </c>
      <c r="E406" t="s">
        <v>22</v>
      </c>
      <c r="F406" t="s">
        <v>1587</v>
      </c>
      <c r="G406" t="s">
        <v>1588</v>
      </c>
      <c r="H406" t="s">
        <v>90</v>
      </c>
      <c r="I406" t="s">
        <v>26</v>
      </c>
      <c r="J406" t="s">
        <v>310</v>
      </c>
      <c r="K406" t="s">
        <v>50</v>
      </c>
      <c r="L406">
        <v>94109</v>
      </c>
      <c r="M406" t="s">
        <v>51</v>
      </c>
      <c r="N406" t="s">
        <v>1080</v>
      </c>
      <c r="O406" t="s">
        <v>31</v>
      </c>
      <c r="P406" t="s">
        <v>53</v>
      </c>
      <c r="Q406" t="s">
        <v>1081</v>
      </c>
      <c r="R406">
        <v>14.73</v>
      </c>
      <c r="S406">
        <v>3</v>
      </c>
      <c r="T406">
        <v>0</v>
      </c>
      <c r="U406">
        <v>4.8609</v>
      </c>
      <c r="V406">
        <v>9.8690999999999995</v>
      </c>
    </row>
    <row r="407" spans="1:22">
      <c r="A407">
        <v>1941</v>
      </c>
      <c r="B407" t="s">
        <v>1589</v>
      </c>
      <c r="C407" s="1">
        <v>42559</v>
      </c>
      <c r="D407" s="1">
        <v>42563</v>
      </c>
      <c r="E407" t="s">
        <v>38</v>
      </c>
      <c r="F407" t="s">
        <v>1590</v>
      </c>
      <c r="G407" t="s">
        <v>1591</v>
      </c>
      <c r="H407" t="s">
        <v>25</v>
      </c>
      <c r="I407" t="s">
        <v>26</v>
      </c>
      <c r="J407" t="s">
        <v>1592</v>
      </c>
      <c r="K407" t="s">
        <v>165</v>
      </c>
      <c r="L407">
        <v>80020</v>
      </c>
      <c r="M407" t="s">
        <v>51</v>
      </c>
      <c r="N407" t="s">
        <v>230</v>
      </c>
      <c r="O407" t="s">
        <v>31</v>
      </c>
      <c r="P407" t="s">
        <v>35</v>
      </c>
      <c r="Q407" t="s">
        <v>231</v>
      </c>
      <c r="R407">
        <v>662.88</v>
      </c>
      <c r="S407">
        <v>3</v>
      </c>
      <c r="T407">
        <v>0.2</v>
      </c>
      <c r="U407">
        <v>74.573999999999998</v>
      </c>
      <c r="V407">
        <v>588.30600000000004</v>
      </c>
    </row>
    <row r="408" spans="1:22">
      <c r="A408">
        <v>1948</v>
      </c>
      <c r="B408" t="s">
        <v>1593</v>
      </c>
      <c r="C408" s="1">
        <v>42980</v>
      </c>
      <c r="D408" s="1">
        <v>42984</v>
      </c>
      <c r="E408" t="s">
        <v>38</v>
      </c>
      <c r="F408" t="s">
        <v>1594</v>
      </c>
      <c r="G408" t="s">
        <v>1595</v>
      </c>
      <c r="H408" t="s">
        <v>81</v>
      </c>
      <c r="I408" t="s">
        <v>26</v>
      </c>
      <c r="J408" t="s">
        <v>158</v>
      </c>
      <c r="K408" t="s">
        <v>109</v>
      </c>
      <c r="L408">
        <v>10009</v>
      </c>
      <c r="M408" t="s">
        <v>62</v>
      </c>
      <c r="N408" t="s">
        <v>1477</v>
      </c>
      <c r="O408" t="s">
        <v>31</v>
      </c>
      <c r="P408" t="s">
        <v>53</v>
      </c>
      <c r="Q408" t="s">
        <v>1478</v>
      </c>
      <c r="R408">
        <v>11.54</v>
      </c>
      <c r="S408">
        <v>2</v>
      </c>
      <c r="T408">
        <v>0</v>
      </c>
      <c r="U408">
        <v>3.4620000000000002</v>
      </c>
      <c r="V408">
        <v>8.0779999999999994</v>
      </c>
    </row>
    <row r="409" spans="1:22">
      <c r="A409">
        <v>1949</v>
      </c>
      <c r="B409" t="s">
        <v>1593</v>
      </c>
      <c r="C409" s="1">
        <v>42980</v>
      </c>
      <c r="D409" s="1">
        <v>42984</v>
      </c>
      <c r="E409" t="s">
        <v>38</v>
      </c>
      <c r="F409" t="s">
        <v>1594</v>
      </c>
      <c r="G409" t="s">
        <v>1595</v>
      </c>
      <c r="H409" t="s">
        <v>81</v>
      </c>
      <c r="I409" t="s">
        <v>26</v>
      </c>
      <c r="J409" t="s">
        <v>158</v>
      </c>
      <c r="K409" t="s">
        <v>109</v>
      </c>
      <c r="L409">
        <v>10009</v>
      </c>
      <c r="M409" t="s">
        <v>62</v>
      </c>
      <c r="N409" t="s">
        <v>502</v>
      </c>
      <c r="O409" t="s">
        <v>31</v>
      </c>
      <c r="P409" t="s">
        <v>44</v>
      </c>
      <c r="Q409" t="s">
        <v>503</v>
      </c>
      <c r="R409">
        <v>254.52600000000001</v>
      </c>
      <c r="S409">
        <v>1</v>
      </c>
      <c r="T409">
        <v>0.4</v>
      </c>
      <c r="U409">
        <v>-93.3262</v>
      </c>
      <c r="V409">
        <v>347.85220000000004</v>
      </c>
    </row>
    <row r="410" spans="1:22">
      <c r="A410">
        <v>1954</v>
      </c>
      <c r="B410" t="s">
        <v>1593</v>
      </c>
      <c r="C410" s="1">
        <v>42980</v>
      </c>
      <c r="D410" s="1">
        <v>42984</v>
      </c>
      <c r="E410" t="s">
        <v>38</v>
      </c>
      <c r="F410" t="s">
        <v>1594</v>
      </c>
      <c r="G410" t="s">
        <v>1595</v>
      </c>
      <c r="H410" t="s">
        <v>81</v>
      </c>
      <c r="I410" t="s">
        <v>26</v>
      </c>
      <c r="J410" t="s">
        <v>158</v>
      </c>
      <c r="K410" t="s">
        <v>109</v>
      </c>
      <c r="L410">
        <v>10009</v>
      </c>
      <c r="M410" t="s">
        <v>62</v>
      </c>
      <c r="N410" t="s">
        <v>556</v>
      </c>
      <c r="O410" t="s">
        <v>31</v>
      </c>
      <c r="P410" t="s">
        <v>35</v>
      </c>
      <c r="Q410" t="s">
        <v>557</v>
      </c>
      <c r="R410">
        <v>1282.4100000000001</v>
      </c>
      <c r="S410">
        <v>5</v>
      </c>
      <c r="T410">
        <v>0.1</v>
      </c>
      <c r="U410">
        <v>213.73500000000001</v>
      </c>
      <c r="V410">
        <v>1068.6750000000002</v>
      </c>
    </row>
    <row r="411" spans="1:22">
      <c r="A411">
        <v>1978</v>
      </c>
      <c r="B411" t="s">
        <v>1596</v>
      </c>
      <c r="C411" s="1">
        <v>41930</v>
      </c>
      <c r="D411" s="1">
        <v>41932</v>
      </c>
      <c r="E411" t="s">
        <v>22</v>
      </c>
      <c r="F411" t="s">
        <v>353</v>
      </c>
      <c r="G411" t="s">
        <v>354</v>
      </c>
      <c r="H411" t="s">
        <v>81</v>
      </c>
      <c r="I411" t="s">
        <v>26</v>
      </c>
      <c r="J411" t="s">
        <v>1597</v>
      </c>
      <c r="K411" t="s">
        <v>1257</v>
      </c>
      <c r="L411">
        <v>36116</v>
      </c>
      <c r="M411" t="s">
        <v>29</v>
      </c>
      <c r="N411" t="s">
        <v>1598</v>
      </c>
      <c r="O411" t="s">
        <v>31</v>
      </c>
      <c r="P411" t="s">
        <v>35</v>
      </c>
      <c r="Q411" t="s">
        <v>1599</v>
      </c>
      <c r="R411">
        <v>545.88</v>
      </c>
      <c r="S411">
        <v>6</v>
      </c>
      <c r="T411">
        <v>0</v>
      </c>
      <c r="U411">
        <v>70.964399999999998</v>
      </c>
      <c r="V411">
        <v>474.91559999999998</v>
      </c>
    </row>
    <row r="412" spans="1:22">
      <c r="A412">
        <v>1980</v>
      </c>
      <c r="B412" t="s">
        <v>1600</v>
      </c>
      <c r="C412" s="1">
        <v>42474</v>
      </c>
      <c r="D412" s="1">
        <v>42474</v>
      </c>
      <c r="E412" t="s">
        <v>407</v>
      </c>
      <c r="F412" t="s">
        <v>1196</v>
      </c>
      <c r="G412" t="s">
        <v>1197</v>
      </c>
      <c r="H412" t="s">
        <v>25</v>
      </c>
      <c r="I412" t="s">
        <v>26</v>
      </c>
      <c r="J412" t="s">
        <v>1283</v>
      </c>
      <c r="K412" t="s">
        <v>501</v>
      </c>
      <c r="L412">
        <v>85301</v>
      </c>
      <c r="M412" t="s">
        <v>51</v>
      </c>
      <c r="N412" t="s">
        <v>363</v>
      </c>
      <c r="O412" t="s">
        <v>31</v>
      </c>
      <c r="P412" t="s">
        <v>35</v>
      </c>
      <c r="Q412" t="s">
        <v>364</v>
      </c>
      <c r="R412">
        <v>933.53599999999994</v>
      </c>
      <c r="S412">
        <v>4</v>
      </c>
      <c r="T412">
        <v>0.2</v>
      </c>
      <c r="U412">
        <v>105.0228</v>
      </c>
      <c r="V412">
        <v>828.51319999999998</v>
      </c>
    </row>
    <row r="413" spans="1:22">
      <c r="A413">
        <v>1985</v>
      </c>
      <c r="B413" t="s">
        <v>1601</v>
      </c>
      <c r="C413" s="1">
        <v>41968</v>
      </c>
      <c r="D413" s="1">
        <v>41970</v>
      </c>
      <c r="E413" t="s">
        <v>22</v>
      </c>
      <c r="F413" t="s">
        <v>1602</v>
      </c>
      <c r="G413" t="s">
        <v>1603</v>
      </c>
      <c r="H413" t="s">
        <v>81</v>
      </c>
      <c r="I413" t="s">
        <v>26</v>
      </c>
      <c r="J413" t="s">
        <v>1604</v>
      </c>
      <c r="K413" t="s">
        <v>50</v>
      </c>
      <c r="L413">
        <v>94513</v>
      </c>
      <c r="M413" t="s">
        <v>51</v>
      </c>
      <c r="N413" t="s">
        <v>908</v>
      </c>
      <c r="O413" t="s">
        <v>31</v>
      </c>
      <c r="P413" t="s">
        <v>53</v>
      </c>
      <c r="Q413" t="s">
        <v>298</v>
      </c>
      <c r="R413">
        <v>23.88</v>
      </c>
      <c r="S413">
        <v>3</v>
      </c>
      <c r="T413">
        <v>0</v>
      </c>
      <c r="U413">
        <v>10.507199999999999</v>
      </c>
      <c r="V413">
        <v>13.3728</v>
      </c>
    </row>
    <row r="414" spans="1:22">
      <c r="A414">
        <v>1989</v>
      </c>
      <c r="B414" t="s">
        <v>1605</v>
      </c>
      <c r="C414" s="1">
        <v>42317</v>
      </c>
      <c r="D414" s="1">
        <v>42321</v>
      </c>
      <c r="E414" t="s">
        <v>38</v>
      </c>
      <c r="F414" t="s">
        <v>1606</v>
      </c>
      <c r="G414" t="s">
        <v>1607</v>
      </c>
      <c r="H414" t="s">
        <v>25</v>
      </c>
      <c r="I414" t="s">
        <v>26</v>
      </c>
      <c r="J414" t="s">
        <v>859</v>
      </c>
      <c r="K414" t="s">
        <v>546</v>
      </c>
      <c r="L414">
        <v>65807</v>
      </c>
      <c r="M414" t="s">
        <v>84</v>
      </c>
      <c r="N414" t="s">
        <v>1608</v>
      </c>
      <c r="O414" t="s">
        <v>31</v>
      </c>
      <c r="P414" t="s">
        <v>44</v>
      </c>
      <c r="Q414" t="s">
        <v>1609</v>
      </c>
      <c r="R414">
        <v>1024.3800000000001</v>
      </c>
      <c r="S414">
        <v>7</v>
      </c>
      <c r="T414">
        <v>0</v>
      </c>
      <c r="U414">
        <v>215.1198</v>
      </c>
      <c r="V414">
        <v>809.26020000000017</v>
      </c>
    </row>
    <row r="415" spans="1:22">
      <c r="A415">
        <v>1997</v>
      </c>
      <c r="B415" t="s">
        <v>1610</v>
      </c>
      <c r="C415" s="1">
        <v>43071</v>
      </c>
      <c r="D415" s="1">
        <v>43073</v>
      </c>
      <c r="E415" t="s">
        <v>22</v>
      </c>
      <c r="F415" t="s">
        <v>1611</v>
      </c>
      <c r="G415" t="s">
        <v>1612</v>
      </c>
      <c r="H415" t="s">
        <v>25</v>
      </c>
      <c r="I415" t="s">
        <v>26</v>
      </c>
      <c r="J415" t="s">
        <v>91</v>
      </c>
      <c r="K415" t="s">
        <v>83</v>
      </c>
      <c r="L415">
        <v>77036</v>
      </c>
      <c r="M415" t="s">
        <v>84</v>
      </c>
      <c r="N415" t="s">
        <v>601</v>
      </c>
      <c r="O415" t="s">
        <v>31</v>
      </c>
      <c r="P415" t="s">
        <v>53</v>
      </c>
      <c r="Q415" t="s">
        <v>602</v>
      </c>
      <c r="R415">
        <v>8.7520000000000007</v>
      </c>
      <c r="S415">
        <v>4</v>
      </c>
      <c r="T415">
        <v>0.6</v>
      </c>
      <c r="U415">
        <v>-3.7195999999999998</v>
      </c>
      <c r="V415">
        <v>12.4716</v>
      </c>
    </row>
    <row r="416" spans="1:22">
      <c r="A416">
        <v>2004</v>
      </c>
      <c r="B416" t="s">
        <v>1613</v>
      </c>
      <c r="C416" s="1">
        <v>43094</v>
      </c>
      <c r="D416" s="1">
        <v>43097</v>
      </c>
      <c r="E416" t="s">
        <v>22</v>
      </c>
      <c r="F416" t="s">
        <v>1449</v>
      </c>
      <c r="G416" t="s">
        <v>1450</v>
      </c>
      <c r="H416" t="s">
        <v>25</v>
      </c>
      <c r="I416" t="s">
        <v>26</v>
      </c>
      <c r="J416" t="s">
        <v>846</v>
      </c>
      <c r="K416" t="s">
        <v>28</v>
      </c>
      <c r="L416">
        <v>40214</v>
      </c>
      <c r="M416" t="s">
        <v>29</v>
      </c>
      <c r="N416" t="s">
        <v>122</v>
      </c>
      <c r="O416" t="s">
        <v>31</v>
      </c>
      <c r="P416" t="s">
        <v>35</v>
      </c>
      <c r="Q416" t="s">
        <v>123</v>
      </c>
      <c r="R416">
        <v>304.45</v>
      </c>
      <c r="S416">
        <v>5</v>
      </c>
      <c r="T416">
        <v>0</v>
      </c>
      <c r="U416">
        <v>76.112499999999997</v>
      </c>
      <c r="V416">
        <v>228.33749999999998</v>
      </c>
    </row>
    <row r="417" spans="1:22">
      <c r="A417">
        <v>2008</v>
      </c>
      <c r="B417" t="s">
        <v>1614</v>
      </c>
      <c r="C417" s="1">
        <v>42950</v>
      </c>
      <c r="D417" s="1">
        <v>42951</v>
      </c>
      <c r="E417" t="s">
        <v>78</v>
      </c>
      <c r="F417" t="s">
        <v>1615</v>
      </c>
      <c r="G417" t="s">
        <v>1616</v>
      </c>
      <c r="H417" t="s">
        <v>25</v>
      </c>
      <c r="I417" t="s">
        <v>26</v>
      </c>
      <c r="J417" t="s">
        <v>120</v>
      </c>
      <c r="K417" t="s">
        <v>121</v>
      </c>
      <c r="L417">
        <v>60623</v>
      </c>
      <c r="M417" t="s">
        <v>84</v>
      </c>
      <c r="N417" t="s">
        <v>1617</v>
      </c>
      <c r="O417" t="s">
        <v>31</v>
      </c>
      <c r="P417" t="s">
        <v>32</v>
      </c>
      <c r="Q417" t="s">
        <v>1618</v>
      </c>
      <c r="R417">
        <v>183.37200000000001</v>
      </c>
      <c r="S417">
        <v>2</v>
      </c>
      <c r="T417">
        <v>0.3</v>
      </c>
      <c r="U417">
        <v>-36.674399999999999</v>
      </c>
      <c r="V417">
        <v>220.04640000000001</v>
      </c>
    </row>
    <row r="418" spans="1:22">
      <c r="A418">
        <v>2014</v>
      </c>
      <c r="B418" t="s">
        <v>1619</v>
      </c>
      <c r="C418" s="1">
        <v>42631</v>
      </c>
      <c r="D418" s="1">
        <v>42636</v>
      </c>
      <c r="E418" t="s">
        <v>38</v>
      </c>
      <c r="F418" t="s">
        <v>1620</v>
      </c>
      <c r="G418" t="s">
        <v>1621</v>
      </c>
      <c r="H418" t="s">
        <v>25</v>
      </c>
      <c r="I418" t="s">
        <v>26</v>
      </c>
      <c r="J418" t="s">
        <v>933</v>
      </c>
      <c r="K418" t="s">
        <v>1257</v>
      </c>
      <c r="L418">
        <v>36830</v>
      </c>
      <c r="M418" t="s">
        <v>29</v>
      </c>
      <c r="N418" t="s">
        <v>1467</v>
      </c>
      <c r="O418" t="s">
        <v>31</v>
      </c>
      <c r="P418" t="s">
        <v>35</v>
      </c>
      <c r="Q418" t="s">
        <v>1468</v>
      </c>
      <c r="R418">
        <v>350.98</v>
      </c>
      <c r="S418">
        <v>1</v>
      </c>
      <c r="T418">
        <v>0</v>
      </c>
      <c r="U418">
        <v>84.235200000000006</v>
      </c>
      <c r="V418">
        <v>266.7448</v>
      </c>
    </row>
    <row r="419" spans="1:22">
      <c r="A419">
        <v>2024</v>
      </c>
      <c r="B419" t="s">
        <v>1622</v>
      </c>
      <c r="C419" s="1">
        <v>42632</v>
      </c>
      <c r="D419" s="1">
        <v>42634</v>
      </c>
      <c r="E419" t="s">
        <v>78</v>
      </c>
      <c r="F419" t="s">
        <v>1623</v>
      </c>
      <c r="G419" t="s">
        <v>1624</v>
      </c>
      <c r="H419" t="s">
        <v>90</v>
      </c>
      <c r="I419" t="s">
        <v>26</v>
      </c>
      <c r="J419" t="s">
        <v>1625</v>
      </c>
      <c r="K419" t="s">
        <v>1626</v>
      </c>
      <c r="L419">
        <v>2908</v>
      </c>
      <c r="M419" t="s">
        <v>62</v>
      </c>
      <c r="N419" t="s">
        <v>797</v>
      </c>
      <c r="O419" t="s">
        <v>31</v>
      </c>
      <c r="P419" t="s">
        <v>35</v>
      </c>
      <c r="Q419" t="s">
        <v>798</v>
      </c>
      <c r="R419">
        <v>872.32</v>
      </c>
      <c r="S419">
        <v>4</v>
      </c>
      <c r="T419">
        <v>0</v>
      </c>
      <c r="U419">
        <v>244.24959999999999</v>
      </c>
      <c r="V419">
        <v>628.07040000000006</v>
      </c>
    </row>
    <row r="420" spans="1:22">
      <c r="A420">
        <v>2026</v>
      </c>
      <c r="B420" t="s">
        <v>1627</v>
      </c>
      <c r="C420" s="1">
        <v>42076</v>
      </c>
      <c r="D420" s="1">
        <v>42078</v>
      </c>
      <c r="E420" t="s">
        <v>78</v>
      </c>
      <c r="F420" t="s">
        <v>1384</v>
      </c>
      <c r="G420" t="s">
        <v>1385</v>
      </c>
      <c r="H420" t="s">
        <v>25</v>
      </c>
      <c r="I420" t="s">
        <v>26</v>
      </c>
      <c r="J420" t="s">
        <v>176</v>
      </c>
      <c r="K420" t="s">
        <v>177</v>
      </c>
      <c r="L420">
        <v>98103</v>
      </c>
      <c r="M420" t="s">
        <v>51</v>
      </c>
      <c r="N420" t="s">
        <v>791</v>
      </c>
      <c r="O420" t="s">
        <v>31</v>
      </c>
      <c r="P420" t="s">
        <v>32</v>
      </c>
      <c r="Q420" t="s">
        <v>792</v>
      </c>
      <c r="R420">
        <v>141.96</v>
      </c>
      <c r="S420">
        <v>2</v>
      </c>
      <c r="T420">
        <v>0</v>
      </c>
      <c r="U420">
        <v>39.748800000000003</v>
      </c>
      <c r="V420">
        <v>102.21120000000001</v>
      </c>
    </row>
    <row r="421" spans="1:22">
      <c r="A421">
        <v>2036</v>
      </c>
      <c r="B421" t="s">
        <v>1628</v>
      </c>
      <c r="C421" s="1">
        <v>43003</v>
      </c>
      <c r="D421" s="1">
        <v>43007</v>
      </c>
      <c r="E421" t="s">
        <v>38</v>
      </c>
      <c r="F421" t="s">
        <v>1629</v>
      </c>
      <c r="G421" t="s">
        <v>1630</v>
      </c>
      <c r="H421" t="s">
        <v>25</v>
      </c>
      <c r="I421" t="s">
        <v>26</v>
      </c>
      <c r="J421" t="s">
        <v>875</v>
      </c>
      <c r="K421" t="s">
        <v>152</v>
      </c>
      <c r="L421">
        <v>55901</v>
      </c>
      <c r="M421" t="s">
        <v>84</v>
      </c>
      <c r="N421" t="s">
        <v>103</v>
      </c>
      <c r="O421" t="s">
        <v>31</v>
      </c>
      <c r="P421" t="s">
        <v>35</v>
      </c>
      <c r="Q421" t="s">
        <v>104</v>
      </c>
      <c r="R421">
        <v>269.97000000000003</v>
      </c>
      <c r="S421">
        <v>3</v>
      </c>
      <c r="T421">
        <v>0</v>
      </c>
      <c r="U421">
        <v>51.2943</v>
      </c>
      <c r="V421">
        <v>218.67570000000003</v>
      </c>
    </row>
    <row r="422" spans="1:22">
      <c r="A422">
        <v>2042</v>
      </c>
      <c r="B422" t="s">
        <v>1631</v>
      </c>
      <c r="C422" s="1">
        <v>42173</v>
      </c>
      <c r="D422" s="1">
        <v>42178</v>
      </c>
      <c r="E422" t="s">
        <v>38</v>
      </c>
      <c r="F422" t="s">
        <v>1632</v>
      </c>
      <c r="G422" t="s">
        <v>1633</v>
      </c>
      <c r="H422" t="s">
        <v>90</v>
      </c>
      <c r="I422" t="s">
        <v>26</v>
      </c>
      <c r="J422" t="s">
        <v>1360</v>
      </c>
      <c r="K422" t="s">
        <v>501</v>
      </c>
      <c r="L422">
        <v>85345</v>
      </c>
      <c r="M422" t="s">
        <v>51</v>
      </c>
      <c r="N422" t="s">
        <v>1523</v>
      </c>
      <c r="O422" t="s">
        <v>31</v>
      </c>
      <c r="P422" t="s">
        <v>53</v>
      </c>
      <c r="Q422" t="s">
        <v>1524</v>
      </c>
      <c r="R422">
        <v>75.36</v>
      </c>
      <c r="S422">
        <v>5</v>
      </c>
      <c r="T422">
        <v>0.2</v>
      </c>
      <c r="U422">
        <v>20.724</v>
      </c>
      <c r="V422">
        <v>54.635999999999996</v>
      </c>
    </row>
    <row r="423" spans="1:22">
      <c r="A423">
        <v>2049</v>
      </c>
      <c r="B423" t="s">
        <v>1634</v>
      </c>
      <c r="C423" s="1">
        <v>42196</v>
      </c>
      <c r="D423" s="1">
        <v>42198</v>
      </c>
      <c r="E423" t="s">
        <v>78</v>
      </c>
      <c r="F423" t="s">
        <v>1635</v>
      </c>
      <c r="G423" t="s">
        <v>1636</v>
      </c>
      <c r="H423" t="s">
        <v>25</v>
      </c>
      <c r="I423" t="s">
        <v>26</v>
      </c>
      <c r="J423" t="s">
        <v>60</v>
      </c>
      <c r="K423" t="s">
        <v>61</v>
      </c>
      <c r="L423">
        <v>19134</v>
      </c>
      <c r="M423" t="s">
        <v>62</v>
      </c>
      <c r="N423" t="s">
        <v>75</v>
      </c>
      <c r="O423" t="s">
        <v>31</v>
      </c>
      <c r="P423" t="s">
        <v>53</v>
      </c>
      <c r="Q423" t="s">
        <v>76</v>
      </c>
      <c r="R423">
        <v>289.8</v>
      </c>
      <c r="S423">
        <v>7</v>
      </c>
      <c r="T423">
        <v>0.2</v>
      </c>
      <c r="U423">
        <v>36.225000000000001</v>
      </c>
      <c r="V423">
        <v>253.57500000000002</v>
      </c>
    </row>
    <row r="424" spans="1:22">
      <c r="A424">
        <v>2052</v>
      </c>
      <c r="B424" t="s">
        <v>1634</v>
      </c>
      <c r="C424" s="1">
        <v>42196</v>
      </c>
      <c r="D424" s="1">
        <v>42198</v>
      </c>
      <c r="E424" t="s">
        <v>78</v>
      </c>
      <c r="F424" t="s">
        <v>1635</v>
      </c>
      <c r="G424" t="s">
        <v>1636</v>
      </c>
      <c r="H424" t="s">
        <v>25</v>
      </c>
      <c r="I424" t="s">
        <v>26</v>
      </c>
      <c r="J424" t="s">
        <v>60</v>
      </c>
      <c r="K424" t="s">
        <v>61</v>
      </c>
      <c r="L424">
        <v>19134</v>
      </c>
      <c r="M424" t="s">
        <v>62</v>
      </c>
      <c r="N424" t="s">
        <v>1637</v>
      </c>
      <c r="O424" t="s">
        <v>31</v>
      </c>
      <c r="P424" t="s">
        <v>35</v>
      </c>
      <c r="Q424" t="s">
        <v>1638</v>
      </c>
      <c r="R424">
        <v>341.488</v>
      </c>
      <c r="S424">
        <v>8</v>
      </c>
      <c r="T424">
        <v>0.3</v>
      </c>
      <c r="U424">
        <v>-73.176000000000002</v>
      </c>
      <c r="V424">
        <v>414.66399999999999</v>
      </c>
    </row>
    <row r="425" spans="1:22">
      <c r="A425">
        <v>2054</v>
      </c>
      <c r="B425" t="s">
        <v>1634</v>
      </c>
      <c r="C425" s="1">
        <v>42196</v>
      </c>
      <c r="D425" s="1">
        <v>42198</v>
      </c>
      <c r="E425" t="s">
        <v>78</v>
      </c>
      <c r="F425" t="s">
        <v>1635</v>
      </c>
      <c r="G425" t="s">
        <v>1636</v>
      </c>
      <c r="H425" t="s">
        <v>25</v>
      </c>
      <c r="I425" t="s">
        <v>26</v>
      </c>
      <c r="J425" t="s">
        <v>60</v>
      </c>
      <c r="K425" t="s">
        <v>61</v>
      </c>
      <c r="L425">
        <v>19134</v>
      </c>
      <c r="M425" t="s">
        <v>62</v>
      </c>
      <c r="N425" t="s">
        <v>1639</v>
      </c>
      <c r="O425" t="s">
        <v>31</v>
      </c>
      <c r="P425" t="s">
        <v>53</v>
      </c>
      <c r="Q425" t="s">
        <v>1640</v>
      </c>
      <c r="R425">
        <v>25.344000000000001</v>
      </c>
      <c r="S425">
        <v>6</v>
      </c>
      <c r="T425">
        <v>0.2</v>
      </c>
      <c r="U425">
        <v>3.4847999999999999</v>
      </c>
      <c r="V425">
        <v>21.859200000000001</v>
      </c>
    </row>
    <row r="426" spans="1:22">
      <c r="A426">
        <v>2055</v>
      </c>
      <c r="B426" t="s">
        <v>1641</v>
      </c>
      <c r="C426" s="1">
        <v>42705</v>
      </c>
      <c r="D426" s="1">
        <v>42711</v>
      </c>
      <c r="E426" t="s">
        <v>38</v>
      </c>
      <c r="F426" t="s">
        <v>1642</v>
      </c>
      <c r="G426" t="s">
        <v>1643</v>
      </c>
      <c r="H426" t="s">
        <v>25</v>
      </c>
      <c r="I426" t="s">
        <v>26</v>
      </c>
      <c r="J426" t="s">
        <v>616</v>
      </c>
      <c r="K426" t="s">
        <v>100</v>
      </c>
      <c r="L426">
        <v>47374</v>
      </c>
      <c r="M426" t="s">
        <v>84</v>
      </c>
      <c r="N426" t="s">
        <v>1477</v>
      </c>
      <c r="O426" t="s">
        <v>31</v>
      </c>
      <c r="P426" t="s">
        <v>53</v>
      </c>
      <c r="Q426" t="s">
        <v>1478</v>
      </c>
      <c r="R426">
        <v>17.309999999999999</v>
      </c>
      <c r="S426">
        <v>3</v>
      </c>
      <c r="T426">
        <v>0</v>
      </c>
      <c r="U426">
        <v>5.1929999999999996</v>
      </c>
      <c r="V426">
        <v>12.116999999999999</v>
      </c>
    </row>
    <row r="427" spans="1:22">
      <c r="A427">
        <v>2057</v>
      </c>
      <c r="B427" t="s">
        <v>1644</v>
      </c>
      <c r="C427" s="1">
        <v>43091</v>
      </c>
      <c r="D427" s="1">
        <v>43094</v>
      </c>
      <c r="E427" t="s">
        <v>78</v>
      </c>
      <c r="F427" t="s">
        <v>1645</v>
      </c>
      <c r="G427" t="s">
        <v>1646</v>
      </c>
      <c r="H427" t="s">
        <v>25</v>
      </c>
      <c r="I427" t="s">
        <v>26</v>
      </c>
      <c r="J427" t="s">
        <v>271</v>
      </c>
      <c r="K427" t="s">
        <v>272</v>
      </c>
      <c r="L427">
        <v>48227</v>
      </c>
      <c r="M427" t="s">
        <v>84</v>
      </c>
      <c r="N427" t="s">
        <v>786</v>
      </c>
      <c r="O427" t="s">
        <v>31</v>
      </c>
      <c r="P427" t="s">
        <v>35</v>
      </c>
      <c r="Q427" t="s">
        <v>787</v>
      </c>
      <c r="R427">
        <v>1586.69</v>
      </c>
      <c r="S427">
        <v>7</v>
      </c>
      <c r="T427">
        <v>0</v>
      </c>
      <c r="U427">
        <v>412.5394</v>
      </c>
      <c r="V427">
        <v>1174.1505999999999</v>
      </c>
    </row>
    <row r="428" spans="1:22">
      <c r="A428">
        <v>2059</v>
      </c>
      <c r="B428" t="s">
        <v>1644</v>
      </c>
      <c r="C428" s="1">
        <v>43091</v>
      </c>
      <c r="D428" s="1">
        <v>43094</v>
      </c>
      <c r="E428" t="s">
        <v>78</v>
      </c>
      <c r="F428" t="s">
        <v>1645</v>
      </c>
      <c r="G428" t="s">
        <v>1646</v>
      </c>
      <c r="H428" t="s">
        <v>25</v>
      </c>
      <c r="I428" t="s">
        <v>26</v>
      </c>
      <c r="J428" t="s">
        <v>271</v>
      </c>
      <c r="K428" t="s">
        <v>272</v>
      </c>
      <c r="L428">
        <v>48227</v>
      </c>
      <c r="M428" t="s">
        <v>84</v>
      </c>
      <c r="N428" t="s">
        <v>196</v>
      </c>
      <c r="O428" t="s">
        <v>31</v>
      </c>
      <c r="P428" t="s">
        <v>44</v>
      </c>
      <c r="Q428" t="s">
        <v>197</v>
      </c>
      <c r="R428">
        <v>411.8</v>
      </c>
      <c r="S428">
        <v>2</v>
      </c>
      <c r="T428">
        <v>0</v>
      </c>
      <c r="U428">
        <v>70.006</v>
      </c>
      <c r="V428">
        <v>341.79399999999998</v>
      </c>
    </row>
    <row r="429" spans="1:22">
      <c r="A429">
        <v>2066</v>
      </c>
      <c r="B429" t="s">
        <v>1647</v>
      </c>
      <c r="C429" s="1">
        <v>41943</v>
      </c>
      <c r="D429" s="1">
        <v>41947</v>
      </c>
      <c r="E429" t="s">
        <v>38</v>
      </c>
      <c r="F429" t="s">
        <v>1648</v>
      </c>
      <c r="G429" t="s">
        <v>1649</v>
      </c>
      <c r="H429" t="s">
        <v>81</v>
      </c>
      <c r="I429" t="s">
        <v>26</v>
      </c>
      <c r="J429" t="s">
        <v>49</v>
      </c>
      <c r="K429" t="s">
        <v>50</v>
      </c>
      <c r="L429">
        <v>90049</v>
      </c>
      <c r="M429" t="s">
        <v>51</v>
      </c>
      <c r="N429" t="s">
        <v>1637</v>
      </c>
      <c r="O429" t="s">
        <v>31</v>
      </c>
      <c r="P429" t="s">
        <v>35</v>
      </c>
      <c r="Q429" t="s">
        <v>1638</v>
      </c>
      <c r="R429">
        <v>146.352</v>
      </c>
      <c r="S429">
        <v>3</v>
      </c>
      <c r="T429">
        <v>0.2</v>
      </c>
      <c r="U429">
        <v>-9.1470000000000002</v>
      </c>
      <c r="V429">
        <v>155.499</v>
      </c>
    </row>
    <row r="430" spans="1:22">
      <c r="A430">
        <v>2070</v>
      </c>
      <c r="B430" t="s">
        <v>1650</v>
      </c>
      <c r="C430" s="1">
        <v>42107</v>
      </c>
      <c r="D430" s="1">
        <v>42113</v>
      </c>
      <c r="E430" t="s">
        <v>38</v>
      </c>
      <c r="F430" t="s">
        <v>824</v>
      </c>
      <c r="G430" t="s">
        <v>825</v>
      </c>
      <c r="H430" t="s">
        <v>25</v>
      </c>
      <c r="I430" t="s">
        <v>26</v>
      </c>
      <c r="J430" t="s">
        <v>1651</v>
      </c>
      <c r="K430" t="s">
        <v>50</v>
      </c>
      <c r="L430">
        <v>91767</v>
      </c>
      <c r="M430" t="s">
        <v>51</v>
      </c>
      <c r="N430" t="s">
        <v>1652</v>
      </c>
      <c r="O430" t="s">
        <v>31</v>
      </c>
      <c r="P430" t="s">
        <v>44</v>
      </c>
      <c r="Q430" t="s">
        <v>1653</v>
      </c>
      <c r="R430">
        <v>710.83199999999999</v>
      </c>
      <c r="S430">
        <v>3</v>
      </c>
      <c r="T430">
        <v>0.2</v>
      </c>
      <c r="U430">
        <v>-97.739400000000003</v>
      </c>
      <c r="V430">
        <v>808.57140000000004</v>
      </c>
    </row>
    <row r="431" spans="1:22">
      <c r="A431">
        <v>2072</v>
      </c>
      <c r="B431" t="s">
        <v>1654</v>
      </c>
      <c r="C431" s="1">
        <v>43059</v>
      </c>
      <c r="D431" s="1">
        <v>43064</v>
      </c>
      <c r="E431" t="s">
        <v>38</v>
      </c>
      <c r="F431" t="s">
        <v>1655</v>
      </c>
      <c r="G431" t="s">
        <v>1656</v>
      </c>
      <c r="H431" t="s">
        <v>25</v>
      </c>
      <c r="I431" t="s">
        <v>26</v>
      </c>
      <c r="J431" t="s">
        <v>1657</v>
      </c>
      <c r="K431" t="s">
        <v>50</v>
      </c>
      <c r="L431">
        <v>91761</v>
      </c>
      <c r="M431" t="s">
        <v>51</v>
      </c>
      <c r="N431" t="s">
        <v>439</v>
      </c>
      <c r="O431" t="s">
        <v>31</v>
      </c>
      <c r="P431" t="s">
        <v>35</v>
      </c>
      <c r="Q431" t="s">
        <v>440</v>
      </c>
      <c r="R431">
        <v>283.92</v>
      </c>
      <c r="S431">
        <v>5</v>
      </c>
      <c r="T431">
        <v>0.2</v>
      </c>
      <c r="U431">
        <v>-46.137</v>
      </c>
      <c r="V431">
        <v>330.05700000000002</v>
      </c>
    </row>
    <row r="432" spans="1:22">
      <c r="A432">
        <v>2076</v>
      </c>
      <c r="B432" t="s">
        <v>1658</v>
      </c>
      <c r="C432" s="1">
        <v>41974</v>
      </c>
      <c r="D432" s="1">
        <v>41978</v>
      </c>
      <c r="E432" t="s">
        <v>38</v>
      </c>
      <c r="F432" t="s">
        <v>1659</v>
      </c>
      <c r="G432" t="s">
        <v>1660</v>
      </c>
      <c r="H432" t="s">
        <v>25</v>
      </c>
      <c r="I432" t="s">
        <v>26</v>
      </c>
      <c r="J432" t="s">
        <v>310</v>
      </c>
      <c r="K432" t="s">
        <v>50</v>
      </c>
      <c r="L432">
        <v>94122</v>
      </c>
      <c r="M432" t="s">
        <v>51</v>
      </c>
      <c r="N432" t="s">
        <v>345</v>
      </c>
      <c r="O432" t="s">
        <v>31</v>
      </c>
      <c r="P432" t="s">
        <v>53</v>
      </c>
      <c r="Q432" t="s">
        <v>346</v>
      </c>
      <c r="R432">
        <v>58.2</v>
      </c>
      <c r="S432">
        <v>3</v>
      </c>
      <c r="T432">
        <v>0</v>
      </c>
      <c r="U432">
        <v>28.518000000000001</v>
      </c>
      <c r="V432">
        <v>29.682000000000002</v>
      </c>
    </row>
    <row r="433" spans="1:22">
      <c r="A433">
        <v>2082</v>
      </c>
      <c r="B433" t="s">
        <v>1661</v>
      </c>
      <c r="C433" s="1">
        <v>42362</v>
      </c>
      <c r="D433" s="1">
        <v>42367</v>
      </c>
      <c r="E433" t="s">
        <v>38</v>
      </c>
      <c r="F433" t="s">
        <v>1662</v>
      </c>
      <c r="G433" t="s">
        <v>1663</v>
      </c>
      <c r="H433" t="s">
        <v>25</v>
      </c>
      <c r="I433" t="s">
        <v>26</v>
      </c>
      <c r="J433" t="s">
        <v>500</v>
      </c>
      <c r="K433" t="s">
        <v>501</v>
      </c>
      <c r="L433">
        <v>85023</v>
      </c>
      <c r="M433" t="s">
        <v>51</v>
      </c>
      <c r="N433" t="s">
        <v>940</v>
      </c>
      <c r="O433" t="s">
        <v>31</v>
      </c>
      <c r="P433" t="s">
        <v>53</v>
      </c>
      <c r="Q433" t="s">
        <v>941</v>
      </c>
      <c r="R433">
        <v>7.7119999999999997</v>
      </c>
      <c r="S433">
        <v>2</v>
      </c>
      <c r="T433">
        <v>0.2</v>
      </c>
      <c r="U433">
        <v>1.7352000000000001</v>
      </c>
      <c r="V433">
        <v>5.9767999999999999</v>
      </c>
    </row>
    <row r="434" spans="1:22">
      <c r="A434">
        <v>2092</v>
      </c>
      <c r="B434" t="s">
        <v>1664</v>
      </c>
      <c r="C434" s="1">
        <v>42931</v>
      </c>
      <c r="D434" s="1">
        <v>42935</v>
      </c>
      <c r="E434" t="s">
        <v>38</v>
      </c>
      <c r="F434" t="s">
        <v>1665</v>
      </c>
      <c r="G434" t="s">
        <v>1666</v>
      </c>
      <c r="H434" t="s">
        <v>25</v>
      </c>
      <c r="I434" t="s">
        <v>26</v>
      </c>
      <c r="J434" t="s">
        <v>183</v>
      </c>
      <c r="K434" t="s">
        <v>184</v>
      </c>
      <c r="L434">
        <v>19805</v>
      </c>
      <c r="M434" t="s">
        <v>62</v>
      </c>
      <c r="N434" t="s">
        <v>1446</v>
      </c>
      <c r="O434" t="s">
        <v>31</v>
      </c>
      <c r="P434" t="s">
        <v>44</v>
      </c>
      <c r="Q434" t="s">
        <v>1447</v>
      </c>
      <c r="R434">
        <v>310.44299999999998</v>
      </c>
      <c r="S434">
        <v>3</v>
      </c>
      <c r="T434">
        <v>0.3</v>
      </c>
      <c r="U434">
        <v>-48.783900000000003</v>
      </c>
      <c r="V434">
        <v>359.2269</v>
      </c>
    </row>
    <row r="435" spans="1:22">
      <c r="A435">
        <v>2093</v>
      </c>
      <c r="B435" t="s">
        <v>1667</v>
      </c>
      <c r="C435" s="1">
        <v>41960</v>
      </c>
      <c r="D435" s="1">
        <v>41964</v>
      </c>
      <c r="E435" t="s">
        <v>38</v>
      </c>
      <c r="F435" t="s">
        <v>241</v>
      </c>
      <c r="G435" t="s">
        <v>242</v>
      </c>
      <c r="H435" t="s">
        <v>90</v>
      </c>
      <c r="I435" t="s">
        <v>26</v>
      </c>
      <c r="J435" t="s">
        <v>1668</v>
      </c>
      <c r="K435" t="s">
        <v>152</v>
      </c>
      <c r="L435">
        <v>56560</v>
      </c>
      <c r="M435" t="s">
        <v>84</v>
      </c>
      <c r="N435" t="s">
        <v>1260</v>
      </c>
      <c r="O435" t="s">
        <v>31</v>
      </c>
      <c r="P435" t="s">
        <v>35</v>
      </c>
      <c r="Q435" t="s">
        <v>1261</v>
      </c>
      <c r="R435">
        <v>479.9</v>
      </c>
      <c r="S435">
        <v>5</v>
      </c>
      <c r="T435">
        <v>0</v>
      </c>
      <c r="U435">
        <v>81.582999999999998</v>
      </c>
      <c r="V435">
        <v>398.31700000000001</v>
      </c>
    </row>
    <row r="436" spans="1:22">
      <c r="A436">
        <v>2103</v>
      </c>
      <c r="B436" t="s">
        <v>1669</v>
      </c>
      <c r="C436" s="1">
        <v>41838</v>
      </c>
      <c r="D436" s="1">
        <v>41838</v>
      </c>
      <c r="E436" t="s">
        <v>407</v>
      </c>
      <c r="F436" t="s">
        <v>1670</v>
      </c>
      <c r="G436" t="s">
        <v>1671</v>
      </c>
      <c r="H436" t="s">
        <v>90</v>
      </c>
      <c r="I436" t="s">
        <v>26</v>
      </c>
      <c r="J436" t="s">
        <v>1203</v>
      </c>
      <c r="K436" t="s">
        <v>501</v>
      </c>
      <c r="L436">
        <v>85705</v>
      </c>
      <c r="M436" t="s">
        <v>51</v>
      </c>
      <c r="N436" t="s">
        <v>476</v>
      </c>
      <c r="O436" t="s">
        <v>31</v>
      </c>
      <c r="P436" t="s">
        <v>35</v>
      </c>
      <c r="Q436" t="s">
        <v>477</v>
      </c>
      <c r="R436">
        <v>259.13600000000002</v>
      </c>
      <c r="S436">
        <v>4</v>
      </c>
      <c r="T436">
        <v>0.2</v>
      </c>
      <c r="U436">
        <v>-25.913599999999999</v>
      </c>
      <c r="V436">
        <v>285.0496</v>
      </c>
    </row>
    <row r="437" spans="1:22">
      <c r="A437">
        <v>2112</v>
      </c>
      <c r="B437" t="s">
        <v>1672</v>
      </c>
      <c r="C437" s="1">
        <v>42308</v>
      </c>
      <c r="D437" s="1">
        <v>42308</v>
      </c>
      <c r="E437" t="s">
        <v>407</v>
      </c>
      <c r="F437" t="s">
        <v>1673</v>
      </c>
      <c r="G437" t="s">
        <v>1674</v>
      </c>
      <c r="H437" t="s">
        <v>25</v>
      </c>
      <c r="I437" t="s">
        <v>26</v>
      </c>
      <c r="J437" t="s">
        <v>1675</v>
      </c>
      <c r="K437" t="s">
        <v>50</v>
      </c>
      <c r="L437">
        <v>92374</v>
      </c>
      <c r="M437" t="s">
        <v>51</v>
      </c>
      <c r="N437" t="s">
        <v>94</v>
      </c>
      <c r="O437" t="s">
        <v>31</v>
      </c>
      <c r="P437" t="s">
        <v>35</v>
      </c>
      <c r="Q437" t="s">
        <v>95</v>
      </c>
      <c r="R437">
        <v>323.13600000000002</v>
      </c>
      <c r="S437">
        <v>4</v>
      </c>
      <c r="T437">
        <v>0.2</v>
      </c>
      <c r="U437">
        <v>20.196000000000002</v>
      </c>
      <c r="V437">
        <v>302.94</v>
      </c>
    </row>
    <row r="438" spans="1:22">
      <c r="A438">
        <v>2116</v>
      </c>
      <c r="B438" t="s">
        <v>1672</v>
      </c>
      <c r="C438" s="1">
        <v>42308</v>
      </c>
      <c r="D438" s="1">
        <v>42308</v>
      </c>
      <c r="E438" t="s">
        <v>407</v>
      </c>
      <c r="F438" t="s">
        <v>1673</v>
      </c>
      <c r="G438" t="s">
        <v>1674</v>
      </c>
      <c r="H438" t="s">
        <v>25</v>
      </c>
      <c r="I438" t="s">
        <v>26</v>
      </c>
      <c r="J438" t="s">
        <v>1675</v>
      </c>
      <c r="K438" t="s">
        <v>50</v>
      </c>
      <c r="L438">
        <v>92374</v>
      </c>
      <c r="M438" t="s">
        <v>51</v>
      </c>
      <c r="N438" t="s">
        <v>1676</v>
      </c>
      <c r="O438" t="s">
        <v>31</v>
      </c>
      <c r="P438" t="s">
        <v>32</v>
      </c>
      <c r="Q438" t="s">
        <v>1677</v>
      </c>
      <c r="R438">
        <v>425.83300000000003</v>
      </c>
      <c r="S438">
        <v>1</v>
      </c>
      <c r="T438">
        <v>0.15</v>
      </c>
      <c r="U438">
        <v>20.039200000000001</v>
      </c>
      <c r="V438">
        <v>405.79380000000003</v>
      </c>
    </row>
    <row r="439" spans="1:22">
      <c r="A439">
        <v>2117</v>
      </c>
      <c r="B439" t="s">
        <v>1678</v>
      </c>
      <c r="C439" s="1">
        <v>42289</v>
      </c>
      <c r="D439" s="1">
        <v>42294</v>
      </c>
      <c r="E439" t="s">
        <v>22</v>
      </c>
      <c r="F439" t="s">
        <v>1679</v>
      </c>
      <c r="G439" t="s">
        <v>1680</v>
      </c>
      <c r="H439" t="s">
        <v>25</v>
      </c>
      <c r="I439" t="s">
        <v>26</v>
      </c>
      <c r="J439" t="s">
        <v>875</v>
      </c>
      <c r="K439" t="s">
        <v>109</v>
      </c>
      <c r="L439">
        <v>14609</v>
      </c>
      <c r="M439" t="s">
        <v>62</v>
      </c>
      <c r="N439" t="s">
        <v>1442</v>
      </c>
      <c r="O439" t="s">
        <v>31</v>
      </c>
      <c r="P439" t="s">
        <v>44</v>
      </c>
      <c r="Q439" t="s">
        <v>1443</v>
      </c>
      <c r="R439">
        <v>209.67</v>
      </c>
      <c r="S439">
        <v>1</v>
      </c>
      <c r="T439">
        <v>0.4</v>
      </c>
      <c r="U439">
        <v>-13.978</v>
      </c>
      <c r="V439">
        <v>223.648</v>
      </c>
    </row>
    <row r="440" spans="1:22">
      <c r="A440">
        <v>2122</v>
      </c>
      <c r="B440" t="s">
        <v>1681</v>
      </c>
      <c r="C440" s="1">
        <v>43048</v>
      </c>
      <c r="D440" s="1">
        <v>43050</v>
      </c>
      <c r="E440" t="s">
        <v>78</v>
      </c>
      <c r="F440" t="s">
        <v>1682</v>
      </c>
      <c r="G440" t="s">
        <v>1683</v>
      </c>
      <c r="H440" t="s">
        <v>81</v>
      </c>
      <c r="I440" t="s">
        <v>26</v>
      </c>
      <c r="J440" t="s">
        <v>1684</v>
      </c>
      <c r="K440" t="s">
        <v>50</v>
      </c>
      <c r="L440">
        <v>94086</v>
      </c>
      <c r="M440" t="s">
        <v>51</v>
      </c>
      <c r="N440" t="s">
        <v>103</v>
      </c>
      <c r="O440" t="s">
        <v>31</v>
      </c>
      <c r="P440" t="s">
        <v>35</v>
      </c>
      <c r="Q440" t="s">
        <v>104</v>
      </c>
      <c r="R440">
        <v>215.976</v>
      </c>
      <c r="S440">
        <v>3</v>
      </c>
      <c r="T440">
        <v>0.2</v>
      </c>
      <c r="U440">
        <v>-2.6997</v>
      </c>
      <c r="V440">
        <v>218.67570000000001</v>
      </c>
    </row>
    <row r="441" spans="1:22">
      <c r="A441">
        <v>2123</v>
      </c>
      <c r="B441" t="s">
        <v>1685</v>
      </c>
      <c r="C441" s="1">
        <v>43000</v>
      </c>
      <c r="D441" s="1">
        <v>43002</v>
      </c>
      <c r="E441" t="s">
        <v>22</v>
      </c>
      <c r="F441" t="s">
        <v>1686</v>
      </c>
      <c r="G441" t="s">
        <v>1687</v>
      </c>
      <c r="H441" t="s">
        <v>90</v>
      </c>
      <c r="I441" t="s">
        <v>26</v>
      </c>
      <c r="J441" t="s">
        <v>1688</v>
      </c>
      <c r="K441" t="s">
        <v>272</v>
      </c>
      <c r="L441">
        <v>48911</v>
      </c>
      <c r="M441" t="s">
        <v>84</v>
      </c>
      <c r="N441" t="s">
        <v>437</v>
      </c>
      <c r="O441" t="s">
        <v>31</v>
      </c>
      <c r="P441" t="s">
        <v>32</v>
      </c>
      <c r="Q441" t="s">
        <v>438</v>
      </c>
      <c r="R441">
        <v>241.96</v>
      </c>
      <c r="S441">
        <v>2</v>
      </c>
      <c r="T441">
        <v>0</v>
      </c>
      <c r="U441">
        <v>41.133200000000002</v>
      </c>
      <c r="V441">
        <v>200.82679999999999</v>
      </c>
    </row>
    <row r="442" spans="1:22">
      <c r="A442">
        <v>2128</v>
      </c>
      <c r="B442" t="s">
        <v>1689</v>
      </c>
      <c r="C442" s="1">
        <v>42281</v>
      </c>
      <c r="D442" s="1">
        <v>42286</v>
      </c>
      <c r="E442" t="s">
        <v>38</v>
      </c>
      <c r="F442" t="s">
        <v>1218</v>
      </c>
      <c r="G442" t="s">
        <v>1219</v>
      </c>
      <c r="H442" t="s">
        <v>90</v>
      </c>
      <c r="I442" t="s">
        <v>26</v>
      </c>
      <c r="J442" t="s">
        <v>60</v>
      </c>
      <c r="K442" t="s">
        <v>61</v>
      </c>
      <c r="L442">
        <v>19134</v>
      </c>
      <c r="M442" t="s">
        <v>62</v>
      </c>
      <c r="N442" t="s">
        <v>1690</v>
      </c>
      <c r="O442" t="s">
        <v>31</v>
      </c>
      <c r="P442" t="s">
        <v>53</v>
      </c>
      <c r="Q442" t="s">
        <v>1691</v>
      </c>
      <c r="R442">
        <v>64.944000000000003</v>
      </c>
      <c r="S442">
        <v>3</v>
      </c>
      <c r="T442">
        <v>0.2</v>
      </c>
      <c r="U442">
        <v>6.4943999999999997</v>
      </c>
      <c r="V442">
        <v>58.449600000000004</v>
      </c>
    </row>
    <row r="443" spans="1:22">
      <c r="A443">
        <v>2132</v>
      </c>
      <c r="B443" t="s">
        <v>1692</v>
      </c>
      <c r="C443" s="1">
        <v>41779</v>
      </c>
      <c r="D443" s="1">
        <v>41781</v>
      </c>
      <c r="E443" t="s">
        <v>22</v>
      </c>
      <c r="F443" t="s">
        <v>1693</v>
      </c>
      <c r="G443" t="s">
        <v>1694</v>
      </c>
      <c r="H443" t="s">
        <v>81</v>
      </c>
      <c r="I443" t="s">
        <v>26</v>
      </c>
      <c r="J443" t="s">
        <v>722</v>
      </c>
      <c r="K443" t="s">
        <v>865</v>
      </c>
      <c r="L443">
        <v>3820</v>
      </c>
      <c r="M443" t="s">
        <v>62</v>
      </c>
      <c r="N443" t="s">
        <v>1102</v>
      </c>
      <c r="O443" t="s">
        <v>31</v>
      </c>
      <c r="P443" t="s">
        <v>53</v>
      </c>
      <c r="Q443" t="s">
        <v>1103</v>
      </c>
      <c r="R443">
        <v>139.86000000000001</v>
      </c>
      <c r="S443">
        <v>7</v>
      </c>
      <c r="T443">
        <v>0</v>
      </c>
      <c r="U443">
        <v>60.139800000000001</v>
      </c>
      <c r="V443">
        <v>79.720200000000006</v>
      </c>
    </row>
    <row r="444" spans="1:22">
      <c r="A444">
        <v>2137</v>
      </c>
      <c r="B444" t="s">
        <v>1695</v>
      </c>
      <c r="C444" s="1">
        <v>42369</v>
      </c>
      <c r="D444" s="1">
        <v>42374</v>
      </c>
      <c r="E444" t="s">
        <v>38</v>
      </c>
      <c r="F444" t="s">
        <v>1696</v>
      </c>
      <c r="G444" t="s">
        <v>1697</v>
      </c>
      <c r="H444" t="s">
        <v>25</v>
      </c>
      <c r="I444" t="s">
        <v>26</v>
      </c>
      <c r="J444" t="s">
        <v>1698</v>
      </c>
      <c r="K444" t="s">
        <v>83</v>
      </c>
      <c r="L444">
        <v>75051</v>
      </c>
      <c r="M444" t="s">
        <v>84</v>
      </c>
      <c r="N444" t="s">
        <v>1699</v>
      </c>
      <c r="O444" t="s">
        <v>31</v>
      </c>
      <c r="P444" t="s">
        <v>53</v>
      </c>
      <c r="Q444" t="s">
        <v>1700</v>
      </c>
      <c r="R444">
        <v>14.76</v>
      </c>
      <c r="S444">
        <v>5</v>
      </c>
      <c r="T444">
        <v>0.6</v>
      </c>
      <c r="U444">
        <v>-11.439</v>
      </c>
      <c r="V444">
        <v>26.198999999999998</v>
      </c>
    </row>
    <row r="445" spans="1:22">
      <c r="A445">
        <v>2142</v>
      </c>
      <c r="B445" t="s">
        <v>1701</v>
      </c>
      <c r="C445" s="1">
        <v>41796</v>
      </c>
      <c r="D445" s="1">
        <v>41801</v>
      </c>
      <c r="E445" t="s">
        <v>38</v>
      </c>
      <c r="F445" t="s">
        <v>1702</v>
      </c>
      <c r="G445" t="s">
        <v>1703</v>
      </c>
      <c r="H445" t="s">
        <v>81</v>
      </c>
      <c r="I445" t="s">
        <v>26</v>
      </c>
      <c r="J445" t="s">
        <v>711</v>
      </c>
      <c r="K445" t="s">
        <v>109</v>
      </c>
      <c r="L445">
        <v>11561</v>
      </c>
      <c r="M445" t="s">
        <v>62</v>
      </c>
      <c r="N445" t="s">
        <v>1704</v>
      </c>
      <c r="O445" t="s">
        <v>31</v>
      </c>
      <c r="P445" t="s">
        <v>44</v>
      </c>
      <c r="Q445" t="s">
        <v>1705</v>
      </c>
      <c r="R445">
        <v>991.76400000000001</v>
      </c>
      <c r="S445">
        <v>3</v>
      </c>
      <c r="T445">
        <v>0.4</v>
      </c>
      <c r="U445">
        <v>-347.11739999999998</v>
      </c>
      <c r="V445">
        <v>1338.8814</v>
      </c>
    </row>
    <row r="446" spans="1:22">
      <c r="A446">
        <v>2146</v>
      </c>
      <c r="B446" t="s">
        <v>1706</v>
      </c>
      <c r="C446" s="1">
        <v>42546</v>
      </c>
      <c r="D446" s="1">
        <v>42550</v>
      </c>
      <c r="E446" t="s">
        <v>38</v>
      </c>
      <c r="F446" t="s">
        <v>1707</v>
      </c>
      <c r="G446" t="s">
        <v>1708</v>
      </c>
      <c r="H446" t="s">
        <v>81</v>
      </c>
      <c r="I446" t="s">
        <v>26</v>
      </c>
      <c r="J446" t="s">
        <v>1709</v>
      </c>
      <c r="K446" t="s">
        <v>61</v>
      </c>
      <c r="L446">
        <v>17403</v>
      </c>
      <c r="M446" t="s">
        <v>62</v>
      </c>
      <c r="N446" t="s">
        <v>311</v>
      </c>
      <c r="O446" t="s">
        <v>31</v>
      </c>
      <c r="P446" t="s">
        <v>35</v>
      </c>
      <c r="Q446" t="s">
        <v>312</v>
      </c>
      <c r="R446">
        <v>422.05799999999999</v>
      </c>
      <c r="S446">
        <v>3</v>
      </c>
      <c r="T446">
        <v>0.3</v>
      </c>
      <c r="U446">
        <v>-18.088200000000001</v>
      </c>
      <c r="V446">
        <v>440.14620000000002</v>
      </c>
    </row>
    <row r="447" spans="1:22">
      <c r="A447">
        <v>2149</v>
      </c>
      <c r="B447" t="s">
        <v>1710</v>
      </c>
      <c r="C447" s="1">
        <v>41985</v>
      </c>
      <c r="D447" s="1">
        <v>41990</v>
      </c>
      <c r="E447" t="s">
        <v>38</v>
      </c>
      <c r="F447" t="s">
        <v>1711</v>
      </c>
      <c r="G447" t="s">
        <v>1712</v>
      </c>
      <c r="H447" t="s">
        <v>25</v>
      </c>
      <c r="I447" t="s">
        <v>26</v>
      </c>
      <c r="J447" t="s">
        <v>490</v>
      </c>
      <c r="K447" t="s">
        <v>50</v>
      </c>
      <c r="L447">
        <v>94521</v>
      </c>
      <c r="M447" t="s">
        <v>51</v>
      </c>
      <c r="N447" t="s">
        <v>971</v>
      </c>
      <c r="O447" t="s">
        <v>31</v>
      </c>
      <c r="P447" t="s">
        <v>53</v>
      </c>
      <c r="Q447" t="s">
        <v>972</v>
      </c>
      <c r="R447">
        <v>43.31</v>
      </c>
      <c r="S447">
        <v>1</v>
      </c>
      <c r="T447">
        <v>0</v>
      </c>
      <c r="U447">
        <v>4.3310000000000004</v>
      </c>
      <c r="V447">
        <v>38.978999999999999</v>
      </c>
    </row>
    <row r="448" spans="1:22">
      <c r="A448">
        <v>2151</v>
      </c>
      <c r="B448" t="s">
        <v>1713</v>
      </c>
      <c r="C448" s="1">
        <v>43058</v>
      </c>
      <c r="D448" s="1">
        <v>43065</v>
      </c>
      <c r="E448" t="s">
        <v>38</v>
      </c>
      <c r="F448" t="s">
        <v>1714</v>
      </c>
      <c r="G448" t="s">
        <v>1715</v>
      </c>
      <c r="H448" t="s">
        <v>25</v>
      </c>
      <c r="I448" t="s">
        <v>26</v>
      </c>
      <c r="J448" t="s">
        <v>1716</v>
      </c>
      <c r="K448" t="s">
        <v>83</v>
      </c>
      <c r="L448">
        <v>77840</v>
      </c>
      <c r="M448" t="s">
        <v>84</v>
      </c>
      <c r="N448" t="s">
        <v>1145</v>
      </c>
      <c r="O448" t="s">
        <v>31</v>
      </c>
      <c r="P448" t="s">
        <v>35</v>
      </c>
      <c r="Q448" t="s">
        <v>1146</v>
      </c>
      <c r="R448">
        <v>233.05799999999999</v>
      </c>
      <c r="S448">
        <v>3</v>
      </c>
      <c r="T448">
        <v>0.3</v>
      </c>
      <c r="U448">
        <v>-53.270400000000002</v>
      </c>
      <c r="V448">
        <v>286.32839999999999</v>
      </c>
    </row>
    <row r="449" spans="1:22">
      <c r="A449">
        <v>2155</v>
      </c>
      <c r="B449" t="s">
        <v>1717</v>
      </c>
      <c r="C449" s="1">
        <v>42490</v>
      </c>
      <c r="D449" s="1">
        <v>42495</v>
      </c>
      <c r="E449" t="s">
        <v>38</v>
      </c>
      <c r="F449" t="s">
        <v>1718</v>
      </c>
      <c r="G449" t="s">
        <v>1719</v>
      </c>
      <c r="H449" t="s">
        <v>90</v>
      </c>
      <c r="I449" t="s">
        <v>26</v>
      </c>
      <c r="J449" t="s">
        <v>1720</v>
      </c>
      <c r="K449" t="s">
        <v>83</v>
      </c>
      <c r="L449">
        <v>75081</v>
      </c>
      <c r="M449" t="s">
        <v>84</v>
      </c>
      <c r="N449" t="s">
        <v>1523</v>
      </c>
      <c r="O449" t="s">
        <v>31</v>
      </c>
      <c r="P449" t="s">
        <v>53</v>
      </c>
      <c r="Q449" t="s">
        <v>1524</v>
      </c>
      <c r="R449">
        <v>22.608000000000001</v>
      </c>
      <c r="S449">
        <v>3</v>
      </c>
      <c r="T449">
        <v>0.6</v>
      </c>
      <c r="U449">
        <v>-10.1736</v>
      </c>
      <c r="V449">
        <v>32.781599999999997</v>
      </c>
    </row>
    <row r="450" spans="1:22">
      <c r="A450">
        <v>2161</v>
      </c>
      <c r="B450" t="s">
        <v>1721</v>
      </c>
      <c r="C450" s="1">
        <v>42504</v>
      </c>
      <c r="D450" s="1">
        <v>42504</v>
      </c>
      <c r="E450" t="s">
        <v>407</v>
      </c>
      <c r="F450" t="s">
        <v>308</v>
      </c>
      <c r="G450" t="s">
        <v>309</v>
      </c>
      <c r="H450" t="s">
        <v>25</v>
      </c>
      <c r="I450" t="s">
        <v>26</v>
      </c>
      <c r="J450" t="s">
        <v>1722</v>
      </c>
      <c r="K450" t="s">
        <v>215</v>
      </c>
      <c r="L450">
        <v>45231</v>
      </c>
      <c r="M450" t="s">
        <v>62</v>
      </c>
      <c r="N450" t="s">
        <v>1381</v>
      </c>
      <c r="O450" t="s">
        <v>31</v>
      </c>
      <c r="P450" t="s">
        <v>53</v>
      </c>
      <c r="Q450" t="s">
        <v>1382</v>
      </c>
      <c r="R450">
        <v>79.384</v>
      </c>
      <c r="S450">
        <v>1</v>
      </c>
      <c r="T450">
        <v>0.2</v>
      </c>
      <c r="U450">
        <v>29.768999999999998</v>
      </c>
      <c r="V450">
        <v>49.615000000000002</v>
      </c>
    </row>
    <row r="451" spans="1:22">
      <c r="A451">
        <v>2166</v>
      </c>
      <c r="B451" t="s">
        <v>1723</v>
      </c>
      <c r="C451" s="1">
        <v>42656</v>
      </c>
      <c r="D451" s="1">
        <v>42662</v>
      </c>
      <c r="E451" t="s">
        <v>38</v>
      </c>
      <c r="F451" t="s">
        <v>317</v>
      </c>
      <c r="G451" t="s">
        <v>318</v>
      </c>
      <c r="H451" t="s">
        <v>25</v>
      </c>
      <c r="I451" t="s">
        <v>26</v>
      </c>
      <c r="J451" t="s">
        <v>1724</v>
      </c>
      <c r="K451" t="s">
        <v>83</v>
      </c>
      <c r="L451">
        <v>78041</v>
      </c>
      <c r="M451" t="s">
        <v>84</v>
      </c>
      <c r="N451" t="s">
        <v>706</v>
      </c>
      <c r="O451" t="s">
        <v>31</v>
      </c>
      <c r="P451" t="s">
        <v>53</v>
      </c>
      <c r="Q451" t="s">
        <v>707</v>
      </c>
      <c r="R451">
        <v>139.91999999999999</v>
      </c>
      <c r="S451">
        <v>5</v>
      </c>
      <c r="T451">
        <v>0.6</v>
      </c>
      <c r="U451">
        <v>-150.41399999999999</v>
      </c>
      <c r="V451">
        <v>290.33399999999995</v>
      </c>
    </row>
    <row r="452" spans="1:22">
      <c r="A452">
        <v>2172</v>
      </c>
      <c r="B452" t="s">
        <v>1725</v>
      </c>
      <c r="C452" s="1">
        <v>43058</v>
      </c>
      <c r="D452" s="1">
        <v>43064</v>
      </c>
      <c r="E452" t="s">
        <v>38</v>
      </c>
      <c r="F452" t="s">
        <v>1278</v>
      </c>
      <c r="G452" t="s">
        <v>1279</v>
      </c>
      <c r="H452" t="s">
        <v>81</v>
      </c>
      <c r="I452" t="s">
        <v>26</v>
      </c>
      <c r="J452" t="s">
        <v>1726</v>
      </c>
      <c r="K452" t="s">
        <v>83</v>
      </c>
      <c r="L452">
        <v>76903</v>
      </c>
      <c r="M452" t="s">
        <v>84</v>
      </c>
      <c r="N452" t="s">
        <v>797</v>
      </c>
      <c r="O452" t="s">
        <v>31</v>
      </c>
      <c r="P452" t="s">
        <v>35</v>
      </c>
      <c r="Q452" t="s">
        <v>798</v>
      </c>
      <c r="R452">
        <v>305.31200000000001</v>
      </c>
      <c r="S452">
        <v>2</v>
      </c>
      <c r="T452">
        <v>0.3</v>
      </c>
      <c r="U452">
        <v>-8.7232000000000003</v>
      </c>
      <c r="V452">
        <v>314.03520000000003</v>
      </c>
    </row>
    <row r="453" spans="1:22">
      <c r="A453">
        <v>2182</v>
      </c>
      <c r="B453" t="s">
        <v>1727</v>
      </c>
      <c r="C453" s="1">
        <v>42497</v>
      </c>
      <c r="D453" s="1">
        <v>42501</v>
      </c>
      <c r="E453" t="s">
        <v>38</v>
      </c>
      <c r="F453" t="s">
        <v>1326</v>
      </c>
      <c r="G453" t="s">
        <v>1327</v>
      </c>
      <c r="H453" t="s">
        <v>25</v>
      </c>
      <c r="I453" t="s">
        <v>26</v>
      </c>
      <c r="J453" t="s">
        <v>158</v>
      </c>
      <c r="K453" t="s">
        <v>109</v>
      </c>
      <c r="L453">
        <v>10009</v>
      </c>
      <c r="M453" t="s">
        <v>62</v>
      </c>
      <c r="N453" t="s">
        <v>1728</v>
      </c>
      <c r="O453" t="s">
        <v>31</v>
      </c>
      <c r="P453" t="s">
        <v>35</v>
      </c>
      <c r="Q453" t="s">
        <v>1729</v>
      </c>
      <c r="R453">
        <v>442.76400000000001</v>
      </c>
      <c r="S453">
        <v>4</v>
      </c>
      <c r="T453">
        <v>0.1</v>
      </c>
      <c r="U453">
        <v>59.035200000000003</v>
      </c>
      <c r="V453">
        <v>383.72879999999998</v>
      </c>
    </row>
    <row r="454" spans="1:22">
      <c r="A454">
        <v>2185</v>
      </c>
      <c r="B454" t="s">
        <v>1727</v>
      </c>
      <c r="C454" s="1">
        <v>42497</v>
      </c>
      <c r="D454" s="1">
        <v>42501</v>
      </c>
      <c r="E454" t="s">
        <v>38</v>
      </c>
      <c r="F454" t="s">
        <v>1326</v>
      </c>
      <c r="G454" t="s">
        <v>1327</v>
      </c>
      <c r="H454" t="s">
        <v>25</v>
      </c>
      <c r="I454" t="s">
        <v>26</v>
      </c>
      <c r="J454" t="s">
        <v>158</v>
      </c>
      <c r="K454" t="s">
        <v>109</v>
      </c>
      <c r="L454">
        <v>10009</v>
      </c>
      <c r="M454" t="s">
        <v>62</v>
      </c>
      <c r="N454" t="s">
        <v>908</v>
      </c>
      <c r="O454" t="s">
        <v>31</v>
      </c>
      <c r="P454" t="s">
        <v>53</v>
      </c>
      <c r="Q454" t="s">
        <v>298</v>
      </c>
      <c r="R454">
        <v>63.68</v>
      </c>
      <c r="S454">
        <v>8</v>
      </c>
      <c r="T454">
        <v>0</v>
      </c>
      <c r="U454">
        <v>28.019200000000001</v>
      </c>
      <c r="V454">
        <v>35.660799999999995</v>
      </c>
    </row>
    <row r="455" spans="1:22">
      <c r="A455">
        <v>2189</v>
      </c>
      <c r="B455" t="s">
        <v>1730</v>
      </c>
      <c r="C455" s="1">
        <v>42957</v>
      </c>
      <c r="D455" s="1">
        <v>42962</v>
      </c>
      <c r="E455" t="s">
        <v>38</v>
      </c>
      <c r="F455" t="s">
        <v>1731</v>
      </c>
      <c r="G455" t="s">
        <v>1732</v>
      </c>
      <c r="H455" t="s">
        <v>25</v>
      </c>
      <c r="I455" t="s">
        <v>26</v>
      </c>
      <c r="J455" t="s">
        <v>329</v>
      </c>
      <c r="K455" t="s">
        <v>100</v>
      </c>
      <c r="L455">
        <v>47201</v>
      </c>
      <c r="M455" t="s">
        <v>84</v>
      </c>
      <c r="N455" t="s">
        <v>131</v>
      </c>
      <c r="O455" t="s">
        <v>31</v>
      </c>
      <c r="P455" t="s">
        <v>53</v>
      </c>
      <c r="Q455" t="s">
        <v>132</v>
      </c>
      <c r="R455">
        <v>121.3</v>
      </c>
      <c r="S455">
        <v>2</v>
      </c>
      <c r="T455">
        <v>0</v>
      </c>
      <c r="U455">
        <v>25.472999999999999</v>
      </c>
      <c r="V455">
        <v>95.826999999999998</v>
      </c>
    </row>
    <row r="456" spans="1:22">
      <c r="A456">
        <v>2201</v>
      </c>
      <c r="B456" t="s">
        <v>1733</v>
      </c>
      <c r="C456" s="1">
        <v>41791</v>
      </c>
      <c r="D456" s="1">
        <v>41796</v>
      </c>
      <c r="E456" t="s">
        <v>38</v>
      </c>
      <c r="F456" t="s">
        <v>794</v>
      </c>
      <c r="G456" t="s">
        <v>795</v>
      </c>
      <c r="H456" t="s">
        <v>25</v>
      </c>
      <c r="I456" t="s">
        <v>26</v>
      </c>
      <c r="J456" t="s">
        <v>1734</v>
      </c>
      <c r="K456" t="s">
        <v>1039</v>
      </c>
      <c r="L456">
        <v>72209</v>
      </c>
      <c r="M456" t="s">
        <v>29</v>
      </c>
      <c r="N456" t="s">
        <v>427</v>
      </c>
      <c r="O456" t="s">
        <v>31</v>
      </c>
      <c r="P456" t="s">
        <v>53</v>
      </c>
      <c r="Q456" t="s">
        <v>428</v>
      </c>
      <c r="R456">
        <v>22.2</v>
      </c>
      <c r="S456">
        <v>6</v>
      </c>
      <c r="T456">
        <v>0</v>
      </c>
      <c r="U456">
        <v>9.1020000000000003</v>
      </c>
      <c r="V456">
        <v>13.097999999999999</v>
      </c>
    </row>
    <row r="457" spans="1:22">
      <c r="A457">
        <v>2204</v>
      </c>
      <c r="B457" t="s">
        <v>1735</v>
      </c>
      <c r="C457" s="1">
        <v>42253</v>
      </c>
      <c r="D457" s="1">
        <v>42259</v>
      </c>
      <c r="E457" t="s">
        <v>38</v>
      </c>
      <c r="F457" t="s">
        <v>1247</v>
      </c>
      <c r="G457" t="s">
        <v>1248</v>
      </c>
      <c r="H457" t="s">
        <v>90</v>
      </c>
      <c r="I457" t="s">
        <v>26</v>
      </c>
      <c r="J457" t="s">
        <v>176</v>
      </c>
      <c r="K457" t="s">
        <v>177</v>
      </c>
      <c r="L457">
        <v>98103</v>
      </c>
      <c r="M457" t="s">
        <v>51</v>
      </c>
      <c r="N457" t="s">
        <v>1736</v>
      </c>
      <c r="O457" t="s">
        <v>31</v>
      </c>
      <c r="P457" t="s">
        <v>53</v>
      </c>
      <c r="Q457" t="s">
        <v>1737</v>
      </c>
      <c r="R457">
        <v>191.82</v>
      </c>
      <c r="S457">
        <v>3</v>
      </c>
      <c r="T457">
        <v>0</v>
      </c>
      <c r="U457">
        <v>74.809799999999996</v>
      </c>
      <c r="V457">
        <v>117.0102</v>
      </c>
    </row>
    <row r="458" spans="1:22">
      <c r="A458">
        <v>2205</v>
      </c>
      <c r="B458" t="s">
        <v>1738</v>
      </c>
      <c r="C458" s="1">
        <v>42184</v>
      </c>
      <c r="D458" s="1">
        <v>42190</v>
      </c>
      <c r="E458" t="s">
        <v>38</v>
      </c>
      <c r="F458" t="s">
        <v>181</v>
      </c>
      <c r="G458" t="s">
        <v>182</v>
      </c>
      <c r="H458" t="s">
        <v>25</v>
      </c>
      <c r="I458" t="s">
        <v>26</v>
      </c>
      <c r="J458" t="s">
        <v>796</v>
      </c>
      <c r="K458" t="s">
        <v>61</v>
      </c>
      <c r="L458">
        <v>17602</v>
      </c>
      <c r="M458" t="s">
        <v>62</v>
      </c>
      <c r="N458" t="s">
        <v>1271</v>
      </c>
      <c r="O458" t="s">
        <v>31</v>
      </c>
      <c r="P458" t="s">
        <v>53</v>
      </c>
      <c r="Q458" t="s">
        <v>1739</v>
      </c>
      <c r="R458">
        <v>20.103999999999999</v>
      </c>
      <c r="S458">
        <v>1</v>
      </c>
      <c r="T458">
        <v>0.2</v>
      </c>
      <c r="U458">
        <v>1.7591000000000001</v>
      </c>
      <c r="V458">
        <v>18.344899999999999</v>
      </c>
    </row>
    <row r="459" spans="1:22">
      <c r="A459">
        <v>2213</v>
      </c>
      <c r="B459" t="s">
        <v>1740</v>
      </c>
      <c r="C459" s="1">
        <v>43060</v>
      </c>
      <c r="D459" s="1">
        <v>43064</v>
      </c>
      <c r="E459" t="s">
        <v>38</v>
      </c>
      <c r="F459" t="s">
        <v>1741</v>
      </c>
      <c r="G459" t="s">
        <v>1742</v>
      </c>
      <c r="H459" t="s">
        <v>25</v>
      </c>
      <c r="I459" t="s">
        <v>26</v>
      </c>
      <c r="J459" t="s">
        <v>158</v>
      </c>
      <c r="K459" t="s">
        <v>109</v>
      </c>
      <c r="L459">
        <v>10035</v>
      </c>
      <c r="M459" t="s">
        <v>62</v>
      </c>
      <c r="N459" t="s">
        <v>1130</v>
      </c>
      <c r="O459" t="s">
        <v>31</v>
      </c>
      <c r="P459" t="s">
        <v>53</v>
      </c>
      <c r="Q459" t="s">
        <v>1131</v>
      </c>
      <c r="R459">
        <v>27.42</v>
      </c>
      <c r="S459">
        <v>1</v>
      </c>
      <c r="T459">
        <v>0</v>
      </c>
      <c r="U459">
        <v>11.2422</v>
      </c>
      <c r="V459">
        <v>16.177800000000001</v>
      </c>
    </row>
    <row r="460" spans="1:22">
      <c r="A460">
        <v>2217</v>
      </c>
      <c r="B460" t="s">
        <v>1743</v>
      </c>
      <c r="C460" s="1">
        <v>43009</v>
      </c>
      <c r="D460" s="1">
        <v>43010</v>
      </c>
      <c r="E460" t="s">
        <v>78</v>
      </c>
      <c r="F460" t="s">
        <v>1744</v>
      </c>
      <c r="G460" t="s">
        <v>1745</v>
      </c>
      <c r="H460" t="s">
        <v>25</v>
      </c>
      <c r="I460" t="s">
        <v>26</v>
      </c>
      <c r="J460" t="s">
        <v>1472</v>
      </c>
      <c r="K460" t="s">
        <v>50</v>
      </c>
      <c r="L460">
        <v>95123</v>
      </c>
      <c r="M460" t="s">
        <v>51</v>
      </c>
      <c r="N460" t="s">
        <v>1746</v>
      </c>
      <c r="O460" t="s">
        <v>31</v>
      </c>
      <c r="P460" t="s">
        <v>35</v>
      </c>
      <c r="Q460" t="s">
        <v>1747</v>
      </c>
      <c r="R460">
        <v>108.608</v>
      </c>
      <c r="S460">
        <v>4</v>
      </c>
      <c r="T460">
        <v>0.2</v>
      </c>
      <c r="U460">
        <v>9.5031999999999996</v>
      </c>
      <c r="V460">
        <v>99.104800000000012</v>
      </c>
    </row>
    <row r="461" spans="1:22">
      <c r="A461">
        <v>2224</v>
      </c>
      <c r="B461" t="s">
        <v>1748</v>
      </c>
      <c r="C461" s="1">
        <v>42344</v>
      </c>
      <c r="D461" s="1">
        <v>42344</v>
      </c>
      <c r="E461" t="s">
        <v>407</v>
      </c>
      <c r="F461" t="s">
        <v>1749</v>
      </c>
      <c r="G461" t="s">
        <v>1750</v>
      </c>
      <c r="H461" t="s">
        <v>25</v>
      </c>
      <c r="I461" t="s">
        <v>26</v>
      </c>
      <c r="J461" t="s">
        <v>1751</v>
      </c>
      <c r="K461" t="s">
        <v>215</v>
      </c>
      <c r="L461">
        <v>43302</v>
      </c>
      <c r="M461" t="s">
        <v>62</v>
      </c>
      <c r="N461" t="s">
        <v>278</v>
      </c>
      <c r="O461" t="s">
        <v>31</v>
      </c>
      <c r="P461" t="s">
        <v>35</v>
      </c>
      <c r="Q461" t="s">
        <v>279</v>
      </c>
      <c r="R461">
        <v>70.686000000000007</v>
      </c>
      <c r="S461">
        <v>1</v>
      </c>
      <c r="T461">
        <v>0.3</v>
      </c>
      <c r="U461">
        <v>-24.235199999999999</v>
      </c>
      <c r="V461">
        <v>94.921199999999999</v>
      </c>
    </row>
    <row r="462" spans="1:22">
      <c r="A462">
        <v>2226</v>
      </c>
      <c r="B462" t="s">
        <v>1752</v>
      </c>
      <c r="C462" s="1">
        <v>42448</v>
      </c>
      <c r="D462" s="1">
        <v>42450</v>
      </c>
      <c r="E462" t="s">
        <v>22</v>
      </c>
      <c r="F462" t="s">
        <v>1753</v>
      </c>
      <c r="G462" t="s">
        <v>1754</v>
      </c>
      <c r="H462" t="s">
        <v>25</v>
      </c>
      <c r="I462" t="s">
        <v>26</v>
      </c>
      <c r="J462" t="s">
        <v>1755</v>
      </c>
      <c r="K462" t="s">
        <v>165</v>
      </c>
      <c r="L462">
        <v>80122</v>
      </c>
      <c r="M462" t="s">
        <v>51</v>
      </c>
      <c r="N462" t="s">
        <v>1756</v>
      </c>
      <c r="O462" t="s">
        <v>31</v>
      </c>
      <c r="P462" t="s">
        <v>32</v>
      </c>
      <c r="Q462" t="s">
        <v>1757</v>
      </c>
      <c r="R462">
        <v>72.293999999999997</v>
      </c>
      <c r="S462">
        <v>1</v>
      </c>
      <c r="T462">
        <v>0.7</v>
      </c>
      <c r="U462">
        <v>-98.8018</v>
      </c>
      <c r="V462">
        <v>171.0958</v>
      </c>
    </row>
    <row r="463" spans="1:22">
      <c r="A463">
        <v>2229</v>
      </c>
      <c r="B463" t="s">
        <v>1758</v>
      </c>
      <c r="C463" s="1">
        <v>42644</v>
      </c>
      <c r="D463" s="1">
        <v>42648</v>
      </c>
      <c r="E463" t="s">
        <v>38</v>
      </c>
      <c r="F463" t="s">
        <v>1107</v>
      </c>
      <c r="G463" t="s">
        <v>1108</v>
      </c>
      <c r="H463" t="s">
        <v>25</v>
      </c>
      <c r="I463" t="s">
        <v>26</v>
      </c>
      <c r="J463" t="s">
        <v>158</v>
      </c>
      <c r="K463" t="s">
        <v>109</v>
      </c>
      <c r="L463">
        <v>10024</v>
      </c>
      <c r="M463" t="s">
        <v>62</v>
      </c>
      <c r="N463" t="s">
        <v>1704</v>
      </c>
      <c r="O463" t="s">
        <v>31</v>
      </c>
      <c r="P463" t="s">
        <v>44</v>
      </c>
      <c r="Q463" t="s">
        <v>1705</v>
      </c>
      <c r="R463">
        <v>330.58800000000002</v>
      </c>
      <c r="S463">
        <v>1</v>
      </c>
      <c r="T463">
        <v>0.4</v>
      </c>
      <c r="U463">
        <v>-115.7058</v>
      </c>
      <c r="V463">
        <v>446.29380000000003</v>
      </c>
    </row>
    <row r="464" spans="1:22">
      <c r="A464">
        <v>2232</v>
      </c>
      <c r="B464" t="s">
        <v>1759</v>
      </c>
      <c r="C464" s="1">
        <v>42912</v>
      </c>
      <c r="D464" s="1">
        <v>42917</v>
      </c>
      <c r="E464" t="s">
        <v>38</v>
      </c>
      <c r="F464" t="s">
        <v>1760</v>
      </c>
      <c r="G464" t="s">
        <v>1761</v>
      </c>
      <c r="H464" t="s">
        <v>25</v>
      </c>
      <c r="I464" t="s">
        <v>26</v>
      </c>
      <c r="J464" t="s">
        <v>1135</v>
      </c>
      <c r="K464" t="s">
        <v>100</v>
      </c>
      <c r="L464">
        <v>46350</v>
      </c>
      <c r="M464" t="s">
        <v>84</v>
      </c>
      <c r="N464" t="s">
        <v>991</v>
      </c>
      <c r="O464" t="s">
        <v>31</v>
      </c>
      <c r="P464" t="s">
        <v>53</v>
      </c>
      <c r="Q464" t="s">
        <v>992</v>
      </c>
      <c r="R464">
        <v>526.45000000000005</v>
      </c>
      <c r="S464">
        <v>5</v>
      </c>
      <c r="T464">
        <v>0</v>
      </c>
      <c r="U464">
        <v>31.587</v>
      </c>
      <c r="V464">
        <v>494.86300000000006</v>
      </c>
    </row>
    <row r="465" spans="1:22">
      <c r="A465">
        <v>2239</v>
      </c>
      <c r="B465" t="s">
        <v>1762</v>
      </c>
      <c r="C465" s="1">
        <v>42845</v>
      </c>
      <c r="D465" s="1">
        <v>42851</v>
      </c>
      <c r="E465" t="s">
        <v>38</v>
      </c>
      <c r="F465" t="s">
        <v>1763</v>
      </c>
      <c r="G465" t="s">
        <v>1764</v>
      </c>
      <c r="H465" t="s">
        <v>90</v>
      </c>
      <c r="I465" t="s">
        <v>26</v>
      </c>
      <c r="J465" t="s">
        <v>120</v>
      </c>
      <c r="K465" t="s">
        <v>121</v>
      </c>
      <c r="L465">
        <v>60610</v>
      </c>
      <c r="M465" t="s">
        <v>84</v>
      </c>
      <c r="N465" t="s">
        <v>1765</v>
      </c>
      <c r="O465" t="s">
        <v>31</v>
      </c>
      <c r="P465" t="s">
        <v>53</v>
      </c>
      <c r="Q465" t="s">
        <v>1766</v>
      </c>
      <c r="R465">
        <v>44.4</v>
      </c>
      <c r="S465">
        <v>2</v>
      </c>
      <c r="T465">
        <v>0.6</v>
      </c>
      <c r="U465">
        <v>-52.17</v>
      </c>
      <c r="V465">
        <v>96.57</v>
      </c>
    </row>
    <row r="466" spans="1:22">
      <c r="A466">
        <v>2257</v>
      </c>
      <c r="B466" t="s">
        <v>1767</v>
      </c>
      <c r="C466" s="1">
        <v>42630</v>
      </c>
      <c r="D466" s="1">
        <v>42635</v>
      </c>
      <c r="E466" t="s">
        <v>38</v>
      </c>
      <c r="F466" t="s">
        <v>965</v>
      </c>
      <c r="G466" t="s">
        <v>966</v>
      </c>
      <c r="H466" t="s">
        <v>81</v>
      </c>
      <c r="I466" t="s">
        <v>26</v>
      </c>
      <c r="J466" t="s">
        <v>1768</v>
      </c>
      <c r="K466" t="s">
        <v>1769</v>
      </c>
      <c r="L466">
        <v>4401</v>
      </c>
      <c r="M466" t="s">
        <v>62</v>
      </c>
      <c r="N466" t="s">
        <v>1066</v>
      </c>
      <c r="O466" t="s">
        <v>31</v>
      </c>
      <c r="P466" t="s">
        <v>53</v>
      </c>
      <c r="Q466" t="s">
        <v>1067</v>
      </c>
      <c r="R466">
        <v>109.48</v>
      </c>
      <c r="S466">
        <v>2</v>
      </c>
      <c r="T466">
        <v>0</v>
      </c>
      <c r="U466">
        <v>33.938800000000001</v>
      </c>
      <c r="V466">
        <v>75.541200000000003</v>
      </c>
    </row>
    <row r="467" spans="1:22">
      <c r="A467">
        <v>2258</v>
      </c>
      <c r="B467" t="s">
        <v>1770</v>
      </c>
      <c r="C467" s="1">
        <v>42902</v>
      </c>
      <c r="D467" s="1">
        <v>42905</v>
      </c>
      <c r="E467" t="s">
        <v>78</v>
      </c>
      <c r="F467" t="s">
        <v>1409</v>
      </c>
      <c r="G467" t="s">
        <v>1410</v>
      </c>
      <c r="H467" t="s">
        <v>25</v>
      </c>
      <c r="I467" t="s">
        <v>26</v>
      </c>
      <c r="J467" t="s">
        <v>310</v>
      </c>
      <c r="K467" t="s">
        <v>50</v>
      </c>
      <c r="L467">
        <v>94122</v>
      </c>
      <c r="M467" t="s">
        <v>51</v>
      </c>
      <c r="N467" t="s">
        <v>460</v>
      </c>
      <c r="O467" t="s">
        <v>31</v>
      </c>
      <c r="P467" t="s">
        <v>35</v>
      </c>
      <c r="Q467" t="s">
        <v>461</v>
      </c>
      <c r="R467">
        <v>1212.96</v>
      </c>
      <c r="S467">
        <v>7</v>
      </c>
      <c r="T467">
        <v>0.2</v>
      </c>
      <c r="U467">
        <v>90.971999999999994</v>
      </c>
      <c r="V467">
        <v>1121.9880000000001</v>
      </c>
    </row>
    <row r="468" spans="1:22">
      <c r="A468">
        <v>2263</v>
      </c>
      <c r="B468" t="s">
        <v>1771</v>
      </c>
      <c r="C468" s="1">
        <v>42772</v>
      </c>
      <c r="D468" s="1">
        <v>42775</v>
      </c>
      <c r="E468" t="s">
        <v>78</v>
      </c>
      <c r="F468" t="s">
        <v>1772</v>
      </c>
      <c r="G468" t="s">
        <v>1773</v>
      </c>
      <c r="H468" t="s">
        <v>25</v>
      </c>
      <c r="I468" t="s">
        <v>26</v>
      </c>
      <c r="J468" t="s">
        <v>670</v>
      </c>
      <c r="K468" t="s">
        <v>697</v>
      </c>
      <c r="L468">
        <v>22204</v>
      </c>
      <c r="M468" t="s">
        <v>29</v>
      </c>
      <c r="N468" t="s">
        <v>691</v>
      </c>
      <c r="O468" t="s">
        <v>31</v>
      </c>
      <c r="P468" t="s">
        <v>32</v>
      </c>
      <c r="Q468" t="s">
        <v>692</v>
      </c>
      <c r="R468">
        <v>359.97</v>
      </c>
      <c r="S468">
        <v>3</v>
      </c>
      <c r="T468">
        <v>0</v>
      </c>
      <c r="U468">
        <v>79.193399999999997</v>
      </c>
      <c r="V468">
        <v>280.77660000000003</v>
      </c>
    </row>
    <row r="469" spans="1:22">
      <c r="A469">
        <v>2273</v>
      </c>
      <c r="B469" t="s">
        <v>1774</v>
      </c>
      <c r="C469" s="1">
        <v>42069</v>
      </c>
      <c r="D469" s="1">
        <v>42074</v>
      </c>
      <c r="E469" t="s">
        <v>38</v>
      </c>
      <c r="F469" t="s">
        <v>1775</v>
      </c>
      <c r="G469" t="s">
        <v>1776</v>
      </c>
      <c r="H469" t="s">
        <v>25</v>
      </c>
      <c r="I469" t="s">
        <v>26</v>
      </c>
      <c r="J469" t="s">
        <v>310</v>
      </c>
      <c r="K469" t="s">
        <v>50</v>
      </c>
      <c r="L469">
        <v>94122</v>
      </c>
      <c r="M469" t="s">
        <v>51</v>
      </c>
      <c r="N469" t="s">
        <v>1777</v>
      </c>
      <c r="O469" t="s">
        <v>31</v>
      </c>
      <c r="P469" t="s">
        <v>53</v>
      </c>
      <c r="Q469" t="s">
        <v>1778</v>
      </c>
      <c r="R469">
        <v>435.26</v>
      </c>
      <c r="S469">
        <v>7</v>
      </c>
      <c r="T469">
        <v>0</v>
      </c>
      <c r="U469">
        <v>95.757199999999997</v>
      </c>
      <c r="V469">
        <v>339.50279999999998</v>
      </c>
    </row>
    <row r="470" spans="1:22">
      <c r="A470">
        <v>2275</v>
      </c>
      <c r="B470" t="s">
        <v>1779</v>
      </c>
      <c r="C470" s="1">
        <v>41915</v>
      </c>
      <c r="D470" s="1">
        <v>41920</v>
      </c>
      <c r="E470" t="s">
        <v>22</v>
      </c>
      <c r="F470" t="s">
        <v>413</v>
      </c>
      <c r="G470" t="s">
        <v>414</v>
      </c>
      <c r="H470" t="s">
        <v>81</v>
      </c>
      <c r="I470" t="s">
        <v>26</v>
      </c>
      <c r="J470" t="s">
        <v>49</v>
      </c>
      <c r="K470" t="s">
        <v>50</v>
      </c>
      <c r="L470">
        <v>90036</v>
      </c>
      <c r="M470" t="s">
        <v>51</v>
      </c>
      <c r="N470" t="s">
        <v>1780</v>
      </c>
      <c r="O470" t="s">
        <v>31</v>
      </c>
      <c r="P470" t="s">
        <v>44</v>
      </c>
      <c r="Q470" t="s">
        <v>1781</v>
      </c>
      <c r="R470">
        <v>143.43199999999999</v>
      </c>
      <c r="S470">
        <v>1</v>
      </c>
      <c r="T470">
        <v>0.2</v>
      </c>
      <c r="U470">
        <v>3.5857999999999999</v>
      </c>
      <c r="V470">
        <v>139.84619999999998</v>
      </c>
    </row>
    <row r="471" spans="1:22">
      <c r="A471">
        <v>2276</v>
      </c>
      <c r="B471" t="s">
        <v>1779</v>
      </c>
      <c r="C471" s="1">
        <v>41915</v>
      </c>
      <c r="D471" s="1">
        <v>41920</v>
      </c>
      <c r="E471" t="s">
        <v>22</v>
      </c>
      <c r="F471" t="s">
        <v>413</v>
      </c>
      <c r="G471" t="s">
        <v>414</v>
      </c>
      <c r="H471" t="s">
        <v>81</v>
      </c>
      <c r="I471" t="s">
        <v>26</v>
      </c>
      <c r="J471" t="s">
        <v>49</v>
      </c>
      <c r="K471" t="s">
        <v>50</v>
      </c>
      <c r="L471">
        <v>90036</v>
      </c>
      <c r="M471" t="s">
        <v>51</v>
      </c>
      <c r="N471" t="s">
        <v>63</v>
      </c>
      <c r="O471" t="s">
        <v>31</v>
      </c>
      <c r="P471" t="s">
        <v>35</v>
      </c>
      <c r="Q471" t="s">
        <v>64</v>
      </c>
      <c r="R471">
        <v>122.352</v>
      </c>
      <c r="S471">
        <v>3</v>
      </c>
      <c r="T471">
        <v>0.2</v>
      </c>
      <c r="U471">
        <v>13.7646</v>
      </c>
      <c r="V471">
        <v>108.5874</v>
      </c>
    </row>
    <row r="472" spans="1:22">
      <c r="A472">
        <v>2278</v>
      </c>
      <c r="B472" t="s">
        <v>1782</v>
      </c>
      <c r="C472" s="1">
        <v>41817</v>
      </c>
      <c r="D472" s="1">
        <v>41821</v>
      </c>
      <c r="E472" t="s">
        <v>38</v>
      </c>
      <c r="F472" t="s">
        <v>1783</v>
      </c>
      <c r="G472" t="s">
        <v>1784</v>
      </c>
      <c r="H472" t="s">
        <v>25</v>
      </c>
      <c r="I472" t="s">
        <v>26</v>
      </c>
      <c r="J472" t="s">
        <v>1785</v>
      </c>
      <c r="K472" t="s">
        <v>459</v>
      </c>
      <c r="L472">
        <v>38671</v>
      </c>
      <c r="M472" t="s">
        <v>29</v>
      </c>
      <c r="N472" t="s">
        <v>1240</v>
      </c>
      <c r="O472" t="s">
        <v>31</v>
      </c>
      <c r="P472" t="s">
        <v>44</v>
      </c>
      <c r="Q472" t="s">
        <v>1044</v>
      </c>
      <c r="R472">
        <v>85.98</v>
      </c>
      <c r="S472">
        <v>1</v>
      </c>
      <c r="T472">
        <v>0</v>
      </c>
      <c r="U472">
        <v>22.354800000000001</v>
      </c>
      <c r="V472">
        <v>63.625200000000007</v>
      </c>
    </row>
    <row r="473" spans="1:22">
      <c r="A473">
        <v>2280</v>
      </c>
      <c r="B473" t="s">
        <v>1786</v>
      </c>
      <c r="C473" s="1">
        <v>43038</v>
      </c>
      <c r="D473" s="1">
        <v>43041</v>
      </c>
      <c r="E473" t="s">
        <v>78</v>
      </c>
      <c r="F473" t="s">
        <v>1787</v>
      </c>
      <c r="G473" t="s">
        <v>1788</v>
      </c>
      <c r="H473" t="s">
        <v>25</v>
      </c>
      <c r="I473" t="s">
        <v>26</v>
      </c>
      <c r="J473" t="s">
        <v>176</v>
      </c>
      <c r="K473" t="s">
        <v>177</v>
      </c>
      <c r="L473">
        <v>98115</v>
      </c>
      <c r="M473" t="s">
        <v>51</v>
      </c>
      <c r="N473" t="s">
        <v>1637</v>
      </c>
      <c r="O473" t="s">
        <v>31</v>
      </c>
      <c r="P473" t="s">
        <v>35</v>
      </c>
      <c r="Q473" t="s">
        <v>1638</v>
      </c>
      <c r="R473">
        <v>97.567999999999998</v>
      </c>
      <c r="S473">
        <v>2</v>
      </c>
      <c r="T473">
        <v>0.2</v>
      </c>
      <c r="U473">
        <v>-6.0979999999999999</v>
      </c>
      <c r="V473">
        <v>103.666</v>
      </c>
    </row>
    <row r="474" spans="1:22">
      <c r="A474">
        <v>2281</v>
      </c>
      <c r="B474" t="s">
        <v>1786</v>
      </c>
      <c r="C474" s="1">
        <v>43038</v>
      </c>
      <c r="D474" s="1">
        <v>43041</v>
      </c>
      <c r="E474" t="s">
        <v>78</v>
      </c>
      <c r="F474" t="s">
        <v>1787</v>
      </c>
      <c r="G474" t="s">
        <v>1788</v>
      </c>
      <c r="H474" t="s">
        <v>25</v>
      </c>
      <c r="I474" t="s">
        <v>26</v>
      </c>
      <c r="J474" t="s">
        <v>176</v>
      </c>
      <c r="K474" t="s">
        <v>177</v>
      </c>
      <c r="L474">
        <v>98115</v>
      </c>
      <c r="M474" t="s">
        <v>51</v>
      </c>
      <c r="N474" t="s">
        <v>1260</v>
      </c>
      <c r="O474" t="s">
        <v>31</v>
      </c>
      <c r="P474" t="s">
        <v>35</v>
      </c>
      <c r="Q474" t="s">
        <v>1261</v>
      </c>
      <c r="R474">
        <v>614.27200000000005</v>
      </c>
      <c r="S474">
        <v>8</v>
      </c>
      <c r="T474">
        <v>0.2</v>
      </c>
      <c r="U474">
        <v>-23.0352</v>
      </c>
      <c r="V474">
        <v>637.30720000000008</v>
      </c>
    </row>
    <row r="475" spans="1:22">
      <c r="A475">
        <v>2282</v>
      </c>
      <c r="B475" t="s">
        <v>1786</v>
      </c>
      <c r="C475" s="1">
        <v>43038</v>
      </c>
      <c r="D475" s="1">
        <v>43041</v>
      </c>
      <c r="E475" t="s">
        <v>78</v>
      </c>
      <c r="F475" t="s">
        <v>1787</v>
      </c>
      <c r="G475" t="s">
        <v>1788</v>
      </c>
      <c r="H475" t="s">
        <v>25</v>
      </c>
      <c r="I475" t="s">
        <v>26</v>
      </c>
      <c r="J475" t="s">
        <v>176</v>
      </c>
      <c r="K475" t="s">
        <v>177</v>
      </c>
      <c r="L475">
        <v>98115</v>
      </c>
      <c r="M475" t="s">
        <v>51</v>
      </c>
      <c r="N475" t="s">
        <v>1117</v>
      </c>
      <c r="O475" t="s">
        <v>31</v>
      </c>
      <c r="P475" t="s">
        <v>32</v>
      </c>
      <c r="Q475" t="s">
        <v>1118</v>
      </c>
      <c r="R475">
        <v>199.98</v>
      </c>
      <c r="S475">
        <v>2</v>
      </c>
      <c r="T475">
        <v>0</v>
      </c>
      <c r="U475">
        <v>37.996200000000002</v>
      </c>
      <c r="V475">
        <v>161.98379999999997</v>
      </c>
    </row>
    <row r="476" spans="1:22">
      <c r="A476">
        <v>2290</v>
      </c>
      <c r="B476" t="s">
        <v>1789</v>
      </c>
      <c r="C476" s="1">
        <v>42743</v>
      </c>
      <c r="D476" s="1">
        <v>42746</v>
      </c>
      <c r="E476" t="s">
        <v>78</v>
      </c>
      <c r="F476" t="s">
        <v>1790</v>
      </c>
      <c r="G476" t="s">
        <v>1791</v>
      </c>
      <c r="H476" t="s">
        <v>81</v>
      </c>
      <c r="I476" t="s">
        <v>26</v>
      </c>
      <c r="J476" t="s">
        <v>176</v>
      </c>
      <c r="K476" t="s">
        <v>177</v>
      </c>
      <c r="L476">
        <v>98115</v>
      </c>
      <c r="M476" t="s">
        <v>51</v>
      </c>
      <c r="N476" t="s">
        <v>1792</v>
      </c>
      <c r="O476" t="s">
        <v>31</v>
      </c>
      <c r="P476" t="s">
        <v>44</v>
      </c>
      <c r="Q476" t="s">
        <v>1793</v>
      </c>
      <c r="R476">
        <v>892.98</v>
      </c>
      <c r="S476">
        <v>2</v>
      </c>
      <c r="T476">
        <v>0</v>
      </c>
      <c r="U476">
        <v>80.368200000000002</v>
      </c>
      <c r="V476">
        <v>812.61180000000002</v>
      </c>
    </row>
    <row r="477" spans="1:22">
      <c r="A477">
        <v>2292</v>
      </c>
      <c r="B477" t="s">
        <v>1794</v>
      </c>
      <c r="C477" s="1">
        <v>42114</v>
      </c>
      <c r="D477" s="1">
        <v>42119</v>
      </c>
      <c r="E477" t="s">
        <v>38</v>
      </c>
      <c r="F477" t="s">
        <v>1707</v>
      </c>
      <c r="G477" t="s">
        <v>1708</v>
      </c>
      <c r="H477" t="s">
        <v>81</v>
      </c>
      <c r="I477" t="s">
        <v>26</v>
      </c>
      <c r="J477" t="s">
        <v>329</v>
      </c>
      <c r="K477" t="s">
        <v>648</v>
      </c>
      <c r="L477">
        <v>31907</v>
      </c>
      <c r="M477" t="s">
        <v>29</v>
      </c>
      <c r="N477" t="s">
        <v>1381</v>
      </c>
      <c r="O477" t="s">
        <v>31</v>
      </c>
      <c r="P477" t="s">
        <v>53</v>
      </c>
      <c r="Q477" t="s">
        <v>1382</v>
      </c>
      <c r="R477">
        <v>595.38</v>
      </c>
      <c r="S477">
        <v>6</v>
      </c>
      <c r="T477">
        <v>0</v>
      </c>
      <c r="U477">
        <v>297.69</v>
      </c>
      <c r="V477">
        <v>297.69</v>
      </c>
    </row>
    <row r="478" spans="1:22">
      <c r="A478">
        <v>2295</v>
      </c>
      <c r="B478" t="s">
        <v>1795</v>
      </c>
      <c r="C478" s="1">
        <v>43092</v>
      </c>
      <c r="D478" s="1">
        <v>43096</v>
      </c>
      <c r="E478" t="s">
        <v>38</v>
      </c>
      <c r="F478" t="s">
        <v>1440</v>
      </c>
      <c r="G478" t="s">
        <v>1441</v>
      </c>
      <c r="H478" t="s">
        <v>81</v>
      </c>
      <c r="I478" t="s">
        <v>26</v>
      </c>
      <c r="J478" t="s">
        <v>1270</v>
      </c>
      <c r="K478" t="s">
        <v>411</v>
      </c>
      <c r="L478">
        <v>6457</v>
      </c>
      <c r="M478" t="s">
        <v>62</v>
      </c>
      <c r="N478" t="s">
        <v>131</v>
      </c>
      <c r="O478" t="s">
        <v>31</v>
      </c>
      <c r="P478" t="s">
        <v>53</v>
      </c>
      <c r="Q478" t="s">
        <v>132</v>
      </c>
      <c r="R478">
        <v>181.95</v>
      </c>
      <c r="S478">
        <v>3</v>
      </c>
      <c r="T478">
        <v>0</v>
      </c>
      <c r="U478">
        <v>38.209499999999998</v>
      </c>
      <c r="V478">
        <v>143.7405</v>
      </c>
    </row>
    <row r="479" spans="1:22">
      <c r="A479">
        <v>2297</v>
      </c>
      <c r="B479" t="s">
        <v>1796</v>
      </c>
      <c r="C479" s="1">
        <v>42309</v>
      </c>
      <c r="D479" s="1">
        <v>42313</v>
      </c>
      <c r="E479" t="s">
        <v>38</v>
      </c>
      <c r="F479" t="s">
        <v>276</v>
      </c>
      <c r="G479" t="s">
        <v>277</v>
      </c>
      <c r="H479" t="s">
        <v>25</v>
      </c>
      <c r="I479" t="s">
        <v>26</v>
      </c>
      <c r="J479" t="s">
        <v>158</v>
      </c>
      <c r="K479" t="s">
        <v>109</v>
      </c>
      <c r="L479">
        <v>10011</v>
      </c>
      <c r="M479" t="s">
        <v>62</v>
      </c>
      <c r="N479" t="s">
        <v>860</v>
      </c>
      <c r="O479" t="s">
        <v>31</v>
      </c>
      <c r="P479" t="s">
        <v>53</v>
      </c>
      <c r="Q479" t="s">
        <v>861</v>
      </c>
      <c r="R479">
        <v>259.7</v>
      </c>
      <c r="S479">
        <v>5</v>
      </c>
      <c r="T479">
        <v>0</v>
      </c>
      <c r="U479">
        <v>106.477</v>
      </c>
      <c r="V479">
        <v>153.22299999999998</v>
      </c>
    </row>
    <row r="480" spans="1:22">
      <c r="A480">
        <v>2304</v>
      </c>
      <c r="B480" t="s">
        <v>1797</v>
      </c>
      <c r="C480" s="1">
        <v>42995</v>
      </c>
      <c r="D480" s="1">
        <v>43000</v>
      </c>
      <c r="E480" t="s">
        <v>22</v>
      </c>
      <c r="F480" t="s">
        <v>640</v>
      </c>
      <c r="G480" t="s">
        <v>641</v>
      </c>
      <c r="H480" t="s">
        <v>90</v>
      </c>
      <c r="I480" t="s">
        <v>26</v>
      </c>
      <c r="J480" t="s">
        <v>1798</v>
      </c>
      <c r="K480" t="s">
        <v>648</v>
      </c>
      <c r="L480">
        <v>30076</v>
      </c>
      <c r="M480" t="s">
        <v>29</v>
      </c>
      <c r="N480" t="s">
        <v>402</v>
      </c>
      <c r="O480" t="s">
        <v>31</v>
      </c>
      <c r="P480" t="s">
        <v>35</v>
      </c>
      <c r="Q480" t="s">
        <v>403</v>
      </c>
      <c r="R480">
        <v>723.92</v>
      </c>
      <c r="S480">
        <v>4</v>
      </c>
      <c r="T480">
        <v>0</v>
      </c>
      <c r="U480">
        <v>188.2192</v>
      </c>
      <c r="V480">
        <v>535.70079999999996</v>
      </c>
    </row>
    <row r="481" spans="1:22">
      <c r="A481">
        <v>2306</v>
      </c>
      <c r="B481" t="s">
        <v>1799</v>
      </c>
      <c r="C481" s="1">
        <v>42727</v>
      </c>
      <c r="D481" s="1">
        <v>42728</v>
      </c>
      <c r="E481" t="s">
        <v>78</v>
      </c>
      <c r="F481" t="s">
        <v>358</v>
      </c>
      <c r="G481" t="s">
        <v>359</v>
      </c>
      <c r="H481" t="s">
        <v>81</v>
      </c>
      <c r="I481" t="s">
        <v>26</v>
      </c>
      <c r="J481" t="s">
        <v>120</v>
      </c>
      <c r="K481" t="s">
        <v>121</v>
      </c>
      <c r="L481">
        <v>60623</v>
      </c>
      <c r="M481" t="s">
        <v>84</v>
      </c>
      <c r="N481" t="s">
        <v>879</v>
      </c>
      <c r="O481" t="s">
        <v>31</v>
      </c>
      <c r="P481" t="s">
        <v>32</v>
      </c>
      <c r="Q481" t="s">
        <v>880</v>
      </c>
      <c r="R481">
        <v>141.37200000000001</v>
      </c>
      <c r="S481">
        <v>2</v>
      </c>
      <c r="T481">
        <v>0.3</v>
      </c>
      <c r="U481">
        <v>-14.1372</v>
      </c>
      <c r="V481">
        <v>155.50920000000002</v>
      </c>
    </row>
    <row r="482" spans="1:22">
      <c r="A482">
        <v>2309</v>
      </c>
      <c r="B482" t="s">
        <v>1800</v>
      </c>
      <c r="C482" s="1">
        <v>42897</v>
      </c>
      <c r="D482" s="1">
        <v>42898</v>
      </c>
      <c r="E482" t="s">
        <v>78</v>
      </c>
      <c r="F482" t="s">
        <v>1801</v>
      </c>
      <c r="G482" t="s">
        <v>1802</v>
      </c>
      <c r="H482" t="s">
        <v>90</v>
      </c>
      <c r="I482" t="s">
        <v>26</v>
      </c>
      <c r="J482" t="s">
        <v>1360</v>
      </c>
      <c r="K482" t="s">
        <v>501</v>
      </c>
      <c r="L482">
        <v>85345</v>
      </c>
      <c r="M482" t="s">
        <v>51</v>
      </c>
      <c r="N482" t="s">
        <v>832</v>
      </c>
      <c r="O482" t="s">
        <v>31</v>
      </c>
      <c r="P482" t="s">
        <v>35</v>
      </c>
      <c r="Q482" t="s">
        <v>833</v>
      </c>
      <c r="R482">
        <v>280.79199999999997</v>
      </c>
      <c r="S482">
        <v>1</v>
      </c>
      <c r="T482">
        <v>0.2</v>
      </c>
      <c r="U482">
        <v>35.098999999999997</v>
      </c>
      <c r="V482">
        <v>245.69299999999998</v>
      </c>
    </row>
    <row r="483" spans="1:22">
      <c r="A483">
        <v>2317</v>
      </c>
      <c r="B483" t="s">
        <v>1803</v>
      </c>
      <c r="C483" s="1">
        <v>42936</v>
      </c>
      <c r="D483" s="1">
        <v>42941</v>
      </c>
      <c r="E483" t="s">
        <v>38</v>
      </c>
      <c r="F483" t="s">
        <v>1804</v>
      </c>
      <c r="G483" t="s">
        <v>1805</v>
      </c>
      <c r="H483" t="s">
        <v>81</v>
      </c>
      <c r="I483" t="s">
        <v>26</v>
      </c>
      <c r="J483" t="s">
        <v>1806</v>
      </c>
      <c r="K483" t="s">
        <v>1807</v>
      </c>
      <c r="L483">
        <v>57103</v>
      </c>
      <c r="M483" t="s">
        <v>84</v>
      </c>
      <c r="N483" t="s">
        <v>1637</v>
      </c>
      <c r="O483" t="s">
        <v>31</v>
      </c>
      <c r="P483" t="s">
        <v>35</v>
      </c>
      <c r="Q483" t="s">
        <v>1638</v>
      </c>
      <c r="R483">
        <v>182.94</v>
      </c>
      <c r="S483">
        <v>3</v>
      </c>
      <c r="T483">
        <v>0</v>
      </c>
      <c r="U483">
        <v>27.440999999999999</v>
      </c>
      <c r="V483">
        <v>155.499</v>
      </c>
    </row>
    <row r="484" spans="1:22">
      <c r="A484">
        <v>2327</v>
      </c>
      <c r="B484" t="s">
        <v>1808</v>
      </c>
      <c r="C484" s="1">
        <v>42262</v>
      </c>
      <c r="D484" s="1">
        <v>42266</v>
      </c>
      <c r="E484" t="s">
        <v>22</v>
      </c>
      <c r="F484" t="s">
        <v>1809</v>
      </c>
      <c r="G484" t="s">
        <v>1810</v>
      </c>
      <c r="H484" t="s">
        <v>81</v>
      </c>
      <c r="I484" t="s">
        <v>26</v>
      </c>
      <c r="J484" t="s">
        <v>158</v>
      </c>
      <c r="K484" t="s">
        <v>109</v>
      </c>
      <c r="L484">
        <v>10035</v>
      </c>
      <c r="M484" t="s">
        <v>62</v>
      </c>
      <c r="N484" t="s">
        <v>330</v>
      </c>
      <c r="O484" t="s">
        <v>31</v>
      </c>
      <c r="P484" t="s">
        <v>32</v>
      </c>
      <c r="Q484" t="s">
        <v>331</v>
      </c>
      <c r="R484">
        <v>46.384</v>
      </c>
      <c r="S484">
        <v>1</v>
      </c>
      <c r="T484">
        <v>0.2</v>
      </c>
      <c r="U484">
        <v>1.1596</v>
      </c>
      <c r="V484">
        <v>45.224400000000003</v>
      </c>
    </row>
    <row r="485" spans="1:22">
      <c r="A485">
        <v>2330</v>
      </c>
      <c r="B485" t="s">
        <v>1811</v>
      </c>
      <c r="C485" s="1">
        <v>42363</v>
      </c>
      <c r="D485" s="1">
        <v>42367</v>
      </c>
      <c r="E485" t="s">
        <v>38</v>
      </c>
      <c r="F485" t="s">
        <v>656</v>
      </c>
      <c r="G485" t="s">
        <v>657</v>
      </c>
      <c r="H485" t="s">
        <v>81</v>
      </c>
      <c r="I485" t="s">
        <v>26</v>
      </c>
      <c r="J485" t="s">
        <v>60</v>
      </c>
      <c r="K485" t="s">
        <v>61</v>
      </c>
      <c r="L485">
        <v>19140</v>
      </c>
      <c r="M485" t="s">
        <v>62</v>
      </c>
      <c r="N485" t="s">
        <v>1812</v>
      </c>
      <c r="O485" t="s">
        <v>31</v>
      </c>
      <c r="P485" t="s">
        <v>53</v>
      </c>
      <c r="Q485" t="s">
        <v>1813</v>
      </c>
      <c r="R485">
        <v>547.13599999999997</v>
      </c>
      <c r="S485">
        <v>4</v>
      </c>
      <c r="T485">
        <v>0.2</v>
      </c>
      <c r="U485">
        <v>-68.391999999999996</v>
      </c>
      <c r="V485">
        <v>615.52800000000002</v>
      </c>
    </row>
    <row r="486" spans="1:22">
      <c r="A486">
        <v>2342</v>
      </c>
      <c r="B486" t="s">
        <v>1814</v>
      </c>
      <c r="C486" s="1">
        <v>42004</v>
      </c>
      <c r="D486" s="1">
        <v>42007</v>
      </c>
      <c r="E486" t="s">
        <v>78</v>
      </c>
      <c r="F486" t="s">
        <v>1233</v>
      </c>
      <c r="G486" t="s">
        <v>1234</v>
      </c>
      <c r="H486" t="s">
        <v>90</v>
      </c>
      <c r="I486" t="s">
        <v>26</v>
      </c>
      <c r="J486" t="s">
        <v>221</v>
      </c>
      <c r="K486" t="s">
        <v>415</v>
      </c>
      <c r="L486">
        <v>2038</v>
      </c>
      <c r="M486" t="s">
        <v>62</v>
      </c>
      <c r="N486" t="s">
        <v>1815</v>
      </c>
      <c r="O486" t="s">
        <v>31</v>
      </c>
      <c r="P486" t="s">
        <v>53</v>
      </c>
      <c r="Q486" t="s">
        <v>1816</v>
      </c>
      <c r="R486">
        <v>63.2</v>
      </c>
      <c r="S486">
        <v>5</v>
      </c>
      <c r="T486">
        <v>0</v>
      </c>
      <c r="U486">
        <v>23.384</v>
      </c>
      <c r="V486">
        <v>39.816000000000003</v>
      </c>
    </row>
    <row r="487" spans="1:22">
      <c r="A487">
        <v>2348</v>
      </c>
      <c r="B487" t="s">
        <v>1817</v>
      </c>
      <c r="C487" s="1">
        <v>42442</v>
      </c>
      <c r="D487" s="1">
        <v>42447</v>
      </c>
      <c r="E487" t="s">
        <v>38</v>
      </c>
      <c r="F487" t="s">
        <v>794</v>
      </c>
      <c r="G487" t="s">
        <v>795</v>
      </c>
      <c r="H487" t="s">
        <v>25</v>
      </c>
      <c r="I487" t="s">
        <v>26</v>
      </c>
      <c r="J487" t="s">
        <v>229</v>
      </c>
      <c r="K487" t="s">
        <v>83</v>
      </c>
      <c r="L487">
        <v>78207</v>
      </c>
      <c r="M487" t="s">
        <v>84</v>
      </c>
      <c r="N487" t="s">
        <v>1115</v>
      </c>
      <c r="O487" t="s">
        <v>31</v>
      </c>
      <c r="P487" t="s">
        <v>44</v>
      </c>
      <c r="Q487" t="s">
        <v>1116</v>
      </c>
      <c r="R487">
        <v>557.58500000000004</v>
      </c>
      <c r="S487">
        <v>5</v>
      </c>
      <c r="T487">
        <v>0.3</v>
      </c>
      <c r="U487">
        <v>0</v>
      </c>
      <c r="V487">
        <v>557.58500000000004</v>
      </c>
    </row>
    <row r="488" spans="1:22">
      <c r="A488">
        <v>2354</v>
      </c>
      <c r="B488" t="s">
        <v>1818</v>
      </c>
      <c r="C488" s="1">
        <v>42247</v>
      </c>
      <c r="D488" s="1">
        <v>42249</v>
      </c>
      <c r="E488" t="s">
        <v>78</v>
      </c>
      <c r="F488" t="s">
        <v>1819</v>
      </c>
      <c r="G488" t="s">
        <v>1820</v>
      </c>
      <c r="H488" t="s">
        <v>81</v>
      </c>
      <c r="I488" t="s">
        <v>26</v>
      </c>
      <c r="J488" t="s">
        <v>310</v>
      </c>
      <c r="K488" t="s">
        <v>50</v>
      </c>
      <c r="L488">
        <v>94122</v>
      </c>
      <c r="M488" t="s">
        <v>51</v>
      </c>
      <c r="N488" t="s">
        <v>92</v>
      </c>
      <c r="O488" t="s">
        <v>31</v>
      </c>
      <c r="P488" t="s">
        <v>32</v>
      </c>
      <c r="Q488" t="s">
        <v>93</v>
      </c>
      <c r="R488">
        <v>1552.8309999999999</v>
      </c>
      <c r="S488">
        <v>7</v>
      </c>
      <c r="T488">
        <v>0.15</v>
      </c>
      <c r="U488">
        <v>200.9546</v>
      </c>
      <c r="V488">
        <v>1351.8763999999999</v>
      </c>
    </row>
    <row r="489" spans="1:22">
      <c r="A489">
        <v>2358</v>
      </c>
      <c r="B489" t="s">
        <v>1821</v>
      </c>
      <c r="C489" s="1">
        <v>41715</v>
      </c>
      <c r="D489" s="1">
        <v>41719</v>
      </c>
      <c r="E489" t="s">
        <v>38</v>
      </c>
      <c r="F489" t="s">
        <v>1822</v>
      </c>
      <c r="G489" t="s">
        <v>1823</v>
      </c>
      <c r="H489" t="s">
        <v>81</v>
      </c>
      <c r="I489" t="s">
        <v>26</v>
      </c>
      <c r="J489" t="s">
        <v>158</v>
      </c>
      <c r="K489" t="s">
        <v>109</v>
      </c>
      <c r="L489">
        <v>10024</v>
      </c>
      <c r="M489" t="s">
        <v>62</v>
      </c>
      <c r="N489" t="s">
        <v>288</v>
      </c>
      <c r="O489" t="s">
        <v>31</v>
      </c>
      <c r="P489" t="s">
        <v>44</v>
      </c>
      <c r="Q489" t="s">
        <v>289</v>
      </c>
      <c r="R489">
        <v>1579.7460000000001</v>
      </c>
      <c r="S489">
        <v>7</v>
      </c>
      <c r="T489">
        <v>0.4</v>
      </c>
      <c r="U489">
        <v>-447.59469999999999</v>
      </c>
      <c r="V489">
        <v>2027.3407000000002</v>
      </c>
    </row>
    <row r="490" spans="1:22">
      <c r="A490">
        <v>2359</v>
      </c>
      <c r="B490" t="s">
        <v>1821</v>
      </c>
      <c r="C490" s="1">
        <v>41715</v>
      </c>
      <c r="D490" s="1">
        <v>41719</v>
      </c>
      <c r="E490" t="s">
        <v>38</v>
      </c>
      <c r="F490" t="s">
        <v>1822</v>
      </c>
      <c r="G490" t="s">
        <v>1823</v>
      </c>
      <c r="H490" t="s">
        <v>81</v>
      </c>
      <c r="I490" t="s">
        <v>26</v>
      </c>
      <c r="J490" t="s">
        <v>158</v>
      </c>
      <c r="K490" t="s">
        <v>109</v>
      </c>
      <c r="L490">
        <v>10024</v>
      </c>
      <c r="M490" t="s">
        <v>62</v>
      </c>
      <c r="N490" t="s">
        <v>1792</v>
      </c>
      <c r="O490" t="s">
        <v>31</v>
      </c>
      <c r="P490" t="s">
        <v>44</v>
      </c>
      <c r="Q490" t="s">
        <v>1793</v>
      </c>
      <c r="R490">
        <v>1071.576</v>
      </c>
      <c r="S490">
        <v>4</v>
      </c>
      <c r="T490">
        <v>0.4</v>
      </c>
      <c r="U490">
        <v>-553.64760000000001</v>
      </c>
      <c r="V490">
        <v>1625.2236</v>
      </c>
    </row>
    <row r="491" spans="1:22">
      <c r="A491">
        <v>2360</v>
      </c>
      <c r="B491" t="s">
        <v>1821</v>
      </c>
      <c r="C491" s="1">
        <v>41715</v>
      </c>
      <c r="D491" s="1">
        <v>41719</v>
      </c>
      <c r="E491" t="s">
        <v>38</v>
      </c>
      <c r="F491" t="s">
        <v>1822</v>
      </c>
      <c r="G491" t="s">
        <v>1823</v>
      </c>
      <c r="H491" t="s">
        <v>81</v>
      </c>
      <c r="I491" t="s">
        <v>26</v>
      </c>
      <c r="J491" t="s">
        <v>158</v>
      </c>
      <c r="K491" t="s">
        <v>109</v>
      </c>
      <c r="L491">
        <v>10024</v>
      </c>
      <c r="M491" t="s">
        <v>62</v>
      </c>
      <c r="N491" t="s">
        <v>1542</v>
      </c>
      <c r="O491" t="s">
        <v>31</v>
      </c>
      <c r="P491" t="s">
        <v>44</v>
      </c>
      <c r="Q491" t="s">
        <v>1543</v>
      </c>
      <c r="R491">
        <v>613.90800000000002</v>
      </c>
      <c r="S491">
        <v>3</v>
      </c>
      <c r="T491">
        <v>0.4</v>
      </c>
      <c r="U491">
        <v>-122.7816</v>
      </c>
      <c r="V491">
        <v>736.68960000000004</v>
      </c>
    </row>
    <row r="492" spans="1:22">
      <c r="A492">
        <v>2364</v>
      </c>
      <c r="B492" t="s">
        <v>1824</v>
      </c>
      <c r="C492" s="1">
        <v>42442</v>
      </c>
      <c r="D492" s="1">
        <v>42447</v>
      </c>
      <c r="E492" t="s">
        <v>38</v>
      </c>
      <c r="F492" t="s">
        <v>1825</v>
      </c>
      <c r="G492" t="s">
        <v>1826</v>
      </c>
      <c r="H492" t="s">
        <v>90</v>
      </c>
      <c r="I492" t="s">
        <v>26</v>
      </c>
      <c r="J492" t="s">
        <v>696</v>
      </c>
      <c r="K492" t="s">
        <v>697</v>
      </c>
      <c r="L492">
        <v>22980</v>
      </c>
      <c r="M492" t="s">
        <v>29</v>
      </c>
      <c r="N492" t="s">
        <v>532</v>
      </c>
      <c r="O492" t="s">
        <v>31</v>
      </c>
      <c r="P492" t="s">
        <v>53</v>
      </c>
      <c r="Q492" t="s">
        <v>533</v>
      </c>
      <c r="R492">
        <v>127.88</v>
      </c>
      <c r="S492">
        <v>2</v>
      </c>
      <c r="T492">
        <v>0</v>
      </c>
      <c r="U492">
        <v>40.921599999999998</v>
      </c>
      <c r="V492">
        <v>86.958399999999997</v>
      </c>
    </row>
    <row r="493" spans="1:22">
      <c r="A493">
        <v>2367</v>
      </c>
      <c r="B493" t="s">
        <v>1827</v>
      </c>
      <c r="C493" s="1">
        <v>41967</v>
      </c>
      <c r="D493" s="1">
        <v>41969</v>
      </c>
      <c r="E493" t="s">
        <v>22</v>
      </c>
      <c r="F493" t="s">
        <v>1828</v>
      </c>
      <c r="G493" t="s">
        <v>1829</v>
      </c>
      <c r="H493" t="s">
        <v>25</v>
      </c>
      <c r="I493" t="s">
        <v>26</v>
      </c>
      <c r="J493" t="s">
        <v>1830</v>
      </c>
      <c r="K493" t="s">
        <v>50</v>
      </c>
      <c r="L493">
        <v>95823</v>
      </c>
      <c r="M493" t="s">
        <v>51</v>
      </c>
      <c r="N493" t="s">
        <v>1831</v>
      </c>
      <c r="O493" t="s">
        <v>31</v>
      </c>
      <c r="P493" t="s">
        <v>35</v>
      </c>
      <c r="Q493" t="s">
        <v>1832</v>
      </c>
      <c r="R493">
        <v>120.712</v>
      </c>
      <c r="S493">
        <v>1</v>
      </c>
      <c r="T493">
        <v>0.2</v>
      </c>
      <c r="U493">
        <v>-18.1068</v>
      </c>
      <c r="V493">
        <v>138.81880000000001</v>
      </c>
    </row>
    <row r="494" spans="1:22">
      <c r="A494">
        <v>2369</v>
      </c>
      <c r="B494" t="s">
        <v>1833</v>
      </c>
      <c r="C494" s="1">
        <v>42636</v>
      </c>
      <c r="D494" s="1">
        <v>42640</v>
      </c>
      <c r="E494" t="s">
        <v>38</v>
      </c>
      <c r="F494" t="s">
        <v>333</v>
      </c>
      <c r="G494" t="s">
        <v>334</v>
      </c>
      <c r="H494" t="s">
        <v>81</v>
      </c>
      <c r="I494" t="s">
        <v>26</v>
      </c>
      <c r="J494" t="s">
        <v>1561</v>
      </c>
      <c r="K494" t="s">
        <v>215</v>
      </c>
      <c r="L494">
        <v>45014</v>
      </c>
      <c r="M494" t="s">
        <v>62</v>
      </c>
      <c r="N494" t="s">
        <v>1834</v>
      </c>
      <c r="O494" t="s">
        <v>31</v>
      </c>
      <c r="P494" t="s">
        <v>53</v>
      </c>
      <c r="Q494" t="s">
        <v>1835</v>
      </c>
      <c r="R494">
        <v>532.70399999999995</v>
      </c>
      <c r="S494">
        <v>6</v>
      </c>
      <c r="T494">
        <v>0.2</v>
      </c>
      <c r="U494">
        <v>-26.635200000000001</v>
      </c>
      <c r="V494">
        <v>559.33920000000001</v>
      </c>
    </row>
    <row r="495" spans="1:22">
      <c r="A495">
        <v>2372</v>
      </c>
      <c r="B495" t="s">
        <v>1836</v>
      </c>
      <c r="C495" s="1">
        <v>42558</v>
      </c>
      <c r="D495" s="1">
        <v>42562</v>
      </c>
      <c r="E495" t="s">
        <v>22</v>
      </c>
      <c r="F495" t="s">
        <v>1837</v>
      </c>
      <c r="G495" t="s">
        <v>1838</v>
      </c>
      <c r="H495" t="s">
        <v>81</v>
      </c>
      <c r="I495" t="s">
        <v>26</v>
      </c>
      <c r="J495" t="s">
        <v>164</v>
      </c>
      <c r="K495" t="s">
        <v>121</v>
      </c>
      <c r="L495">
        <v>60505</v>
      </c>
      <c r="M495" t="s">
        <v>84</v>
      </c>
      <c r="N495" t="s">
        <v>1523</v>
      </c>
      <c r="O495" t="s">
        <v>31</v>
      </c>
      <c r="P495" t="s">
        <v>53</v>
      </c>
      <c r="Q495" t="s">
        <v>1524</v>
      </c>
      <c r="R495">
        <v>60.287999999999997</v>
      </c>
      <c r="S495">
        <v>8</v>
      </c>
      <c r="T495">
        <v>0.6</v>
      </c>
      <c r="U495">
        <v>-27.1296</v>
      </c>
      <c r="V495">
        <v>87.417599999999993</v>
      </c>
    </row>
    <row r="496" spans="1:22">
      <c r="A496">
        <v>2375</v>
      </c>
      <c r="B496" t="s">
        <v>1836</v>
      </c>
      <c r="C496" s="1">
        <v>42558</v>
      </c>
      <c r="D496" s="1">
        <v>42562</v>
      </c>
      <c r="E496" t="s">
        <v>22</v>
      </c>
      <c r="F496" t="s">
        <v>1837</v>
      </c>
      <c r="G496" t="s">
        <v>1838</v>
      </c>
      <c r="H496" t="s">
        <v>81</v>
      </c>
      <c r="I496" t="s">
        <v>26</v>
      </c>
      <c r="J496" t="s">
        <v>164</v>
      </c>
      <c r="K496" t="s">
        <v>121</v>
      </c>
      <c r="L496">
        <v>60505</v>
      </c>
      <c r="M496" t="s">
        <v>84</v>
      </c>
      <c r="N496" t="s">
        <v>402</v>
      </c>
      <c r="O496" t="s">
        <v>31</v>
      </c>
      <c r="P496" t="s">
        <v>35</v>
      </c>
      <c r="Q496" t="s">
        <v>403</v>
      </c>
      <c r="R496">
        <v>253.37200000000001</v>
      </c>
      <c r="S496">
        <v>2</v>
      </c>
      <c r="T496">
        <v>0.3</v>
      </c>
      <c r="U496">
        <v>-14.478400000000001</v>
      </c>
      <c r="V496">
        <v>267.85040000000004</v>
      </c>
    </row>
    <row r="497" spans="1:22">
      <c r="A497">
        <v>2382</v>
      </c>
      <c r="B497" t="s">
        <v>1839</v>
      </c>
      <c r="C497" s="1">
        <v>42496</v>
      </c>
      <c r="D497" s="1">
        <v>42500</v>
      </c>
      <c r="E497" t="s">
        <v>38</v>
      </c>
      <c r="F497" t="s">
        <v>1840</v>
      </c>
      <c r="G497" t="s">
        <v>1841</v>
      </c>
      <c r="H497" t="s">
        <v>90</v>
      </c>
      <c r="I497" t="s">
        <v>26</v>
      </c>
      <c r="J497" t="s">
        <v>850</v>
      </c>
      <c r="K497" t="s">
        <v>215</v>
      </c>
      <c r="L497">
        <v>44052</v>
      </c>
      <c r="M497" t="s">
        <v>62</v>
      </c>
      <c r="N497" t="s">
        <v>75</v>
      </c>
      <c r="O497" t="s">
        <v>31</v>
      </c>
      <c r="P497" t="s">
        <v>53</v>
      </c>
      <c r="Q497" t="s">
        <v>1842</v>
      </c>
      <c r="R497">
        <v>54.712000000000003</v>
      </c>
      <c r="S497">
        <v>7</v>
      </c>
      <c r="T497">
        <v>0.2</v>
      </c>
      <c r="U497">
        <v>11.626300000000001</v>
      </c>
      <c r="V497">
        <v>43.085700000000003</v>
      </c>
    </row>
    <row r="498" spans="1:22">
      <c r="A498">
        <v>2393</v>
      </c>
      <c r="B498" t="s">
        <v>1843</v>
      </c>
      <c r="C498" s="1">
        <v>42344</v>
      </c>
      <c r="D498" s="1">
        <v>42348</v>
      </c>
      <c r="E498" t="s">
        <v>38</v>
      </c>
      <c r="F498" t="s">
        <v>1844</v>
      </c>
      <c r="G498" t="s">
        <v>1845</v>
      </c>
      <c r="H498" t="s">
        <v>25</v>
      </c>
      <c r="I498" t="s">
        <v>26</v>
      </c>
      <c r="J498" t="s">
        <v>158</v>
      </c>
      <c r="K498" t="s">
        <v>109</v>
      </c>
      <c r="L498">
        <v>10009</v>
      </c>
      <c r="M498" t="s">
        <v>62</v>
      </c>
      <c r="N498" t="s">
        <v>1499</v>
      </c>
      <c r="O498" t="s">
        <v>31</v>
      </c>
      <c r="P498" t="s">
        <v>53</v>
      </c>
      <c r="Q498" t="s">
        <v>1500</v>
      </c>
      <c r="R498">
        <v>113.92</v>
      </c>
      <c r="S498">
        <v>4</v>
      </c>
      <c r="T498">
        <v>0</v>
      </c>
      <c r="U498">
        <v>42.150399999999998</v>
      </c>
      <c r="V498">
        <v>71.769599999999997</v>
      </c>
    </row>
    <row r="499" spans="1:22">
      <c r="A499">
        <v>2404</v>
      </c>
      <c r="B499" t="s">
        <v>1846</v>
      </c>
      <c r="C499" s="1">
        <v>42640</v>
      </c>
      <c r="D499" s="1">
        <v>42646</v>
      </c>
      <c r="E499" t="s">
        <v>38</v>
      </c>
      <c r="F499" t="s">
        <v>1847</v>
      </c>
      <c r="G499" t="s">
        <v>1848</v>
      </c>
      <c r="H499" t="s">
        <v>81</v>
      </c>
      <c r="I499" t="s">
        <v>26</v>
      </c>
      <c r="J499" t="s">
        <v>1849</v>
      </c>
      <c r="K499" t="s">
        <v>83</v>
      </c>
      <c r="L499">
        <v>77340</v>
      </c>
      <c r="M499" t="s">
        <v>84</v>
      </c>
      <c r="N499" t="s">
        <v>1850</v>
      </c>
      <c r="O499" t="s">
        <v>31</v>
      </c>
      <c r="P499" t="s">
        <v>32</v>
      </c>
      <c r="Q499" t="s">
        <v>1851</v>
      </c>
      <c r="R499">
        <v>956.66480000000001</v>
      </c>
      <c r="S499">
        <v>7</v>
      </c>
      <c r="T499">
        <v>0.32</v>
      </c>
      <c r="U499">
        <v>-225.0976</v>
      </c>
      <c r="V499">
        <v>1181.7624000000001</v>
      </c>
    </row>
    <row r="500" spans="1:22">
      <c r="A500">
        <v>2410</v>
      </c>
      <c r="B500" t="s">
        <v>1852</v>
      </c>
      <c r="C500" s="1">
        <v>42817</v>
      </c>
      <c r="D500" s="1">
        <v>42819</v>
      </c>
      <c r="E500" t="s">
        <v>78</v>
      </c>
      <c r="F500" t="s">
        <v>1853</v>
      </c>
      <c r="G500" t="s">
        <v>1854</v>
      </c>
      <c r="H500" t="s">
        <v>90</v>
      </c>
      <c r="I500" t="s">
        <v>26</v>
      </c>
      <c r="J500" t="s">
        <v>310</v>
      </c>
      <c r="K500" t="s">
        <v>50</v>
      </c>
      <c r="L500">
        <v>94122</v>
      </c>
      <c r="M500" t="s">
        <v>51</v>
      </c>
      <c r="N500" t="s">
        <v>1402</v>
      </c>
      <c r="O500" t="s">
        <v>31</v>
      </c>
      <c r="P500" t="s">
        <v>53</v>
      </c>
      <c r="Q500" t="s">
        <v>1403</v>
      </c>
      <c r="R500">
        <v>211.84</v>
      </c>
      <c r="S500">
        <v>8</v>
      </c>
      <c r="T500">
        <v>0</v>
      </c>
      <c r="U500">
        <v>76.2624</v>
      </c>
      <c r="V500">
        <v>135.57760000000002</v>
      </c>
    </row>
    <row r="501" spans="1:22">
      <c r="A501">
        <v>2414</v>
      </c>
      <c r="B501" t="s">
        <v>1855</v>
      </c>
      <c r="C501" s="1">
        <v>41955</v>
      </c>
      <c r="D501" s="1">
        <v>41959</v>
      </c>
      <c r="E501" t="s">
        <v>38</v>
      </c>
      <c r="F501" t="s">
        <v>1856</v>
      </c>
      <c r="G501" t="s">
        <v>1857</v>
      </c>
      <c r="H501" t="s">
        <v>25</v>
      </c>
      <c r="I501" t="s">
        <v>26</v>
      </c>
      <c r="J501" t="s">
        <v>49</v>
      </c>
      <c r="K501" t="s">
        <v>50</v>
      </c>
      <c r="L501">
        <v>90045</v>
      </c>
      <c r="M501" t="s">
        <v>51</v>
      </c>
      <c r="N501" t="s">
        <v>896</v>
      </c>
      <c r="O501" t="s">
        <v>31</v>
      </c>
      <c r="P501" t="s">
        <v>44</v>
      </c>
      <c r="Q501" t="s">
        <v>897</v>
      </c>
      <c r="R501">
        <v>629.06399999999996</v>
      </c>
      <c r="S501">
        <v>3</v>
      </c>
      <c r="T501">
        <v>0.2</v>
      </c>
      <c r="U501">
        <v>31.453199999999999</v>
      </c>
      <c r="V501">
        <v>597.61079999999993</v>
      </c>
    </row>
    <row r="502" spans="1:22">
      <c r="A502">
        <v>2415</v>
      </c>
      <c r="B502" t="s">
        <v>1858</v>
      </c>
      <c r="C502" s="1">
        <v>42733</v>
      </c>
      <c r="D502" s="1">
        <v>42737</v>
      </c>
      <c r="E502" t="s">
        <v>38</v>
      </c>
      <c r="F502" t="s">
        <v>479</v>
      </c>
      <c r="G502" t="s">
        <v>480</v>
      </c>
      <c r="H502" t="s">
        <v>25</v>
      </c>
      <c r="I502" t="s">
        <v>26</v>
      </c>
      <c r="J502" t="s">
        <v>886</v>
      </c>
      <c r="K502" t="s">
        <v>222</v>
      </c>
      <c r="L502">
        <v>53209</v>
      </c>
      <c r="M502" t="s">
        <v>84</v>
      </c>
      <c r="N502" t="s">
        <v>1831</v>
      </c>
      <c r="O502" t="s">
        <v>31</v>
      </c>
      <c r="P502" t="s">
        <v>35</v>
      </c>
      <c r="Q502" t="s">
        <v>1832</v>
      </c>
      <c r="R502">
        <v>754.45</v>
      </c>
      <c r="S502">
        <v>5</v>
      </c>
      <c r="T502">
        <v>0</v>
      </c>
      <c r="U502">
        <v>60.356000000000002</v>
      </c>
      <c r="V502">
        <v>694.09400000000005</v>
      </c>
    </row>
    <row r="503" spans="1:22">
      <c r="A503">
        <v>2416</v>
      </c>
      <c r="B503" t="s">
        <v>1859</v>
      </c>
      <c r="C503" s="1">
        <v>42191</v>
      </c>
      <c r="D503" s="1">
        <v>42196</v>
      </c>
      <c r="E503" t="s">
        <v>38</v>
      </c>
      <c r="F503" t="s">
        <v>1221</v>
      </c>
      <c r="G503" t="s">
        <v>1222</v>
      </c>
      <c r="H503" t="s">
        <v>90</v>
      </c>
      <c r="I503" t="s">
        <v>26</v>
      </c>
      <c r="J503" t="s">
        <v>1860</v>
      </c>
      <c r="K503" t="s">
        <v>415</v>
      </c>
      <c r="L503">
        <v>1040</v>
      </c>
      <c r="M503" t="s">
        <v>62</v>
      </c>
      <c r="N503" t="s">
        <v>510</v>
      </c>
      <c r="O503" t="s">
        <v>31</v>
      </c>
      <c r="P503" t="s">
        <v>32</v>
      </c>
      <c r="Q503" t="s">
        <v>511</v>
      </c>
      <c r="R503">
        <v>301.95999999999998</v>
      </c>
      <c r="S503">
        <v>2</v>
      </c>
      <c r="T503">
        <v>0</v>
      </c>
      <c r="U503">
        <v>60.392000000000003</v>
      </c>
      <c r="V503">
        <v>241.56799999999998</v>
      </c>
    </row>
    <row r="504" spans="1:22">
      <c r="A504">
        <v>2426</v>
      </c>
      <c r="B504" t="s">
        <v>1861</v>
      </c>
      <c r="C504" s="1">
        <v>43094</v>
      </c>
      <c r="D504" s="1">
        <v>43099</v>
      </c>
      <c r="E504" t="s">
        <v>38</v>
      </c>
      <c r="F504" t="s">
        <v>1862</v>
      </c>
      <c r="G504" t="s">
        <v>1863</v>
      </c>
      <c r="H504" t="s">
        <v>25</v>
      </c>
      <c r="I504" t="s">
        <v>26</v>
      </c>
      <c r="J504" t="s">
        <v>1561</v>
      </c>
      <c r="K504" t="s">
        <v>215</v>
      </c>
      <c r="L504">
        <v>45014</v>
      </c>
      <c r="M504" t="s">
        <v>62</v>
      </c>
      <c r="N504" t="s">
        <v>1864</v>
      </c>
      <c r="O504" t="s">
        <v>31</v>
      </c>
      <c r="P504" t="s">
        <v>44</v>
      </c>
      <c r="Q504" t="s">
        <v>1865</v>
      </c>
      <c r="R504">
        <v>273.06</v>
      </c>
      <c r="S504">
        <v>2</v>
      </c>
      <c r="T504">
        <v>0.4</v>
      </c>
      <c r="U504">
        <v>-104.673</v>
      </c>
      <c r="V504">
        <v>377.733</v>
      </c>
    </row>
    <row r="505" spans="1:22">
      <c r="A505">
        <v>2430</v>
      </c>
      <c r="B505" t="s">
        <v>1866</v>
      </c>
      <c r="C505" s="1">
        <v>42532</v>
      </c>
      <c r="D505" s="1">
        <v>42538</v>
      </c>
      <c r="E505" t="s">
        <v>38</v>
      </c>
      <c r="F505" t="s">
        <v>1867</v>
      </c>
      <c r="G505" t="s">
        <v>1868</v>
      </c>
      <c r="H505" t="s">
        <v>81</v>
      </c>
      <c r="I505" t="s">
        <v>26</v>
      </c>
      <c r="J505" t="s">
        <v>670</v>
      </c>
      <c r="K505" t="s">
        <v>83</v>
      </c>
      <c r="L505">
        <v>76017</v>
      </c>
      <c r="M505" t="s">
        <v>84</v>
      </c>
      <c r="N505" t="s">
        <v>1389</v>
      </c>
      <c r="O505" t="s">
        <v>31</v>
      </c>
      <c r="P505" t="s">
        <v>53</v>
      </c>
      <c r="Q505" t="s">
        <v>1390</v>
      </c>
      <c r="R505">
        <v>12.544</v>
      </c>
      <c r="S505">
        <v>7</v>
      </c>
      <c r="T505">
        <v>0.6</v>
      </c>
      <c r="U505">
        <v>-9.0944000000000003</v>
      </c>
      <c r="V505">
        <v>21.638400000000001</v>
      </c>
    </row>
    <row r="506" spans="1:22">
      <c r="A506">
        <v>2432</v>
      </c>
      <c r="B506" t="s">
        <v>1869</v>
      </c>
      <c r="C506" s="1">
        <v>43097</v>
      </c>
      <c r="D506" s="1">
        <v>43102</v>
      </c>
      <c r="E506" t="s">
        <v>38</v>
      </c>
      <c r="F506" t="s">
        <v>1847</v>
      </c>
      <c r="G506" t="s">
        <v>1848</v>
      </c>
      <c r="H506" t="s">
        <v>81</v>
      </c>
      <c r="I506" t="s">
        <v>26</v>
      </c>
      <c r="J506" t="s">
        <v>176</v>
      </c>
      <c r="K506" t="s">
        <v>177</v>
      </c>
      <c r="L506">
        <v>98103</v>
      </c>
      <c r="M506" t="s">
        <v>51</v>
      </c>
      <c r="N506" t="s">
        <v>427</v>
      </c>
      <c r="O506" t="s">
        <v>31</v>
      </c>
      <c r="P506" t="s">
        <v>53</v>
      </c>
      <c r="Q506" t="s">
        <v>428</v>
      </c>
      <c r="R506">
        <v>7.4</v>
      </c>
      <c r="S506">
        <v>2</v>
      </c>
      <c r="T506">
        <v>0</v>
      </c>
      <c r="U506">
        <v>3.0339999999999998</v>
      </c>
      <c r="V506">
        <v>4.3660000000000005</v>
      </c>
    </row>
    <row r="507" spans="1:22">
      <c r="A507">
        <v>2433</v>
      </c>
      <c r="B507" t="s">
        <v>1870</v>
      </c>
      <c r="C507" s="1">
        <v>41723</v>
      </c>
      <c r="D507" s="1">
        <v>41730</v>
      </c>
      <c r="E507" t="s">
        <v>38</v>
      </c>
      <c r="F507" t="s">
        <v>1871</v>
      </c>
      <c r="G507" t="s">
        <v>1872</v>
      </c>
      <c r="H507" t="s">
        <v>25</v>
      </c>
      <c r="I507" t="s">
        <v>26</v>
      </c>
      <c r="J507" t="s">
        <v>158</v>
      </c>
      <c r="K507" t="s">
        <v>109</v>
      </c>
      <c r="L507">
        <v>10009</v>
      </c>
      <c r="M507" t="s">
        <v>62</v>
      </c>
      <c r="N507" t="s">
        <v>1873</v>
      </c>
      <c r="O507" t="s">
        <v>31</v>
      </c>
      <c r="P507" t="s">
        <v>35</v>
      </c>
      <c r="Q507" t="s">
        <v>1874</v>
      </c>
      <c r="R507">
        <v>366.786</v>
      </c>
      <c r="S507">
        <v>7</v>
      </c>
      <c r="T507">
        <v>0.1</v>
      </c>
      <c r="U507">
        <v>65.206400000000002</v>
      </c>
      <c r="V507">
        <v>301.57960000000003</v>
      </c>
    </row>
    <row r="508" spans="1:22">
      <c r="A508">
        <v>2437</v>
      </c>
      <c r="B508" t="s">
        <v>1875</v>
      </c>
      <c r="C508" s="1">
        <v>42919</v>
      </c>
      <c r="D508" s="1">
        <v>42926</v>
      </c>
      <c r="E508" t="s">
        <v>38</v>
      </c>
      <c r="F508" t="s">
        <v>1212</v>
      </c>
      <c r="G508" t="s">
        <v>1213</v>
      </c>
      <c r="H508" t="s">
        <v>25</v>
      </c>
      <c r="I508" t="s">
        <v>26</v>
      </c>
      <c r="J508" t="s">
        <v>1876</v>
      </c>
      <c r="K508" t="s">
        <v>1877</v>
      </c>
      <c r="L508">
        <v>87401</v>
      </c>
      <c r="M508" t="s">
        <v>51</v>
      </c>
      <c r="N508" t="s">
        <v>131</v>
      </c>
      <c r="O508" t="s">
        <v>31</v>
      </c>
      <c r="P508" t="s">
        <v>53</v>
      </c>
      <c r="Q508" t="s">
        <v>132</v>
      </c>
      <c r="R508">
        <v>545.85</v>
      </c>
      <c r="S508">
        <v>9</v>
      </c>
      <c r="T508">
        <v>0</v>
      </c>
      <c r="U508">
        <v>114.6285</v>
      </c>
      <c r="V508">
        <v>431.22149999999999</v>
      </c>
    </row>
    <row r="509" spans="1:22">
      <c r="A509">
        <v>2438</v>
      </c>
      <c r="B509" t="s">
        <v>1878</v>
      </c>
      <c r="C509" s="1">
        <v>41961</v>
      </c>
      <c r="D509" s="1">
        <v>41963</v>
      </c>
      <c r="E509" t="s">
        <v>22</v>
      </c>
      <c r="F509" t="s">
        <v>1879</v>
      </c>
      <c r="G509" t="s">
        <v>1880</v>
      </c>
      <c r="H509" t="s">
        <v>25</v>
      </c>
      <c r="I509" t="s">
        <v>26</v>
      </c>
      <c r="J509" t="s">
        <v>846</v>
      </c>
      <c r="K509" t="s">
        <v>165</v>
      </c>
      <c r="L509">
        <v>80027</v>
      </c>
      <c r="M509" t="s">
        <v>51</v>
      </c>
      <c r="N509" t="s">
        <v>1881</v>
      </c>
      <c r="O509" t="s">
        <v>31</v>
      </c>
      <c r="P509" t="s">
        <v>44</v>
      </c>
      <c r="Q509" t="s">
        <v>1882</v>
      </c>
      <c r="R509">
        <v>145.97999999999999</v>
      </c>
      <c r="S509">
        <v>2</v>
      </c>
      <c r="T509">
        <v>0.5</v>
      </c>
      <c r="U509">
        <v>-99.266400000000004</v>
      </c>
      <c r="V509">
        <v>245.24639999999999</v>
      </c>
    </row>
    <row r="510" spans="1:22">
      <c r="A510">
        <v>2440</v>
      </c>
      <c r="B510" t="s">
        <v>1883</v>
      </c>
      <c r="C510" s="1">
        <v>42933</v>
      </c>
      <c r="D510" s="1">
        <v>42938</v>
      </c>
      <c r="E510" t="s">
        <v>38</v>
      </c>
      <c r="F510" t="s">
        <v>1884</v>
      </c>
      <c r="G510" t="s">
        <v>1885</v>
      </c>
      <c r="H510" t="s">
        <v>25</v>
      </c>
      <c r="I510" t="s">
        <v>26</v>
      </c>
      <c r="J510" t="s">
        <v>285</v>
      </c>
      <c r="K510" t="s">
        <v>42</v>
      </c>
      <c r="L510">
        <v>33614</v>
      </c>
      <c r="M510" t="s">
        <v>29</v>
      </c>
      <c r="N510" t="s">
        <v>783</v>
      </c>
      <c r="O510" t="s">
        <v>31</v>
      </c>
      <c r="P510" t="s">
        <v>53</v>
      </c>
      <c r="Q510" t="s">
        <v>784</v>
      </c>
      <c r="R510">
        <v>7.9039999999999999</v>
      </c>
      <c r="S510">
        <v>2</v>
      </c>
      <c r="T510">
        <v>0.2</v>
      </c>
      <c r="U510">
        <v>2.1736</v>
      </c>
      <c r="V510">
        <v>5.7303999999999995</v>
      </c>
    </row>
    <row r="511" spans="1:22">
      <c r="A511">
        <v>2442</v>
      </c>
      <c r="B511" t="s">
        <v>1886</v>
      </c>
      <c r="C511" s="1">
        <v>42512</v>
      </c>
      <c r="D511" s="1">
        <v>42517</v>
      </c>
      <c r="E511" t="s">
        <v>38</v>
      </c>
      <c r="F511" t="s">
        <v>1714</v>
      </c>
      <c r="G511" t="s">
        <v>1715</v>
      </c>
      <c r="H511" t="s">
        <v>25</v>
      </c>
      <c r="I511" t="s">
        <v>26</v>
      </c>
      <c r="J511" t="s">
        <v>1887</v>
      </c>
      <c r="K511" t="s">
        <v>344</v>
      </c>
      <c r="L511">
        <v>7055</v>
      </c>
      <c r="M511" t="s">
        <v>62</v>
      </c>
      <c r="N511" t="s">
        <v>273</v>
      </c>
      <c r="O511" t="s">
        <v>31</v>
      </c>
      <c r="P511" t="s">
        <v>44</v>
      </c>
      <c r="Q511" t="s">
        <v>274</v>
      </c>
      <c r="R511">
        <v>174.286</v>
      </c>
      <c r="S511">
        <v>2</v>
      </c>
      <c r="T511">
        <v>0.3</v>
      </c>
      <c r="U511">
        <v>-19.918399999999998</v>
      </c>
      <c r="V511">
        <v>194.20439999999999</v>
      </c>
    </row>
    <row r="512" spans="1:22">
      <c r="A512">
        <v>2448</v>
      </c>
      <c r="B512" t="s">
        <v>1888</v>
      </c>
      <c r="C512" s="1">
        <v>42674</v>
      </c>
      <c r="D512" s="1">
        <v>42680</v>
      </c>
      <c r="E512" t="s">
        <v>38</v>
      </c>
      <c r="F512" t="s">
        <v>580</v>
      </c>
      <c r="G512" t="s">
        <v>581</v>
      </c>
      <c r="H512" t="s">
        <v>25</v>
      </c>
      <c r="I512" t="s">
        <v>26</v>
      </c>
      <c r="J512" t="s">
        <v>60</v>
      </c>
      <c r="K512" t="s">
        <v>61</v>
      </c>
      <c r="L512">
        <v>19143</v>
      </c>
      <c r="M512" t="s">
        <v>62</v>
      </c>
      <c r="N512" t="s">
        <v>1513</v>
      </c>
      <c r="O512" t="s">
        <v>31</v>
      </c>
      <c r="P512" t="s">
        <v>35</v>
      </c>
      <c r="Q512" t="s">
        <v>1514</v>
      </c>
      <c r="R512">
        <v>492.83499999999998</v>
      </c>
      <c r="S512">
        <v>5</v>
      </c>
      <c r="T512">
        <v>0.3</v>
      </c>
      <c r="U512">
        <v>-14.081</v>
      </c>
      <c r="V512">
        <v>506.916</v>
      </c>
    </row>
    <row r="513" spans="1:22">
      <c r="A513">
        <v>2471</v>
      </c>
      <c r="B513" t="s">
        <v>1889</v>
      </c>
      <c r="C513" s="1">
        <v>42391</v>
      </c>
      <c r="D513" s="1">
        <v>42397</v>
      </c>
      <c r="E513" t="s">
        <v>38</v>
      </c>
      <c r="F513" t="s">
        <v>1890</v>
      </c>
      <c r="G513" t="s">
        <v>1891</v>
      </c>
      <c r="H513" t="s">
        <v>25</v>
      </c>
      <c r="I513" t="s">
        <v>26</v>
      </c>
      <c r="J513" t="s">
        <v>1892</v>
      </c>
      <c r="K513" t="s">
        <v>1017</v>
      </c>
      <c r="L513">
        <v>28314</v>
      </c>
      <c r="M513" t="s">
        <v>29</v>
      </c>
      <c r="N513" t="s">
        <v>1893</v>
      </c>
      <c r="O513" t="s">
        <v>31</v>
      </c>
      <c r="P513" t="s">
        <v>53</v>
      </c>
      <c r="Q513" t="s">
        <v>1894</v>
      </c>
      <c r="R513">
        <v>14.272</v>
      </c>
      <c r="S513">
        <v>8</v>
      </c>
      <c r="T513">
        <v>0.2</v>
      </c>
      <c r="U513">
        <v>4.2816000000000001</v>
      </c>
      <c r="V513">
        <v>9.9904000000000011</v>
      </c>
    </row>
    <row r="514" spans="1:22">
      <c r="A514">
        <v>2472</v>
      </c>
      <c r="B514" t="s">
        <v>1889</v>
      </c>
      <c r="C514" s="1">
        <v>42391</v>
      </c>
      <c r="D514" s="1">
        <v>42397</v>
      </c>
      <c r="E514" t="s">
        <v>38</v>
      </c>
      <c r="F514" t="s">
        <v>1890</v>
      </c>
      <c r="G514" t="s">
        <v>1891</v>
      </c>
      <c r="H514" t="s">
        <v>25</v>
      </c>
      <c r="I514" t="s">
        <v>26</v>
      </c>
      <c r="J514" t="s">
        <v>1892</v>
      </c>
      <c r="K514" t="s">
        <v>1017</v>
      </c>
      <c r="L514">
        <v>28314</v>
      </c>
      <c r="M514" t="s">
        <v>29</v>
      </c>
      <c r="N514" t="s">
        <v>1676</v>
      </c>
      <c r="O514" t="s">
        <v>31</v>
      </c>
      <c r="P514" t="s">
        <v>32</v>
      </c>
      <c r="Q514" t="s">
        <v>1895</v>
      </c>
      <c r="R514">
        <v>451.13600000000002</v>
      </c>
      <c r="S514">
        <v>4</v>
      </c>
      <c r="T514">
        <v>0.2</v>
      </c>
      <c r="U514">
        <v>-67.670400000000001</v>
      </c>
      <c r="V514">
        <v>518.80640000000005</v>
      </c>
    </row>
    <row r="515" spans="1:22">
      <c r="A515">
        <v>2474</v>
      </c>
      <c r="B515" t="s">
        <v>1896</v>
      </c>
      <c r="C515" s="1">
        <v>42677</v>
      </c>
      <c r="D515" s="1">
        <v>42680</v>
      </c>
      <c r="E515" t="s">
        <v>78</v>
      </c>
      <c r="F515" t="s">
        <v>1897</v>
      </c>
      <c r="G515" t="s">
        <v>1898</v>
      </c>
      <c r="H515" t="s">
        <v>25</v>
      </c>
      <c r="I515" t="s">
        <v>26</v>
      </c>
      <c r="J515" t="s">
        <v>49</v>
      </c>
      <c r="K515" t="s">
        <v>50</v>
      </c>
      <c r="L515">
        <v>90032</v>
      </c>
      <c r="M515" t="s">
        <v>51</v>
      </c>
      <c r="N515" t="s">
        <v>1899</v>
      </c>
      <c r="O515" t="s">
        <v>31</v>
      </c>
      <c r="P515" t="s">
        <v>35</v>
      </c>
      <c r="Q515" t="s">
        <v>1900</v>
      </c>
      <c r="R515">
        <v>217.584</v>
      </c>
      <c r="S515">
        <v>2</v>
      </c>
      <c r="T515">
        <v>0.2</v>
      </c>
      <c r="U515">
        <v>-29.9178</v>
      </c>
      <c r="V515">
        <v>247.5018</v>
      </c>
    </row>
    <row r="516" spans="1:22">
      <c r="A516">
        <v>2478</v>
      </c>
      <c r="B516" t="s">
        <v>1901</v>
      </c>
      <c r="C516" s="1">
        <v>42982</v>
      </c>
      <c r="D516" s="1">
        <v>42986</v>
      </c>
      <c r="E516" t="s">
        <v>22</v>
      </c>
      <c r="F516" t="s">
        <v>1902</v>
      </c>
      <c r="G516" t="s">
        <v>1903</v>
      </c>
      <c r="H516" t="s">
        <v>81</v>
      </c>
      <c r="I516" t="s">
        <v>26</v>
      </c>
      <c r="J516" t="s">
        <v>49</v>
      </c>
      <c r="K516" t="s">
        <v>50</v>
      </c>
      <c r="L516">
        <v>90036</v>
      </c>
      <c r="M516" t="s">
        <v>51</v>
      </c>
      <c r="N516" t="s">
        <v>732</v>
      </c>
      <c r="O516" t="s">
        <v>31</v>
      </c>
      <c r="P516" t="s">
        <v>44</v>
      </c>
      <c r="Q516" t="s">
        <v>733</v>
      </c>
      <c r="R516">
        <v>1322.3520000000001</v>
      </c>
      <c r="S516">
        <v>3</v>
      </c>
      <c r="T516">
        <v>0.2</v>
      </c>
      <c r="U516">
        <v>-99.176400000000001</v>
      </c>
      <c r="V516">
        <v>1421.5284000000001</v>
      </c>
    </row>
    <row r="517" spans="1:22">
      <c r="A517">
        <v>2484</v>
      </c>
      <c r="B517" t="s">
        <v>1904</v>
      </c>
      <c r="C517" s="1">
        <v>42975</v>
      </c>
      <c r="D517" s="1">
        <v>42981</v>
      </c>
      <c r="E517" t="s">
        <v>38</v>
      </c>
      <c r="F517" t="s">
        <v>1905</v>
      </c>
      <c r="G517" t="s">
        <v>1906</v>
      </c>
      <c r="H517" t="s">
        <v>90</v>
      </c>
      <c r="I517" t="s">
        <v>26</v>
      </c>
      <c r="J517" t="s">
        <v>176</v>
      </c>
      <c r="K517" t="s">
        <v>177</v>
      </c>
      <c r="L517">
        <v>98105</v>
      </c>
      <c r="M517" t="s">
        <v>51</v>
      </c>
      <c r="N517" t="s">
        <v>422</v>
      </c>
      <c r="O517" t="s">
        <v>31</v>
      </c>
      <c r="P517" t="s">
        <v>44</v>
      </c>
      <c r="Q517" t="s">
        <v>423</v>
      </c>
      <c r="R517">
        <v>1137.75</v>
      </c>
      <c r="S517">
        <v>5</v>
      </c>
      <c r="T517">
        <v>0</v>
      </c>
      <c r="U517">
        <v>250.30500000000001</v>
      </c>
      <c r="V517">
        <v>887.44499999999994</v>
      </c>
    </row>
    <row r="518" spans="1:22">
      <c r="A518">
        <v>2494</v>
      </c>
      <c r="B518" t="s">
        <v>1907</v>
      </c>
      <c r="C518" s="1">
        <v>42623</v>
      </c>
      <c r="D518" s="1">
        <v>42627</v>
      </c>
      <c r="E518" t="s">
        <v>22</v>
      </c>
      <c r="F518" t="s">
        <v>1908</v>
      </c>
      <c r="G518" t="s">
        <v>1909</v>
      </c>
      <c r="H518" t="s">
        <v>25</v>
      </c>
      <c r="I518" t="s">
        <v>26</v>
      </c>
      <c r="J518" t="s">
        <v>91</v>
      </c>
      <c r="K518" t="s">
        <v>83</v>
      </c>
      <c r="L518">
        <v>77095</v>
      </c>
      <c r="M518" t="s">
        <v>84</v>
      </c>
      <c r="N518" t="s">
        <v>1043</v>
      </c>
      <c r="O518" t="s">
        <v>31</v>
      </c>
      <c r="P518" t="s">
        <v>44</v>
      </c>
      <c r="Q518" t="s">
        <v>1044</v>
      </c>
      <c r="R518">
        <v>300.93</v>
      </c>
      <c r="S518">
        <v>5</v>
      </c>
      <c r="T518">
        <v>0.3</v>
      </c>
      <c r="U518">
        <v>-34.392000000000003</v>
      </c>
      <c r="V518">
        <v>335.322</v>
      </c>
    </row>
    <row r="519" spans="1:22">
      <c r="A519">
        <v>2496</v>
      </c>
      <c r="B519" t="s">
        <v>1910</v>
      </c>
      <c r="C519" s="1">
        <v>41806</v>
      </c>
      <c r="D519" s="1">
        <v>41812</v>
      </c>
      <c r="E519" t="s">
        <v>38</v>
      </c>
      <c r="F519" t="s">
        <v>1911</v>
      </c>
      <c r="G519" t="s">
        <v>1912</v>
      </c>
      <c r="H519" t="s">
        <v>25</v>
      </c>
      <c r="I519" t="s">
        <v>26</v>
      </c>
      <c r="J519" t="s">
        <v>1913</v>
      </c>
      <c r="K519" t="s">
        <v>100</v>
      </c>
      <c r="L519">
        <v>46544</v>
      </c>
      <c r="M519" t="s">
        <v>84</v>
      </c>
      <c r="N519" t="s">
        <v>491</v>
      </c>
      <c r="O519" t="s">
        <v>31</v>
      </c>
      <c r="P519" t="s">
        <v>35</v>
      </c>
      <c r="Q519" t="s">
        <v>492</v>
      </c>
      <c r="R519">
        <v>647.84</v>
      </c>
      <c r="S519">
        <v>8</v>
      </c>
      <c r="T519">
        <v>0</v>
      </c>
      <c r="U519">
        <v>32.392000000000003</v>
      </c>
      <c r="V519">
        <v>615.44799999999998</v>
      </c>
    </row>
    <row r="520" spans="1:22">
      <c r="A520">
        <v>2507</v>
      </c>
      <c r="B520" t="s">
        <v>1914</v>
      </c>
      <c r="C520" s="1">
        <v>41845</v>
      </c>
      <c r="D520" s="1">
        <v>41847</v>
      </c>
      <c r="E520" t="s">
        <v>22</v>
      </c>
      <c r="F520" t="s">
        <v>293</v>
      </c>
      <c r="G520" t="s">
        <v>294</v>
      </c>
      <c r="H520" t="s">
        <v>25</v>
      </c>
      <c r="I520" t="s">
        <v>26</v>
      </c>
      <c r="J520" t="s">
        <v>310</v>
      </c>
      <c r="K520" t="s">
        <v>50</v>
      </c>
      <c r="L520">
        <v>94122</v>
      </c>
      <c r="M520" t="s">
        <v>51</v>
      </c>
      <c r="N520" t="s">
        <v>297</v>
      </c>
      <c r="O520" t="s">
        <v>31</v>
      </c>
      <c r="P520" t="s">
        <v>53</v>
      </c>
      <c r="Q520" t="s">
        <v>298</v>
      </c>
      <c r="R520">
        <v>77.92</v>
      </c>
      <c r="S520">
        <v>8</v>
      </c>
      <c r="T520">
        <v>0</v>
      </c>
      <c r="U520">
        <v>34.284799999999997</v>
      </c>
      <c r="V520">
        <v>43.635200000000005</v>
      </c>
    </row>
    <row r="521" spans="1:22">
      <c r="A521">
        <v>2515</v>
      </c>
      <c r="B521" t="s">
        <v>1915</v>
      </c>
      <c r="C521" s="1">
        <v>42685</v>
      </c>
      <c r="D521" s="1">
        <v>42691</v>
      </c>
      <c r="E521" t="s">
        <v>38</v>
      </c>
      <c r="F521" t="s">
        <v>1916</v>
      </c>
      <c r="G521" t="s">
        <v>1917</v>
      </c>
      <c r="H521" t="s">
        <v>81</v>
      </c>
      <c r="I521" t="s">
        <v>26</v>
      </c>
      <c r="J521" t="s">
        <v>120</v>
      </c>
      <c r="K521" t="s">
        <v>121</v>
      </c>
      <c r="L521">
        <v>60623</v>
      </c>
      <c r="M521" t="s">
        <v>84</v>
      </c>
      <c r="N521" t="s">
        <v>1083</v>
      </c>
      <c r="O521" t="s">
        <v>31</v>
      </c>
      <c r="P521" t="s">
        <v>35</v>
      </c>
      <c r="Q521" t="s">
        <v>1084</v>
      </c>
      <c r="R521">
        <v>47.991999999999997</v>
      </c>
      <c r="S521">
        <v>2</v>
      </c>
      <c r="T521">
        <v>0.3</v>
      </c>
      <c r="U521">
        <v>-2.0568</v>
      </c>
      <c r="V521">
        <v>50.0488</v>
      </c>
    </row>
    <row r="522" spans="1:22">
      <c r="A522">
        <v>2518</v>
      </c>
      <c r="B522" t="s">
        <v>1918</v>
      </c>
      <c r="C522" s="1">
        <v>42857</v>
      </c>
      <c r="D522" s="1">
        <v>42862</v>
      </c>
      <c r="E522" t="s">
        <v>38</v>
      </c>
      <c r="F522" t="s">
        <v>1919</v>
      </c>
      <c r="G522" t="s">
        <v>1920</v>
      </c>
      <c r="H522" t="s">
        <v>81</v>
      </c>
      <c r="I522" t="s">
        <v>26</v>
      </c>
      <c r="J522" t="s">
        <v>1921</v>
      </c>
      <c r="K522" t="s">
        <v>344</v>
      </c>
      <c r="L522">
        <v>7090</v>
      </c>
      <c r="M522" t="s">
        <v>62</v>
      </c>
      <c r="N522" t="s">
        <v>971</v>
      </c>
      <c r="O522" t="s">
        <v>31</v>
      </c>
      <c r="P522" t="s">
        <v>53</v>
      </c>
      <c r="Q522" t="s">
        <v>972</v>
      </c>
      <c r="R522">
        <v>129.93</v>
      </c>
      <c r="S522">
        <v>3</v>
      </c>
      <c r="T522">
        <v>0</v>
      </c>
      <c r="U522">
        <v>12.993</v>
      </c>
      <c r="V522">
        <v>116.93700000000001</v>
      </c>
    </row>
    <row r="523" spans="1:22">
      <c r="A523">
        <v>2537</v>
      </c>
      <c r="B523" t="s">
        <v>1922</v>
      </c>
      <c r="C523" s="1">
        <v>42031</v>
      </c>
      <c r="D523" s="1">
        <v>42033</v>
      </c>
      <c r="E523" t="s">
        <v>22</v>
      </c>
      <c r="F523" t="s">
        <v>720</v>
      </c>
      <c r="G523" t="s">
        <v>721</v>
      </c>
      <c r="H523" t="s">
        <v>25</v>
      </c>
      <c r="I523" t="s">
        <v>26</v>
      </c>
      <c r="J523" t="s">
        <v>674</v>
      </c>
      <c r="K523" t="s">
        <v>215</v>
      </c>
      <c r="L523">
        <v>44105</v>
      </c>
      <c r="M523" t="s">
        <v>62</v>
      </c>
      <c r="N523" t="s">
        <v>129</v>
      </c>
      <c r="O523" t="s">
        <v>31</v>
      </c>
      <c r="P523" t="s">
        <v>35</v>
      </c>
      <c r="Q523" t="s">
        <v>130</v>
      </c>
      <c r="R523">
        <v>181.98599999999999</v>
      </c>
      <c r="S523">
        <v>2</v>
      </c>
      <c r="T523">
        <v>0.3</v>
      </c>
      <c r="U523">
        <v>-54.595799999999997</v>
      </c>
      <c r="V523">
        <v>236.58179999999999</v>
      </c>
    </row>
    <row r="524" spans="1:22">
      <c r="A524">
        <v>2540</v>
      </c>
      <c r="B524" t="s">
        <v>1923</v>
      </c>
      <c r="C524" s="1">
        <v>42201</v>
      </c>
      <c r="D524" s="1">
        <v>42201</v>
      </c>
      <c r="E524" t="s">
        <v>407</v>
      </c>
      <c r="F524" t="s">
        <v>1924</v>
      </c>
      <c r="G524" t="s">
        <v>1925</v>
      </c>
      <c r="H524" t="s">
        <v>81</v>
      </c>
      <c r="I524" t="s">
        <v>26</v>
      </c>
      <c r="J524" t="s">
        <v>310</v>
      </c>
      <c r="K524" t="s">
        <v>50</v>
      </c>
      <c r="L524">
        <v>94122</v>
      </c>
      <c r="M524" t="s">
        <v>51</v>
      </c>
      <c r="N524" t="s">
        <v>387</v>
      </c>
      <c r="O524" t="s">
        <v>31</v>
      </c>
      <c r="P524" t="s">
        <v>35</v>
      </c>
      <c r="Q524" t="s">
        <v>388</v>
      </c>
      <c r="R524">
        <v>1348.704</v>
      </c>
      <c r="S524">
        <v>6</v>
      </c>
      <c r="T524">
        <v>0.2</v>
      </c>
      <c r="U524">
        <v>-219.1644</v>
      </c>
      <c r="V524">
        <v>1567.8683999999998</v>
      </c>
    </row>
    <row r="525" spans="1:22">
      <c r="A525">
        <v>2541</v>
      </c>
      <c r="B525" t="s">
        <v>1923</v>
      </c>
      <c r="C525" s="1">
        <v>42201</v>
      </c>
      <c r="D525" s="1">
        <v>42201</v>
      </c>
      <c r="E525" t="s">
        <v>407</v>
      </c>
      <c r="F525" t="s">
        <v>1924</v>
      </c>
      <c r="G525" t="s">
        <v>1925</v>
      </c>
      <c r="H525" t="s">
        <v>81</v>
      </c>
      <c r="I525" t="s">
        <v>26</v>
      </c>
      <c r="J525" t="s">
        <v>310</v>
      </c>
      <c r="K525" t="s">
        <v>50</v>
      </c>
      <c r="L525">
        <v>94122</v>
      </c>
      <c r="M525" t="s">
        <v>51</v>
      </c>
      <c r="N525" t="s">
        <v>363</v>
      </c>
      <c r="O525" t="s">
        <v>31</v>
      </c>
      <c r="P525" t="s">
        <v>35</v>
      </c>
      <c r="Q525" t="s">
        <v>364</v>
      </c>
      <c r="R525">
        <v>700.15200000000004</v>
      </c>
      <c r="S525">
        <v>3</v>
      </c>
      <c r="T525">
        <v>0.2</v>
      </c>
      <c r="U525">
        <v>78.767099999999999</v>
      </c>
      <c r="V525">
        <v>621.38490000000002</v>
      </c>
    </row>
    <row r="526" spans="1:22">
      <c r="A526">
        <v>2542</v>
      </c>
      <c r="B526" t="s">
        <v>1926</v>
      </c>
      <c r="C526" s="1">
        <v>42490</v>
      </c>
      <c r="D526" s="1">
        <v>42494</v>
      </c>
      <c r="E526" t="s">
        <v>38</v>
      </c>
      <c r="F526" t="s">
        <v>1927</v>
      </c>
      <c r="G526" t="s">
        <v>1928</v>
      </c>
      <c r="H526" t="s">
        <v>81</v>
      </c>
      <c r="I526" t="s">
        <v>26</v>
      </c>
      <c r="J526" t="s">
        <v>1929</v>
      </c>
      <c r="K526" t="s">
        <v>501</v>
      </c>
      <c r="L526">
        <v>85254</v>
      </c>
      <c r="M526" t="s">
        <v>51</v>
      </c>
      <c r="N526" t="s">
        <v>678</v>
      </c>
      <c r="O526" t="s">
        <v>31</v>
      </c>
      <c r="P526" t="s">
        <v>53</v>
      </c>
      <c r="Q526" t="s">
        <v>679</v>
      </c>
      <c r="R526">
        <v>111.88800000000001</v>
      </c>
      <c r="S526">
        <v>7</v>
      </c>
      <c r="T526">
        <v>0.2</v>
      </c>
      <c r="U526">
        <v>22.377600000000001</v>
      </c>
      <c r="V526">
        <v>89.510400000000004</v>
      </c>
    </row>
    <row r="527" spans="1:22">
      <c r="A527">
        <v>2544</v>
      </c>
      <c r="B527" t="s">
        <v>1930</v>
      </c>
      <c r="C527" s="1">
        <v>42621</v>
      </c>
      <c r="D527" s="1">
        <v>42627</v>
      </c>
      <c r="E527" t="s">
        <v>38</v>
      </c>
      <c r="F527" t="s">
        <v>1931</v>
      </c>
      <c r="G527" t="s">
        <v>1932</v>
      </c>
      <c r="H527" t="s">
        <v>90</v>
      </c>
      <c r="I527" t="s">
        <v>26</v>
      </c>
      <c r="J527" t="s">
        <v>1933</v>
      </c>
      <c r="K527" t="s">
        <v>415</v>
      </c>
      <c r="L527">
        <v>2148</v>
      </c>
      <c r="M527" t="s">
        <v>62</v>
      </c>
      <c r="N527" t="s">
        <v>1934</v>
      </c>
      <c r="O527" t="s">
        <v>31</v>
      </c>
      <c r="P527" t="s">
        <v>32</v>
      </c>
      <c r="Q527" t="s">
        <v>1935</v>
      </c>
      <c r="R527">
        <v>173.94</v>
      </c>
      <c r="S527">
        <v>3</v>
      </c>
      <c r="T527">
        <v>0</v>
      </c>
      <c r="U527">
        <v>13.9152</v>
      </c>
      <c r="V527">
        <v>160.0248</v>
      </c>
    </row>
    <row r="528" spans="1:22">
      <c r="A528">
        <v>2547</v>
      </c>
      <c r="B528" t="s">
        <v>1936</v>
      </c>
      <c r="C528" s="1">
        <v>42841</v>
      </c>
      <c r="D528" s="1">
        <v>42845</v>
      </c>
      <c r="E528" t="s">
        <v>38</v>
      </c>
      <c r="F528" t="s">
        <v>125</v>
      </c>
      <c r="G528" t="s">
        <v>126</v>
      </c>
      <c r="H528" t="s">
        <v>25</v>
      </c>
      <c r="I528" t="s">
        <v>26</v>
      </c>
      <c r="J528" t="s">
        <v>1472</v>
      </c>
      <c r="K528" t="s">
        <v>50</v>
      </c>
      <c r="L528">
        <v>95123</v>
      </c>
      <c r="M528" t="s">
        <v>51</v>
      </c>
      <c r="N528" t="s">
        <v>523</v>
      </c>
      <c r="O528" t="s">
        <v>31</v>
      </c>
      <c r="P528" t="s">
        <v>32</v>
      </c>
      <c r="Q528" t="s">
        <v>524</v>
      </c>
      <c r="R528">
        <v>102.833</v>
      </c>
      <c r="S528">
        <v>1</v>
      </c>
      <c r="T528">
        <v>0.15</v>
      </c>
      <c r="U528">
        <v>-6.0490000000000004</v>
      </c>
      <c r="V528">
        <v>108.88200000000001</v>
      </c>
    </row>
    <row r="529" spans="1:22">
      <c r="A529">
        <v>2552</v>
      </c>
      <c r="B529" t="s">
        <v>1937</v>
      </c>
      <c r="C529" s="1">
        <v>43058</v>
      </c>
      <c r="D529" s="1">
        <v>43062</v>
      </c>
      <c r="E529" t="s">
        <v>38</v>
      </c>
      <c r="F529" t="s">
        <v>1243</v>
      </c>
      <c r="G529" t="s">
        <v>1244</v>
      </c>
      <c r="H529" t="s">
        <v>25</v>
      </c>
      <c r="I529" t="s">
        <v>26</v>
      </c>
      <c r="J529" t="s">
        <v>27</v>
      </c>
      <c r="K529" t="s">
        <v>28</v>
      </c>
      <c r="L529">
        <v>42420</v>
      </c>
      <c r="M529" t="s">
        <v>29</v>
      </c>
      <c r="N529" t="s">
        <v>1938</v>
      </c>
      <c r="O529" t="s">
        <v>31</v>
      </c>
      <c r="P529" t="s">
        <v>53</v>
      </c>
      <c r="Q529" t="s">
        <v>1939</v>
      </c>
      <c r="R529">
        <v>821.88</v>
      </c>
      <c r="S529">
        <v>6</v>
      </c>
      <c r="T529">
        <v>0</v>
      </c>
      <c r="U529">
        <v>213.68879999999999</v>
      </c>
      <c r="V529">
        <v>608.19119999999998</v>
      </c>
    </row>
    <row r="530" spans="1:22">
      <c r="A530">
        <v>2557</v>
      </c>
      <c r="B530" t="s">
        <v>1940</v>
      </c>
      <c r="C530" s="1">
        <v>42651</v>
      </c>
      <c r="D530" s="1">
        <v>42657</v>
      </c>
      <c r="E530" t="s">
        <v>38</v>
      </c>
      <c r="F530" t="s">
        <v>1941</v>
      </c>
      <c r="G530" t="s">
        <v>1942</v>
      </c>
      <c r="H530" t="s">
        <v>81</v>
      </c>
      <c r="I530" t="s">
        <v>26</v>
      </c>
      <c r="J530" t="s">
        <v>91</v>
      </c>
      <c r="K530" t="s">
        <v>83</v>
      </c>
      <c r="L530">
        <v>77070</v>
      </c>
      <c r="M530" t="s">
        <v>84</v>
      </c>
      <c r="N530" t="s">
        <v>1943</v>
      </c>
      <c r="O530" t="s">
        <v>31</v>
      </c>
      <c r="P530" t="s">
        <v>53</v>
      </c>
      <c r="Q530" t="s">
        <v>1944</v>
      </c>
      <c r="R530">
        <v>51.712000000000003</v>
      </c>
      <c r="S530">
        <v>8</v>
      </c>
      <c r="T530">
        <v>0.6</v>
      </c>
      <c r="U530">
        <v>-32.32</v>
      </c>
      <c r="V530">
        <v>84.032000000000011</v>
      </c>
    </row>
    <row r="531" spans="1:22">
      <c r="A531">
        <v>2559</v>
      </c>
      <c r="B531" t="s">
        <v>1945</v>
      </c>
      <c r="C531" s="1">
        <v>42155</v>
      </c>
      <c r="D531" s="1">
        <v>42159</v>
      </c>
      <c r="E531" t="s">
        <v>38</v>
      </c>
      <c r="F531" t="s">
        <v>1946</v>
      </c>
      <c r="G531" t="s">
        <v>1947</v>
      </c>
      <c r="H531" t="s">
        <v>25</v>
      </c>
      <c r="I531" t="s">
        <v>26</v>
      </c>
      <c r="J531" t="s">
        <v>68</v>
      </c>
      <c r="K531" t="s">
        <v>69</v>
      </c>
      <c r="L531">
        <v>84057</v>
      </c>
      <c r="M531" t="s">
        <v>51</v>
      </c>
      <c r="N531" t="s">
        <v>1948</v>
      </c>
      <c r="O531" t="s">
        <v>31</v>
      </c>
      <c r="P531" t="s">
        <v>32</v>
      </c>
      <c r="Q531" t="s">
        <v>1949</v>
      </c>
      <c r="R531">
        <v>1406.86</v>
      </c>
      <c r="S531">
        <v>7</v>
      </c>
      <c r="T531">
        <v>0</v>
      </c>
      <c r="U531">
        <v>140.68600000000001</v>
      </c>
      <c r="V531">
        <v>1266.174</v>
      </c>
    </row>
    <row r="532" spans="1:22">
      <c r="A532">
        <v>2568</v>
      </c>
      <c r="B532" t="s">
        <v>1950</v>
      </c>
      <c r="C532" s="1">
        <v>43040</v>
      </c>
      <c r="D532" s="1">
        <v>43042</v>
      </c>
      <c r="E532" t="s">
        <v>22</v>
      </c>
      <c r="F532" t="s">
        <v>1951</v>
      </c>
      <c r="G532" t="s">
        <v>1952</v>
      </c>
      <c r="H532" t="s">
        <v>25</v>
      </c>
      <c r="I532" t="s">
        <v>26</v>
      </c>
      <c r="J532" t="s">
        <v>1953</v>
      </c>
      <c r="K532" t="s">
        <v>177</v>
      </c>
      <c r="L532">
        <v>98226</v>
      </c>
      <c r="M532" t="s">
        <v>51</v>
      </c>
      <c r="N532" t="s">
        <v>1652</v>
      </c>
      <c r="O532" t="s">
        <v>31</v>
      </c>
      <c r="P532" t="s">
        <v>44</v>
      </c>
      <c r="Q532" t="s">
        <v>1653</v>
      </c>
      <c r="R532">
        <v>2665.62</v>
      </c>
      <c r="S532">
        <v>9</v>
      </c>
      <c r="T532">
        <v>0</v>
      </c>
      <c r="U532">
        <v>239.9058</v>
      </c>
      <c r="V532">
        <v>2425.7141999999999</v>
      </c>
    </row>
    <row r="533" spans="1:22">
      <c r="A533">
        <v>2574</v>
      </c>
      <c r="B533" t="s">
        <v>1954</v>
      </c>
      <c r="C533" s="1">
        <v>42925</v>
      </c>
      <c r="D533" s="1">
        <v>42930</v>
      </c>
      <c r="E533" t="s">
        <v>38</v>
      </c>
      <c r="F533" t="s">
        <v>1955</v>
      </c>
      <c r="G533" t="s">
        <v>1956</v>
      </c>
      <c r="H533" t="s">
        <v>90</v>
      </c>
      <c r="I533" t="s">
        <v>26</v>
      </c>
      <c r="J533" t="s">
        <v>1386</v>
      </c>
      <c r="K533" t="s">
        <v>100</v>
      </c>
      <c r="L533">
        <v>47905</v>
      </c>
      <c r="M533" t="s">
        <v>84</v>
      </c>
      <c r="N533" t="s">
        <v>991</v>
      </c>
      <c r="O533" t="s">
        <v>31</v>
      </c>
      <c r="P533" t="s">
        <v>53</v>
      </c>
      <c r="Q533" t="s">
        <v>992</v>
      </c>
      <c r="R533">
        <v>526.45000000000005</v>
      </c>
      <c r="S533">
        <v>5</v>
      </c>
      <c r="T533">
        <v>0</v>
      </c>
      <c r="U533">
        <v>31.587</v>
      </c>
      <c r="V533">
        <v>494.86300000000006</v>
      </c>
    </row>
    <row r="534" spans="1:22">
      <c r="A534">
        <v>2579</v>
      </c>
      <c r="B534" t="s">
        <v>1957</v>
      </c>
      <c r="C534" s="1">
        <v>41665</v>
      </c>
      <c r="D534" s="1">
        <v>41670</v>
      </c>
      <c r="E534" t="s">
        <v>38</v>
      </c>
      <c r="F534" t="s">
        <v>1238</v>
      </c>
      <c r="G534" t="s">
        <v>1239</v>
      </c>
      <c r="H534" t="s">
        <v>90</v>
      </c>
      <c r="I534" t="s">
        <v>26</v>
      </c>
      <c r="J534" t="s">
        <v>1958</v>
      </c>
      <c r="K534" t="s">
        <v>697</v>
      </c>
      <c r="L534">
        <v>22304</v>
      </c>
      <c r="M534" t="s">
        <v>29</v>
      </c>
      <c r="N534" t="s">
        <v>1959</v>
      </c>
      <c r="O534" t="s">
        <v>31</v>
      </c>
      <c r="P534" t="s">
        <v>53</v>
      </c>
      <c r="Q534" t="s">
        <v>1960</v>
      </c>
      <c r="R534">
        <v>62.82</v>
      </c>
      <c r="S534">
        <v>3</v>
      </c>
      <c r="T534">
        <v>0</v>
      </c>
      <c r="U534">
        <v>30.7818</v>
      </c>
      <c r="V534">
        <v>32.038200000000003</v>
      </c>
    </row>
    <row r="535" spans="1:22">
      <c r="A535">
        <v>2584</v>
      </c>
      <c r="B535" t="s">
        <v>1957</v>
      </c>
      <c r="C535" s="1">
        <v>41665</v>
      </c>
      <c r="D535" s="1">
        <v>41670</v>
      </c>
      <c r="E535" t="s">
        <v>38</v>
      </c>
      <c r="F535" t="s">
        <v>1238</v>
      </c>
      <c r="G535" t="s">
        <v>1239</v>
      </c>
      <c r="H535" t="s">
        <v>90</v>
      </c>
      <c r="I535" t="s">
        <v>26</v>
      </c>
      <c r="J535" t="s">
        <v>1958</v>
      </c>
      <c r="K535" t="s">
        <v>697</v>
      </c>
      <c r="L535">
        <v>22304</v>
      </c>
      <c r="M535" t="s">
        <v>29</v>
      </c>
      <c r="N535" t="s">
        <v>1961</v>
      </c>
      <c r="O535" t="s">
        <v>31</v>
      </c>
      <c r="P535" t="s">
        <v>53</v>
      </c>
      <c r="Q535" t="s">
        <v>1962</v>
      </c>
      <c r="R535">
        <v>12.42</v>
      </c>
      <c r="S535">
        <v>3</v>
      </c>
      <c r="T535">
        <v>0</v>
      </c>
      <c r="U535">
        <v>4.4711999999999996</v>
      </c>
      <c r="V535">
        <v>7.9488000000000003</v>
      </c>
    </row>
    <row r="536" spans="1:22">
      <c r="A536">
        <v>2588</v>
      </c>
      <c r="B536" t="s">
        <v>1963</v>
      </c>
      <c r="C536" s="1">
        <v>42916</v>
      </c>
      <c r="D536" s="1">
        <v>42922</v>
      </c>
      <c r="E536" t="s">
        <v>38</v>
      </c>
      <c r="F536" t="s">
        <v>689</v>
      </c>
      <c r="G536" t="s">
        <v>690</v>
      </c>
      <c r="H536" t="s">
        <v>25</v>
      </c>
      <c r="I536" t="s">
        <v>26</v>
      </c>
      <c r="J536" t="s">
        <v>158</v>
      </c>
      <c r="K536" t="s">
        <v>109</v>
      </c>
      <c r="L536">
        <v>10024</v>
      </c>
      <c r="M536" t="s">
        <v>62</v>
      </c>
      <c r="N536" t="s">
        <v>1964</v>
      </c>
      <c r="O536" t="s">
        <v>31</v>
      </c>
      <c r="P536" t="s">
        <v>53</v>
      </c>
      <c r="Q536" t="s">
        <v>1965</v>
      </c>
      <c r="R536">
        <v>22.23</v>
      </c>
      <c r="S536">
        <v>1</v>
      </c>
      <c r="T536">
        <v>0</v>
      </c>
      <c r="U536">
        <v>9.7812000000000001</v>
      </c>
      <c r="V536">
        <v>12.4488</v>
      </c>
    </row>
    <row r="537" spans="1:22">
      <c r="A537">
        <v>2591</v>
      </c>
      <c r="B537" t="s">
        <v>1966</v>
      </c>
      <c r="C537" s="1">
        <v>42621</v>
      </c>
      <c r="D537" s="1">
        <v>42627</v>
      </c>
      <c r="E537" t="s">
        <v>38</v>
      </c>
      <c r="F537" t="s">
        <v>1967</v>
      </c>
      <c r="G537" t="s">
        <v>1968</v>
      </c>
      <c r="H537" t="s">
        <v>25</v>
      </c>
      <c r="I537" t="s">
        <v>26</v>
      </c>
      <c r="J537" t="s">
        <v>1969</v>
      </c>
      <c r="K537" t="s">
        <v>121</v>
      </c>
      <c r="L537">
        <v>60090</v>
      </c>
      <c r="M537" t="s">
        <v>84</v>
      </c>
      <c r="N537" t="s">
        <v>1970</v>
      </c>
      <c r="O537" t="s">
        <v>31</v>
      </c>
      <c r="P537" t="s">
        <v>53</v>
      </c>
      <c r="Q537" t="s">
        <v>1971</v>
      </c>
      <c r="R537">
        <v>14.135999999999999</v>
      </c>
      <c r="S537">
        <v>2</v>
      </c>
      <c r="T537">
        <v>0.6</v>
      </c>
      <c r="U537">
        <v>-7.7747999999999999</v>
      </c>
      <c r="V537">
        <v>21.910799999999998</v>
      </c>
    </row>
    <row r="538" spans="1:22">
      <c r="A538">
        <v>2592</v>
      </c>
      <c r="B538" t="s">
        <v>1966</v>
      </c>
      <c r="C538" s="1">
        <v>42621</v>
      </c>
      <c r="D538" s="1">
        <v>42627</v>
      </c>
      <c r="E538" t="s">
        <v>38</v>
      </c>
      <c r="F538" t="s">
        <v>1967</v>
      </c>
      <c r="G538" t="s">
        <v>1968</v>
      </c>
      <c r="H538" t="s">
        <v>25</v>
      </c>
      <c r="I538" t="s">
        <v>26</v>
      </c>
      <c r="J538" t="s">
        <v>1969</v>
      </c>
      <c r="K538" t="s">
        <v>121</v>
      </c>
      <c r="L538">
        <v>60090</v>
      </c>
      <c r="M538" t="s">
        <v>84</v>
      </c>
      <c r="N538" t="s">
        <v>1972</v>
      </c>
      <c r="O538" t="s">
        <v>31</v>
      </c>
      <c r="P538" t="s">
        <v>44</v>
      </c>
      <c r="Q538" t="s">
        <v>1973</v>
      </c>
      <c r="R538">
        <v>601.47</v>
      </c>
      <c r="S538">
        <v>3</v>
      </c>
      <c r="T538">
        <v>0.5</v>
      </c>
      <c r="U538">
        <v>-300.73500000000001</v>
      </c>
      <c r="V538">
        <v>902.20500000000004</v>
      </c>
    </row>
    <row r="539" spans="1:22">
      <c r="A539">
        <v>2604</v>
      </c>
      <c r="B539" t="s">
        <v>1974</v>
      </c>
      <c r="C539" s="1">
        <v>42525</v>
      </c>
      <c r="D539" s="1">
        <v>42525</v>
      </c>
      <c r="E539" t="s">
        <v>407</v>
      </c>
      <c r="F539" t="s">
        <v>1975</v>
      </c>
      <c r="G539" t="s">
        <v>1976</v>
      </c>
      <c r="H539" t="s">
        <v>25</v>
      </c>
      <c r="I539" t="s">
        <v>26</v>
      </c>
      <c r="J539" t="s">
        <v>158</v>
      </c>
      <c r="K539" t="s">
        <v>109</v>
      </c>
      <c r="L539">
        <v>10035</v>
      </c>
      <c r="M539" t="s">
        <v>62</v>
      </c>
      <c r="N539" t="s">
        <v>1361</v>
      </c>
      <c r="O539" t="s">
        <v>31</v>
      </c>
      <c r="P539" t="s">
        <v>32</v>
      </c>
      <c r="Q539" t="s">
        <v>1362</v>
      </c>
      <c r="R539">
        <v>136.78399999999999</v>
      </c>
      <c r="S539">
        <v>1</v>
      </c>
      <c r="T539">
        <v>0.2</v>
      </c>
      <c r="U539">
        <v>5.1294000000000004</v>
      </c>
      <c r="V539">
        <v>131.65459999999999</v>
      </c>
    </row>
    <row r="540" spans="1:22">
      <c r="A540">
        <v>2605</v>
      </c>
      <c r="B540" t="s">
        <v>1974</v>
      </c>
      <c r="C540" s="1">
        <v>42525</v>
      </c>
      <c r="D540" s="1">
        <v>42525</v>
      </c>
      <c r="E540" t="s">
        <v>407</v>
      </c>
      <c r="F540" t="s">
        <v>1975</v>
      </c>
      <c r="G540" t="s">
        <v>1976</v>
      </c>
      <c r="H540" t="s">
        <v>25</v>
      </c>
      <c r="I540" t="s">
        <v>26</v>
      </c>
      <c r="J540" t="s">
        <v>158</v>
      </c>
      <c r="K540" t="s">
        <v>109</v>
      </c>
      <c r="L540">
        <v>10035</v>
      </c>
      <c r="M540" t="s">
        <v>62</v>
      </c>
      <c r="N540" t="s">
        <v>851</v>
      </c>
      <c r="O540" t="s">
        <v>31</v>
      </c>
      <c r="P540" t="s">
        <v>53</v>
      </c>
      <c r="Q540" t="s">
        <v>852</v>
      </c>
      <c r="R540">
        <v>61.12</v>
      </c>
      <c r="S540">
        <v>4</v>
      </c>
      <c r="T540">
        <v>0</v>
      </c>
      <c r="U540">
        <v>20.780799999999999</v>
      </c>
      <c r="V540">
        <v>40.339199999999998</v>
      </c>
    </row>
    <row r="541" spans="1:22">
      <c r="A541">
        <v>2610</v>
      </c>
      <c r="B541" t="s">
        <v>1977</v>
      </c>
      <c r="C541" s="1">
        <v>41968</v>
      </c>
      <c r="D541" s="1">
        <v>41973</v>
      </c>
      <c r="E541" t="s">
        <v>38</v>
      </c>
      <c r="F541" t="s">
        <v>1978</v>
      </c>
      <c r="G541" t="s">
        <v>1979</v>
      </c>
      <c r="H541" t="s">
        <v>81</v>
      </c>
      <c r="I541" t="s">
        <v>26</v>
      </c>
      <c r="J541" t="s">
        <v>670</v>
      </c>
      <c r="K541" t="s">
        <v>83</v>
      </c>
      <c r="L541">
        <v>76017</v>
      </c>
      <c r="M541" t="s">
        <v>84</v>
      </c>
      <c r="N541" t="s">
        <v>43</v>
      </c>
      <c r="O541" t="s">
        <v>31</v>
      </c>
      <c r="P541" t="s">
        <v>44</v>
      </c>
      <c r="Q541" t="s">
        <v>45</v>
      </c>
      <c r="R541">
        <v>1218.7349999999999</v>
      </c>
      <c r="S541">
        <v>5</v>
      </c>
      <c r="T541">
        <v>0.3</v>
      </c>
      <c r="U541">
        <v>-121.87350000000001</v>
      </c>
      <c r="V541">
        <v>1340.6084999999998</v>
      </c>
    </row>
    <row r="542" spans="1:22">
      <c r="A542">
        <v>2613</v>
      </c>
      <c r="B542" t="s">
        <v>1977</v>
      </c>
      <c r="C542" s="1">
        <v>41968</v>
      </c>
      <c r="D542" s="1">
        <v>41973</v>
      </c>
      <c r="E542" t="s">
        <v>38</v>
      </c>
      <c r="F542" t="s">
        <v>1978</v>
      </c>
      <c r="G542" t="s">
        <v>1979</v>
      </c>
      <c r="H542" t="s">
        <v>81</v>
      </c>
      <c r="I542" t="s">
        <v>26</v>
      </c>
      <c r="J542" t="s">
        <v>670</v>
      </c>
      <c r="K542" t="s">
        <v>83</v>
      </c>
      <c r="L542">
        <v>76017</v>
      </c>
      <c r="M542" t="s">
        <v>84</v>
      </c>
      <c r="N542" t="s">
        <v>642</v>
      </c>
      <c r="O542" t="s">
        <v>31</v>
      </c>
      <c r="P542" t="s">
        <v>53</v>
      </c>
      <c r="Q542" t="s">
        <v>643</v>
      </c>
      <c r="R542">
        <v>6.0960000000000001</v>
      </c>
      <c r="S542">
        <v>3</v>
      </c>
      <c r="T542">
        <v>0.6</v>
      </c>
      <c r="U542">
        <v>-3.9624000000000001</v>
      </c>
      <c r="V542">
        <v>10.058400000000001</v>
      </c>
    </row>
    <row r="543" spans="1:22">
      <c r="A543">
        <v>2614</v>
      </c>
      <c r="B543" t="s">
        <v>1980</v>
      </c>
      <c r="C543" s="1">
        <v>42488</v>
      </c>
      <c r="D543" s="1">
        <v>42495</v>
      </c>
      <c r="E543" t="s">
        <v>38</v>
      </c>
      <c r="F543" t="s">
        <v>1981</v>
      </c>
      <c r="G543" t="s">
        <v>1982</v>
      </c>
      <c r="H543" t="s">
        <v>81</v>
      </c>
      <c r="I543" t="s">
        <v>26</v>
      </c>
      <c r="J543" t="s">
        <v>49</v>
      </c>
      <c r="K543" t="s">
        <v>50</v>
      </c>
      <c r="L543">
        <v>90045</v>
      </c>
      <c r="M543" t="s">
        <v>51</v>
      </c>
      <c r="N543" t="s">
        <v>984</v>
      </c>
      <c r="O543" t="s">
        <v>31</v>
      </c>
      <c r="P543" t="s">
        <v>35</v>
      </c>
      <c r="Q543" t="s">
        <v>985</v>
      </c>
      <c r="R543">
        <v>41.567999999999998</v>
      </c>
      <c r="S543">
        <v>2</v>
      </c>
      <c r="T543">
        <v>0.2</v>
      </c>
      <c r="U543">
        <v>2.5979999999999999</v>
      </c>
      <c r="V543">
        <v>38.97</v>
      </c>
    </row>
    <row r="544" spans="1:22">
      <c r="A544">
        <v>2615</v>
      </c>
      <c r="B544" t="s">
        <v>1983</v>
      </c>
      <c r="C544" s="1">
        <v>41755</v>
      </c>
      <c r="D544" s="1">
        <v>41762</v>
      </c>
      <c r="E544" t="s">
        <v>38</v>
      </c>
      <c r="F544" t="s">
        <v>1984</v>
      </c>
      <c r="G544" t="s">
        <v>1985</v>
      </c>
      <c r="H544" t="s">
        <v>81</v>
      </c>
      <c r="I544" t="s">
        <v>26</v>
      </c>
      <c r="J544" t="s">
        <v>49</v>
      </c>
      <c r="K544" t="s">
        <v>50</v>
      </c>
      <c r="L544">
        <v>90049</v>
      </c>
      <c r="M544" t="s">
        <v>51</v>
      </c>
      <c r="N544" t="s">
        <v>447</v>
      </c>
      <c r="O544" t="s">
        <v>31</v>
      </c>
      <c r="P544" t="s">
        <v>35</v>
      </c>
      <c r="Q544" t="s">
        <v>448</v>
      </c>
      <c r="R544">
        <v>230.28</v>
      </c>
      <c r="S544">
        <v>3</v>
      </c>
      <c r="T544">
        <v>0.2</v>
      </c>
      <c r="U544">
        <v>23.027999999999999</v>
      </c>
      <c r="V544">
        <v>207.25200000000001</v>
      </c>
    </row>
    <row r="545" spans="1:22">
      <c r="A545">
        <v>2632</v>
      </c>
      <c r="B545" t="s">
        <v>1986</v>
      </c>
      <c r="C545" s="1">
        <v>42870</v>
      </c>
      <c r="D545" s="1">
        <v>42875</v>
      </c>
      <c r="E545" t="s">
        <v>38</v>
      </c>
      <c r="F545" t="s">
        <v>1987</v>
      </c>
      <c r="G545" t="s">
        <v>1988</v>
      </c>
      <c r="H545" t="s">
        <v>25</v>
      </c>
      <c r="I545" t="s">
        <v>26</v>
      </c>
      <c r="J545" t="s">
        <v>176</v>
      </c>
      <c r="K545" t="s">
        <v>177</v>
      </c>
      <c r="L545">
        <v>98103</v>
      </c>
      <c r="M545" t="s">
        <v>51</v>
      </c>
      <c r="N545" t="s">
        <v>1102</v>
      </c>
      <c r="O545" t="s">
        <v>31</v>
      </c>
      <c r="P545" t="s">
        <v>53</v>
      </c>
      <c r="Q545" t="s">
        <v>1103</v>
      </c>
      <c r="R545">
        <v>39.96</v>
      </c>
      <c r="S545">
        <v>2</v>
      </c>
      <c r="T545">
        <v>0</v>
      </c>
      <c r="U545">
        <v>17.1828</v>
      </c>
      <c r="V545">
        <v>22.777200000000001</v>
      </c>
    </row>
    <row r="546" spans="1:22">
      <c r="A546">
        <v>2633</v>
      </c>
      <c r="B546" t="s">
        <v>1986</v>
      </c>
      <c r="C546" s="1">
        <v>42870</v>
      </c>
      <c r="D546" s="1">
        <v>42875</v>
      </c>
      <c r="E546" t="s">
        <v>38</v>
      </c>
      <c r="F546" t="s">
        <v>1987</v>
      </c>
      <c r="G546" t="s">
        <v>1988</v>
      </c>
      <c r="H546" t="s">
        <v>25</v>
      </c>
      <c r="I546" t="s">
        <v>26</v>
      </c>
      <c r="J546" t="s">
        <v>176</v>
      </c>
      <c r="K546" t="s">
        <v>177</v>
      </c>
      <c r="L546">
        <v>98103</v>
      </c>
      <c r="M546" t="s">
        <v>51</v>
      </c>
      <c r="N546" t="s">
        <v>1989</v>
      </c>
      <c r="O546" t="s">
        <v>31</v>
      </c>
      <c r="P546" t="s">
        <v>35</v>
      </c>
      <c r="Q546" t="s">
        <v>1990</v>
      </c>
      <c r="R546">
        <v>42.624000000000002</v>
      </c>
      <c r="S546">
        <v>2</v>
      </c>
      <c r="T546">
        <v>0.2</v>
      </c>
      <c r="U546">
        <v>4.2624000000000004</v>
      </c>
      <c r="V546">
        <v>38.361600000000003</v>
      </c>
    </row>
    <row r="547" spans="1:22">
      <c r="A547">
        <v>2634</v>
      </c>
      <c r="B547" t="s">
        <v>1986</v>
      </c>
      <c r="C547" s="1">
        <v>42870</v>
      </c>
      <c r="D547" s="1">
        <v>42875</v>
      </c>
      <c r="E547" t="s">
        <v>38</v>
      </c>
      <c r="F547" t="s">
        <v>1987</v>
      </c>
      <c r="G547" t="s">
        <v>1988</v>
      </c>
      <c r="H547" t="s">
        <v>25</v>
      </c>
      <c r="I547" t="s">
        <v>26</v>
      </c>
      <c r="J547" t="s">
        <v>176</v>
      </c>
      <c r="K547" t="s">
        <v>177</v>
      </c>
      <c r="L547">
        <v>98103</v>
      </c>
      <c r="M547" t="s">
        <v>51</v>
      </c>
      <c r="N547" t="s">
        <v>230</v>
      </c>
      <c r="O547" t="s">
        <v>31</v>
      </c>
      <c r="P547" t="s">
        <v>35</v>
      </c>
      <c r="Q547" t="s">
        <v>231</v>
      </c>
      <c r="R547">
        <v>220.96</v>
      </c>
      <c r="S547">
        <v>1</v>
      </c>
      <c r="T547">
        <v>0.2</v>
      </c>
      <c r="U547">
        <v>24.858000000000001</v>
      </c>
      <c r="V547">
        <v>196.102</v>
      </c>
    </row>
    <row r="548" spans="1:22">
      <c r="A548">
        <v>2635</v>
      </c>
      <c r="B548" t="s">
        <v>1991</v>
      </c>
      <c r="C548" s="1">
        <v>42190</v>
      </c>
      <c r="D548" s="1">
        <v>42195</v>
      </c>
      <c r="E548" t="s">
        <v>22</v>
      </c>
      <c r="F548" t="s">
        <v>1506</v>
      </c>
      <c r="G548" t="s">
        <v>1507</v>
      </c>
      <c r="H548" t="s">
        <v>81</v>
      </c>
      <c r="I548" t="s">
        <v>26</v>
      </c>
      <c r="J548" t="s">
        <v>1892</v>
      </c>
      <c r="K548" t="s">
        <v>1017</v>
      </c>
      <c r="L548">
        <v>28314</v>
      </c>
      <c r="M548" t="s">
        <v>29</v>
      </c>
      <c r="N548" t="s">
        <v>1992</v>
      </c>
      <c r="O548" t="s">
        <v>31</v>
      </c>
      <c r="P548" t="s">
        <v>53</v>
      </c>
      <c r="Q548" t="s">
        <v>1993</v>
      </c>
      <c r="R548">
        <v>4.9279999999999999</v>
      </c>
      <c r="S548">
        <v>2</v>
      </c>
      <c r="T548">
        <v>0.2</v>
      </c>
      <c r="U548">
        <v>0.73919999999999997</v>
      </c>
      <c r="V548">
        <v>4.1887999999999996</v>
      </c>
    </row>
    <row r="549" spans="1:22">
      <c r="A549">
        <v>2641</v>
      </c>
      <c r="B549" t="s">
        <v>1994</v>
      </c>
      <c r="C549" s="1">
        <v>42898</v>
      </c>
      <c r="D549" s="1">
        <v>42904</v>
      </c>
      <c r="E549" t="s">
        <v>38</v>
      </c>
      <c r="F549" t="s">
        <v>1995</v>
      </c>
      <c r="G549" t="s">
        <v>1996</v>
      </c>
      <c r="H549" t="s">
        <v>25</v>
      </c>
      <c r="I549" t="s">
        <v>26</v>
      </c>
      <c r="J549" t="s">
        <v>158</v>
      </c>
      <c r="K549" t="s">
        <v>109</v>
      </c>
      <c r="L549">
        <v>10035</v>
      </c>
      <c r="M549" t="s">
        <v>62</v>
      </c>
      <c r="N549" t="s">
        <v>561</v>
      </c>
      <c r="O549" t="s">
        <v>31</v>
      </c>
      <c r="P549" t="s">
        <v>35</v>
      </c>
      <c r="Q549" t="s">
        <v>562</v>
      </c>
      <c r="R549">
        <v>858.24</v>
      </c>
      <c r="S549">
        <v>4</v>
      </c>
      <c r="T549">
        <v>0.1</v>
      </c>
      <c r="U549">
        <v>143.04</v>
      </c>
      <c r="V549">
        <v>715.2</v>
      </c>
    </row>
    <row r="550" spans="1:22">
      <c r="A550">
        <v>2645</v>
      </c>
      <c r="B550" t="s">
        <v>1997</v>
      </c>
      <c r="C550" s="1">
        <v>42477</v>
      </c>
      <c r="D550" s="1">
        <v>42481</v>
      </c>
      <c r="E550" t="s">
        <v>22</v>
      </c>
      <c r="F550" t="s">
        <v>1718</v>
      </c>
      <c r="G550" t="s">
        <v>1719</v>
      </c>
      <c r="H550" t="s">
        <v>90</v>
      </c>
      <c r="I550" t="s">
        <v>26</v>
      </c>
      <c r="J550" t="s">
        <v>1998</v>
      </c>
      <c r="K550" t="s">
        <v>1017</v>
      </c>
      <c r="L550">
        <v>27604</v>
      </c>
      <c r="M550" t="s">
        <v>29</v>
      </c>
      <c r="N550" t="s">
        <v>481</v>
      </c>
      <c r="O550" t="s">
        <v>31</v>
      </c>
      <c r="P550" t="s">
        <v>53</v>
      </c>
      <c r="Q550" t="s">
        <v>482</v>
      </c>
      <c r="R550">
        <v>18.623999999999999</v>
      </c>
      <c r="S550">
        <v>8</v>
      </c>
      <c r="T550">
        <v>0.2</v>
      </c>
      <c r="U550">
        <v>6.2855999999999996</v>
      </c>
      <c r="V550">
        <v>12.3384</v>
      </c>
    </row>
    <row r="551" spans="1:22">
      <c r="A551">
        <v>2646</v>
      </c>
      <c r="B551" t="s">
        <v>1999</v>
      </c>
      <c r="C551" s="1">
        <v>41889</v>
      </c>
      <c r="D551" s="1">
        <v>41894</v>
      </c>
      <c r="E551" t="s">
        <v>22</v>
      </c>
      <c r="F551" t="s">
        <v>2000</v>
      </c>
      <c r="G551" t="s">
        <v>2001</v>
      </c>
      <c r="H551" t="s">
        <v>25</v>
      </c>
      <c r="I551" t="s">
        <v>26</v>
      </c>
      <c r="J551" t="s">
        <v>2002</v>
      </c>
      <c r="K551" t="s">
        <v>1503</v>
      </c>
      <c r="L551">
        <v>74133</v>
      </c>
      <c r="M551" t="s">
        <v>84</v>
      </c>
      <c r="N551" t="s">
        <v>1292</v>
      </c>
      <c r="O551" t="s">
        <v>31</v>
      </c>
      <c r="P551" t="s">
        <v>53</v>
      </c>
      <c r="Q551" t="s">
        <v>2003</v>
      </c>
      <c r="R551">
        <v>57.69</v>
      </c>
      <c r="S551">
        <v>3</v>
      </c>
      <c r="T551">
        <v>0</v>
      </c>
      <c r="U551">
        <v>23.652899999999999</v>
      </c>
      <c r="V551">
        <v>34.037099999999995</v>
      </c>
    </row>
    <row r="552" spans="1:22">
      <c r="A552">
        <v>2649</v>
      </c>
      <c r="B552" t="s">
        <v>1999</v>
      </c>
      <c r="C552" s="1">
        <v>41889</v>
      </c>
      <c r="D552" s="1">
        <v>41894</v>
      </c>
      <c r="E552" t="s">
        <v>22</v>
      </c>
      <c r="F552" t="s">
        <v>2000</v>
      </c>
      <c r="G552" t="s">
        <v>2001</v>
      </c>
      <c r="H552" t="s">
        <v>25</v>
      </c>
      <c r="I552" t="s">
        <v>26</v>
      </c>
      <c r="J552" t="s">
        <v>2002</v>
      </c>
      <c r="K552" t="s">
        <v>1503</v>
      </c>
      <c r="L552">
        <v>74133</v>
      </c>
      <c r="M552" t="s">
        <v>84</v>
      </c>
      <c r="N552" t="s">
        <v>1938</v>
      </c>
      <c r="O552" t="s">
        <v>31</v>
      </c>
      <c r="P552" t="s">
        <v>53</v>
      </c>
      <c r="Q552" t="s">
        <v>1939</v>
      </c>
      <c r="R552">
        <v>821.88</v>
      </c>
      <c r="S552">
        <v>6</v>
      </c>
      <c r="T552">
        <v>0</v>
      </c>
      <c r="U552">
        <v>213.68879999999999</v>
      </c>
      <c r="V552">
        <v>608.19119999999998</v>
      </c>
    </row>
    <row r="553" spans="1:22">
      <c r="A553">
        <v>2651</v>
      </c>
      <c r="B553" t="s">
        <v>2004</v>
      </c>
      <c r="C553" s="1">
        <v>42639</v>
      </c>
      <c r="D553" s="1">
        <v>42644</v>
      </c>
      <c r="E553" t="s">
        <v>38</v>
      </c>
      <c r="F553" t="s">
        <v>2005</v>
      </c>
      <c r="G553" t="s">
        <v>2006</v>
      </c>
      <c r="H553" t="s">
        <v>81</v>
      </c>
      <c r="I553" t="s">
        <v>26</v>
      </c>
      <c r="J553" t="s">
        <v>2007</v>
      </c>
      <c r="K553" t="s">
        <v>50</v>
      </c>
      <c r="L553">
        <v>92345</v>
      </c>
      <c r="M553" t="s">
        <v>51</v>
      </c>
      <c r="N553" t="s">
        <v>1117</v>
      </c>
      <c r="O553" t="s">
        <v>31</v>
      </c>
      <c r="P553" t="s">
        <v>32</v>
      </c>
      <c r="Q553" t="s">
        <v>1118</v>
      </c>
      <c r="R553">
        <v>424.95749999999998</v>
      </c>
      <c r="S553">
        <v>5</v>
      </c>
      <c r="T553">
        <v>0.15</v>
      </c>
      <c r="U553">
        <v>19.998000000000001</v>
      </c>
      <c r="V553">
        <v>404.95949999999999</v>
      </c>
    </row>
    <row r="554" spans="1:22">
      <c r="A554">
        <v>2655</v>
      </c>
      <c r="B554" t="s">
        <v>2008</v>
      </c>
      <c r="C554" s="1">
        <v>42995</v>
      </c>
      <c r="D554" s="1">
        <v>42999</v>
      </c>
      <c r="E554" t="s">
        <v>22</v>
      </c>
      <c r="F554" t="s">
        <v>353</v>
      </c>
      <c r="G554" t="s">
        <v>354</v>
      </c>
      <c r="H554" t="s">
        <v>81</v>
      </c>
      <c r="I554" t="s">
        <v>26</v>
      </c>
      <c r="J554" t="s">
        <v>1214</v>
      </c>
      <c r="K554" t="s">
        <v>69</v>
      </c>
      <c r="L554">
        <v>84604</v>
      </c>
      <c r="M554" t="s">
        <v>51</v>
      </c>
      <c r="N554" t="s">
        <v>2009</v>
      </c>
      <c r="O554" t="s">
        <v>31</v>
      </c>
      <c r="P554" t="s">
        <v>32</v>
      </c>
      <c r="Q554" t="s">
        <v>2010</v>
      </c>
      <c r="R554">
        <v>1292.94</v>
      </c>
      <c r="S554">
        <v>3</v>
      </c>
      <c r="T554">
        <v>0</v>
      </c>
      <c r="U554">
        <v>77.576400000000007</v>
      </c>
      <c r="V554">
        <v>1215.3636000000001</v>
      </c>
    </row>
    <row r="555" spans="1:22">
      <c r="A555">
        <v>2660</v>
      </c>
      <c r="B555" t="s">
        <v>2011</v>
      </c>
      <c r="C555" s="1">
        <v>42362</v>
      </c>
      <c r="D555" s="1">
        <v>42366</v>
      </c>
      <c r="E555" t="s">
        <v>38</v>
      </c>
      <c r="F555" t="s">
        <v>2012</v>
      </c>
      <c r="G555" t="s">
        <v>2013</v>
      </c>
      <c r="H555" t="s">
        <v>81</v>
      </c>
      <c r="I555" t="s">
        <v>26</v>
      </c>
      <c r="J555" t="s">
        <v>2014</v>
      </c>
      <c r="K555" t="s">
        <v>501</v>
      </c>
      <c r="L555">
        <v>85234</v>
      </c>
      <c r="M555" t="s">
        <v>51</v>
      </c>
      <c r="N555" t="s">
        <v>230</v>
      </c>
      <c r="O555" t="s">
        <v>31</v>
      </c>
      <c r="P555" t="s">
        <v>35</v>
      </c>
      <c r="Q555" t="s">
        <v>231</v>
      </c>
      <c r="R555">
        <v>883.84</v>
      </c>
      <c r="S555">
        <v>4</v>
      </c>
      <c r="T555">
        <v>0.2</v>
      </c>
      <c r="U555">
        <v>99.432000000000002</v>
      </c>
      <c r="V555">
        <v>784.40800000000002</v>
      </c>
    </row>
    <row r="556" spans="1:22">
      <c r="A556">
        <v>2665</v>
      </c>
      <c r="B556" t="s">
        <v>2015</v>
      </c>
      <c r="C556" s="1">
        <v>42491</v>
      </c>
      <c r="D556" s="1">
        <v>42494</v>
      </c>
      <c r="E556" t="s">
        <v>78</v>
      </c>
      <c r="F556" t="s">
        <v>2016</v>
      </c>
      <c r="G556" t="s">
        <v>2017</v>
      </c>
      <c r="H556" t="s">
        <v>25</v>
      </c>
      <c r="I556" t="s">
        <v>26</v>
      </c>
      <c r="J556" t="s">
        <v>127</v>
      </c>
      <c r="K556" t="s">
        <v>128</v>
      </c>
      <c r="L556">
        <v>38109</v>
      </c>
      <c r="M556" t="s">
        <v>29</v>
      </c>
      <c r="N556" t="s">
        <v>196</v>
      </c>
      <c r="O556" t="s">
        <v>31</v>
      </c>
      <c r="P556" t="s">
        <v>44</v>
      </c>
      <c r="Q556" t="s">
        <v>197</v>
      </c>
      <c r="R556">
        <v>370.62</v>
      </c>
      <c r="S556">
        <v>3</v>
      </c>
      <c r="T556">
        <v>0.4</v>
      </c>
      <c r="U556">
        <v>-142.071</v>
      </c>
      <c r="V556">
        <v>512.69100000000003</v>
      </c>
    </row>
    <row r="557" spans="1:22">
      <c r="A557">
        <v>2669</v>
      </c>
      <c r="B557" t="s">
        <v>2018</v>
      </c>
      <c r="C557" s="1">
        <v>42241</v>
      </c>
      <c r="D557" s="1">
        <v>42246</v>
      </c>
      <c r="E557" t="s">
        <v>38</v>
      </c>
      <c r="F557" t="s">
        <v>2019</v>
      </c>
      <c r="G557" t="s">
        <v>2020</v>
      </c>
      <c r="H557" t="s">
        <v>90</v>
      </c>
      <c r="I557" t="s">
        <v>26</v>
      </c>
      <c r="J557" t="s">
        <v>49</v>
      </c>
      <c r="K557" t="s">
        <v>50</v>
      </c>
      <c r="L557">
        <v>90045</v>
      </c>
      <c r="M557" t="s">
        <v>51</v>
      </c>
      <c r="N557" t="s">
        <v>63</v>
      </c>
      <c r="O557" t="s">
        <v>31</v>
      </c>
      <c r="P557" t="s">
        <v>35</v>
      </c>
      <c r="Q557" t="s">
        <v>64</v>
      </c>
      <c r="R557">
        <v>40.783999999999999</v>
      </c>
      <c r="S557">
        <v>1</v>
      </c>
      <c r="T557">
        <v>0.2</v>
      </c>
      <c r="U557">
        <v>4.5881999999999996</v>
      </c>
      <c r="V557">
        <v>36.195799999999998</v>
      </c>
    </row>
    <row r="558" spans="1:22">
      <c r="A558">
        <v>2672</v>
      </c>
      <c r="B558" t="s">
        <v>2021</v>
      </c>
      <c r="C558" s="1">
        <v>41891</v>
      </c>
      <c r="D558" s="1">
        <v>41894</v>
      </c>
      <c r="E558" t="s">
        <v>22</v>
      </c>
      <c r="F558" t="s">
        <v>2022</v>
      </c>
      <c r="G558" t="s">
        <v>2023</v>
      </c>
      <c r="H558" t="s">
        <v>81</v>
      </c>
      <c r="I558" t="s">
        <v>26</v>
      </c>
      <c r="J558" t="s">
        <v>2024</v>
      </c>
      <c r="K558" t="s">
        <v>415</v>
      </c>
      <c r="L558">
        <v>1852</v>
      </c>
      <c r="M558" t="s">
        <v>62</v>
      </c>
      <c r="N558" t="s">
        <v>2025</v>
      </c>
      <c r="O558" t="s">
        <v>31</v>
      </c>
      <c r="P558" t="s">
        <v>35</v>
      </c>
      <c r="Q558" t="s">
        <v>2026</v>
      </c>
      <c r="R558">
        <v>785.88</v>
      </c>
      <c r="S558">
        <v>6</v>
      </c>
      <c r="T558">
        <v>0</v>
      </c>
      <c r="U558">
        <v>212.1876</v>
      </c>
      <c r="V558">
        <v>573.69240000000002</v>
      </c>
    </row>
    <row r="559" spans="1:22">
      <c r="A559">
        <v>2694</v>
      </c>
      <c r="B559" t="s">
        <v>2027</v>
      </c>
      <c r="C559" s="1">
        <v>42391</v>
      </c>
      <c r="D559" s="1">
        <v>42397</v>
      </c>
      <c r="E559" t="s">
        <v>38</v>
      </c>
      <c r="F559" t="s">
        <v>768</v>
      </c>
      <c r="G559" t="s">
        <v>769</v>
      </c>
      <c r="H559" t="s">
        <v>81</v>
      </c>
      <c r="I559" t="s">
        <v>26</v>
      </c>
      <c r="J559" t="s">
        <v>176</v>
      </c>
      <c r="K559" t="s">
        <v>177</v>
      </c>
      <c r="L559">
        <v>98115</v>
      </c>
      <c r="M559" t="s">
        <v>51</v>
      </c>
      <c r="N559" t="s">
        <v>611</v>
      </c>
      <c r="O559" t="s">
        <v>31</v>
      </c>
      <c r="P559" t="s">
        <v>53</v>
      </c>
      <c r="Q559" t="s">
        <v>612</v>
      </c>
      <c r="R559">
        <v>109.9</v>
      </c>
      <c r="S559">
        <v>5</v>
      </c>
      <c r="T559">
        <v>0</v>
      </c>
      <c r="U559">
        <v>37.366</v>
      </c>
      <c r="V559">
        <v>72.534000000000006</v>
      </c>
    </row>
    <row r="560" spans="1:22">
      <c r="A560">
        <v>2695</v>
      </c>
      <c r="B560" t="s">
        <v>2028</v>
      </c>
      <c r="C560" s="1">
        <v>41927</v>
      </c>
      <c r="D560" s="1">
        <v>41932</v>
      </c>
      <c r="E560" t="s">
        <v>38</v>
      </c>
      <c r="F560" t="s">
        <v>2029</v>
      </c>
      <c r="G560" t="s">
        <v>2030</v>
      </c>
      <c r="H560" t="s">
        <v>25</v>
      </c>
      <c r="I560" t="s">
        <v>26</v>
      </c>
      <c r="J560" t="s">
        <v>2031</v>
      </c>
      <c r="K560" t="s">
        <v>42</v>
      </c>
      <c r="L560">
        <v>33012</v>
      </c>
      <c r="M560" t="s">
        <v>29</v>
      </c>
      <c r="N560" t="s">
        <v>1292</v>
      </c>
      <c r="O560" t="s">
        <v>31</v>
      </c>
      <c r="P560" t="s">
        <v>53</v>
      </c>
      <c r="Q560" t="s">
        <v>2003</v>
      </c>
      <c r="R560">
        <v>15.384</v>
      </c>
      <c r="S560">
        <v>1</v>
      </c>
      <c r="T560">
        <v>0.2</v>
      </c>
      <c r="U560">
        <v>4.0382999999999996</v>
      </c>
      <c r="V560">
        <v>11.345700000000001</v>
      </c>
    </row>
    <row r="561" spans="1:22">
      <c r="A561">
        <v>2701</v>
      </c>
      <c r="B561" t="s">
        <v>2032</v>
      </c>
      <c r="C561" s="1">
        <v>41716</v>
      </c>
      <c r="D561" s="1">
        <v>41721</v>
      </c>
      <c r="E561" t="s">
        <v>38</v>
      </c>
      <c r="F561" t="s">
        <v>1955</v>
      </c>
      <c r="G561" t="s">
        <v>1956</v>
      </c>
      <c r="H561" t="s">
        <v>90</v>
      </c>
      <c r="I561" t="s">
        <v>26</v>
      </c>
      <c r="J561" t="s">
        <v>587</v>
      </c>
      <c r="K561" t="s">
        <v>42</v>
      </c>
      <c r="L561">
        <v>32216</v>
      </c>
      <c r="M561" t="s">
        <v>29</v>
      </c>
      <c r="N561" t="s">
        <v>1292</v>
      </c>
      <c r="O561" t="s">
        <v>31</v>
      </c>
      <c r="P561" t="s">
        <v>53</v>
      </c>
      <c r="Q561" t="s">
        <v>2003</v>
      </c>
      <c r="R561">
        <v>30.768000000000001</v>
      </c>
      <c r="S561">
        <v>2</v>
      </c>
      <c r="T561">
        <v>0.2</v>
      </c>
      <c r="U561">
        <v>8.0765999999999991</v>
      </c>
      <c r="V561">
        <v>22.691400000000002</v>
      </c>
    </row>
    <row r="562" spans="1:22">
      <c r="A562">
        <v>2703</v>
      </c>
      <c r="B562" t="s">
        <v>2032</v>
      </c>
      <c r="C562" s="1">
        <v>41716</v>
      </c>
      <c r="D562" s="1">
        <v>41721</v>
      </c>
      <c r="E562" t="s">
        <v>38</v>
      </c>
      <c r="F562" t="s">
        <v>1955</v>
      </c>
      <c r="G562" t="s">
        <v>1956</v>
      </c>
      <c r="H562" t="s">
        <v>90</v>
      </c>
      <c r="I562" t="s">
        <v>26</v>
      </c>
      <c r="J562" t="s">
        <v>587</v>
      </c>
      <c r="K562" t="s">
        <v>42</v>
      </c>
      <c r="L562">
        <v>32216</v>
      </c>
      <c r="M562" t="s">
        <v>29</v>
      </c>
      <c r="N562" t="s">
        <v>1518</v>
      </c>
      <c r="O562" t="s">
        <v>31</v>
      </c>
      <c r="P562" t="s">
        <v>53</v>
      </c>
      <c r="Q562" t="s">
        <v>1519</v>
      </c>
      <c r="R562">
        <v>122.352</v>
      </c>
      <c r="S562">
        <v>3</v>
      </c>
      <c r="T562">
        <v>0.2</v>
      </c>
      <c r="U562">
        <v>15.294</v>
      </c>
      <c r="V562">
        <v>107.05800000000001</v>
      </c>
    </row>
    <row r="563" spans="1:22">
      <c r="A563">
        <v>2709</v>
      </c>
      <c r="B563" t="s">
        <v>2033</v>
      </c>
      <c r="C563" s="1">
        <v>42034</v>
      </c>
      <c r="D563" s="1">
        <v>42041</v>
      </c>
      <c r="E563" t="s">
        <v>38</v>
      </c>
      <c r="F563" t="s">
        <v>2034</v>
      </c>
      <c r="G563" t="s">
        <v>2035</v>
      </c>
      <c r="H563" t="s">
        <v>25</v>
      </c>
      <c r="I563" t="s">
        <v>26</v>
      </c>
      <c r="J563" t="s">
        <v>49</v>
      </c>
      <c r="K563" t="s">
        <v>50</v>
      </c>
      <c r="L563">
        <v>90049</v>
      </c>
      <c r="M563" t="s">
        <v>51</v>
      </c>
      <c r="N563" t="s">
        <v>2036</v>
      </c>
      <c r="O563" t="s">
        <v>31</v>
      </c>
      <c r="P563" t="s">
        <v>53</v>
      </c>
      <c r="Q563" t="s">
        <v>2037</v>
      </c>
      <c r="R563">
        <v>227.36</v>
      </c>
      <c r="S563">
        <v>7</v>
      </c>
      <c r="T563">
        <v>0</v>
      </c>
      <c r="U563">
        <v>81.849599999999995</v>
      </c>
      <c r="V563">
        <v>145.5104</v>
      </c>
    </row>
    <row r="564" spans="1:22">
      <c r="A564">
        <v>2712</v>
      </c>
      <c r="B564" t="s">
        <v>2038</v>
      </c>
      <c r="C564" s="1">
        <v>43017</v>
      </c>
      <c r="D564" s="1">
        <v>43019</v>
      </c>
      <c r="E564" t="s">
        <v>78</v>
      </c>
      <c r="F564" t="s">
        <v>2039</v>
      </c>
      <c r="G564" t="s">
        <v>2040</v>
      </c>
      <c r="H564" t="s">
        <v>81</v>
      </c>
      <c r="I564" t="s">
        <v>26</v>
      </c>
      <c r="J564" t="s">
        <v>2041</v>
      </c>
      <c r="K564" t="s">
        <v>215</v>
      </c>
      <c r="L564">
        <v>44107</v>
      </c>
      <c r="M564" t="s">
        <v>62</v>
      </c>
      <c r="N564" t="s">
        <v>757</v>
      </c>
      <c r="O564" t="s">
        <v>31</v>
      </c>
      <c r="P564" t="s">
        <v>53</v>
      </c>
      <c r="Q564" t="s">
        <v>758</v>
      </c>
      <c r="R564">
        <v>45.887999999999998</v>
      </c>
      <c r="S564">
        <v>4</v>
      </c>
      <c r="T564">
        <v>0.2</v>
      </c>
      <c r="U564">
        <v>9.1776</v>
      </c>
      <c r="V564">
        <v>36.7104</v>
      </c>
    </row>
    <row r="565" spans="1:22">
      <c r="A565">
        <v>2720</v>
      </c>
      <c r="B565" t="s">
        <v>2042</v>
      </c>
      <c r="C565" s="1">
        <v>41979</v>
      </c>
      <c r="D565" s="1">
        <v>41981</v>
      </c>
      <c r="E565" t="s">
        <v>22</v>
      </c>
      <c r="F565" t="s">
        <v>1555</v>
      </c>
      <c r="G565" t="s">
        <v>1556</v>
      </c>
      <c r="H565" t="s">
        <v>25</v>
      </c>
      <c r="I565" t="s">
        <v>26</v>
      </c>
      <c r="J565" t="s">
        <v>91</v>
      </c>
      <c r="K565" t="s">
        <v>83</v>
      </c>
      <c r="L565">
        <v>77095</v>
      </c>
      <c r="M565" t="s">
        <v>84</v>
      </c>
      <c r="N565" t="s">
        <v>678</v>
      </c>
      <c r="O565" t="s">
        <v>31</v>
      </c>
      <c r="P565" t="s">
        <v>53</v>
      </c>
      <c r="Q565" t="s">
        <v>679</v>
      </c>
      <c r="R565">
        <v>23.975999999999999</v>
      </c>
      <c r="S565">
        <v>3</v>
      </c>
      <c r="T565">
        <v>0.6</v>
      </c>
      <c r="U565">
        <v>-14.3856</v>
      </c>
      <c r="V565">
        <v>38.361599999999996</v>
      </c>
    </row>
    <row r="566" spans="1:22">
      <c r="A566">
        <v>2727</v>
      </c>
      <c r="B566" t="s">
        <v>2043</v>
      </c>
      <c r="C566" s="1">
        <v>43046</v>
      </c>
      <c r="D566" s="1">
        <v>43052</v>
      </c>
      <c r="E566" t="s">
        <v>38</v>
      </c>
      <c r="F566" t="s">
        <v>2044</v>
      </c>
      <c r="G566" t="s">
        <v>2045</v>
      </c>
      <c r="H566" t="s">
        <v>25</v>
      </c>
      <c r="I566" t="s">
        <v>26</v>
      </c>
      <c r="J566" t="s">
        <v>60</v>
      </c>
      <c r="K566" t="s">
        <v>61</v>
      </c>
      <c r="L566">
        <v>19120</v>
      </c>
      <c r="M566" t="s">
        <v>62</v>
      </c>
      <c r="N566" t="s">
        <v>1881</v>
      </c>
      <c r="O566" t="s">
        <v>31</v>
      </c>
      <c r="P566" t="s">
        <v>44</v>
      </c>
      <c r="Q566" t="s">
        <v>1882</v>
      </c>
      <c r="R566">
        <v>350.35199999999998</v>
      </c>
      <c r="S566">
        <v>4</v>
      </c>
      <c r="T566">
        <v>0.4</v>
      </c>
      <c r="U566">
        <v>-140.14080000000001</v>
      </c>
      <c r="V566">
        <v>490.49279999999999</v>
      </c>
    </row>
    <row r="567" spans="1:22">
      <c r="A567">
        <v>2732</v>
      </c>
      <c r="B567" t="s">
        <v>2046</v>
      </c>
      <c r="C567" s="1">
        <v>42779</v>
      </c>
      <c r="D567" s="1">
        <v>42785</v>
      </c>
      <c r="E567" t="s">
        <v>38</v>
      </c>
      <c r="F567" t="s">
        <v>2047</v>
      </c>
      <c r="G567" t="s">
        <v>2048</v>
      </c>
      <c r="H567" t="s">
        <v>25</v>
      </c>
      <c r="I567" t="s">
        <v>26</v>
      </c>
      <c r="J567" t="s">
        <v>176</v>
      </c>
      <c r="K567" t="s">
        <v>177</v>
      </c>
      <c r="L567">
        <v>98105</v>
      </c>
      <c r="M567" t="s">
        <v>51</v>
      </c>
      <c r="N567" t="s">
        <v>290</v>
      </c>
      <c r="O567" t="s">
        <v>31</v>
      </c>
      <c r="P567" t="s">
        <v>53</v>
      </c>
      <c r="Q567" t="s">
        <v>291</v>
      </c>
      <c r="R567">
        <v>107.53</v>
      </c>
      <c r="S567">
        <v>1</v>
      </c>
      <c r="T567">
        <v>0</v>
      </c>
      <c r="U567">
        <v>21.506</v>
      </c>
      <c r="V567">
        <v>86.024000000000001</v>
      </c>
    </row>
    <row r="568" spans="1:22">
      <c r="A568">
        <v>2738</v>
      </c>
      <c r="B568" t="s">
        <v>2049</v>
      </c>
      <c r="C568" s="1">
        <v>42321</v>
      </c>
      <c r="D568" s="1">
        <v>42327</v>
      </c>
      <c r="E568" t="s">
        <v>38</v>
      </c>
      <c r="F568" t="s">
        <v>293</v>
      </c>
      <c r="G568" t="s">
        <v>294</v>
      </c>
      <c r="H568" t="s">
        <v>25</v>
      </c>
      <c r="I568" t="s">
        <v>26</v>
      </c>
      <c r="J568" t="s">
        <v>214</v>
      </c>
      <c r="K568" t="s">
        <v>184</v>
      </c>
      <c r="L568">
        <v>19711</v>
      </c>
      <c r="M568" t="s">
        <v>62</v>
      </c>
      <c r="N568" t="s">
        <v>1117</v>
      </c>
      <c r="O568" t="s">
        <v>31</v>
      </c>
      <c r="P568" t="s">
        <v>32</v>
      </c>
      <c r="Q568" t="s">
        <v>1118</v>
      </c>
      <c r="R568">
        <v>299.97000000000003</v>
      </c>
      <c r="S568">
        <v>3</v>
      </c>
      <c r="T568">
        <v>0</v>
      </c>
      <c r="U568">
        <v>56.994300000000003</v>
      </c>
      <c r="V568">
        <v>242.97570000000002</v>
      </c>
    </row>
    <row r="569" spans="1:22">
      <c r="A569">
        <v>2743</v>
      </c>
      <c r="B569" t="s">
        <v>2050</v>
      </c>
      <c r="C569" s="1">
        <v>41947</v>
      </c>
      <c r="D569" s="1">
        <v>41951</v>
      </c>
      <c r="E569" t="s">
        <v>38</v>
      </c>
      <c r="F569" t="s">
        <v>2051</v>
      </c>
      <c r="G569" t="s">
        <v>2052</v>
      </c>
      <c r="H569" t="s">
        <v>25</v>
      </c>
      <c r="I569" t="s">
        <v>26</v>
      </c>
      <c r="J569" t="s">
        <v>620</v>
      </c>
      <c r="K569" t="s">
        <v>50</v>
      </c>
      <c r="L569">
        <v>92037</v>
      </c>
      <c r="M569" t="s">
        <v>51</v>
      </c>
      <c r="N569" t="s">
        <v>1970</v>
      </c>
      <c r="O569" t="s">
        <v>31</v>
      </c>
      <c r="P569" t="s">
        <v>53</v>
      </c>
      <c r="Q569" t="s">
        <v>1971</v>
      </c>
      <c r="R569">
        <v>35.340000000000003</v>
      </c>
      <c r="S569">
        <v>2</v>
      </c>
      <c r="T569">
        <v>0</v>
      </c>
      <c r="U569">
        <v>13.4292</v>
      </c>
      <c r="V569">
        <v>21.910800000000002</v>
      </c>
    </row>
    <row r="570" spans="1:22">
      <c r="A570">
        <v>2744</v>
      </c>
      <c r="B570" t="s">
        <v>2053</v>
      </c>
      <c r="C570" s="1">
        <v>42175</v>
      </c>
      <c r="D570" s="1">
        <v>42180</v>
      </c>
      <c r="E570" t="s">
        <v>22</v>
      </c>
      <c r="F570" t="s">
        <v>2054</v>
      </c>
      <c r="G570" t="s">
        <v>2055</v>
      </c>
      <c r="H570" t="s">
        <v>81</v>
      </c>
      <c r="I570" t="s">
        <v>26</v>
      </c>
      <c r="J570" t="s">
        <v>310</v>
      </c>
      <c r="K570" t="s">
        <v>50</v>
      </c>
      <c r="L570">
        <v>94122</v>
      </c>
      <c r="M570" t="s">
        <v>51</v>
      </c>
      <c r="N570" t="s">
        <v>726</v>
      </c>
      <c r="O570" t="s">
        <v>31</v>
      </c>
      <c r="P570" t="s">
        <v>53</v>
      </c>
      <c r="Q570" t="s">
        <v>727</v>
      </c>
      <c r="R570">
        <v>257.64</v>
      </c>
      <c r="S570">
        <v>6</v>
      </c>
      <c r="T570">
        <v>0</v>
      </c>
      <c r="U570">
        <v>100.4796</v>
      </c>
      <c r="V570">
        <v>157.16039999999998</v>
      </c>
    </row>
    <row r="571" spans="1:22">
      <c r="A571">
        <v>2747</v>
      </c>
      <c r="B571" t="s">
        <v>2056</v>
      </c>
      <c r="C571" s="1">
        <v>41771</v>
      </c>
      <c r="D571" s="1">
        <v>41776</v>
      </c>
      <c r="E571" t="s">
        <v>38</v>
      </c>
      <c r="F571" t="s">
        <v>1908</v>
      </c>
      <c r="G571" t="s">
        <v>1909</v>
      </c>
      <c r="H571" t="s">
        <v>25</v>
      </c>
      <c r="I571" t="s">
        <v>26</v>
      </c>
      <c r="J571" t="s">
        <v>221</v>
      </c>
      <c r="K571" t="s">
        <v>415</v>
      </c>
      <c r="L571">
        <v>2038</v>
      </c>
      <c r="M571" t="s">
        <v>62</v>
      </c>
      <c r="N571" t="s">
        <v>743</v>
      </c>
      <c r="O571" t="s">
        <v>31</v>
      </c>
      <c r="P571" t="s">
        <v>44</v>
      </c>
      <c r="Q571" t="s">
        <v>744</v>
      </c>
      <c r="R571">
        <v>700.05600000000004</v>
      </c>
      <c r="S571">
        <v>3</v>
      </c>
      <c r="T571">
        <v>0.3</v>
      </c>
      <c r="U571">
        <v>-130.0104</v>
      </c>
      <c r="V571">
        <v>830.06640000000004</v>
      </c>
    </row>
    <row r="572" spans="1:22">
      <c r="A572">
        <v>2750</v>
      </c>
      <c r="B572" t="s">
        <v>2057</v>
      </c>
      <c r="C572" s="1">
        <v>41798</v>
      </c>
      <c r="D572" s="1">
        <v>41804</v>
      </c>
      <c r="E572" t="s">
        <v>38</v>
      </c>
      <c r="F572" t="s">
        <v>609</v>
      </c>
      <c r="G572" t="s">
        <v>610</v>
      </c>
      <c r="H572" t="s">
        <v>25</v>
      </c>
      <c r="I572" t="s">
        <v>26</v>
      </c>
      <c r="J572" t="s">
        <v>176</v>
      </c>
      <c r="K572" t="s">
        <v>177</v>
      </c>
      <c r="L572">
        <v>98115</v>
      </c>
      <c r="M572" t="s">
        <v>51</v>
      </c>
      <c r="N572" t="s">
        <v>2058</v>
      </c>
      <c r="O572" t="s">
        <v>31</v>
      </c>
      <c r="P572" t="s">
        <v>35</v>
      </c>
      <c r="Q572" t="s">
        <v>2059</v>
      </c>
      <c r="R572">
        <v>585.55200000000002</v>
      </c>
      <c r="S572">
        <v>3</v>
      </c>
      <c r="T572">
        <v>0.2</v>
      </c>
      <c r="U572">
        <v>73.194000000000003</v>
      </c>
      <c r="V572">
        <v>512.35800000000006</v>
      </c>
    </row>
    <row r="573" spans="1:22">
      <c r="A573">
        <v>2752</v>
      </c>
      <c r="B573" t="s">
        <v>2060</v>
      </c>
      <c r="C573" s="1">
        <v>41785</v>
      </c>
      <c r="D573" s="1">
        <v>41789</v>
      </c>
      <c r="E573" t="s">
        <v>38</v>
      </c>
      <c r="F573" t="s">
        <v>2016</v>
      </c>
      <c r="G573" t="s">
        <v>2017</v>
      </c>
      <c r="H573" t="s">
        <v>25</v>
      </c>
      <c r="I573" t="s">
        <v>26</v>
      </c>
      <c r="J573" t="s">
        <v>49</v>
      </c>
      <c r="K573" t="s">
        <v>50</v>
      </c>
      <c r="L573">
        <v>90008</v>
      </c>
      <c r="M573" t="s">
        <v>51</v>
      </c>
      <c r="N573" t="s">
        <v>1513</v>
      </c>
      <c r="O573" t="s">
        <v>31</v>
      </c>
      <c r="P573" t="s">
        <v>35</v>
      </c>
      <c r="Q573" t="s">
        <v>1514</v>
      </c>
      <c r="R573">
        <v>225.29599999999999</v>
      </c>
      <c r="S573">
        <v>2</v>
      </c>
      <c r="T573">
        <v>0.2</v>
      </c>
      <c r="U573">
        <v>22.529599999999999</v>
      </c>
      <c r="V573">
        <v>202.7664</v>
      </c>
    </row>
    <row r="574" spans="1:22">
      <c r="A574">
        <v>2759</v>
      </c>
      <c r="B574" t="s">
        <v>2061</v>
      </c>
      <c r="C574" s="1">
        <v>42440</v>
      </c>
      <c r="D574" s="1">
        <v>42444</v>
      </c>
      <c r="E574" t="s">
        <v>38</v>
      </c>
      <c r="F574" t="s">
        <v>2062</v>
      </c>
      <c r="G574" t="s">
        <v>2063</v>
      </c>
      <c r="H574" t="s">
        <v>90</v>
      </c>
      <c r="I574" t="s">
        <v>26</v>
      </c>
      <c r="J574" t="s">
        <v>329</v>
      </c>
      <c r="K574" t="s">
        <v>648</v>
      </c>
      <c r="L574">
        <v>31907</v>
      </c>
      <c r="M574" t="s">
        <v>29</v>
      </c>
      <c r="N574" t="s">
        <v>1292</v>
      </c>
      <c r="O574" t="s">
        <v>31</v>
      </c>
      <c r="P574" t="s">
        <v>53</v>
      </c>
      <c r="Q574" t="s">
        <v>2003</v>
      </c>
      <c r="R574">
        <v>76.92</v>
      </c>
      <c r="S574">
        <v>4</v>
      </c>
      <c r="T574">
        <v>0</v>
      </c>
      <c r="U574">
        <v>31.537199999999999</v>
      </c>
      <c r="V574">
        <v>45.382800000000003</v>
      </c>
    </row>
    <row r="575" spans="1:22">
      <c r="A575">
        <v>2773</v>
      </c>
      <c r="B575" t="s">
        <v>2064</v>
      </c>
      <c r="C575" s="1">
        <v>43079</v>
      </c>
      <c r="D575" s="1">
        <v>43081</v>
      </c>
      <c r="E575" t="s">
        <v>78</v>
      </c>
      <c r="F575" t="s">
        <v>1483</v>
      </c>
      <c r="G575" t="s">
        <v>1484</v>
      </c>
      <c r="H575" t="s">
        <v>25</v>
      </c>
      <c r="I575" t="s">
        <v>26</v>
      </c>
      <c r="J575" t="s">
        <v>41</v>
      </c>
      <c r="K575" t="s">
        <v>42</v>
      </c>
      <c r="L575">
        <v>33311</v>
      </c>
      <c r="M575" t="s">
        <v>29</v>
      </c>
      <c r="N575" t="s">
        <v>908</v>
      </c>
      <c r="O575" t="s">
        <v>31</v>
      </c>
      <c r="P575" t="s">
        <v>53</v>
      </c>
      <c r="Q575" t="s">
        <v>298</v>
      </c>
      <c r="R575">
        <v>19.103999999999999</v>
      </c>
      <c r="S575">
        <v>3</v>
      </c>
      <c r="T575">
        <v>0.2</v>
      </c>
      <c r="U575">
        <v>5.7312000000000003</v>
      </c>
      <c r="V575">
        <v>13.372799999999998</v>
      </c>
    </row>
    <row r="576" spans="1:22">
      <c r="A576">
        <v>2778</v>
      </c>
      <c r="B576" t="s">
        <v>2065</v>
      </c>
      <c r="C576" s="1">
        <v>42202</v>
      </c>
      <c r="D576" s="1">
        <v>42204</v>
      </c>
      <c r="E576" t="s">
        <v>22</v>
      </c>
      <c r="F576" t="s">
        <v>1312</v>
      </c>
      <c r="G576" t="s">
        <v>1313</v>
      </c>
      <c r="H576" t="s">
        <v>25</v>
      </c>
      <c r="I576" t="s">
        <v>26</v>
      </c>
      <c r="J576" t="s">
        <v>2066</v>
      </c>
      <c r="K576" t="s">
        <v>50</v>
      </c>
      <c r="L576">
        <v>93309</v>
      </c>
      <c r="M576" t="s">
        <v>51</v>
      </c>
      <c r="N576" t="s">
        <v>1457</v>
      </c>
      <c r="O576" t="s">
        <v>31</v>
      </c>
      <c r="P576" t="s">
        <v>32</v>
      </c>
      <c r="Q576" t="s">
        <v>1458</v>
      </c>
      <c r="R576">
        <v>195.46600000000001</v>
      </c>
      <c r="S576">
        <v>2</v>
      </c>
      <c r="T576">
        <v>0.15</v>
      </c>
      <c r="U576">
        <v>-13.797599999999999</v>
      </c>
      <c r="V576">
        <v>209.2636</v>
      </c>
    </row>
    <row r="577" spans="1:22">
      <c r="A577">
        <v>2779</v>
      </c>
      <c r="B577" t="s">
        <v>2067</v>
      </c>
      <c r="C577" s="1">
        <v>42855</v>
      </c>
      <c r="D577" s="1">
        <v>42860</v>
      </c>
      <c r="E577" t="s">
        <v>38</v>
      </c>
      <c r="F577" t="s">
        <v>2068</v>
      </c>
      <c r="G577" t="s">
        <v>2069</v>
      </c>
      <c r="H577" t="s">
        <v>81</v>
      </c>
      <c r="I577" t="s">
        <v>26</v>
      </c>
      <c r="J577" t="s">
        <v>2070</v>
      </c>
      <c r="K577" t="s">
        <v>42</v>
      </c>
      <c r="L577">
        <v>33068</v>
      </c>
      <c r="M577" t="s">
        <v>29</v>
      </c>
      <c r="N577" t="s">
        <v>427</v>
      </c>
      <c r="O577" t="s">
        <v>31</v>
      </c>
      <c r="P577" t="s">
        <v>53</v>
      </c>
      <c r="Q577" t="s">
        <v>428</v>
      </c>
      <c r="R577">
        <v>23.68</v>
      </c>
      <c r="S577">
        <v>8</v>
      </c>
      <c r="T577">
        <v>0.2</v>
      </c>
      <c r="U577">
        <v>6.2160000000000002</v>
      </c>
      <c r="V577">
        <v>17.463999999999999</v>
      </c>
    </row>
    <row r="578" spans="1:22">
      <c r="A578">
        <v>2786</v>
      </c>
      <c r="B578" t="s">
        <v>2071</v>
      </c>
      <c r="C578" s="1">
        <v>42268</v>
      </c>
      <c r="D578" s="1">
        <v>42270</v>
      </c>
      <c r="E578" t="s">
        <v>78</v>
      </c>
      <c r="F578" t="s">
        <v>2072</v>
      </c>
      <c r="G578" t="s">
        <v>2073</v>
      </c>
      <c r="H578" t="s">
        <v>90</v>
      </c>
      <c r="I578" t="s">
        <v>26</v>
      </c>
      <c r="J578" t="s">
        <v>49</v>
      </c>
      <c r="K578" t="s">
        <v>50</v>
      </c>
      <c r="L578">
        <v>90036</v>
      </c>
      <c r="M578" t="s">
        <v>51</v>
      </c>
      <c r="N578" t="s">
        <v>606</v>
      </c>
      <c r="O578" t="s">
        <v>31</v>
      </c>
      <c r="P578" t="s">
        <v>35</v>
      </c>
      <c r="Q578" t="s">
        <v>607</v>
      </c>
      <c r="R578">
        <v>601.53599999999994</v>
      </c>
      <c r="S578">
        <v>4</v>
      </c>
      <c r="T578">
        <v>0.2</v>
      </c>
      <c r="U578">
        <v>0</v>
      </c>
      <c r="V578">
        <v>601.53599999999994</v>
      </c>
    </row>
    <row r="579" spans="1:22">
      <c r="A579">
        <v>2788</v>
      </c>
      <c r="B579" t="s">
        <v>2074</v>
      </c>
      <c r="C579" s="1">
        <v>41975</v>
      </c>
      <c r="D579" s="1">
        <v>41979</v>
      </c>
      <c r="E579" t="s">
        <v>38</v>
      </c>
      <c r="F579" t="s">
        <v>2075</v>
      </c>
      <c r="G579" t="s">
        <v>2076</v>
      </c>
      <c r="H579" t="s">
        <v>81</v>
      </c>
      <c r="I579" t="s">
        <v>26</v>
      </c>
      <c r="J579" t="s">
        <v>2077</v>
      </c>
      <c r="K579" t="s">
        <v>83</v>
      </c>
      <c r="L579">
        <v>78415</v>
      </c>
      <c r="M579" t="s">
        <v>84</v>
      </c>
      <c r="N579" t="s">
        <v>371</v>
      </c>
      <c r="O579" t="s">
        <v>31</v>
      </c>
      <c r="P579" t="s">
        <v>53</v>
      </c>
      <c r="Q579" t="s">
        <v>372</v>
      </c>
      <c r="R579">
        <v>58.36</v>
      </c>
      <c r="S579">
        <v>5</v>
      </c>
      <c r="T579">
        <v>0.6</v>
      </c>
      <c r="U579">
        <v>-24.803000000000001</v>
      </c>
      <c r="V579">
        <v>83.162999999999997</v>
      </c>
    </row>
    <row r="580" spans="1:22">
      <c r="A580">
        <v>2790</v>
      </c>
      <c r="B580" t="s">
        <v>2074</v>
      </c>
      <c r="C580" s="1">
        <v>41975</v>
      </c>
      <c r="D580" s="1">
        <v>41979</v>
      </c>
      <c r="E580" t="s">
        <v>38</v>
      </c>
      <c r="F580" t="s">
        <v>2075</v>
      </c>
      <c r="G580" t="s">
        <v>2076</v>
      </c>
      <c r="H580" t="s">
        <v>81</v>
      </c>
      <c r="I580" t="s">
        <v>26</v>
      </c>
      <c r="J580" t="s">
        <v>2077</v>
      </c>
      <c r="K580" t="s">
        <v>83</v>
      </c>
      <c r="L580">
        <v>78415</v>
      </c>
      <c r="M580" t="s">
        <v>84</v>
      </c>
      <c r="N580" t="s">
        <v>678</v>
      </c>
      <c r="O580" t="s">
        <v>31</v>
      </c>
      <c r="P580" t="s">
        <v>53</v>
      </c>
      <c r="Q580" t="s">
        <v>679</v>
      </c>
      <c r="R580">
        <v>39.96</v>
      </c>
      <c r="S580">
        <v>5</v>
      </c>
      <c r="T580">
        <v>0.6</v>
      </c>
      <c r="U580">
        <v>-23.975999999999999</v>
      </c>
      <c r="V580">
        <v>63.936</v>
      </c>
    </row>
    <row r="581" spans="1:22">
      <c r="A581">
        <v>2797</v>
      </c>
      <c r="B581" t="s">
        <v>2078</v>
      </c>
      <c r="C581" s="1">
        <v>41741</v>
      </c>
      <c r="D581" s="1">
        <v>41746</v>
      </c>
      <c r="E581" t="s">
        <v>38</v>
      </c>
      <c r="F581" t="s">
        <v>2079</v>
      </c>
      <c r="G581" t="s">
        <v>2080</v>
      </c>
      <c r="H581" t="s">
        <v>81</v>
      </c>
      <c r="I581" t="s">
        <v>26</v>
      </c>
      <c r="J581" t="s">
        <v>2081</v>
      </c>
      <c r="K581" t="s">
        <v>50</v>
      </c>
      <c r="L581">
        <v>90278</v>
      </c>
      <c r="M581" t="s">
        <v>51</v>
      </c>
      <c r="N581" t="s">
        <v>523</v>
      </c>
      <c r="O581" t="s">
        <v>31</v>
      </c>
      <c r="P581" t="s">
        <v>32</v>
      </c>
      <c r="Q581" t="s">
        <v>524</v>
      </c>
      <c r="R581">
        <v>308.49900000000002</v>
      </c>
      <c r="S581">
        <v>3</v>
      </c>
      <c r="T581">
        <v>0.15</v>
      </c>
      <c r="U581">
        <v>-18.146999999999998</v>
      </c>
      <c r="V581">
        <v>326.64600000000002</v>
      </c>
    </row>
    <row r="582" spans="1:22">
      <c r="A582">
        <v>2803</v>
      </c>
      <c r="B582" t="s">
        <v>2082</v>
      </c>
      <c r="C582" s="1">
        <v>43042</v>
      </c>
      <c r="D582" s="1">
        <v>43047</v>
      </c>
      <c r="E582" t="s">
        <v>38</v>
      </c>
      <c r="F582" t="s">
        <v>2083</v>
      </c>
      <c r="G582" t="s">
        <v>2084</v>
      </c>
      <c r="H582" t="s">
        <v>25</v>
      </c>
      <c r="I582" t="s">
        <v>26</v>
      </c>
      <c r="J582" t="s">
        <v>2085</v>
      </c>
      <c r="K582" t="s">
        <v>1877</v>
      </c>
      <c r="L582">
        <v>88001</v>
      </c>
      <c r="M582" t="s">
        <v>51</v>
      </c>
      <c r="N582" t="s">
        <v>159</v>
      </c>
      <c r="O582" t="s">
        <v>31</v>
      </c>
      <c r="P582" t="s">
        <v>53</v>
      </c>
      <c r="Q582" t="s">
        <v>160</v>
      </c>
      <c r="R582">
        <v>41.37</v>
      </c>
      <c r="S582">
        <v>3</v>
      </c>
      <c r="T582">
        <v>0</v>
      </c>
      <c r="U582">
        <v>17.375399999999999</v>
      </c>
      <c r="V582">
        <v>23.994599999999998</v>
      </c>
    </row>
    <row r="583" spans="1:22">
      <c r="A583">
        <v>2806</v>
      </c>
      <c r="B583" t="s">
        <v>2086</v>
      </c>
      <c r="C583" s="1">
        <v>42254</v>
      </c>
      <c r="D583" s="1">
        <v>42258</v>
      </c>
      <c r="E583" t="s">
        <v>38</v>
      </c>
      <c r="F583" t="s">
        <v>2034</v>
      </c>
      <c r="G583" t="s">
        <v>2035</v>
      </c>
      <c r="H583" t="s">
        <v>25</v>
      </c>
      <c r="I583" t="s">
        <v>26</v>
      </c>
      <c r="J583" t="s">
        <v>1355</v>
      </c>
      <c r="K583" t="s">
        <v>83</v>
      </c>
      <c r="L583">
        <v>79907</v>
      </c>
      <c r="M583" t="s">
        <v>84</v>
      </c>
      <c r="N583" t="s">
        <v>1746</v>
      </c>
      <c r="O583" t="s">
        <v>31</v>
      </c>
      <c r="P583" t="s">
        <v>35</v>
      </c>
      <c r="Q583" t="s">
        <v>1747</v>
      </c>
      <c r="R583">
        <v>47.515999999999998</v>
      </c>
      <c r="S583">
        <v>2</v>
      </c>
      <c r="T583">
        <v>0.3</v>
      </c>
      <c r="U583">
        <v>-2.0364</v>
      </c>
      <c r="V583">
        <v>49.552399999999999</v>
      </c>
    </row>
    <row r="584" spans="1:22">
      <c r="A584">
        <v>2809</v>
      </c>
      <c r="B584" t="s">
        <v>2087</v>
      </c>
      <c r="C584" s="1">
        <v>42210</v>
      </c>
      <c r="D584" s="1">
        <v>42212</v>
      </c>
      <c r="E584" t="s">
        <v>22</v>
      </c>
      <c r="F584" t="s">
        <v>2088</v>
      </c>
      <c r="G584" t="s">
        <v>2089</v>
      </c>
      <c r="H584" t="s">
        <v>25</v>
      </c>
      <c r="I584" t="s">
        <v>26</v>
      </c>
      <c r="J584" t="s">
        <v>176</v>
      </c>
      <c r="K584" t="s">
        <v>177</v>
      </c>
      <c r="L584">
        <v>98115</v>
      </c>
      <c r="M584" t="s">
        <v>51</v>
      </c>
      <c r="N584" t="s">
        <v>1676</v>
      </c>
      <c r="O584" t="s">
        <v>31</v>
      </c>
      <c r="P584" t="s">
        <v>32</v>
      </c>
      <c r="Q584" t="s">
        <v>1895</v>
      </c>
      <c r="R584">
        <v>704.9</v>
      </c>
      <c r="S584">
        <v>5</v>
      </c>
      <c r="T584">
        <v>0</v>
      </c>
      <c r="U584">
        <v>56.392000000000003</v>
      </c>
      <c r="V584">
        <v>648.50799999999992</v>
      </c>
    </row>
    <row r="585" spans="1:22">
      <c r="A585">
        <v>2810</v>
      </c>
      <c r="B585" t="s">
        <v>2087</v>
      </c>
      <c r="C585" s="1">
        <v>42210</v>
      </c>
      <c r="D585" s="1">
        <v>42212</v>
      </c>
      <c r="E585" t="s">
        <v>22</v>
      </c>
      <c r="F585" t="s">
        <v>2088</v>
      </c>
      <c r="G585" t="s">
        <v>2089</v>
      </c>
      <c r="H585" t="s">
        <v>25</v>
      </c>
      <c r="I585" t="s">
        <v>26</v>
      </c>
      <c r="J585" t="s">
        <v>176</v>
      </c>
      <c r="K585" t="s">
        <v>177</v>
      </c>
      <c r="L585">
        <v>98115</v>
      </c>
      <c r="M585" t="s">
        <v>51</v>
      </c>
      <c r="N585" t="s">
        <v>1467</v>
      </c>
      <c r="O585" t="s">
        <v>31</v>
      </c>
      <c r="P585" t="s">
        <v>35</v>
      </c>
      <c r="Q585" t="s">
        <v>1468</v>
      </c>
      <c r="R585">
        <v>561.56799999999998</v>
      </c>
      <c r="S585">
        <v>2</v>
      </c>
      <c r="T585">
        <v>0.2</v>
      </c>
      <c r="U585">
        <v>28.078399999999998</v>
      </c>
      <c r="V585">
        <v>533.4896</v>
      </c>
    </row>
    <row r="586" spans="1:22">
      <c r="A586">
        <v>2812</v>
      </c>
      <c r="B586" t="s">
        <v>2090</v>
      </c>
      <c r="C586" s="1">
        <v>42324</v>
      </c>
      <c r="D586" s="1">
        <v>42326</v>
      </c>
      <c r="E586" t="s">
        <v>22</v>
      </c>
      <c r="F586" t="s">
        <v>1332</v>
      </c>
      <c r="G586" t="s">
        <v>1333</v>
      </c>
      <c r="H586" t="s">
        <v>90</v>
      </c>
      <c r="I586" t="s">
        <v>26</v>
      </c>
      <c r="J586" t="s">
        <v>886</v>
      </c>
      <c r="K586" t="s">
        <v>222</v>
      </c>
      <c r="L586">
        <v>53209</v>
      </c>
      <c r="M586" t="s">
        <v>84</v>
      </c>
      <c r="N586" t="s">
        <v>2091</v>
      </c>
      <c r="O586" t="s">
        <v>31</v>
      </c>
      <c r="P586" t="s">
        <v>53</v>
      </c>
      <c r="Q586" t="s">
        <v>2092</v>
      </c>
      <c r="R586">
        <v>185.58</v>
      </c>
      <c r="S586">
        <v>6</v>
      </c>
      <c r="T586">
        <v>0</v>
      </c>
      <c r="U586">
        <v>76.087800000000001</v>
      </c>
      <c r="V586">
        <v>109.49220000000001</v>
      </c>
    </row>
    <row r="587" spans="1:22">
      <c r="A587">
        <v>2813</v>
      </c>
      <c r="B587" t="s">
        <v>2090</v>
      </c>
      <c r="C587" s="1">
        <v>42324</v>
      </c>
      <c r="D587" s="1">
        <v>42326</v>
      </c>
      <c r="E587" t="s">
        <v>22</v>
      </c>
      <c r="F587" t="s">
        <v>1332</v>
      </c>
      <c r="G587" t="s">
        <v>1333</v>
      </c>
      <c r="H587" t="s">
        <v>90</v>
      </c>
      <c r="I587" t="s">
        <v>26</v>
      </c>
      <c r="J587" t="s">
        <v>886</v>
      </c>
      <c r="K587" t="s">
        <v>222</v>
      </c>
      <c r="L587">
        <v>53209</v>
      </c>
      <c r="M587" t="s">
        <v>84</v>
      </c>
      <c r="N587" t="s">
        <v>888</v>
      </c>
      <c r="O587" t="s">
        <v>31</v>
      </c>
      <c r="P587" t="s">
        <v>44</v>
      </c>
      <c r="Q587" t="s">
        <v>889</v>
      </c>
      <c r="R587">
        <v>214.11</v>
      </c>
      <c r="S587">
        <v>3</v>
      </c>
      <c r="T587">
        <v>0</v>
      </c>
      <c r="U587">
        <v>36.398699999999998</v>
      </c>
      <c r="V587">
        <v>177.71130000000002</v>
      </c>
    </row>
    <row r="588" spans="1:22">
      <c r="A588">
        <v>2815</v>
      </c>
      <c r="B588" t="s">
        <v>2090</v>
      </c>
      <c r="C588" s="1">
        <v>42324</v>
      </c>
      <c r="D588" s="1">
        <v>42326</v>
      </c>
      <c r="E588" t="s">
        <v>22</v>
      </c>
      <c r="F588" t="s">
        <v>1332</v>
      </c>
      <c r="G588" t="s">
        <v>1333</v>
      </c>
      <c r="H588" t="s">
        <v>90</v>
      </c>
      <c r="I588" t="s">
        <v>26</v>
      </c>
      <c r="J588" t="s">
        <v>886</v>
      </c>
      <c r="K588" t="s">
        <v>222</v>
      </c>
      <c r="L588">
        <v>53209</v>
      </c>
      <c r="M588" t="s">
        <v>84</v>
      </c>
      <c r="N588" t="s">
        <v>680</v>
      </c>
      <c r="O588" t="s">
        <v>31</v>
      </c>
      <c r="P588" t="s">
        <v>44</v>
      </c>
      <c r="Q588" t="s">
        <v>681</v>
      </c>
      <c r="R588">
        <v>653.54999999999995</v>
      </c>
      <c r="S588">
        <v>3</v>
      </c>
      <c r="T588">
        <v>0</v>
      </c>
      <c r="U588">
        <v>111.1035</v>
      </c>
      <c r="V588">
        <v>542.44650000000001</v>
      </c>
    </row>
    <row r="589" spans="1:22">
      <c r="A589">
        <v>2817</v>
      </c>
      <c r="B589" t="s">
        <v>2093</v>
      </c>
      <c r="C589" s="1">
        <v>42248</v>
      </c>
      <c r="D589" s="1">
        <v>42255</v>
      </c>
      <c r="E589" t="s">
        <v>38</v>
      </c>
      <c r="F589" t="s">
        <v>2094</v>
      </c>
      <c r="G589" t="s">
        <v>2095</v>
      </c>
      <c r="H589" t="s">
        <v>90</v>
      </c>
      <c r="I589" t="s">
        <v>26</v>
      </c>
      <c r="J589" t="s">
        <v>221</v>
      </c>
      <c r="K589" t="s">
        <v>415</v>
      </c>
      <c r="L589">
        <v>2038</v>
      </c>
      <c r="M589" t="s">
        <v>62</v>
      </c>
      <c r="N589" t="s">
        <v>235</v>
      </c>
      <c r="O589" t="s">
        <v>31</v>
      </c>
      <c r="P589" t="s">
        <v>35</v>
      </c>
      <c r="Q589" t="s">
        <v>236</v>
      </c>
      <c r="R589">
        <v>60.74</v>
      </c>
      <c r="S589">
        <v>1</v>
      </c>
      <c r="T589">
        <v>0</v>
      </c>
      <c r="U589">
        <v>15.185</v>
      </c>
      <c r="V589">
        <v>45.555</v>
      </c>
    </row>
    <row r="590" spans="1:22">
      <c r="A590">
        <v>2818</v>
      </c>
      <c r="B590" t="s">
        <v>2093</v>
      </c>
      <c r="C590" s="1">
        <v>42248</v>
      </c>
      <c r="D590" s="1">
        <v>42255</v>
      </c>
      <c r="E590" t="s">
        <v>38</v>
      </c>
      <c r="F590" t="s">
        <v>2094</v>
      </c>
      <c r="G590" t="s">
        <v>2095</v>
      </c>
      <c r="H590" t="s">
        <v>90</v>
      </c>
      <c r="I590" t="s">
        <v>26</v>
      </c>
      <c r="J590" t="s">
        <v>221</v>
      </c>
      <c r="K590" t="s">
        <v>415</v>
      </c>
      <c r="L590">
        <v>2038</v>
      </c>
      <c r="M590" t="s">
        <v>62</v>
      </c>
      <c r="N590" t="s">
        <v>1777</v>
      </c>
      <c r="O590" t="s">
        <v>31</v>
      </c>
      <c r="P590" t="s">
        <v>53</v>
      </c>
      <c r="Q590" t="s">
        <v>1778</v>
      </c>
      <c r="R590">
        <v>124.36</v>
      </c>
      <c r="S590">
        <v>2</v>
      </c>
      <c r="T590">
        <v>0</v>
      </c>
      <c r="U590">
        <v>27.359200000000001</v>
      </c>
      <c r="V590">
        <v>97.000799999999998</v>
      </c>
    </row>
    <row r="591" spans="1:22">
      <c r="A591">
        <v>2821</v>
      </c>
      <c r="B591" t="s">
        <v>2096</v>
      </c>
      <c r="C591" s="1">
        <v>42495</v>
      </c>
      <c r="D591" s="1">
        <v>42498</v>
      </c>
      <c r="E591" t="s">
        <v>78</v>
      </c>
      <c r="F591" t="s">
        <v>2097</v>
      </c>
      <c r="G591" t="s">
        <v>2098</v>
      </c>
      <c r="H591" t="s">
        <v>25</v>
      </c>
      <c r="I591" t="s">
        <v>26</v>
      </c>
      <c r="J591" t="s">
        <v>1032</v>
      </c>
      <c r="K591" t="s">
        <v>50</v>
      </c>
      <c r="L591">
        <v>92024</v>
      </c>
      <c r="M591" t="s">
        <v>51</v>
      </c>
      <c r="N591" t="s">
        <v>273</v>
      </c>
      <c r="O591" t="s">
        <v>31</v>
      </c>
      <c r="P591" t="s">
        <v>44</v>
      </c>
      <c r="Q591" t="s">
        <v>274</v>
      </c>
      <c r="R591">
        <v>298.77600000000001</v>
      </c>
      <c r="S591">
        <v>3</v>
      </c>
      <c r="T591">
        <v>0.2</v>
      </c>
      <c r="U591">
        <v>7.4694000000000003</v>
      </c>
      <c r="V591">
        <v>291.3066</v>
      </c>
    </row>
    <row r="592" spans="1:22">
      <c r="A592">
        <v>2826</v>
      </c>
      <c r="B592" t="s">
        <v>2099</v>
      </c>
      <c r="C592" s="1">
        <v>41907</v>
      </c>
      <c r="D592" s="1">
        <v>41912</v>
      </c>
      <c r="E592" t="s">
        <v>38</v>
      </c>
      <c r="F592" t="s">
        <v>521</v>
      </c>
      <c r="G592" t="s">
        <v>522</v>
      </c>
      <c r="H592" t="s">
        <v>90</v>
      </c>
      <c r="I592" t="s">
        <v>26</v>
      </c>
      <c r="J592" t="s">
        <v>91</v>
      </c>
      <c r="K592" t="s">
        <v>83</v>
      </c>
      <c r="L592">
        <v>77041</v>
      </c>
      <c r="M592" t="s">
        <v>84</v>
      </c>
      <c r="N592" t="s">
        <v>717</v>
      </c>
      <c r="O592" t="s">
        <v>31</v>
      </c>
      <c r="P592" t="s">
        <v>32</v>
      </c>
      <c r="Q592" t="s">
        <v>718</v>
      </c>
      <c r="R592">
        <v>300.53280000000001</v>
      </c>
      <c r="S592">
        <v>2</v>
      </c>
      <c r="T592">
        <v>0.32</v>
      </c>
      <c r="U592">
        <v>-97.231200000000001</v>
      </c>
      <c r="V592">
        <v>397.76400000000001</v>
      </c>
    </row>
    <row r="593" spans="1:22">
      <c r="A593">
        <v>2841</v>
      </c>
      <c r="B593" t="s">
        <v>2100</v>
      </c>
      <c r="C593" s="1">
        <v>41712</v>
      </c>
      <c r="D593" s="1">
        <v>41717</v>
      </c>
      <c r="E593" t="s">
        <v>38</v>
      </c>
      <c r="F593" t="s">
        <v>729</v>
      </c>
      <c r="G593" t="s">
        <v>730</v>
      </c>
      <c r="H593" t="s">
        <v>90</v>
      </c>
      <c r="I593" t="s">
        <v>26</v>
      </c>
      <c r="J593" t="s">
        <v>2101</v>
      </c>
      <c r="K593" t="s">
        <v>697</v>
      </c>
      <c r="L593">
        <v>23320</v>
      </c>
      <c r="M593" t="s">
        <v>29</v>
      </c>
      <c r="N593" t="s">
        <v>556</v>
      </c>
      <c r="O593" t="s">
        <v>31</v>
      </c>
      <c r="P593" t="s">
        <v>35</v>
      </c>
      <c r="Q593" t="s">
        <v>557</v>
      </c>
      <c r="R593">
        <v>1139.92</v>
      </c>
      <c r="S593">
        <v>4</v>
      </c>
      <c r="T593">
        <v>0</v>
      </c>
      <c r="U593">
        <v>284.98</v>
      </c>
      <c r="V593">
        <v>854.94</v>
      </c>
    </row>
    <row r="594" spans="1:22">
      <c r="A594">
        <v>2845</v>
      </c>
      <c r="B594" t="s">
        <v>2102</v>
      </c>
      <c r="C594" s="1">
        <v>42731</v>
      </c>
      <c r="D594" s="1">
        <v>42735</v>
      </c>
      <c r="E594" t="s">
        <v>38</v>
      </c>
      <c r="F594" t="s">
        <v>1140</v>
      </c>
      <c r="G594" t="s">
        <v>1141</v>
      </c>
      <c r="H594" t="s">
        <v>81</v>
      </c>
      <c r="I594" t="s">
        <v>26</v>
      </c>
      <c r="J594" t="s">
        <v>2103</v>
      </c>
      <c r="K594" t="s">
        <v>121</v>
      </c>
      <c r="L594">
        <v>60098</v>
      </c>
      <c r="M594" t="s">
        <v>84</v>
      </c>
      <c r="N594" t="s">
        <v>637</v>
      </c>
      <c r="O594" t="s">
        <v>31</v>
      </c>
      <c r="P594" t="s">
        <v>35</v>
      </c>
      <c r="Q594" t="s">
        <v>638</v>
      </c>
      <c r="R594">
        <v>845.48800000000006</v>
      </c>
      <c r="S594">
        <v>8</v>
      </c>
      <c r="T594">
        <v>0.3</v>
      </c>
      <c r="U594">
        <v>-12.0784</v>
      </c>
      <c r="V594">
        <v>857.56640000000004</v>
      </c>
    </row>
    <row r="595" spans="1:22">
      <c r="A595">
        <v>2848</v>
      </c>
      <c r="B595" t="s">
        <v>2104</v>
      </c>
      <c r="C595" s="1">
        <v>42833</v>
      </c>
      <c r="D595" s="1">
        <v>42840</v>
      </c>
      <c r="E595" t="s">
        <v>38</v>
      </c>
      <c r="F595" t="s">
        <v>2105</v>
      </c>
      <c r="G595" t="s">
        <v>2106</v>
      </c>
      <c r="H595" t="s">
        <v>81</v>
      </c>
      <c r="I595" t="s">
        <v>26</v>
      </c>
      <c r="J595" t="s">
        <v>1798</v>
      </c>
      <c r="K595" t="s">
        <v>648</v>
      </c>
      <c r="L595">
        <v>30076</v>
      </c>
      <c r="M595" t="s">
        <v>29</v>
      </c>
      <c r="N595" t="s">
        <v>2107</v>
      </c>
      <c r="O595" t="s">
        <v>31</v>
      </c>
      <c r="P595" t="s">
        <v>53</v>
      </c>
      <c r="Q595" t="s">
        <v>2108</v>
      </c>
      <c r="R595">
        <v>56.28</v>
      </c>
      <c r="S595">
        <v>6</v>
      </c>
      <c r="T595">
        <v>0</v>
      </c>
      <c r="U595">
        <v>15.7584</v>
      </c>
      <c r="V595">
        <v>40.521599999999999</v>
      </c>
    </row>
    <row r="596" spans="1:22">
      <c r="A596">
        <v>2853</v>
      </c>
      <c r="B596" t="s">
        <v>2109</v>
      </c>
      <c r="C596" s="1">
        <v>42448</v>
      </c>
      <c r="D596" s="1">
        <v>42450</v>
      </c>
      <c r="E596" t="s">
        <v>22</v>
      </c>
      <c r="F596" t="s">
        <v>1862</v>
      </c>
      <c r="G596" t="s">
        <v>1863</v>
      </c>
      <c r="H596" t="s">
        <v>25</v>
      </c>
      <c r="I596" t="s">
        <v>26</v>
      </c>
      <c r="J596" t="s">
        <v>742</v>
      </c>
      <c r="K596" t="s">
        <v>109</v>
      </c>
      <c r="L596">
        <v>11572</v>
      </c>
      <c r="M596" t="s">
        <v>62</v>
      </c>
      <c r="N596" t="s">
        <v>2110</v>
      </c>
      <c r="O596" t="s">
        <v>31</v>
      </c>
      <c r="P596" t="s">
        <v>53</v>
      </c>
      <c r="Q596" t="s">
        <v>2111</v>
      </c>
      <c r="R596">
        <v>14.98</v>
      </c>
      <c r="S596">
        <v>1</v>
      </c>
      <c r="T596">
        <v>0</v>
      </c>
      <c r="U596">
        <v>6.8907999999999996</v>
      </c>
      <c r="V596">
        <v>8.0892000000000017</v>
      </c>
    </row>
    <row r="597" spans="1:22">
      <c r="A597">
        <v>2854</v>
      </c>
      <c r="B597" t="s">
        <v>2109</v>
      </c>
      <c r="C597" s="1">
        <v>42448</v>
      </c>
      <c r="D597" s="1">
        <v>42450</v>
      </c>
      <c r="E597" t="s">
        <v>22</v>
      </c>
      <c r="F597" t="s">
        <v>1862</v>
      </c>
      <c r="G597" t="s">
        <v>1863</v>
      </c>
      <c r="H597" t="s">
        <v>25</v>
      </c>
      <c r="I597" t="s">
        <v>26</v>
      </c>
      <c r="J597" t="s">
        <v>742</v>
      </c>
      <c r="K597" t="s">
        <v>109</v>
      </c>
      <c r="L597">
        <v>11572</v>
      </c>
      <c r="M597" t="s">
        <v>62</v>
      </c>
      <c r="N597" t="s">
        <v>642</v>
      </c>
      <c r="O597" t="s">
        <v>31</v>
      </c>
      <c r="P597" t="s">
        <v>53</v>
      </c>
      <c r="Q597" t="s">
        <v>643</v>
      </c>
      <c r="R597">
        <v>20.32</v>
      </c>
      <c r="S597">
        <v>4</v>
      </c>
      <c r="T597">
        <v>0</v>
      </c>
      <c r="U597">
        <v>6.9088000000000003</v>
      </c>
      <c r="V597">
        <v>13.411200000000001</v>
      </c>
    </row>
    <row r="598" spans="1:22">
      <c r="A598">
        <v>2857</v>
      </c>
      <c r="B598" t="s">
        <v>2112</v>
      </c>
      <c r="C598" s="1">
        <v>42608</v>
      </c>
      <c r="D598" s="1">
        <v>42611</v>
      </c>
      <c r="E598" t="s">
        <v>78</v>
      </c>
      <c r="F598" t="s">
        <v>379</v>
      </c>
      <c r="G598" t="s">
        <v>380</v>
      </c>
      <c r="H598" t="s">
        <v>81</v>
      </c>
      <c r="I598" t="s">
        <v>26</v>
      </c>
      <c r="J598" t="s">
        <v>620</v>
      </c>
      <c r="K598" t="s">
        <v>50</v>
      </c>
      <c r="L598">
        <v>92037</v>
      </c>
      <c r="M598" t="s">
        <v>51</v>
      </c>
      <c r="N598" t="s">
        <v>540</v>
      </c>
      <c r="O598" t="s">
        <v>31</v>
      </c>
      <c r="P598" t="s">
        <v>35</v>
      </c>
      <c r="Q598" t="s">
        <v>541</v>
      </c>
      <c r="R598">
        <v>1603.136</v>
      </c>
      <c r="S598">
        <v>4</v>
      </c>
      <c r="T598">
        <v>0.2</v>
      </c>
      <c r="U598">
        <v>100.196</v>
      </c>
      <c r="V598">
        <v>1502.94</v>
      </c>
    </row>
    <row r="599" spans="1:22">
      <c r="A599">
        <v>2858</v>
      </c>
      <c r="B599" t="s">
        <v>2113</v>
      </c>
      <c r="C599" s="1">
        <v>42597</v>
      </c>
      <c r="D599" s="1">
        <v>42599</v>
      </c>
      <c r="E599" t="s">
        <v>22</v>
      </c>
      <c r="F599" t="s">
        <v>2114</v>
      </c>
      <c r="G599" t="s">
        <v>2115</v>
      </c>
      <c r="H599" t="s">
        <v>25</v>
      </c>
      <c r="I599" t="s">
        <v>26</v>
      </c>
      <c r="J599" t="s">
        <v>1892</v>
      </c>
      <c r="K599" t="s">
        <v>1017</v>
      </c>
      <c r="L599">
        <v>28314</v>
      </c>
      <c r="M599" t="s">
        <v>29</v>
      </c>
      <c r="N599" t="s">
        <v>1513</v>
      </c>
      <c r="O599" t="s">
        <v>31</v>
      </c>
      <c r="P599" t="s">
        <v>35</v>
      </c>
      <c r="Q599" t="s">
        <v>1514</v>
      </c>
      <c r="R599">
        <v>225.29599999999999</v>
      </c>
      <c r="S599">
        <v>2</v>
      </c>
      <c r="T599">
        <v>0.2</v>
      </c>
      <c r="U599">
        <v>22.529599999999999</v>
      </c>
      <c r="V599">
        <v>202.7664</v>
      </c>
    </row>
    <row r="600" spans="1:22">
      <c r="A600">
        <v>2861</v>
      </c>
      <c r="B600" t="s">
        <v>2116</v>
      </c>
      <c r="C600" s="1">
        <v>42874</v>
      </c>
      <c r="D600" s="1">
        <v>42878</v>
      </c>
      <c r="E600" t="s">
        <v>38</v>
      </c>
      <c r="F600" t="s">
        <v>2117</v>
      </c>
      <c r="G600" t="s">
        <v>2118</v>
      </c>
      <c r="H600" t="s">
        <v>25</v>
      </c>
      <c r="I600" t="s">
        <v>26</v>
      </c>
      <c r="J600" t="s">
        <v>2119</v>
      </c>
      <c r="K600" t="s">
        <v>648</v>
      </c>
      <c r="L600">
        <v>30318</v>
      </c>
      <c r="M600" t="s">
        <v>29</v>
      </c>
      <c r="N600" t="s">
        <v>260</v>
      </c>
      <c r="O600" t="s">
        <v>31</v>
      </c>
      <c r="P600" t="s">
        <v>32</v>
      </c>
      <c r="Q600" t="s">
        <v>261</v>
      </c>
      <c r="R600">
        <v>1628.82</v>
      </c>
      <c r="S600">
        <v>9</v>
      </c>
      <c r="T600">
        <v>0</v>
      </c>
      <c r="U600">
        <v>374.62860000000001</v>
      </c>
      <c r="V600">
        <v>1254.1913999999999</v>
      </c>
    </row>
    <row r="601" spans="1:22">
      <c r="A601">
        <v>2870</v>
      </c>
      <c r="B601" t="s">
        <v>2120</v>
      </c>
      <c r="C601" s="1">
        <v>42898</v>
      </c>
      <c r="D601" s="1">
        <v>42905</v>
      </c>
      <c r="E601" t="s">
        <v>38</v>
      </c>
      <c r="F601" t="s">
        <v>205</v>
      </c>
      <c r="G601" t="s">
        <v>206</v>
      </c>
      <c r="H601" t="s">
        <v>25</v>
      </c>
      <c r="I601" t="s">
        <v>26</v>
      </c>
      <c r="J601" t="s">
        <v>770</v>
      </c>
      <c r="K601" t="s">
        <v>42</v>
      </c>
      <c r="L601">
        <v>33710</v>
      </c>
      <c r="M601" t="s">
        <v>29</v>
      </c>
      <c r="N601" t="s">
        <v>2121</v>
      </c>
      <c r="O601" t="s">
        <v>31</v>
      </c>
      <c r="P601" t="s">
        <v>53</v>
      </c>
      <c r="Q601" t="s">
        <v>2122</v>
      </c>
      <c r="R601">
        <v>17.088000000000001</v>
      </c>
      <c r="S601">
        <v>2</v>
      </c>
      <c r="T601">
        <v>0.2</v>
      </c>
      <c r="U601">
        <v>1.0680000000000001</v>
      </c>
      <c r="V601">
        <v>16.02</v>
      </c>
    </row>
    <row r="602" spans="1:22">
      <c r="A602">
        <v>2872</v>
      </c>
      <c r="B602" t="s">
        <v>2123</v>
      </c>
      <c r="C602" s="1">
        <v>41720</v>
      </c>
      <c r="D602" s="1">
        <v>41724</v>
      </c>
      <c r="E602" t="s">
        <v>38</v>
      </c>
      <c r="F602" t="s">
        <v>2124</v>
      </c>
      <c r="G602" t="s">
        <v>2125</v>
      </c>
      <c r="H602" t="s">
        <v>81</v>
      </c>
      <c r="I602" t="s">
        <v>26</v>
      </c>
      <c r="J602" t="s">
        <v>1203</v>
      </c>
      <c r="K602" t="s">
        <v>501</v>
      </c>
      <c r="L602">
        <v>85705</v>
      </c>
      <c r="M602" t="s">
        <v>51</v>
      </c>
      <c r="N602" t="s">
        <v>649</v>
      </c>
      <c r="O602" t="s">
        <v>31</v>
      </c>
      <c r="P602" t="s">
        <v>35</v>
      </c>
      <c r="Q602" t="s">
        <v>650</v>
      </c>
      <c r="R602">
        <v>314.35199999999998</v>
      </c>
      <c r="S602">
        <v>3</v>
      </c>
      <c r="T602">
        <v>0.2</v>
      </c>
      <c r="U602">
        <v>-35.364600000000003</v>
      </c>
      <c r="V602">
        <v>349.71659999999997</v>
      </c>
    </row>
    <row r="603" spans="1:22">
      <c r="A603">
        <v>2876</v>
      </c>
      <c r="B603" t="s">
        <v>2126</v>
      </c>
      <c r="C603" s="1">
        <v>42390</v>
      </c>
      <c r="D603" s="1">
        <v>42392</v>
      </c>
      <c r="E603" t="s">
        <v>22</v>
      </c>
      <c r="F603" t="s">
        <v>2127</v>
      </c>
      <c r="G603" t="s">
        <v>2128</v>
      </c>
      <c r="H603" t="s">
        <v>25</v>
      </c>
      <c r="I603" t="s">
        <v>26</v>
      </c>
      <c r="J603" t="s">
        <v>620</v>
      </c>
      <c r="K603" t="s">
        <v>50</v>
      </c>
      <c r="L603">
        <v>92037</v>
      </c>
      <c r="M603" t="s">
        <v>51</v>
      </c>
      <c r="N603" t="s">
        <v>1260</v>
      </c>
      <c r="O603" t="s">
        <v>31</v>
      </c>
      <c r="P603" t="s">
        <v>35</v>
      </c>
      <c r="Q603" t="s">
        <v>1261</v>
      </c>
      <c r="R603">
        <v>153.56800000000001</v>
      </c>
      <c r="S603">
        <v>2</v>
      </c>
      <c r="T603">
        <v>0.2</v>
      </c>
      <c r="U603">
        <v>-5.7587999999999999</v>
      </c>
      <c r="V603">
        <v>159.32680000000002</v>
      </c>
    </row>
    <row r="604" spans="1:22">
      <c r="A604">
        <v>2877</v>
      </c>
      <c r="B604" t="s">
        <v>2126</v>
      </c>
      <c r="C604" s="1">
        <v>42390</v>
      </c>
      <c r="D604" s="1">
        <v>42392</v>
      </c>
      <c r="E604" t="s">
        <v>22</v>
      </c>
      <c r="F604" t="s">
        <v>2127</v>
      </c>
      <c r="G604" t="s">
        <v>2128</v>
      </c>
      <c r="H604" t="s">
        <v>25</v>
      </c>
      <c r="I604" t="s">
        <v>26</v>
      </c>
      <c r="J604" t="s">
        <v>620</v>
      </c>
      <c r="K604" t="s">
        <v>50</v>
      </c>
      <c r="L604">
        <v>92037</v>
      </c>
      <c r="M604" t="s">
        <v>51</v>
      </c>
      <c r="N604" t="s">
        <v>402</v>
      </c>
      <c r="O604" t="s">
        <v>31</v>
      </c>
      <c r="P604" t="s">
        <v>35</v>
      </c>
      <c r="Q604" t="s">
        <v>403</v>
      </c>
      <c r="R604">
        <v>1013.4880000000001</v>
      </c>
      <c r="S604">
        <v>7</v>
      </c>
      <c r="T604">
        <v>0.2</v>
      </c>
      <c r="U604">
        <v>76.011600000000001</v>
      </c>
      <c r="V604">
        <v>937.47640000000001</v>
      </c>
    </row>
    <row r="605" spans="1:22">
      <c r="A605">
        <v>2884</v>
      </c>
      <c r="B605" t="s">
        <v>2129</v>
      </c>
      <c r="C605" s="1">
        <v>42685</v>
      </c>
      <c r="D605" s="1">
        <v>42690</v>
      </c>
      <c r="E605" t="s">
        <v>22</v>
      </c>
      <c r="F605" t="s">
        <v>2130</v>
      </c>
      <c r="G605" t="s">
        <v>2131</v>
      </c>
      <c r="H605" t="s">
        <v>25</v>
      </c>
      <c r="I605" t="s">
        <v>26</v>
      </c>
      <c r="J605" t="s">
        <v>310</v>
      </c>
      <c r="K605" t="s">
        <v>50</v>
      </c>
      <c r="L605">
        <v>94110</v>
      </c>
      <c r="M605" t="s">
        <v>51</v>
      </c>
      <c r="N605" t="s">
        <v>1052</v>
      </c>
      <c r="O605" t="s">
        <v>31</v>
      </c>
      <c r="P605" t="s">
        <v>53</v>
      </c>
      <c r="Q605" t="s">
        <v>1053</v>
      </c>
      <c r="R605">
        <v>6.96</v>
      </c>
      <c r="S605">
        <v>4</v>
      </c>
      <c r="T605">
        <v>0</v>
      </c>
      <c r="U605">
        <v>2.2271999999999998</v>
      </c>
      <c r="V605">
        <v>4.7328000000000001</v>
      </c>
    </row>
    <row r="606" spans="1:22">
      <c r="A606">
        <v>2886</v>
      </c>
      <c r="B606" t="s">
        <v>2132</v>
      </c>
      <c r="C606" s="1">
        <v>42661</v>
      </c>
      <c r="D606" s="1">
        <v>42665</v>
      </c>
      <c r="E606" t="s">
        <v>38</v>
      </c>
      <c r="F606" t="s">
        <v>2044</v>
      </c>
      <c r="G606" t="s">
        <v>2045</v>
      </c>
      <c r="H606" t="s">
        <v>25</v>
      </c>
      <c r="I606" t="s">
        <v>26</v>
      </c>
      <c r="J606" t="s">
        <v>2133</v>
      </c>
      <c r="K606" t="s">
        <v>501</v>
      </c>
      <c r="L606">
        <v>85281</v>
      </c>
      <c r="M606" t="s">
        <v>51</v>
      </c>
      <c r="N606" t="s">
        <v>469</v>
      </c>
      <c r="O606" t="s">
        <v>31</v>
      </c>
      <c r="P606" t="s">
        <v>35</v>
      </c>
      <c r="Q606" t="s">
        <v>470</v>
      </c>
      <c r="R606">
        <v>307.92</v>
      </c>
      <c r="S606">
        <v>5</v>
      </c>
      <c r="T606">
        <v>0.2</v>
      </c>
      <c r="U606">
        <v>-34.640999999999998</v>
      </c>
      <c r="V606">
        <v>342.56100000000004</v>
      </c>
    </row>
    <row r="607" spans="1:22">
      <c r="A607">
        <v>2891</v>
      </c>
      <c r="B607" t="s">
        <v>2134</v>
      </c>
      <c r="C607" s="1">
        <v>41758</v>
      </c>
      <c r="D607" s="1">
        <v>41760</v>
      </c>
      <c r="E607" t="s">
        <v>22</v>
      </c>
      <c r="F607" t="s">
        <v>2135</v>
      </c>
      <c r="G607" t="s">
        <v>2136</v>
      </c>
      <c r="H607" t="s">
        <v>25</v>
      </c>
      <c r="I607" t="s">
        <v>26</v>
      </c>
      <c r="J607" t="s">
        <v>2137</v>
      </c>
      <c r="K607" t="s">
        <v>1387</v>
      </c>
      <c r="L607">
        <v>70601</v>
      </c>
      <c r="M607" t="s">
        <v>29</v>
      </c>
      <c r="N607" t="s">
        <v>984</v>
      </c>
      <c r="O607" t="s">
        <v>31</v>
      </c>
      <c r="P607" t="s">
        <v>35</v>
      </c>
      <c r="Q607" t="s">
        <v>985</v>
      </c>
      <c r="R607">
        <v>51.96</v>
      </c>
      <c r="S607">
        <v>2</v>
      </c>
      <c r="T607">
        <v>0</v>
      </c>
      <c r="U607">
        <v>12.99</v>
      </c>
      <c r="V607">
        <v>38.97</v>
      </c>
    </row>
    <row r="608" spans="1:22">
      <c r="A608">
        <v>2895</v>
      </c>
      <c r="B608" t="s">
        <v>2138</v>
      </c>
      <c r="C608" s="1">
        <v>43031</v>
      </c>
      <c r="D608" s="1">
        <v>43037</v>
      </c>
      <c r="E608" t="s">
        <v>38</v>
      </c>
      <c r="F608" t="s">
        <v>1137</v>
      </c>
      <c r="G608" t="s">
        <v>1138</v>
      </c>
      <c r="H608" t="s">
        <v>81</v>
      </c>
      <c r="I608" t="s">
        <v>26</v>
      </c>
      <c r="J608" t="s">
        <v>875</v>
      </c>
      <c r="K608" t="s">
        <v>109</v>
      </c>
      <c r="L608">
        <v>14609</v>
      </c>
      <c r="M608" t="s">
        <v>62</v>
      </c>
      <c r="N608" t="s">
        <v>2139</v>
      </c>
      <c r="O608" t="s">
        <v>31</v>
      </c>
      <c r="P608" t="s">
        <v>53</v>
      </c>
      <c r="Q608" t="s">
        <v>2140</v>
      </c>
      <c r="R608">
        <v>69.08</v>
      </c>
      <c r="S608">
        <v>11</v>
      </c>
      <c r="T608">
        <v>0</v>
      </c>
      <c r="U608">
        <v>29.0136</v>
      </c>
      <c r="V608">
        <v>40.066400000000002</v>
      </c>
    </row>
    <row r="609" spans="1:22">
      <c r="A609">
        <v>2899</v>
      </c>
      <c r="B609" t="s">
        <v>2141</v>
      </c>
      <c r="C609" s="1">
        <v>42120</v>
      </c>
      <c r="D609" s="1">
        <v>42124</v>
      </c>
      <c r="E609" t="s">
        <v>38</v>
      </c>
      <c r="F609" t="s">
        <v>1879</v>
      </c>
      <c r="G609" t="s">
        <v>1880</v>
      </c>
      <c r="H609" t="s">
        <v>25</v>
      </c>
      <c r="I609" t="s">
        <v>26</v>
      </c>
      <c r="J609" t="s">
        <v>91</v>
      </c>
      <c r="K609" t="s">
        <v>83</v>
      </c>
      <c r="L609">
        <v>77036</v>
      </c>
      <c r="M609" t="s">
        <v>84</v>
      </c>
      <c r="N609" t="s">
        <v>363</v>
      </c>
      <c r="O609" t="s">
        <v>31</v>
      </c>
      <c r="P609" t="s">
        <v>35</v>
      </c>
      <c r="Q609" t="s">
        <v>364</v>
      </c>
      <c r="R609">
        <v>408.42200000000003</v>
      </c>
      <c r="S609">
        <v>2</v>
      </c>
      <c r="T609">
        <v>0.3</v>
      </c>
      <c r="U609">
        <v>-5.8346</v>
      </c>
      <c r="V609">
        <v>414.25660000000005</v>
      </c>
    </row>
    <row r="610" spans="1:22">
      <c r="A610">
        <v>2905</v>
      </c>
      <c r="B610" t="s">
        <v>2142</v>
      </c>
      <c r="C610" s="1">
        <v>42548</v>
      </c>
      <c r="D610" s="1">
        <v>42552</v>
      </c>
      <c r="E610" t="s">
        <v>38</v>
      </c>
      <c r="F610" t="s">
        <v>1510</v>
      </c>
      <c r="G610" t="s">
        <v>1511</v>
      </c>
      <c r="H610" t="s">
        <v>81</v>
      </c>
      <c r="I610" t="s">
        <v>26</v>
      </c>
      <c r="J610" t="s">
        <v>2143</v>
      </c>
      <c r="K610" t="s">
        <v>121</v>
      </c>
      <c r="L610">
        <v>60035</v>
      </c>
      <c r="M610" t="s">
        <v>84</v>
      </c>
      <c r="N610" t="s">
        <v>1581</v>
      </c>
      <c r="O610" t="s">
        <v>31</v>
      </c>
      <c r="P610" t="s">
        <v>35</v>
      </c>
      <c r="Q610" t="s">
        <v>1582</v>
      </c>
      <c r="R610">
        <v>539.65800000000002</v>
      </c>
      <c r="S610">
        <v>3</v>
      </c>
      <c r="T610">
        <v>0.3</v>
      </c>
      <c r="U610">
        <v>-7.7093999999999996</v>
      </c>
      <c r="V610">
        <v>547.36739999999998</v>
      </c>
    </row>
    <row r="611" spans="1:22">
      <c r="A611">
        <v>2920</v>
      </c>
      <c r="B611" t="s">
        <v>2144</v>
      </c>
      <c r="C611" s="1">
        <v>42697</v>
      </c>
      <c r="D611" s="1">
        <v>42697</v>
      </c>
      <c r="E611" t="s">
        <v>407</v>
      </c>
      <c r="F611" t="s">
        <v>2145</v>
      </c>
      <c r="G611" t="s">
        <v>2146</v>
      </c>
      <c r="H611" t="s">
        <v>81</v>
      </c>
      <c r="I611" t="s">
        <v>26</v>
      </c>
      <c r="J611" t="s">
        <v>60</v>
      </c>
      <c r="K611" t="s">
        <v>61</v>
      </c>
      <c r="L611">
        <v>19140</v>
      </c>
      <c r="M611" t="s">
        <v>62</v>
      </c>
      <c r="N611" t="s">
        <v>1432</v>
      </c>
      <c r="O611" t="s">
        <v>31</v>
      </c>
      <c r="P611" t="s">
        <v>53</v>
      </c>
      <c r="Q611" t="s">
        <v>1433</v>
      </c>
      <c r="R611">
        <v>14.368</v>
      </c>
      <c r="S611">
        <v>2</v>
      </c>
      <c r="T611">
        <v>0.2</v>
      </c>
      <c r="U611">
        <v>3.9512</v>
      </c>
      <c r="V611">
        <v>10.4168</v>
      </c>
    </row>
    <row r="612" spans="1:22">
      <c r="A612">
        <v>2921</v>
      </c>
      <c r="B612" t="s">
        <v>2144</v>
      </c>
      <c r="C612" s="1">
        <v>42697</v>
      </c>
      <c r="D612" s="1">
        <v>42697</v>
      </c>
      <c r="E612" t="s">
        <v>407</v>
      </c>
      <c r="F612" t="s">
        <v>2145</v>
      </c>
      <c r="G612" t="s">
        <v>2146</v>
      </c>
      <c r="H612" t="s">
        <v>81</v>
      </c>
      <c r="I612" t="s">
        <v>26</v>
      </c>
      <c r="J612" t="s">
        <v>60</v>
      </c>
      <c r="K612" t="s">
        <v>61</v>
      </c>
      <c r="L612">
        <v>19140</v>
      </c>
      <c r="M612" t="s">
        <v>62</v>
      </c>
      <c r="N612" t="s">
        <v>1249</v>
      </c>
      <c r="O612" t="s">
        <v>31</v>
      </c>
      <c r="P612" t="s">
        <v>53</v>
      </c>
      <c r="Q612" t="s">
        <v>1250</v>
      </c>
      <c r="R612">
        <v>70.447999999999993</v>
      </c>
      <c r="S612">
        <v>7</v>
      </c>
      <c r="T612">
        <v>0.2</v>
      </c>
      <c r="U612">
        <v>12.3284</v>
      </c>
      <c r="V612">
        <v>58.119599999999991</v>
      </c>
    </row>
    <row r="613" spans="1:22">
      <c r="A613">
        <v>2926</v>
      </c>
      <c r="B613" t="s">
        <v>2147</v>
      </c>
      <c r="C613" s="1">
        <v>41884</v>
      </c>
      <c r="D613" s="1">
        <v>41887</v>
      </c>
      <c r="E613" t="s">
        <v>78</v>
      </c>
      <c r="F613" t="s">
        <v>2148</v>
      </c>
      <c r="G613" t="s">
        <v>2149</v>
      </c>
      <c r="H613" t="s">
        <v>25</v>
      </c>
      <c r="I613" t="s">
        <v>26</v>
      </c>
      <c r="J613" t="s">
        <v>1346</v>
      </c>
      <c r="K613" t="s">
        <v>109</v>
      </c>
      <c r="L613">
        <v>13601</v>
      </c>
      <c r="M613" t="s">
        <v>62</v>
      </c>
      <c r="N613" t="s">
        <v>2150</v>
      </c>
      <c r="O613" t="s">
        <v>31</v>
      </c>
      <c r="P613" t="s">
        <v>53</v>
      </c>
      <c r="Q613" t="s">
        <v>2151</v>
      </c>
      <c r="R613">
        <v>70.709999999999994</v>
      </c>
      <c r="S613">
        <v>1</v>
      </c>
      <c r="T613">
        <v>0</v>
      </c>
      <c r="U613">
        <v>4.9497</v>
      </c>
      <c r="V613">
        <v>65.760300000000001</v>
      </c>
    </row>
    <row r="614" spans="1:22">
      <c r="A614">
        <v>2927</v>
      </c>
      <c r="B614" t="s">
        <v>2152</v>
      </c>
      <c r="C614" s="1">
        <v>42926</v>
      </c>
      <c r="D614" s="1">
        <v>42930</v>
      </c>
      <c r="E614" t="s">
        <v>22</v>
      </c>
      <c r="F614" t="s">
        <v>2153</v>
      </c>
      <c r="G614" t="s">
        <v>2154</v>
      </c>
      <c r="H614" t="s">
        <v>25</v>
      </c>
      <c r="I614" t="s">
        <v>26</v>
      </c>
      <c r="J614" t="s">
        <v>329</v>
      </c>
      <c r="K614" t="s">
        <v>648</v>
      </c>
      <c r="L614">
        <v>31907</v>
      </c>
      <c r="M614" t="s">
        <v>29</v>
      </c>
      <c r="N614" t="s">
        <v>2139</v>
      </c>
      <c r="O614" t="s">
        <v>31</v>
      </c>
      <c r="P614" t="s">
        <v>53</v>
      </c>
      <c r="Q614" t="s">
        <v>2140</v>
      </c>
      <c r="R614">
        <v>18.84</v>
      </c>
      <c r="S614">
        <v>3</v>
      </c>
      <c r="T614">
        <v>0</v>
      </c>
      <c r="U614">
        <v>7.9127999999999998</v>
      </c>
      <c r="V614">
        <v>10.927199999999999</v>
      </c>
    </row>
    <row r="615" spans="1:22">
      <c r="A615">
        <v>2930</v>
      </c>
      <c r="B615" t="s">
        <v>2155</v>
      </c>
      <c r="C615" s="1">
        <v>43057</v>
      </c>
      <c r="D615" s="1">
        <v>43063</v>
      </c>
      <c r="E615" t="s">
        <v>38</v>
      </c>
      <c r="F615" t="s">
        <v>1263</v>
      </c>
      <c r="G615" t="s">
        <v>1264</v>
      </c>
      <c r="H615" t="s">
        <v>90</v>
      </c>
      <c r="I615" t="s">
        <v>26</v>
      </c>
      <c r="J615" t="s">
        <v>2156</v>
      </c>
      <c r="K615" t="s">
        <v>272</v>
      </c>
      <c r="L615">
        <v>48601</v>
      </c>
      <c r="M615" t="s">
        <v>84</v>
      </c>
      <c r="N615" t="s">
        <v>783</v>
      </c>
      <c r="O615" t="s">
        <v>31</v>
      </c>
      <c r="P615" t="s">
        <v>53</v>
      </c>
      <c r="Q615" t="s">
        <v>784</v>
      </c>
      <c r="R615">
        <v>19.760000000000002</v>
      </c>
      <c r="S615">
        <v>4</v>
      </c>
      <c r="T615">
        <v>0</v>
      </c>
      <c r="U615">
        <v>8.2992000000000008</v>
      </c>
      <c r="V615">
        <v>11.460800000000001</v>
      </c>
    </row>
    <row r="616" spans="1:22">
      <c r="A616">
        <v>2933</v>
      </c>
      <c r="B616" t="s">
        <v>2157</v>
      </c>
      <c r="C616" s="1">
        <v>42224</v>
      </c>
      <c r="D616" s="1">
        <v>42224</v>
      </c>
      <c r="E616" t="s">
        <v>407</v>
      </c>
      <c r="F616" t="s">
        <v>2158</v>
      </c>
      <c r="G616" t="s">
        <v>2159</v>
      </c>
      <c r="H616" t="s">
        <v>25</v>
      </c>
      <c r="I616" t="s">
        <v>26</v>
      </c>
      <c r="J616" t="s">
        <v>310</v>
      </c>
      <c r="K616" t="s">
        <v>50</v>
      </c>
      <c r="L616">
        <v>94109</v>
      </c>
      <c r="M616" t="s">
        <v>51</v>
      </c>
      <c r="N616" t="s">
        <v>402</v>
      </c>
      <c r="O616" t="s">
        <v>31</v>
      </c>
      <c r="P616" t="s">
        <v>35</v>
      </c>
      <c r="Q616" t="s">
        <v>403</v>
      </c>
      <c r="R616">
        <v>144.78399999999999</v>
      </c>
      <c r="S616">
        <v>1</v>
      </c>
      <c r="T616">
        <v>0.2</v>
      </c>
      <c r="U616">
        <v>10.8588</v>
      </c>
      <c r="V616">
        <v>133.92519999999999</v>
      </c>
    </row>
    <row r="617" spans="1:22">
      <c r="A617">
        <v>2941</v>
      </c>
      <c r="B617" t="s">
        <v>2160</v>
      </c>
      <c r="C617" s="1">
        <v>42819</v>
      </c>
      <c r="D617" s="1">
        <v>42825</v>
      </c>
      <c r="E617" t="s">
        <v>38</v>
      </c>
      <c r="F617" t="s">
        <v>656</v>
      </c>
      <c r="G617" t="s">
        <v>657</v>
      </c>
      <c r="H617" t="s">
        <v>81</v>
      </c>
      <c r="I617" t="s">
        <v>26</v>
      </c>
      <c r="J617" t="s">
        <v>886</v>
      </c>
      <c r="K617" t="s">
        <v>222</v>
      </c>
      <c r="L617">
        <v>53209</v>
      </c>
      <c r="M617" t="s">
        <v>84</v>
      </c>
      <c r="N617" t="s">
        <v>2161</v>
      </c>
      <c r="O617" t="s">
        <v>31</v>
      </c>
      <c r="P617" t="s">
        <v>35</v>
      </c>
      <c r="Q617" t="s">
        <v>2162</v>
      </c>
      <c r="R617">
        <v>90.99</v>
      </c>
      <c r="S617">
        <v>1</v>
      </c>
      <c r="T617">
        <v>0</v>
      </c>
      <c r="U617">
        <v>14.558400000000001</v>
      </c>
      <c r="V617">
        <v>76.431599999999989</v>
      </c>
    </row>
    <row r="618" spans="1:22">
      <c r="A618">
        <v>2942</v>
      </c>
      <c r="B618" t="s">
        <v>2160</v>
      </c>
      <c r="C618" s="1">
        <v>42819</v>
      </c>
      <c r="D618" s="1">
        <v>42825</v>
      </c>
      <c r="E618" t="s">
        <v>38</v>
      </c>
      <c r="F618" t="s">
        <v>656</v>
      </c>
      <c r="G618" t="s">
        <v>657</v>
      </c>
      <c r="H618" t="s">
        <v>81</v>
      </c>
      <c r="I618" t="s">
        <v>26</v>
      </c>
      <c r="J618" t="s">
        <v>886</v>
      </c>
      <c r="K618" t="s">
        <v>222</v>
      </c>
      <c r="L618">
        <v>53209</v>
      </c>
      <c r="M618" t="s">
        <v>84</v>
      </c>
      <c r="N618" t="s">
        <v>797</v>
      </c>
      <c r="O618" t="s">
        <v>31</v>
      </c>
      <c r="P618" t="s">
        <v>35</v>
      </c>
      <c r="Q618" t="s">
        <v>798</v>
      </c>
      <c r="R618">
        <v>1526.56</v>
      </c>
      <c r="S618">
        <v>7</v>
      </c>
      <c r="T618">
        <v>0</v>
      </c>
      <c r="U618">
        <v>427.43680000000001</v>
      </c>
      <c r="V618">
        <v>1099.1232</v>
      </c>
    </row>
    <row r="619" spans="1:22">
      <c r="A619">
        <v>2943</v>
      </c>
      <c r="B619" t="s">
        <v>2160</v>
      </c>
      <c r="C619" s="1">
        <v>42819</v>
      </c>
      <c r="D619" s="1">
        <v>42825</v>
      </c>
      <c r="E619" t="s">
        <v>38</v>
      </c>
      <c r="F619" t="s">
        <v>656</v>
      </c>
      <c r="G619" t="s">
        <v>657</v>
      </c>
      <c r="H619" t="s">
        <v>81</v>
      </c>
      <c r="I619" t="s">
        <v>26</v>
      </c>
      <c r="J619" t="s">
        <v>886</v>
      </c>
      <c r="K619" t="s">
        <v>222</v>
      </c>
      <c r="L619">
        <v>53209</v>
      </c>
      <c r="M619" t="s">
        <v>84</v>
      </c>
      <c r="N619" t="s">
        <v>1009</v>
      </c>
      <c r="O619" t="s">
        <v>31</v>
      </c>
      <c r="P619" t="s">
        <v>35</v>
      </c>
      <c r="Q619" t="s">
        <v>1010</v>
      </c>
      <c r="R619">
        <v>368.97</v>
      </c>
      <c r="S619">
        <v>3</v>
      </c>
      <c r="T619">
        <v>0</v>
      </c>
      <c r="U619">
        <v>40.5867</v>
      </c>
      <c r="V619">
        <v>328.38330000000002</v>
      </c>
    </row>
    <row r="620" spans="1:22">
      <c r="A620">
        <v>2945</v>
      </c>
      <c r="B620" t="s">
        <v>2163</v>
      </c>
      <c r="C620" s="1">
        <v>43058</v>
      </c>
      <c r="D620" s="1">
        <v>43063</v>
      </c>
      <c r="E620" t="s">
        <v>38</v>
      </c>
      <c r="F620" t="s">
        <v>1353</v>
      </c>
      <c r="G620" t="s">
        <v>1354</v>
      </c>
      <c r="H620" t="s">
        <v>25</v>
      </c>
      <c r="I620" t="s">
        <v>26</v>
      </c>
      <c r="J620" t="s">
        <v>49</v>
      </c>
      <c r="K620" t="s">
        <v>50</v>
      </c>
      <c r="L620">
        <v>90049</v>
      </c>
      <c r="M620" t="s">
        <v>51</v>
      </c>
      <c r="N620" t="s">
        <v>2164</v>
      </c>
      <c r="O620" t="s">
        <v>31</v>
      </c>
      <c r="P620" t="s">
        <v>53</v>
      </c>
      <c r="Q620" t="s">
        <v>2165</v>
      </c>
      <c r="R620">
        <v>18.7</v>
      </c>
      <c r="S620">
        <v>1</v>
      </c>
      <c r="T620">
        <v>0</v>
      </c>
      <c r="U620">
        <v>7.1059999999999999</v>
      </c>
      <c r="V620">
        <v>11.593999999999999</v>
      </c>
    </row>
    <row r="621" spans="1:22">
      <c r="A621">
        <v>2946</v>
      </c>
      <c r="B621" t="s">
        <v>2166</v>
      </c>
      <c r="C621" s="1">
        <v>42678</v>
      </c>
      <c r="D621" s="1">
        <v>42679</v>
      </c>
      <c r="E621" t="s">
        <v>78</v>
      </c>
      <c r="F621" t="s">
        <v>2167</v>
      </c>
      <c r="G621" t="s">
        <v>2168</v>
      </c>
      <c r="H621" t="s">
        <v>25</v>
      </c>
      <c r="I621" t="s">
        <v>26</v>
      </c>
      <c r="J621" t="s">
        <v>310</v>
      </c>
      <c r="K621" t="s">
        <v>50</v>
      </c>
      <c r="L621">
        <v>94122</v>
      </c>
      <c r="M621" t="s">
        <v>51</v>
      </c>
      <c r="N621" t="s">
        <v>601</v>
      </c>
      <c r="O621" t="s">
        <v>31</v>
      </c>
      <c r="P621" t="s">
        <v>53</v>
      </c>
      <c r="Q621" t="s">
        <v>602</v>
      </c>
      <c r="R621">
        <v>38.29</v>
      </c>
      <c r="S621">
        <v>7</v>
      </c>
      <c r="T621">
        <v>0</v>
      </c>
      <c r="U621">
        <v>16.464700000000001</v>
      </c>
      <c r="V621">
        <v>21.825299999999999</v>
      </c>
    </row>
    <row r="622" spans="1:22">
      <c r="A622">
        <v>2947</v>
      </c>
      <c r="B622" t="s">
        <v>2169</v>
      </c>
      <c r="C622" s="1">
        <v>43083</v>
      </c>
      <c r="D622" s="1">
        <v>43087</v>
      </c>
      <c r="E622" t="s">
        <v>38</v>
      </c>
      <c r="F622" t="s">
        <v>1332</v>
      </c>
      <c r="G622" t="s">
        <v>1333</v>
      </c>
      <c r="H622" t="s">
        <v>90</v>
      </c>
      <c r="I622" t="s">
        <v>26</v>
      </c>
      <c r="J622" t="s">
        <v>620</v>
      </c>
      <c r="K622" t="s">
        <v>50</v>
      </c>
      <c r="L622">
        <v>92024</v>
      </c>
      <c r="M622" t="s">
        <v>51</v>
      </c>
      <c r="N622" t="s">
        <v>2170</v>
      </c>
      <c r="O622" t="s">
        <v>31</v>
      </c>
      <c r="P622" t="s">
        <v>53</v>
      </c>
      <c r="Q622" t="s">
        <v>2171</v>
      </c>
      <c r="R622">
        <v>26.25</v>
      </c>
      <c r="S622">
        <v>3</v>
      </c>
      <c r="T622">
        <v>0</v>
      </c>
      <c r="U622">
        <v>11.025</v>
      </c>
      <c r="V622">
        <v>15.225</v>
      </c>
    </row>
    <row r="623" spans="1:22">
      <c r="A623">
        <v>2952</v>
      </c>
      <c r="B623" t="s">
        <v>2172</v>
      </c>
      <c r="C623" s="1">
        <v>43051</v>
      </c>
      <c r="D623" s="1">
        <v>43051</v>
      </c>
      <c r="E623" t="s">
        <v>407</v>
      </c>
      <c r="F623" t="s">
        <v>2173</v>
      </c>
      <c r="G623" t="s">
        <v>2174</v>
      </c>
      <c r="H623" t="s">
        <v>90</v>
      </c>
      <c r="I623" t="s">
        <v>26</v>
      </c>
      <c r="J623" t="s">
        <v>1283</v>
      </c>
      <c r="K623" t="s">
        <v>501</v>
      </c>
      <c r="L623">
        <v>85301</v>
      </c>
      <c r="M623" t="s">
        <v>51</v>
      </c>
      <c r="N623" t="s">
        <v>2175</v>
      </c>
      <c r="O623" t="s">
        <v>31</v>
      </c>
      <c r="P623" t="s">
        <v>35</v>
      </c>
      <c r="Q623" t="s">
        <v>2176</v>
      </c>
      <c r="R623">
        <v>113.88800000000001</v>
      </c>
      <c r="S623">
        <v>2</v>
      </c>
      <c r="T623">
        <v>0.2</v>
      </c>
      <c r="U623">
        <v>9.9651999999999994</v>
      </c>
      <c r="V623">
        <v>103.92280000000001</v>
      </c>
    </row>
    <row r="624" spans="1:22">
      <c r="A624">
        <v>2953</v>
      </c>
      <c r="B624" t="s">
        <v>2172</v>
      </c>
      <c r="C624" s="1">
        <v>43051</v>
      </c>
      <c r="D624" s="1">
        <v>43051</v>
      </c>
      <c r="E624" t="s">
        <v>407</v>
      </c>
      <c r="F624" t="s">
        <v>2173</v>
      </c>
      <c r="G624" t="s">
        <v>2174</v>
      </c>
      <c r="H624" t="s">
        <v>90</v>
      </c>
      <c r="I624" t="s">
        <v>26</v>
      </c>
      <c r="J624" t="s">
        <v>1283</v>
      </c>
      <c r="K624" t="s">
        <v>501</v>
      </c>
      <c r="L624">
        <v>85301</v>
      </c>
      <c r="M624" t="s">
        <v>51</v>
      </c>
      <c r="N624" t="s">
        <v>2177</v>
      </c>
      <c r="O624" t="s">
        <v>31</v>
      </c>
      <c r="P624" t="s">
        <v>53</v>
      </c>
      <c r="Q624" t="s">
        <v>2178</v>
      </c>
      <c r="R624">
        <v>113.568</v>
      </c>
      <c r="S624">
        <v>2</v>
      </c>
      <c r="T624">
        <v>0.2</v>
      </c>
      <c r="U624">
        <v>-5.6783999999999999</v>
      </c>
      <c r="V624">
        <v>119.24639999999999</v>
      </c>
    </row>
    <row r="625" spans="1:22">
      <c r="A625">
        <v>2957</v>
      </c>
      <c r="B625" t="s">
        <v>2179</v>
      </c>
      <c r="C625" s="1">
        <v>42913</v>
      </c>
      <c r="D625" s="1">
        <v>42920</v>
      </c>
      <c r="E625" t="s">
        <v>38</v>
      </c>
      <c r="F625" t="s">
        <v>2180</v>
      </c>
      <c r="G625" t="s">
        <v>2181</v>
      </c>
      <c r="H625" t="s">
        <v>90</v>
      </c>
      <c r="I625" t="s">
        <v>26</v>
      </c>
      <c r="J625" t="s">
        <v>1346</v>
      </c>
      <c r="K625" t="s">
        <v>109</v>
      </c>
      <c r="L625">
        <v>13601</v>
      </c>
      <c r="M625" t="s">
        <v>62</v>
      </c>
      <c r="N625" t="s">
        <v>571</v>
      </c>
      <c r="O625" t="s">
        <v>31</v>
      </c>
      <c r="P625" t="s">
        <v>35</v>
      </c>
      <c r="Q625" t="s">
        <v>572</v>
      </c>
      <c r="R625">
        <v>191.64599999999999</v>
      </c>
      <c r="S625">
        <v>3</v>
      </c>
      <c r="T625">
        <v>0.1</v>
      </c>
      <c r="U625">
        <v>31.940999999999999</v>
      </c>
      <c r="V625">
        <v>159.70499999999998</v>
      </c>
    </row>
    <row r="626" spans="1:22">
      <c r="A626">
        <v>2963</v>
      </c>
      <c r="B626" t="s">
        <v>2182</v>
      </c>
      <c r="C626" s="1">
        <v>43085</v>
      </c>
      <c r="D626" s="1">
        <v>43090</v>
      </c>
      <c r="E626" t="s">
        <v>22</v>
      </c>
      <c r="F626" t="s">
        <v>2183</v>
      </c>
      <c r="G626" t="s">
        <v>2184</v>
      </c>
      <c r="H626" t="s">
        <v>81</v>
      </c>
      <c r="I626" t="s">
        <v>26</v>
      </c>
      <c r="J626" t="s">
        <v>742</v>
      </c>
      <c r="K626" t="s">
        <v>50</v>
      </c>
      <c r="L626">
        <v>92054</v>
      </c>
      <c r="M626" t="s">
        <v>51</v>
      </c>
      <c r="N626" t="s">
        <v>63</v>
      </c>
      <c r="O626" t="s">
        <v>31</v>
      </c>
      <c r="P626" t="s">
        <v>35</v>
      </c>
      <c r="Q626" t="s">
        <v>64</v>
      </c>
      <c r="R626">
        <v>81.567999999999998</v>
      </c>
      <c r="S626">
        <v>2</v>
      </c>
      <c r="T626">
        <v>0.2</v>
      </c>
      <c r="U626">
        <v>9.1763999999999992</v>
      </c>
      <c r="V626">
        <v>72.391599999999997</v>
      </c>
    </row>
    <row r="627" spans="1:22">
      <c r="A627">
        <v>2964</v>
      </c>
      <c r="B627" t="s">
        <v>2182</v>
      </c>
      <c r="C627" s="1">
        <v>43085</v>
      </c>
      <c r="D627" s="1">
        <v>43090</v>
      </c>
      <c r="E627" t="s">
        <v>22</v>
      </c>
      <c r="F627" t="s">
        <v>2183</v>
      </c>
      <c r="G627" t="s">
        <v>2184</v>
      </c>
      <c r="H627" t="s">
        <v>81</v>
      </c>
      <c r="I627" t="s">
        <v>26</v>
      </c>
      <c r="J627" t="s">
        <v>742</v>
      </c>
      <c r="K627" t="s">
        <v>50</v>
      </c>
      <c r="L627">
        <v>92054</v>
      </c>
      <c r="M627" t="s">
        <v>51</v>
      </c>
      <c r="N627" t="s">
        <v>235</v>
      </c>
      <c r="O627" t="s">
        <v>31</v>
      </c>
      <c r="P627" t="s">
        <v>35</v>
      </c>
      <c r="Q627" t="s">
        <v>236</v>
      </c>
      <c r="R627">
        <v>97.183999999999997</v>
      </c>
      <c r="S627">
        <v>2</v>
      </c>
      <c r="T627">
        <v>0.2</v>
      </c>
      <c r="U627">
        <v>6.0739999999999998</v>
      </c>
      <c r="V627">
        <v>91.11</v>
      </c>
    </row>
    <row r="628" spans="1:22">
      <c r="A628">
        <v>2966</v>
      </c>
      <c r="B628" t="s">
        <v>2182</v>
      </c>
      <c r="C628" s="1">
        <v>43085</v>
      </c>
      <c r="D628" s="1">
        <v>43090</v>
      </c>
      <c r="E628" t="s">
        <v>22</v>
      </c>
      <c r="F628" t="s">
        <v>2183</v>
      </c>
      <c r="G628" t="s">
        <v>2184</v>
      </c>
      <c r="H628" t="s">
        <v>81</v>
      </c>
      <c r="I628" t="s">
        <v>26</v>
      </c>
      <c r="J628" t="s">
        <v>742</v>
      </c>
      <c r="K628" t="s">
        <v>50</v>
      </c>
      <c r="L628">
        <v>92054</v>
      </c>
      <c r="M628" t="s">
        <v>51</v>
      </c>
      <c r="N628" t="s">
        <v>2185</v>
      </c>
      <c r="O628" t="s">
        <v>31</v>
      </c>
      <c r="P628" t="s">
        <v>53</v>
      </c>
      <c r="Q628" t="s">
        <v>2186</v>
      </c>
      <c r="R628">
        <v>18.96</v>
      </c>
      <c r="S628">
        <v>2</v>
      </c>
      <c r="T628">
        <v>0</v>
      </c>
      <c r="U628">
        <v>7.5839999999999996</v>
      </c>
      <c r="V628">
        <v>11.376000000000001</v>
      </c>
    </row>
    <row r="629" spans="1:22">
      <c r="A629">
        <v>2967</v>
      </c>
      <c r="B629" t="s">
        <v>2187</v>
      </c>
      <c r="C629" s="1">
        <v>42000</v>
      </c>
      <c r="D629" s="1">
        <v>42004</v>
      </c>
      <c r="E629" t="s">
        <v>38</v>
      </c>
      <c r="F629" t="s">
        <v>2188</v>
      </c>
      <c r="G629" t="s">
        <v>2189</v>
      </c>
      <c r="H629" t="s">
        <v>25</v>
      </c>
      <c r="I629" t="s">
        <v>26</v>
      </c>
      <c r="J629" t="s">
        <v>2190</v>
      </c>
      <c r="K629" t="s">
        <v>121</v>
      </c>
      <c r="L629">
        <v>60076</v>
      </c>
      <c r="M629" t="s">
        <v>84</v>
      </c>
      <c r="N629" t="s">
        <v>1271</v>
      </c>
      <c r="O629" t="s">
        <v>31</v>
      </c>
      <c r="P629" t="s">
        <v>53</v>
      </c>
      <c r="Q629" t="s">
        <v>1272</v>
      </c>
      <c r="R629">
        <v>32.951999999999998</v>
      </c>
      <c r="S629">
        <v>6</v>
      </c>
      <c r="T629">
        <v>0.6</v>
      </c>
      <c r="U629">
        <v>-19.7712</v>
      </c>
      <c r="V629">
        <v>52.723199999999999</v>
      </c>
    </row>
    <row r="630" spans="1:22">
      <c r="A630">
        <v>2972</v>
      </c>
      <c r="B630" t="s">
        <v>2191</v>
      </c>
      <c r="C630" s="1">
        <v>43045</v>
      </c>
      <c r="D630" s="1">
        <v>43048</v>
      </c>
      <c r="E630" t="s">
        <v>22</v>
      </c>
      <c r="F630" t="s">
        <v>2192</v>
      </c>
      <c r="G630" t="s">
        <v>2193</v>
      </c>
      <c r="H630" t="s">
        <v>25</v>
      </c>
      <c r="I630" t="s">
        <v>26</v>
      </c>
      <c r="J630" t="s">
        <v>1892</v>
      </c>
      <c r="K630" t="s">
        <v>1017</v>
      </c>
      <c r="L630">
        <v>28314</v>
      </c>
      <c r="M630" t="s">
        <v>29</v>
      </c>
      <c r="N630" t="s">
        <v>1970</v>
      </c>
      <c r="O630" t="s">
        <v>31</v>
      </c>
      <c r="P630" t="s">
        <v>53</v>
      </c>
      <c r="Q630" t="s">
        <v>1971</v>
      </c>
      <c r="R630">
        <v>28.271999999999998</v>
      </c>
      <c r="S630">
        <v>2</v>
      </c>
      <c r="T630">
        <v>0.2</v>
      </c>
      <c r="U630">
        <v>6.3612000000000002</v>
      </c>
      <c r="V630">
        <v>21.910799999999998</v>
      </c>
    </row>
    <row r="631" spans="1:22">
      <c r="A631">
        <v>2975</v>
      </c>
      <c r="B631" t="s">
        <v>2194</v>
      </c>
      <c r="C631" s="1">
        <v>42131</v>
      </c>
      <c r="D631" s="1">
        <v>42136</v>
      </c>
      <c r="E631" t="s">
        <v>38</v>
      </c>
      <c r="F631" t="s">
        <v>430</v>
      </c>
      <c r="G631" t="s">
        <v>431</v>
      </c>
      <c r="H631" t="s">
        <v>25</v>
      </c>
      <c r="I631" t="s">
        <v>26</v>
      </c>
      <c r="J631" t="s">
        <v>2195</v>
      </c>
      <c r="K631" t="s">
        <v>83</v>
      </c>
      <c r="L631">
        <v>75002</v>
      </c>
      <c r="M631" t="s">
        <v>84</v>
      </c>
      <c r="N631" t="s">
        <v>765</v>
      </c>
      <c r="O631" t="s">
        <v>31</v>
      </c>
      <c r="P631" t="s">
        <v>44</v>
      </c>
      <c r="Q631" t="s">
        <v>766</v>
      </c>
      <c r="R631">
        <v>244.006</v>
      </c>
      <c r="S631">
        <v>2</v>
      </c>
      <c r="T631">
        <v>0.3</v>
      </c>
      <c r="U631">
        <v>-31.372199999999999</v>
      </c>
      <c r="V631">
        <v>275.37819999999999</v>
      </c>
    </row>
    <row r="632" spans="1:22">
      <c r="A632">
        <v>2977</v>
      </c>
      <c r="B632" t="s">
        <v>2196</v>
      </c>
      <c r="C632" s="1">
        <v>43073</v>
      </c>
      <c r="D632" s="1">
        <v>43073</v>
      </c>
      <c r="E632" t="s">
        <v>407</v>
      </c>
      <c r="F632" t="s">
        <v>2197</v>
      </c>
      <c r="G632" t="s">
        <v>2198</v>
      </c>
      <c r="H632" t="s">
        <v>81</v>
      </c>
      <c r="I632" t="s">
        <v>26</v>
      </c>
      <c r="J632" t="s">
        <v>60</v>
      </c>
      <c r="K632" t="s">
        <v>61</v>
      </c>
      <c r="L632">
        <v>19143</v>
      </c>
      <c r="M632" t="s">
        <v>62</v>
      </c>
      <c r="N632" t="s">
        <v>2199</v>
      </c>
      <c r="O632" t="s">
        <v>31</v>
      </c>
      <c r="P632" t="s">
        <v>35</v>
      </c>
      <c r="Q632" t="s">
        <v>2200</v>
      </c>
      <c r="R632">
        <v>188.55199999999999</v>
      </c>
      <c r="S632">
        <v>7</v>
      </c>
      <c r="T632">
        <v>0.3</v>
      </c>
      <c r="U632">
        <v>-2.6936</v>
      </c>
      <c r="V632">
        <v>191.2456</v>
      </c>
    </row>
    <row r="633" spans="1:22">
      <c r="A633">
        <v>2979</v>
      </c>
      <c r="B633" t="s">
        <v>2201</v>
      </c>
      <c r="C633" s="1">
        <v>41652</v>
      </c>
      <c r="D633" s="1">
        <v>41655</v>
      </c>
      <c r="E633" t="s">
        <v>22</v>
      </c>
      <c r="F633" t="s">
        <v>1416</v>
      </c>
      <c r="G633" t="s">
        <v>1417</v>
      </c>
      <c r="H633" t="s">
        <v>25</v>
      </c>
      <c r="I633" t="s">
        <v>26</v>
      </c>
      <c r="J633" t="s">
        <v>2202</v>
      </c>
      <c r="K633" t="s">
        <v>145</v>
      </c>
      <c r="L633">
        <v>29464</v>
      </c>
      <c r="M633" t="s">
        <v>29</v>
      </c>
      <c r="N633" t="s">
        <v>2161</v>
      </c>
      <c r="O633" t="s">
        <v>31</v>
      </c>
      <c r="P633" t="s">
        <v>35</v>
      </c>
      <c r="Q633" t="s">
        <v>2162</v>
      </c>
      <c r="R633">
        <v>545.94000000000005</v>
      </c>
      <c r="S633">
        <v>6</v>
      </c>
      <c r="T633">
        <v>0</v>
      </c>
      <c r="U633">
        <v>87.350399999999993</v>
      </c>
      <c r="V633">
        <v>458.58960000000008</v>
      </c>
    </row>
    <row r="634" spans="1:22">
      <c r="A634">
        <v>2981</v>
      </c>
      <c r="B634" t="s">
        <v>2203</v>
      </c>
      <c r="C634" s="1">
        <v>42167</v>
      </c>
      <c r="D634" s="1">
        <v>42172</v>
      </c>
      <c r="E634" t="s">
        <v>38</v>
      </c>
      <c r="F634" t="s">
        <v>2204</v>
      </c>
      <c r="G634" t="s">
        <v>2205</v>
      </c>
      <c r="H634" t="s">
        <v>25</v>
      </c>
      <c r="I634" t="s">
        <v>26</v>
      </c>
      <c r="J634" t="s">
        <v>60</v>
      </c>
      <c r="K634" t="s">
        <v>61</v>
      </c>
      <c r="L634">
        <v>19134</v>
      </c>
      <c r="M634" t="s">
        <v>62</v>
      </c>
      <c r="N634" t="s">
        <v>1690</v>
      </c>
      <c r="O634" t="s">
        <v>31</v>
      </c>
      <c r="P634" t="s">
        <v>53</v>
      </c>
      <c r="Q634" t="s">
        <v>1691</v>
      </c>
      <c r="R634">
        <v>43.295999999999999</v>
      </c>
      <c r="S634">
        <v>2</v>
      </c>
      <c r="T634">
        <v>0.2</v>
      </c>
      <c r="U634">
        <v>4.3296000000000001</v>
      </c>
      <c r="V634">
        <v>38.9664</v>
      </c>
    </row>
    <row r="635" spans="1:22">
      <c r="A635">
        <v>2982</v>
      </c>
      <c r="B635" t="s">
        <v>2206</v>
      </c>
      <c r="C635" s="1">
        <v>41832</v>
      </c>
      <c r="D635" s="1">
        <v>41838</v>
      </c>
      <c r="E635" t="s">
        <v>38</v>
      </c>
      <c r="F635" t="s">
        <v>2207</v>
      </c>
      <c r="G635" t="s">
        <v>2208</v>
      </c>
      <c r="H635" t="s">
        <v>25</v>
      </c>
      <c r="I635" t="s">
        <v>26</v>
      </c>
      <c r="J635" t="s">
        <v>176</v>
      </c>
      <c r="K635" t="s">
        <v>177</v>
      </c>
      <c r="L635">
        <v>98115</v>
      </c>
      <c r="M635" t="s">
        <v>51</v>
      </c>
      <c r="N635" t="s">
        <v>2199</v>
      </c>
      <c r="O635" t="s">
        <v>31</v>
      </c>
      <c r="P635" t="s">
        <v>35</v>
      </c>
      <c r="Q635" t="s">
        <v>2200</v>
      </c>
      <c r="R635">
        <v>123.136</v>
      </c>
      <c r="S635">
        <v>4</v>
      </c>
      <c r="T635">
        <v>0.2</v>
      </c>
      <c r="U635">
        <v>13.8528</v>
      </c>
      <c r="V635">
        <v>109.28319999999999</v>
      </c>
    </row>
    <row r="636" spans="1:22">
      <c r="A636">
        <v>2985</v>
      </c>
      <c r="B636" t="s">
        <v>2209</v>
      </c>
      <c r="C636" s="1">
        <v>41979</v>
      </c>
      <c r="D636" s="1">
        <v>41984</v>
      </c>
      <c r="E636" t="s">
        <v>22</v>
      </c>
      <c r="F636" t="s">
        <v>585</v>
      </c>
      <c r="G636" t="s">
        <v>586</v>
      </c>
      <c r="H636" t="s">
        <v>25</v>
      </c>
      <c r="I636" t="s">
        <v>26</v>
      </c>
      <c r="J636" t="s">
        <v>859</v>
      </c>
      <c r="K636" t="s">
        <v>1498</v>
      </c>
      <c r="L636">
        <v>97477</v>
      </c>
      <c r="M636" t="s">
        <v>51</v>
      </c>
      <c r="N636" t="s">
        <v>1704</v>
      </c>
      <c r="O636" t="s">
        <v>31</v>
      </c>
      <c r="P636" t="s">
        <v>44</v>
      </c>
      <c r="Q636" t="s">
        <v>1705</v>
      </c>
      <c r="R636">
        <v>275.49</v>
      </c>
      <c r="S636">
        <v>1</v>
      </c>
      <c r="T636">
        <v>0.5</v>
      </c>
      <c r="U636">
        <v>-170.8038</v>
      </c>
      <c r="V636">
        <v>446.29380000000003</v>
      </c>
    </row>
    <row r="637" spans="1:22">
      <c r="A637">
        <v>2986</v>
      </c>
      <c r="B637" t="s">
        <v>2210</v>
      </c>
      <c r="C637" s="1">
        <v>42515</v>
      </c>
      <c r="D637" s="1">
        <v>42520</v>
      </c>
      <c r="E637" t="s">
        <v>38</v>
      </c>
      <c r="F637" t="s">
        <v>2211</v>
      </c>
      <c r="G637" t="s">
        <v>2212</v>
      </c>
      <c r="H637" t="s">
        <v>90</v>
      </c>
      <c r="I637" t="s">
        <v>26</v>
      </c>
      <c r="J637" t="s">
        <v>329</v>
      </c>
      <c r="K637" t="s">
        <v>648</v>
      </c>
      <c r="L637">
        <v>31907</v>
      </c>
      <c r="M637" t="s">
        <v>29</v>
      </c>
      <c r="N637" t="s">
        <v>2213</v>
      </c>
      <c r="O637" t="s">
        <v>31</v>
      </c>
      <c r="P637" t="s">
        <v>53</v>
      </c>
      <c r="Q637" t="s">
        <v>2214</v>
      </c>
      <c r="R637">
        <v>24.96</v>
      </c>
      <c r="S637">
        <v>4</v>
      </c>
      <c r="T637">
        <v>0</v>
      </c>
      <c r="U637">
        <v>6.24</v>
      </c>
      <c r="V637">
        <v>18.72</v>
      </c>
    </row>
    <row r="638" spans="1:22">
      <c r="A638">
        <v>2998</v>
      </c>
      <c r="B638" t="s">
        <v>2215</v>
      </c>
      <c r="C638" s="1">
        <v>41811</v>
      </c>
      <c r="D638" s="1">
        <v>41815</v>
      </c>
      <c r="E638" t="s">
        <v>38</v>
      </c>
      <c r="F638" t="s">
        <v>2216</v>
      </c>
      <c r="G638" t="s">
        <v>2217</v>
      </c>
      <c r="H638" t="s">
        <v>25</v>
      </c>
      <c r="I638" t="s">
        <v>26</v>
      </c>
      <c r="J638" t="s">
        <v>60</v>
      </c>
      <c r="K638" t="s">
        <v>61</v>
      </c>
      <c r="L638">
        <v>19120</v>
      </c>
      <c r="M638" t="s">
        <v>62</v>
      </c>
      <c r="N638" t="s">
        <v>2218</v>
      </c>
      <c r="O638" t="s">
        <v>31</v>
      </c>
      <c r="P638" t="s">
        <v>53</v>
      </c>
      <c r="Q638" t="s">
        <v>2219</v>
      </c>
      <c r="R638">
        <v>3.984</v>
      </c>
      <c r="S638">
        <v>1</v>
      </c>
      <c r="T638">
        <v>0.2</v>
      </c>
      <c r="U638">
        <v>0.64739999999999998</v>
      </c>
      <c r="V638">
        <v>3.3365999999999998</v>
      </c>
    </row>
    <row r="639" spans="1:22">
      <c r="A639">
        <v>3009</v>
      </c>
      <c r="B639" t="s">
        <v>2220</v>
      </c>
      <c r="C639" s="1">
        <v>42709</v>
      </c>
      <c r="D639" s="1">
        <v>42710</v>
      </c>
      <c r="E639" t="s">
        <v>78</v>
      </c>
      <c r="F639" t="s">
        <v>1552</v>
      </c>
      <c r="G639" t="s">
        <v>1553</v>
      </c>
      <c r="H639" t="s">
        <v>25</v>
      </c>
      <c r="I639" t="s">
        <v>26</v>
      </c>
      <c r="J639" t="s">
        <v>2221</v>
      </c>
      <c r="K639" t="s">
        <v>28</v>
      </c>
      <c r="L639">
        <v>42071</v>
      </c>
      <c r="M639" t="s">
        <v>29</v>
      </c>
      <c r="N639" t="s">
        <v>1736</v>
      </c>
      <c r="O639" t="s">
        <v>31</v>
      </c>
      <c r="P639" t="s">
        <v>53</v>
      </c>
      <c r="Q639" t="s">
        <v>1737</v>
      </c>
      <c r="R639">
        <v>191.82</v>
      </c>
      <c r="S639">
        <v>3</v>
      </c>
      <c r="T639">
        <v>0</v>
      </c>
      <c r="U639">
        <v>74.809799999999996</v>
      </c>
      <c r="V639">
        <v>117.0102</v>
      </c>
    </row>
    <row r="640" spans="1:22">
      <c r="A640">
        <v>3016</v>
      </c>
      <c r="B640" t="s">
        <v>2222</v>
      </c>
      <c r="C640" s="1">
        <v>42264</v>
      </c>
      <c r="D640" s="1">
        <v>42268</v>
      </c>
      <c r="E640" t="s">
        <v>38</v>
      </c>
      <c r="F640" t="s">
        <v>199</v>
      </c>
      <c r="G640" t="s">
        <v>200</v>
      </c>
      <c r="H640" t="s">
        <v>90</v>
      </c>
      <c r="I640" t="s">
        <v>26</v>
      </c>
      <c r="J640" t="s">
        <v>158</v>
      </c>
      <c r="K640" t="s">
        <v>109</v>
      </c>
      <c r="L640">
        <v>10035</v>
      </c>
      <c r="M640" t="s">
        <v>62</v>
      </c>
      <c r="N640" t="s">
        <v>903</v>
      </c>
      <c r="O640" t="s">
        <v>31</v>
      </c>
      <c r="P640" t="s">
        <v>44</v>
      </c>
      <c r="Q640" t="s">
        <v>904</v>
      </c>
      <c r="R640">
        <v>344.22</v>
      </c>
      <c r="S640">
        <v>2</v>
      </c>
      <c r="T640">
        <v>0.4</v>
      </c>
      <c r="U640">
        <v>-103.26600000000001</v>
      </c>
      <c r="V640">
        <v>447.48600000000005</v>
      </c>
    </row>
    <row r="641" spans="1:22">
      <c r="A641">
        <v>3018</v>
      </c>
      <c r="B641" t="s">
        <v>2223</v>
      </c>
      <c r="C641" s="1">
        <v>42605</v>
      </c>
      <c r="D641" s="1">
        <v>42612</v>
      </c>
      <c r="E641" t="s">
        <v>38</v>
      </c>
      <c r="F641" t="s">
        <v>1125</v>
      </c>
      <c r="G641" t="s">
        <v>1126</v>
      </c>
      <c r="H641" t="s">
        <v>90</v>
      </c>
      <c r="I641" t="s">
        <v>26</v>
      </c>
      <c r="J641" t="s">
        <v>2224</v>
      </c>
      <c r="K641" t="s">
        <v>83</v>
      </c>
      <c r="L641">
        <v>78577</v>
      </c>
      <c r="M641" t="s">
        <v>84</v>
      </c>
      <c r="N641" t="s">
        <v>1523</v>
      </c>
      <c r="O641" t="s">
        <v>31</v>
      </c>
      <c r="P641" t="s">
        <v>53</v>
      </c>
      <c r="Q641" t="s">
        <v>1524</v>
      </c>
      <c r="R641">
        <v>22.608000000000001</v>
      </c>
      <c r="S641">
        <v>3</v>
      </c>
      <c r="T641">
        <v>0.6</v>
      </c>
      <c r="U641">
        <v>-10.1736</v>
      </c>
      <c r="V641">
        <v>32.781599999999997</v>
      </c>
    </row>
    <row r="642" spans="1:22">
      <c r="A642">
        <v>3022</v>
      </c>
      <c r="B642" t="s">
        <v>2225</v>
      </c>
      <c r="C642" s="1">
        <v>42316</v>
      </c>
      <c r="D642" s="1">
        <v>42322</v>
      </c>
      <c r="E642" t="s">
        <v>38</v>
      </c>
      <c r="F642" t="s">
        <v>488</v>
      </c>
      <c r="G642" t="s">
        <v>489</v>
      </c>
      <c r="H642" t="s">
        <v>25</v>
      </c>
      <c r="I642" t="s">
        <v>26</v>
      </c>
      <c r="J642" t="s">
        <v>2226</v>
      </c>
      <c r="K642" t="s">
        <v>69</v>
      </c>
      <c r="L642">
        <v>84084</v>
      </c>
      <c r="M642" t="s">
        <v>51</v>
      </c>
      <c r="N642" t="s">
        <v>811</v>
      </c>
      <c r="O642" t="s">
        <v>31</v>
      </c>
      <c r="P642" t="s">
        <v>53</v>
      </c>
      <c r="Q642" t="s">
        <v>812</v>
      </c>
      <c r="R642">
        <v>66.69</v>
      </c>
      <c r="S642">
        <v>3</v>
      </c>
      <c r="T642">
        <v>0</v>
      </c>
      <c r="U642">
        <v>22.0077</v>
      </c>
      <c r="V642">
        <v>44.682299999999998</v>
      </c>
    </row>
    <row r="643" spans="1:22">
      <c r="A643">
        <v>3024</v>
      </c>
      <c r="B643" t="s">
        <v>2227</v>
      </c>
      <c r="C643" s="1">
        <v>43056</v>
      </c>
      <c r="D643" s="1">
        <v>43062</v>
      </c>
      <c r="E643" t="s">
        <v>38</v>
      </c>
      <c r="F643" t="s">
        <v>2228</v>
      </c>
      <c r="G643" t="s">
        <v>2229</v>
      </c>
      <c r="H643" t="s">
        <v>25</v>
      </c>
      <c r="I643" t="s">
        <v>26</v>
      </c>
      <c r="J643" t="s">
        <v>2230</v>
      </c>
      <c r="K643" t="s">
        <v>83</v>
      </c>
      <c r="L643">
        <v>78521</v>
      </c>
      <c r="M643" t="s">
        <v>84</v>
      </c>
      <c r="N643" t="s">
        <v>1756</v>
      </c>
      <c r="O643" t="s">
        <v>31</v>
      </c>
      <c r="P643" t="s">
        <v>32</v>
      </c>
      <c r="Q643" t="s">
        <v>1757</v>
      </c>
      <c r="R643">
        <v>327.7328</v>
      </c>
      <c r="S643">
        <v>2</v>
      </c>
      <c r="T643">
        <v>0.32</v>
      </c>
      <c r="U643">
        <v>-14.4588</v>
      </c>
      <c r="V643">
        <v>342.19159999999999</v>
      </c>
    </row>
    <row r="644" spans="1:22">
      <c r="A644">
        <v>3027</v>
      </c>
      <c r="B644" t="s">
        <v>2231</v>
      </c>
      <c r="C644" s="1">
        <v>42847</v>
      </c>
      <c r="D644" s="1">
        <v>42851</v>
      </c>
      <c r="E644" t="s">
        <v>38</v>
      </c>
      <c r="F644" t="s">
        <v>640</v>
      </c>
      <c r="G644" t="s">
        <v>641</v>
      </c>
      <c r="H644" t="s">
        <v>90</v>
      </c>
      <c r="I644" t="s">
        <v>26</v>
      </c>
      <c r="J644" t="s">
        <v>60</v>
      </c>
      <c r="K644" t="s">
        <v>61</v>
      </c>
      <c r="L644">
        <v>19140</v>
      </c>
      <c r="M644" t="s">
        <v>62</v>
      </c>
      <c r="N644" t="s">
        <v>1372</v>
      </c>
      <c r="O644" t="s">
        <v>31</v>
      </c>
      <c r="P644" t="s">
        <v>53</v>
      </c>
      <c r="Q644" t="s">
        <v>1373</v>
      </c>
      <c r="R644">
        <v>254.352</v>
      </c>
      <c r="S644">
        <v>3</v>
      </c>
      <c r="T644">
        <v>0.2</v>
      </c>
      <c r="U644">
        <v>0</v>
      </c>
      <c r="V644">
        <v>254.352</v>
      </c>
    </row>
    <row r="645" spans="1:22">
      <c r="A645">
        <v>3029</v>
      </c>
      <c r="B645" t="s">
        <v>2232</v>
      </c>
      <c r="C645" s="1">
        <v>43086</v>
      </c>
      <c r="D645" s="1">
        <v>43090</v>
      </c>
      <c r="E645" t="s">
        <v>38</v>
      </c>
      <c r="F645" t="s">
        <v>1315</v>
      </c>
      <c r="G645" t="s">
        <v>1316</v>
      </c>
      <c r="H645" t="s">
        <v>25</v>
      </c>
      <c r="I645" t="s">
        <v>26</v>
      </c>
      <c r="J645" t="s">
        <v>2101</v>
      </c>
      <c r="K645" t="s">
        <v>697</v>
      </c>
      <c r="L645">
        <v>23320</v>
      </c>
      <c r="M645" t="s">
        <v>29</v>
      </c>
      <c r="N645" t="s">
        <v>1167</v>
      </c>
      <c r="O645" t="s">
        <v>31</v>
      </c>
      <c r="P645" t="s">
        <v>35</v>
      </c>
      <c r="Q645" t="s">
        <v>1168</v>
      </c>
      <c r="R645">
        <v>504.9</v>
      </c>
      <c r="S645">
        <v>5</v>
      </c>
      <c r="T645">
        <v>0</v>
      </c>
      <c r="U645">
        <v>80.784000000000006</v>
      </c>
      <c r="V645">
        <v>424.11599999999999</v>
      </c>
    </row>
    <row r="646" spans="1:22">
      <c r="A646">
        <v>3031</v>
      </c>
      <c r="B646" t="s">
        <v>2233</v>
      </c>
      <c r="C646" s="1">
        <v>42268</v>
      </c>
      <c r="D646" s="1">
        <v>42274</v>
      </c>
      <c r="E646" t="s">
        <v>38</v>
      </c>
      <c r="F646" t="s">
        <v>2234</v>
      </c>
      <c r="G646" t="s">
        <v>2235</v>
      </c>
      <c r="H646" t="s">
        <v>81</v>
      </c>
      <c r="I646" t="s">
        <v>26</v>
      </c>
      <c r="J646" t="s">
        <v>2236</v>
      </c>
      <c r="K646" t="s">
        <v>272</v>
      </c>
      <c r="L646">
        <v>48146</v>
      </c>
      <c r="M646" t="s">
        <v>84</v>
      </c>
      <c r="N646" t="s">
        <v>1584</v>
      </c>
      <c r="O646" t="s">
        <v>31</v>
      </c>
      <c r="P646" t="s">
        <v>32</v>
      </c>
      <c r="Q646" t="s">
        <v>1585</v>
      </c>
      <c r="R646">
        <v>194.32</v>
      </c>
      <c r="S646">
        <v>4</v>
      </c>
      <c r="T646">
        <v>0</v>
      </c>
      <c r="U646">
        <v>31.091200000000001</v>
      </c>
      <c r="V646">
        <v>163.22879999999998</v>
      </c>
    </row>
    <row r="647" spans="1:22">
      <c r="A647">
        <v>3033</v>
      </c>
      <c r="B647" t="s">
        <v>2237</v>
      </c>
      <c r="C647" s="1">
        <v>42695</v>
      </c>
      <c r="D647" s="1">
        <v>42700</v>
      </c>
      <c r="E647" t="s">
        <v>38</v>
      </c>
      <c r="F647" t="s">
        <v>2238</v>
      </c>
      <c r="G647" t="s">
        <v>2239</v>
      </c>
      <c r="H647" t="s">
        <v>25</v>
      </c>
      <c r="I647" t="s">
        <v>26</v>
      </c>
      <c r="J647" t="s">
        <v>2240</v>
      </c>
      <c r="K647" t="s">
        <v>1498</v>
      </c>
      <c r="L647">
        <v>97030</v>
      </c>
      <c r="M647" t="s">
        <v>51</v>
      </c>
      <c r="N647" t="s">
        <v>1637</v>
      </c>
      <c r="O647" t="s">
        <v>31</v>
      </c>
      <c r="P647" t="s">
        <v>35</v>
      </c>
      <c r="Q647" t="s">
        <v>1638</v>
      </c>
      <c r="R647">
        <v>195.136</v>
      </c>
      <c r="S647">
        <v>4</v>
      </c>
      <c r="T647">
        <v>0.2</v>
      </c>
      <c r="U647">
        <v>-12.196</v>
      </c>
      <c r="V647">
        <v>207.33199999999999</v>
      </c>
    </row>
    <row r="648" spans="1:22">
      <c r="A648">
        <v>3039</v>
      </c>
      <c r="B648" t="s">
        <v>2241</v>
      </c>
      <c r="C648" s="1">
        <v>42166</v>
      </c>
      <c r="D648" s="1">
        <v>42171</v>
      </c>
      <c r="E648" t="s">
        <v>38</v>
      </c>
      <c r="F648" t="s">
        <v>1041</v>
      </c>
      <c r="G648" t="s">
        <v>1042</v>
      </c>
      <c r="H648" t="s">
        <v>25</v>
      </c>
      <c r="I648" t="s">
        <v>26</v>
      </c>
      <c r="J648" t="s">
        <v>1016</v>
      </c>
      <c r="K648" t="s">
        <v>1387</v>
      </c>
      <c r="L648">
        <v>71203</v>
      </c>
      <c r="M648" t="s">
        <v>29</v>
      </c>
      <c r="N648" t="s">
        <v>2242</v>
      </c>
      <c r="O648" t="s">
        <v>31</v>
      </c>
      <c r="P648" t="s">
        <v>53</v>
      </c>
      <c r="Q648" t="s">
        <v>2243</v>
      </c>
      <c r="R648">
        <v>29.16</v>
      </c>
      <c r="S648">
        <v>2</v>
      </c>
      <c r="T648">
        <v>0</v>
      </c>
      <c r="U648">
        <v>10.789199999999999</v>
      </c>
      <c r="V648">
        <v>18.370800000000003</v>
      </c>
    </row>
    <row r="649" spans="1:22">
      <c r="A649">
        <v>3040</v>
      </c>
      <c r="B649" t="s">
        <v>2244</v>
      </c>
      <c r="C649" s="1">
        <v>43011</v>
      </c>
      <c r="D649" s="1">
        <v>43016</v>
      </c>
      <c r="E649" t="s">
        <v>38</v>
      </c>
      <c r="F649" t="s">
        <v>2245</v>
      </c>
      <c r="G649" t="s">
        <v>2246</v>
      </c>
      <c r="H649" t="s">
        <v>81</v>
      </c>
      <c r="I649" t="s">
        <v>26</v>
      </c>
      <c r="J649" t="s">
        <v>1166</v>
      </c>
      <c r="K649" t="s">
        <v>50</v>
      </c>
      <c r="L649">
        <v>91104</v>
      </c>
      <c r="M649" t="s">
        <v>51</v>
      </c>
      <c r="N649" t="s">
        <v>888</v>
      </c>
      <c r="O649" t="s">
        <v>31</v>
      </c>
      <c r="P649" t="s">
        <v>44</v>
      </c>
      <c r="Q649" t="s">
        <v>889</v>
      </c>
      <c r="R649">
        <v>171.28800000000001</v>
      </c>
      <c r="S649">
        <v>3</v>
      </c>
      <c r="T649">
        <v>0.2</v>
      </c>
      <c r="U649">
        <v>-6.4233000000000002</v>
      </c>
      <c r="V649">
        <v>177.71130000000002</v>
      </c>
    </row>
    <row r="650" spans="1:22">
      <c r="A650">
        <v>3041</v>
      </c>
      <c r="B650" t="s">
        <v>2247</v>
      </c>
      <c r="C650" s="1">
        <v>42495</v>
      </c>
      <c r="D650" s="1">
        <v>42499</v>
      </c>
      <c r="E650" t="s">
        <v>38</v>
      </c>
      <c r="F650" t="s">
        <v>2248</v>
      </c>
      <c r="G650" t="s">
        <v>2249</v>
      </c>
      <c r="H650" t="s">
        <v>25</v>
      </c>
      <c r="I650" t="s">
        <v>26</v>
      </c>
      <c r="J650" t="s">
        <v>2250</v>
      </c>
      <c r="K650" t="s">
        <v>128</v>
      </c>
      <c r="L650">
        <v>37421</v>
      </c>
      <c r="M650" t="s">
        <v>29</v>
      </c>
      <c r="N650" t="s">
        <v>1292</v>
      </c>
      <c r="O650" t="s">
        <v>31</v>
      </c>
      <c r="P650" t="s">
        <v>53</v>
      </c>
      <c r="Q650" t="s">
        <v>1293</v>
      </c>
      <c r="R650">
        <v>16.72</v>
      </c>
      <c r="S650">
        <v>5</v>
      </c>
      <c r="T650">
        <v>0.2</v>
      </c>
      <c r="U650">
        <v>3.3439999999999999</v>
      </c>
      <c r="V650">
        <v>13.375999999999999</v>
      </c>
    </row>
    <row r="651" spans="1:22">
      <c r="A651">
        <v>3044</v>
      </c>
      <c r="B651" t="s">
        <v>2251</v>
      </c>
      <c r="C651" s="1">
        <v>42989</v>
      </c>
      <c r="D651" s="1">
        <v>42990</v>
      </c>
      <c r="E651" t="s">
        <v>407</v>
      </c>
      <c r="F651" t="s">
        <v>2252</v>
      </c>
      <c r="G651" t="s">
        <v>2253</v>
      </c>
      <c r="H651" t="s">
        <v>90</v>
      </c>
      <c r="I651" t="s">
        <v>26</v>
      </c>
      <c r="J651" t="s">
        <v>711</v>
      </c>
      <c r="K651" t="s">
        <v>50</v>
      </c>
      <c r="L651">
        <v>90805</v>
      </c>
      <c r="M651" t="s">
        <v>51</v>
      </c>
      <c r="N651" t="s">
        <v>2254</v>
      </c>
      <c r="O651" t="s">
        <v>31</v>
      </c>
      <c r="P651" t="s">
        <v>35</v>
      </c>
      <c r="Q651" t="s">
        <v>2255</v>
      </c>
      <c r="R651">
        <v>2054.2719999999999</v>
      </c>
      <c r="S651">
        <v>8</v>
      </c>
      <c r="T651">
        <v>0.2</v>
      </c>
      <c r="U651">
        <v>256.78399999999999</v>
      </c>
      <c r="V651">
        <v>1797.4879999999998</v>
      </c>
    </row>
    <row r="652" spans="1:22">
      <c r="A652">
        <v>3049</v>
      </c>
      <c r="B652" t="s">
        <v>2256</v>
      </c>
      <c r="C652" s="1">
        <v>42827</v>
      </c>
      <c r="D652" s="1">
        <v>42829</v>
      </c>
      <c r="E652" t="s">
        <v>78</v>
      </c>
      <c r="F652" t="s">
        <v>2257</v>
      </c>
      <c r="G652" t="s">
        <v>2258</v>
      </c>
      <c r="H652" t="s">
        <v>90</v>
      </c>
      <c r="I652" t="s">
        <v>26</v>
      </c>
      <c r="J652" t="s">
        <v>329</v>
      </c>
      <c r="K652" t="s">
        <v>648</v>
      </c>
      <c r="L652">
        <v>31907</v>
      </c>
      <c r="M652" t="s">
        <v>29</v>
      </c>
      <c r="N652" t="s">
        <v>196</v>
      </c>
      <c r="O652" t="s">
        <v>31</v>
      </c>
      <c r="P652" t="s">
        <v>44</v>
      </c>
      <c r="Q652" t="s">
        <v>197</v>
      </c>
      <c r="R652">
        <v>411.8</v>
      </c>
      <c r="S652">
        <v>2</v>
      </c>
      <c r="T652">
        <v>0</v>
      </c>
      <c r="U652">
        <v>70.006</v>
      </c>
      <c r="V652">
        <v>341.79399999999998</v>
      </c>
    </row>
    <row r="653" spans="1:22">
      <c r="A653">
        <v>3051</v>
      </c>
      <c r="B653" t="s">
        <v>2259</v>
      </c>
      <c r="C653" s="1">
        <v>43014</v>
      </c>
      <c r="D653" s="1">
        <v>43019</v>
      </c>
      <c r="E653" t="s">
        <v>38</v>
      </c>
      <c r="F653" t="s">
        <v>327</v>
      </c>
      <c r="G653" t="s">
        <v>328</v>
      </c>
      <c r="H653" t="s">
        <v>90</v>
      </c>
      <c r="I653" t="s">
        <v>26</v>
      </c>
      <c r="J653" t="s">
        <v>2260</v>
      </c>
      <c r="K653" t="s">
        <v>2261</v>
      </c>
      <c r="L653">
        <v>83642</v>
      </c>
      <c r="M653" t="s">
        <v>51</v>
      </c>
      <c r="N653" t="s">
        <v>2262</v>
      </c>
      <c r="O653" t="s">
        <v>31</v>
      </c>
      <c r="P653" t="s">
        <v>53</v>
      </c>
      <c r="Q653" t="s">
        <v>2263</v>
      </c>
      <c r="R653">
        <v>41.96</v>
      </c>
      <c r="S653">
        <v>2</v>
      </c>
      <c r="T653">
        <v>0</v>
      </c>
      <c r="U653">
        <v>2.9371999999999998</v>
      </c>
      <c r="V653">
        <v>39.022800000000004</v>
      </c>
    </row>
    <row r="654" spans="1:22">
      <c r="A654">
        <v>3059</v>
      </c>
      <c r="B654" t="s">
        <v>2264</v>
      </c>
      <c r="C654" s="1">
        <v>43027</v>
      </c>
      <c r="D654" s="1">
        <v>43032</v>
      </c>
      <c r="E654" t="s">
        <v>22</v>
      </c>
      <c r="F654" t="s">
        <v>2265</v>
      </c>
      <c r="G654" t="s">
        <v>2266</v>
      </c>
      <c r="H654" t="s">
        <v>81</v>
      </c>
      <c r="I654" t="s">
        <v>26</v>
      </c>
      <c r="J654" t="s">
        <v>310</v>
      </c>
      <c r="K654" t="s">
        <v>50</v>
      </c>
      <c r="L654">
        <v>94110</v>
      </c>
      <c r="M654" t="s">
        <v>51</v>
      </c>
      <c r="N654" t="s">
        <v>851</v>
      </c>
      <c r="O654" t="s">
        <v>31</v>
      </c>
      <c r="P654" t="s">
        <v>53</v>
      </c>
      <c r="Q654" t="s">
        <v>852</v>
      </c>
      <c r="R654">
        <v>30.56</v>
      </c>
      <c r="S654">
        <v>2</v>
      </c>
      <c r="T654">
        <v>0</v>
      </c>
      <c r="U654">
        <v>10.3904</v>
      </c>
      <c r="V654">
        <v>20.169599999999999</v>
      </c>
    </row>
    <row r="655" spans="1:22">
      <c r="A655">
        <v>3060</v>
      </c>
      <c r="B655" t="s">
        <v>2264</v>
      </c>
      <c r="C655" s="1">
        <v>43027</v>
      </c>
      <c r="D655" s="1">
        <v>43032</v>
      </c>
      <c r="E655" t="s">
        <v>22</v>
      </c>
      <c r="F655" t="s">
        <v>2265</v>
      </c>
      <c r="G655" t="s">
        <v>2266</v>
      </c>
      <c r="H655" t="s">
        <v>81</v>
      </c>
      <c r="I655" t="s">
        <v>26</v>
      </c>
      <c r="J655" t="s">
        <v>310</v>
      </c>
      <c r="K655" t="s">
        <v>50</v>
      </c>
      <c r="L655">
        <v>94110</v>
      </c>
      <c r="M655" t="s">
        <v>51</v>
      </c>
      <c r="N655" t="s">
        <v>2267</v>
      </c>
      <c r="O655" t="s">
        <v>31</v>
      </c>
      <c r="P655" t="s">
        <v>44</v>
      </c>
      <c r="Q655" t="s">
        <v>2268</v>
      </c>
      <c r="R655">
        <v>24.367999999999999</v>
      </c>
      <c r="S655">
        <v>2</v>
      </c>
      <c r="T655">
        <v>0.2</v>
      </c>
      <c r="U655">
        <v>-3.3506</v>
      </c>
      <c r="V655">
        <v>27.718599999999999</v>
      </c>
    </row>
    <row r="656" spans="1:22">
      <c r="A656">
        <v>3072</v>
      </c>
      <c r="B656" t="s">
        <v>2269</v>
      </c>
      <c r="C656" s="1">
        <v>41960</v>
      </c>
      <c r="D656" s="1">
        <v>41965</v>
      </c>
      <c r="E656" t="s">
        <v>38</v>
      </c>
      <c r="F656" t="s">
        <v>2270</v>
      </c>
      <c r="G656" t="s">
        <v>2271</v>
      </c>
      <c r="H656" t="s">
        <v>81</v>
      </c>
      <c r="I656" t="s">
        <v>26</v>
      </c>
      <c r="J656" t="s">
        <v>214</v>
      </c>
      <c r="K656" t="s">
        <v>184</v>
      </c>
      <c r="L656">
        <v>19711</v>
      </c>
      <c r="M656" t="s">
        <v>62</v>
      </c>
      <c r="N656" t="s">
        <v>2272</v>
      </c>
      <c r="O656" t="s">
        <v>31</v>
      </c>
      <c r="P656" t="s">
        <v>53</v>
      </c>
      <c r="Q656" t="s">
        <v>2273</v>
      </c>
      <c r="R656">
        <v>124.41</v>
      </c>
      <c r="S656">
        <v>3</v>
      </c>
      <c r="T656">
        <v>0</v>
      </c>
      <c r="U656">
        <v>14.9292</v>
      </c>
      <c r="V656">
        <v>109.4808</v>
      </c>
    </row>
    <row r="657" spans="1:22">
      <c r="A657">
        <v>3075</v>
      </c>
      <c r="B657" t="s">
        <v>2274</v>
      </c>
      <c r="C657" s="1">
        <v>42280</v>
      </c>
      <c r="D657" s="1">
        <v>42285</v>
      </c>
      <c r="E657" t="s">
        <v>38</v>
      </c>
      <c r="F657" t="s">
        <v>246</v>
      </c>
      <c r="G657" t="s">
        <v>247</v>
      </c>
      <c r="H657" t="s">
        <v>25</v>
      </c>
      <c r="I657" t="s">
        <v>26</v>
      </c>
      <c r="J657" t="s">
        <v>49</v>
      </c>
      <c r="K657" t="s">
        <v>50</v>
      </c>
      <c r="L657">
        <v>90032</v>
      </c>
      <c r="M657" t="s">
        <v>51</v>
      </c>
      <c r="N657" t="s">
        <v>791</v>
      </c>
      <c r="O657" t="s">
        <v>31</v>
      </c>
      <c r="P657" t="s">
        <v>32</v>
      </c>
      <c r="Q657" t="s">
        <v>792</v>
      </c>
      <c r="R657">
        <v>120.666</v>
      </c>
      <c r="S657">
        <v>2</v>
      </c>
      <c r="T657">
        <v>0.15</v>
      </c>
      <c r="U657">
        <v>18.454799999999999</v>
      </c>
      <c r="V657">
        <v>102.21119999999999</v>
      </c>
    </row>
    <row r="658" spans="1:22">
      <c r="A658">
        <v>3077</v>
      </c>
      <c r="B658" t="s">
        <v>2275</v>
      </c>
      <c r="C658" s="1">
        <v>41840</v>
      </c>
      <c r="D658" s="1">
        <v>41844</v>
      </c>
      <c r="E658" t="s">
        <v>38</v>
      </c>
      <c r="F658" t="s">
        <v>2276</v>
      </c>
      <c r="G658" t="s">
        <v>2277</v>
      </c>
      <c r="H658" t="s">
        <v>90</v>
      </c>
      <c r="I658" t="s">
        <v>26</v>
      </c>
      <c r="J658" t="s">
        <v>1720</v>
      </c>
      <c r="K658" t="s">
        <v>83</v>
      </c>
      <c r="L658">
        <v>75217</v>
      </c>
      <c r="M658" t="s">
        <v>84</v>
      </c>
      <c r="N658" t="s">
        <v>1128</v>
      </c>
      <c r="O658" t="s">
        <v>31</v>
      </c>
      <c r="P658" t="s">
        <v>53</v>
      </c>
      <c r="Q658" t="s">
        <v>1129</v>
      </c>
      <c r="R658">
        <v>16.739999999999998</v>
      </c>
      <c r="S658">
        <v>5</v>
      </c>
      <c r="T658">
        <v>0.6</v>
      </c>
      <c r="U658">
        <v>-14.228999999999999</v>
      </c>
      <c r="V658">
        <v>30.968999999999998</v>
      </c>
    </row>
    <row r="659" spans="1:22">
      <c r="A659">
        <v>3078</v>
      </c>
      <c r="B659" t="s">
        <v>2275</v>
      </c>
      <c r="C659" s="1">
        <v>41840</v>
      </c>
      <c r="D659" s="1">
        <v>41844</v>
      </c>
      <c r="E659" t="s">
        <v>38</v>
      </c>
      <c r="F659" t="s">
        <v>2276</v>
      </c>
      <c r="G659" t="s">
        <v>2277</v>
      </c>
      <c r="H659" t="s">
        <v>90</v>
      </c>
      <c r="I659" t="s">
        <v>26</v>
      </c>
      <c r="J659" t="s">
        <v>1720</v>
      </c>
      <c r="K659" t="s">
        <v>83</v>
      </c>
      <c r="L659">
        <v>75217</v>
      </c>
      <c r="M659" t="s">
        <v>84</v>
      </c>
      <c r="N659" t="s">
        <v>582</v>
      </c>
      <c r="O659" t="s">
        <v>31</v>
      </c>
      <c r="P659" t="s">
        <v>35</v>
      </c>
      <c r="Q659" t="s">
        <v>583</v>
      </c>
      <c r="R659">
        <v>981.37199999999996</v>
      </c>
      <c r="S659">
        <v>2</v>
      </c>
      <c r="T659">
        <v>0.3</v>
      </c>
      <c r="U659">
        <v>-140.196</v>
      </c>
      <c r="V659">
        <v>1121.568</v>
      </c>
    </row>
    <row r="660" spans="1:22">
      <c r="A660">
        <v>3087</v>
      </c>
      <c r="B660" t="s">
        <v>2278</v>
      </c>
      <c r="C660" s="1">
        <v>42775</v>
      </c>
      <c r="D660" s="1">
        <v>42780</v>
      </c>
      <c r="E660" t="s">
        <v>38</v>
      </c>
      <c r="F660" t="s">
        <v>2279</v>
      </c>
      <c r="G660" t="s">
        <v>2280</v>
      </c>
      <c r="H660" t="s">
        <v>25</v>
      </c>
      <c r="I660" t="s">
        <v>26</v>
      </c>
      <c r="J660" t="s">
        <v>91</v>
      </c>
      <c r="K660" t="s">
        <v>83</v>
      </c>
      <c r="L660">
        <v>77070</v>
      </c>
      <c r="M660" t="s">
        <v>84</v>
      </c>
      <c r="N660" t="s">
        <v>2218</v>
      </c>
      <c r="O660" t="s">
        <v>31</v>
      </c>
      <c r="P660" t="s">
        <v>53</v>
      </c>
      <c r="Q660" t="s">
        <v>2219</v>
      </c>
      <c r="R660">
        <v>3.984</v>
      </c>
      <c r="S660">
        <v>2</v>
      </c>
      <c r="T660">
        <v>0.6</v>
      </c>
      <c r="U660">
        <v>-2.6892</v>
      </c>
      <c r="V660">
        <v>6.6731999999999996</v>
      </c>
    </row>
    <row r="661" spans="1:22">
      <c r="A661">
        <v>3089</v>
      </c>
      <c r="B661" t="s">
        <v>2281</v>
      </c>
      <c r="C661" s="1">
        <v>42825</v>
      </c>
      <c r="D661" s="1">
        <v>42827</v>
      </c>
      <c r="E661" t="s">
        <v>22</v>
      </c>
      <c r="F661" t="s">
        <v>2282</v>
      </c>
      <c r="G661" t="s">
        <v>2283</v>
      </c>
      <c r="H661" t="s">
        <v>90</v>
      </c>
      <c r="I661" t="s">
        <v>26</v>
      </c>
      <c r="J661" t="s">
        <v>27</v>
      </c>
      <c r="K661" t="s">
        <v>28</v>
      </c>
      <c r="L661">
        <v>42420</v>
      </c>
      <c r="M661" t="s">
        <v>29</v>
      </c>
      <c r="N661" t="s">
        <v>1463</v>
      </c>
      <c r="O661" t="s">
        <v>31</v>
      </c>
      <c r="P661" t="s">
        <v>53</v>
      </c>
      <c r="Q661" t="s">
        <v>1464</v>
      </c>
      <c r="R661">
        <v>61</v>
      </c>
      <c r="S661">
        <v>5</v>
      </c>
      <c r="T661">
        <v>0</v>
      </c>
      <c r="U661">
        <v>25.62</v>
      </c>
      <c r="V661">
        <v>35.379999999999995</v>
      </c>
    </row>
    <row r="662" spans="1:22">
      <c r="A662">
        <v>3099</v>
      </c>
      <c r="B662" t="s">
        <v>2284</v>
      </c>
      <c r="C662" s="1">
        <v>42852</v>
      </c>
      <c r="D662" s="1">
        <v>42856</v>
      </c>
      <c r="E662" t="s">
        <v>38</v>
      </c>
      <c r="F662" t="s">
        <v>169</v>
      </c>
      <c r="G662" t="s">
        <v>170</v>
      </c>
      <c r="H662" t="s">
        <v>81</v>
      </c>
      <c r="I662" t="s">
        <v>26</v>
      </c>
      <c r="J662" t="s">
        <v>576</v>
      </c>
      <c r="K662" t="s">
        <v>83</v>
      </c>
      <c r="L662">
        <v>76106</v>
      </c>
      <c r="M662" t="s">
        <v>84</v>
      </c>
      <c r="N662" t="s">
        <v>397</v>
      </c>
      <c r="O662" t="s">
        <v>31</v>
      </c>
      <c r="P662" t="s">
        <v>32</v>
      </c>
      <c r="Q662" t="s">
        <v>398</v>
      </c>
      <c r="R662">
        <v>220.26560000000001</v>
      </c>
      <c r="S662">
        <v>4</v>
      </c>
      <c r="T662">
        <v>0.32</v>
      </c>
      <c r="U662">
        <v>-42.1096</v>
      </c>
      <c r="V662">
        <v>262.37520000000001</v>
      </c>
    </row>
    <row r="663" spans="1:22">
      <c r="A663">
        <v>3101</v>
      </c>
      <c r="B663" t="s">
        <v>2285</v>
      </c>
      <c r="C663" s="1">
        <v>42839</v>
      </c>
      <c r="D663" s="1">
        <v>42844</v>
      </c>
      <c r="E663" t="s">
        <v>38</v>
      </c>
      <c r="F663" t="s">
        <v>2286</v>
      </c>
      <c r="G663" t="s">
        <v>2287</v>
      </c>
      <c r="H663" t="s">
        <v>25</v>
      </c>
      <c r="I663" t="s">
        <v>26</v>
      </c>
      <c r="J663" t="s">
        <v>158</v>
      </c>
      <c r="K663" t="s">
        <v>109</v>
      </c>
      <c r="L663">
        <v>10024</v>
      </c>
      <c r="M663" t="s">
        <v>62</v>
      </c>
      <c r="N663" t="s">
        <v>879</v>
      </c>
      <c r="O663" t="s">
        <v>31</v>
      </c>
      <c r="P663" t="s">
        <v>32</v>
      </c>
      <c r="Q663" t="s">
        <v>880</v>
      </c>
      <c r="R663">
        <v>242.352</v>
      </c>
      <c r="S663">
        <v>3</v>
      </c>
      <c r="T663">
        <v>0.2</v>
      </c>
      <c r="U663">
        <v>9.0882000000000005</v>
      </c>
      <c r="V663">
        <v>233.2638</v>
      </c>
    </row>
    <row r="664" spans="1:22">
      <c r="A664">
        <v>3103</v>
      </c>
      <c r="B664" t="s">
        <v>2288</v>
      </c>
      <c r="C664" s="1">
        <v>43091</v>
      </c>
      <c r="D664" s="1">
        <v>43096</v>
      </c>
      <c r="E664" t="s">
        <v>22</v>
      </c>
      <c r="F664" t="s">
        <v>2289</v>
      </c>
      <c r="G664" t="s">
        <v>2290</v>
      </c>
      <c r="H664" t="s">
        <v>81</v>
      </c>
      <c r="I664" t="s">
        <v>26</v>
      </c>
      <c r="J664" t="s">
        <v>1625</v>
      </c>
      <c r="K664" t="s">
        <v>1626</v>
      </c>
      <c r="L664">
        <v>2908</v>
      </c>
      <c r="M664" t="s">
        <v>62</v>
      </c>
      <c r="N664" t="s">
        <v>2291</v>
      </c>
      <c r="O664" t="s">
        <v>31</v>
      </c>
      <c r="P664" t="s">
        <v>32</v>
      </c>
      <c r="Q664" t="s">
        <v>2292</v>
      </c>
      <c r="R664">
        <v>220.98</v>
      </c>
      <c r="S664">
        <v>1</v>
      </c>
      <c r="T664">
        <v>0</v>
      </c>
      <c r="U664">
        <v>50.825400000000002</v>
      </c>
      <c r="V664">
        <v>170.15459999999999</v>
      </c>
    </row>
    <row r="665" spans="1:22">
      <c r="A665">
        <v>3116</v>
      </c>
      <c r="B665" t="s">
        <v>2293</v>
      </c>
      <c r="C665" s="1">
        <v>42605</v>
      </c>
      <c r="D665" s="1">
        <v>42612</v>
      </c>
      <c r="E665" t="s">
        <v>38</v>
      </c>
      <c r="F665" t="s">
        <v>2294</v>
      </c>
      <c r="G665" t="s">
        <v>2295</v>
      </c>
      <c r="H665" t="s">
        <v>25</v>
      </c>
      <c r="I665" t="s">
        <v>26</v>
      </c>
      <c r="J665" t="s">
        <v>176</v>
      </c>
      <c r="K665" t="s">
        <v>177</v>
      </c>
      <c r="L665">
        <v>98105</v>
      </c>
      <c r="M665" t="s">
        <v>51</v>
      </c>
      <c r="N665" t="s">
        <v>1145</v>
      </c>
      <c r="O665" t="s">
        <v>31</v>
      </c>
      <c r="P665" t="s">
        <v>35</v>
      </c>
      <c r="Q665" t="s">
        <v>1146</v>
      </c>
      <c r="R665">
        <v>532.70399999999995</v>
      </c>
      <c r="S665">
        <v>6</v>
      </c>
      <c r="T665">
        <v>0.2</v>
      </c>
      <c r="U665">
        <v>-39.952800000000003</v>
      </c>
      <c r="V665">
        <v>572.65679999999998</v>
      </c>
    </row>
    <row r="666" spans="1:22">
      <c r="A666">
        <v>3119</v>
      </c>
      <c r="B666" t="s">
        <v>2296</v>
      </c>
      <c r="C666" s="1">
        <v>42166</v>
      </c>
      <c r="D666" s="1">
        <v>42167</v>
      </c>
      <c r="E666" t="s">
        <v>78</v>
      </c>
      <c r="F666" t="s">
        <v>2297</v>
      </c>
      <c r="G666" t="s">
        <v>2298</v>
      </c>
      <c r="H666" t="s">
        <v>81</v>
      </c>
      <c r="I666" t="s">
        <v>26</v>
      </c>
      <c r="J666" t="s">
        <v>555</v>
      </c>
      <c r="K666" t="s">
        <v>42</v>
      </c>
      <c r="L666">
        <v>33801</v>
      </c>
      <c r="M666" t="s">
        <v>29</v>
      </c>
      <c r="N666" t="s">
        <v>387</v>
      </c>
      <c r="O666" t="s">
        <v>31</v>
      </c>
      <c r="P666" t="s">
        <v>35</v>
      </c>
      <c r="Q666" t="s">
        <v>388</v>
      </c>
      <c r="R666">
        <v>1123.92</v>
      </c>
      <c r="S666">
        <v>5</v>
      </c>
      <c r="T666">
        <v>0.2</v>
      </c>
      <c r="U666">
        <v>-182.637</v>
      </c>
      <c r="V666">
        <v>1306.557</v>
      </c>
    </row>
    <row r="667" spans="1:22">
      <c r="A667">
        <v>3121</v>
      </c>
      <c r="B667" t="s">
        <v>2296</v>
      </c>
      <c r="C667" s="1">
        <v>42166</v>
      </c>
      <c r="D667" s="1">
        <v>42167</v>
      </c>
      <c r="E667" t="s">
        <v>78</v>
      </c>
      <c r="F667" t="s">
        <v>2297</v>
      </c>
      <c r="G667" t="s">
        <v>2298</v>
      </c>
      <c r="H667" t="s">
        <v>81</v>
      </c>
      <c r="I667" t="s">
        <v>26</v>
      </c>
      <c r="J667" t="s">
        <v>555</v>
      </c>
      <c r="K667" t="s">
        <v>42</v>
      </c>
      <c r="L667">
        <v>33801</v>
      </c>
      <c r="M667" t="s">
        <v>29</v>
      </c>
      <c r="N667" t="s">
        <v>2299</v>
      </c>
      <c r="O667" t="s">
        <v>31</v>
      </c>
      <c r="P667" t="s">
        <v>53</v>
      </c>
      <c r="Q667" t="s">
        <v>2300</v>
      </c>
      <c r="R667">
        <v>48.671999999999997</v>
      </c>
      <c r="S667">
        <v>3</v>
      </c>
      <c r="T667">
        <v>0.2</v>
      </c>
      <c r="U667">
        <v>7.3007999999999997</v>
      </c>
      <c r="V667">
        <v>41.371199999999995</v>
      </c>
    </row>
    <row r="668" spans="1:22">
      <c r="A668">
        <v>3129</v>
      </c>
      <c r="B668" t="s">
        <v>2301</v>
      </c>
      <c r="C668" s="1">
        <v>41989</v>
      </c>
      <c r="D668" s="1">
        <v>41990</v>
      </c>
      <c r="E668" t="s">
        <v>78</v>
      </c>
      <c r="F668" t="s">
        <v>2302</v>
      </c>
      <c r="G668" t="s">
        <v>2303</v>
      </c>
      <c r="H668" t="s">
        <v>90</v>
      </c>
      <c r="I668" t="s">
        <v>26</v>
      </c>
      <c r="J668" t="s">
        <v>49</v>
      </c>
      <c r="K668" t="s">
        <v>50</v>
      </c>
      <c r="L668">
        <v>90049</v>
      </c>
      <c r="M668" t="s">
        <v>51</v>
      </c>
      <c r="N668" t="s">
        <v>811</v>
      </c>
      <c r="O668" t="s">
        <v>31</v>
      </c>
      <c r="P668" t="s">
        <v>53</v>
      </c>
      <c r="Q668" t="s">
        <v>812</v>
      </c>
      <c r="R668">
        <v>44.46</v>
      </c>
      <c r="S668">
        <v>2</v>
      </c>
      <c r="T668">
        <v>0</v>
      </c>
      <c r="U668">
        <v>14.671799999999999</v>
      </c>
      <c r="V668">
        <v>29.788200000000003</v>
      </c>
    </row>
    <row r="669" spans="1:22">
      <c r="A669">
        <v>3130</v>
      </c>
      <c r="B669" t="s">
        <v>2301</v>
      </c>
      <c r="C669" s="1">
        <v>41989</v>
      </c>
      <c r="D669" s="1">
        <v>41990</v>
      </c>
      <c r="E669" t="s">
        <v>78</v>
      </c>
      <c r="F669" t="s">
        <v>2302</v>
      </c>
      <c r="G669" t="s">
        <v>2303</v>
      </c>
      <c r="H669" t="s">
        <v>90</v>
      </c>
      <c r="I669" t="s">
        <v>26</v>
      </c>
      <c r="J669" t="s">
        <v>49</v>
      </c>
      <c r="K669" t="s">
        <v>50</v>
      </c>
      <c r="L669">
        <v>90049</v>
      </c>
      <c r="M669" t="s">
        <v>51</v>
      </c>
      <c r="N669" t="s">
        <v>376</v>
      </c>
      <c r="O669" t="s">
        <v>31</v>
      </c>
      <c r="P669" t="s">
        <v>35</v>
      </c>
      <c r="Q669" t="s">
        <v>377</v>
      </c>
      <c r="R669">
        <v>241.56800000000001</v>
      </c>
      <c r="S669">
        <v>2</v>
      </c>
      <c r="T669">
        <v>0.2</v>
      </c>
      <c r="U669">
        <v>18.117599999999999</v>
      </c>
      <c r="V669">
        <v>223.4504</v>
      </c>
    </row>
    <row r="670" spans="1:22">
      <c r="A670">
        <v>3133</v>
      </c>
      <c r="B670" t="s">
        <v>2304</v>
      </c>
      <c r="C670" s="1">
        <v>41875</v>
      </c>
      <c r="D670" s="1">
        <v>41877</v>
      </c>
      <c r="E670" t="s">
        <v>78</v>
      </c>
      <c r="F670" t="s">
        <v>2305</v>
      </c>
      <c r="G670" t="s">
        <v>2306</v>
      </c>
      <c r="H670" t="s">
        <v>81</v>
      </c>
      <c r="I670" t="s">
        <v>26</v>
      </c>
      <c r="J670" t="s">
        <v>742</v>
      </c>
      <c r="K670" t="s">
        <v>109</v>
      </c>
      <c r="L670">
        <v>11572</v>
      </c>
      <c r="M670" t="s">
        <v>62</v>
      </c>
      <c r="N670" t="s">
        <v>2307</v>
      </c>
      <c r="O670" t="s">
        <v>31</v>
      </c>
      <c r="P670" t="s">
        <v>53</v>
      </c>
      <c r="Q670" t="s">
        <v>2308</v>
      </c>
      <c r="R670">
        <v>13.28</v>
      </c>
      <c r="S670">
        <v>2</v>
      </c>
      <c r="T670">
        <v>0</v>
      </c>
      <c r="U670">
        <v>6.3743999999999996</v>
      </c>
      <c r="V670">
        <v>6.9055999999999997</v>
      </c>
    </row>
    <row r="671" spans="1:22">
      <c r="A671">
        <v>3140</v>
      </c>
      <c r="B671" t="s">
        <v>2309</v>
      </c>
      <c r="C671" s="1">
        <v>43051</v>
      </c>
      <c r="D671" s="1">
        <v>43057</v>
      </c>
      <c r="E671" t="s">
        <v>38</v>
      </c>
      <c r="F671" t="s">
        <v>199</v>
      </c>
      <c r="G671" t="s">
        <v>200</v>
      </c>
      <c r="H671" t="s">
        <v>90</v>
      </c>
      <c r="I671" t="s">
        <v>26</v>
      </c>
      <c r="J671" t="s">
        <v>1720</v>
      </c>
      <c r="K671" t="s">
        <v>83</v>
      </c>
      <c r="L671">
        <v>75081</v>
      </c>
      <c r="M671" t="s">
        <v>84</v>
      </c>
      <c r="N671" t="s">
        <v>365</v>
      </c>
      <c r="O671" t="s">
        <v>31</v>
      </c>
      <c r="P671" t="s">
        <v>53</v>
      </c>
      <c r="Q671" t="s">
        <v>366</v>
      </c>
      <c r="R671">
        <v>22.847999999999999</v>
      </c>
      <c r="S671">
        <v>3</v>
      </c>
      <c r="T671">
        <v>0.6</v>
      </c>
      <c r="U671">
        <v>-17.7072</v>
      </c>
      <c r="V671">
        <v>40.555199999999999</v>
      </c>
    </row>
    <row r="672" spans="1:22">
      <c r="A672">
        <v>3145</v>
      </c>
      <c r="B672" t="s">
        <v>2310</v>
      </c>
      <c r="C672" s="1">
        <v>42618</v>
      </c>
      <c r="D672" s="1">
        <v>42624</v>
      </c>
      <c r="E672" t="s">
        <v>38</v>
      </c>
      <c r="F672" t="s">
        <v>661</v>
      </c>
      <c r="G672" t="s">
        <v>662</v>
      </c>
      <c r="H672" t="s">
        <v>81</v>
      </c>
      <c r="I672" t="s">
        <v>26</v>
      </c>
      <c r="J672" t="s">
        <v>2311</v>
      </c>
      <c r="K672" t="s">
        <v>83</v>
      </c>
      <c r="L672">
        <v>78745</v>
      </c>
      <c r="M672" t="s">
        <v>84</v>
      </c>
      <c r="N672" t="s">
        <v>571</v>
      </c>
      <c r="O672" t="s">
        <v>31</v>
      </c>
      <c r="P672" t="s">
        <v>35</v>
      </c>
      <c r="Q672" t="s">
        <v>572</v>
      </c>
      <c r="R672">
        <v>347.80200000000002</v>
      </c>
      <c r="S672">
        <v>7</v>
      </c>
      <c r="T672">
        <v>0.3</v>
      </c>
      <c r="U672">
        <v>-24.843</v>
      </c>
      <c r="V672">
        <v>372.64500000000004</v>
      </c>
    </row>
    <row r="673" spans="1:22">
      <c r="A673">
        <v>3146</v>
      </c>
      <c r="B673" t="s">
        <v>2312</v>
      </c>
      <c r="C673" s="1">
        <v>42777</v>
      </c>
      <c r="D673" s="1">
        <v>42779</v>
      </c>
      <c r="E673" t="s">
        <v>22</v>
      </c>
      <c r="F673" t="s">
        <v>2313</v>
      </c>
      <c r="G673" t="s">
        <v>2314</v>
      </c>
      <c r="H673" t="s">
        <v>81</v>
      </c>
      <c r="I673" t="s">
        <v>26</v>
      </c>
      <c r="J673" t="s">
        <v>176</v>
      </c>
      <c r="K673" t="s">
        <v>177</v>
      </c>
      <c r="L673">
        <v>98105</v>
      </c>
      <c r="M673" t="s">
        <v>51</v>
      </c>
      <c r="N673" t="s">
        <v>2315</v>
      </c>
      <c r="O673" t="s">
        <v>31</v>
      </c>
      <c r="P673" t="s">
        <v>35</v>
      </c>
      <c r="Q673" t="s">
        <v>2316</v>
      </c>
      <c r="R673">
        <v>963.13599999999997</v>
      </c>
      <c r="S673">
        <v>4</v>
      </c>
      <c r="T673">
        <v>0.2</v>
      </c>
      <c r="U673">
        <v>108.3528</v>
      </c>
      <c r="V673">
        <v>854.78319999999997</v>
      </c>
    </row>
    <row r="674" spans="1:22">
      <c r="A674">
        <v>3154</v>
      </c>
      <c r="B674" t="s">
        <v>2317</v>
      </c>
      <c r="C674" s="1">
        <v>42353</v>
      </c>
      <c r="D674" s="1">
        <v>42356</v>
      </c>
      <c r="E674" t="s">
        <v>78</v>
      </c>
      <c r="F674" t="s">
        <v>456</v>
      </c>
      <c r="G674" t="s">
        <v>457</v>
      </c>
      <c r="H674" t="s">
        <v>25</v>
      </c>
      <c r="I674" t="s">
        <v>26</v>
      </c>
      <c r="J674" t="s">
        <v>214</v>
      </c>
      <c r="K674" t="s">
        <v>215</v>
      </c>
      <c r="L674">
        <v>43055</v>
      </c>
      <c r="M674" t="s">
        <v>62</v>
      </c>
      <c r="N674" t="s">
        <v>336</v>
      </c>
      <c r="O674" t="s">
        <v>31</v>
      </c>
      <c r="P674" t="s">
        <v>53</v>
      </c>
      <c r="Q674" t="s">
        <v>337</v>
      </c>
      <c r="R674">
        <v>262.86399999999998</v>
      </c>
      <c r="S674">
        <v>7</v>
      </c>
      <c r="T674">
        <v>0.2</v>
      </c>
      <c r="U674">
        <v>69.001800000000003</v>
      </c>
      <c r="V674">
        <v>193.86219999999997</v>
      </c>
    </row>
    <row r="675" spans="1:22">
      <c r="A675">
        <v>3157</v>
      </c>
      <c r="B675" t="s">
        <v>2318</v>
      </c>
      <c r="C675" s="1">
        <v>42240</v>
      </c>
      <c r="D675" s="1">
        <v>42244</v>
      </c>
      <c r="E675" t="s">
        <v>38</v>
      </c>
      <c r="F675" t="s">
        <v>1924</v>
      </c>
      <c r="G675" t="s">
        <v>1925</v>
      </c>
      <c r="H675" t="s">
        <v>81</v>
      </c>
      <c r="I675" t="s">
        <v>26</v>
      </c>
      <c r="J675" t="s">
        <v>158</v>
      </c>
      <c r="K675" t="s">
        <v>109</v>
      </c>
      <c r="L675">
        <v>10009</v>
      </c>
      <c r="M675" t="s">
        <v>62</v>
      </c>
      <c r="N675" t="s">
        <v>55</v>
      </c>
      <c r="O675" t="s">
        <v>31</v>
      </c>
      <c r="P675" t="s">
        <v>44</v>
      </c>
      <c r="Q675" t="s">
        <v>56</v>
      </c>
      <c r="R675">
        <v>284.36399999999998</v>
      </c>
      <c r="S675">
        <v>2</v>
      </c>
      <c r="T675">
        <v>0.4</v>
      </c>
      <c r="U675">
        <v>-75.830399999999997</v>
      </c>
      <c r="V675">
        <v>360.19439999999997</v>
      </c>
    </row>
    <row r="676" spans="1:22">
      <c r="A676">
        <v>3168</v>
      </c>
      <c r="B676" t="s">
        <v>2319</v>
      </c>
      <c r="C676" s="1">
        <v>42672</v>
      </c>
      <c r="D676" s="1">
        <v>42674</v>
      </c>
      <c r="E676" t="s">
        <v>78</v>
      </c>
      <c r="F676" t="s">
        <v>400</v>
      </c>
      <c r="G676" t="s">
        <v>401</v>
      </c>
      <c r="H676" t="s">
        <v>25</v>
      </c>
      <c r="I676" t="s">
        <v>26</v>
      </c>
      <c r="J676" t="s">
        <v>1688</v>
      </c>
      <c r="K676" t="s">
        <v>272</v>
      </c>
      <c r="L676">
        <v>48911</v>
      </c>
      <c r="M676" t="s">
        <v>84</v>
      </c>
      <c r="N676" t="s">
        <v>355</v>
      </c>
      <c r="O676" t="s">
        <v>31</v>
      </c>
      <c r="P676" t="s">
        <v>53</v>
      </c>
      <c r="Q676" t="s">
        <v>356</v>
      </c>
      <c r="R676">
        <v>67</v>
      </c>
      <c r="S676">
        <v>5</v>
      </c>
      <c r="T676">
        <v>0</v>
      </c>
      <c r="U676">
        <v>32.159999999999997</v>
      </c>
      <c r="V676">
        <v>34.840000000000003</v>
      </c>
    </row>
    <row r="677" spans="1:22">
      <c r="A677">
        <v>3169</v>
      </c>
      <c r="B677" t="s">
        <v>2320</v>
      </c>
      <c r="C677" s="1">
        <v>42518</v>
      </c>
      <c r="D677" s="1">
        <v>42524</v>
      </c>
      <c r="E677" t="s">
        <v>38</v>
      </c>
      <c r="F677" t="s">
        <v>442</v>
      </c>
      <c r="G677" t="s">
        <v>443</v>
      </c>
      <c r="H677" t="s">
        <v>81</v>
      </c>
      <c r="I677" t="s">
        <v>26</v>
      </c>
      <c r="J677" t="s">
        <v>2321</v>
      </c>
      <c r="K677" t="s">
        <v>42</v>
      </c>
      <c r="L677">
        <v>32303</v>
      </c>
      <c r="M677" t="s">
        <v>29</v>
      </c>
      <c r="N677" t="s">
        <v>1637</v>
      </c>
      <c r="O677" t="s">
        <v>31</v>
      </c>
      <c r="P677" t="s">
        <v>35</v>
      </c>
      <c r="Q677" t="s">
        <v>1638</v>
      </c>
      <c r="R677">
        <v>390.27199999999999</v>
      </c>
      <c r="S677">
        <v>8</v>
      </c>
      <c r="T677">
        <v>0.2</v>
      </c>
      <c r="U677">
        <v>-24.391999999999999</v>
      </c>
      <c r="V677">
        <v>414.66399999999999</v>
      </c>
    </row>
    <row r="678" spans="1:22">
      <c r="A678">
        <v>3173</v>
      </c>
      <c r="B678" t="s">
        <v>2322</v>
      </c>
      <c r="C678" s="1">
        <v>42450</v>
      </c>
      <c r="D678" s="1">
        <v>42457</v>
      </c>
      <c r="E678" t="s">
        <v>38</v>
      </c>
      <c r="F678" t="s">
        <v>1196</v>
      </c>
      <c r="G678" t="s">
        <v>1197</v>
      </c>
      <c r="H678" t="s">
        <v>25</v>
      </c>
      <c r="I678" t="s">
        <v>26</v>
      </c>
      <c r="J678" t="s">
        <v>120</v>
      </c>
      <c r="K678" t="s">
        <v>121</v>
      </c>
      <c r="L678">
        <v>60623</v>
      </c>
      <c r="M678" t="s">
        <v>84</v>
      </c>
      <c r="N678" t="s">
        <v>836</v>
      </c>
      <c r="O678" t="s">
        <v>31</v>
      </c>
      <c r="P678" t="s">
        <v>35</v>
      </c>
      <c r="Q678" t="s">
        <v>837</v>
      </c>
      <c r="R678">
        <v>528.42999999999995</v>
      </c>
      <c r="S678">
        <v>5</v>
      </c>
      <c r="T678">
        <v>0.3</v>
      </c>
      <c r="U678">
        <v>0</v>
      </c>
      <c r="V678">
        <v>528.42999999999995</v>
      </c>
    </row>
    <row r="679" spans="1:22">
      <c r="A679">
        <v>3176</v>
      </c>
      <c r="B679" t="s">
        <v>2323</v>
      </c>
      <c r="C679" s="1">
        <v>43001</v>
      </c>
      <c r="D679" s="1">
        <v>43007</v>
      </c>
      <c r="E679" t="s">
        <v>38</v>
      </c>
      <c r="F679" t="s">
        <v>1046</v>
      </c>
      <c r="G679" t="s">
        <v>1047</v>
      </c>
      <c r="H679" t="s">
        <v>25</v>
      </c>
      <c r="I679" t="s">
        <v>26</v>
      </c>
      <c r="J679" t="s">
        <v>2324</v>
      </c>
      <c r="K679" t="s">
        <v>165</v>
      </c>
      <c r="L679">
        <v>80525</v>
      </c>
      <c r="M679" t="s">
        <v>51</v>
      </c>
      <c r="N679" t="s">
        <v>980</v>
      </c>
      <c r="O679" t="s">
        <v>31</v>
      </c>
      <c r="P679" t="s">
        <v>32</v>
      </c>
      <c r="Q679" t="s">
        <v>981</v>
      </c>
      <c r="R679">
        <v>180.58799999999999</v>
      </c>
      <c r="S679">
        <v>2</v>
      </c>
      <c r="T679">
        <v>0.7</v>
      </c>
      <c r="U679">
        <v>-240.78399999999999</v>
      </c>
      <c r="V679">
        <v>421.37199999999996</v>
      </c>
    </row>
    <row r="680" spans="1:22">
      <c r="A680">
        <v>3179</v>
      </c>
      <c r="B680" t="s">
        <v>2325</v>
      </c>
      <c r="C680" s="1">
        <v>43074</v>
      </c>
      <c r="D680" s="1">
        <v>43080</v>
      </c>
      <c r="E680" t="s">
        <v>38</v>
      </c>
      <c r="F680" t="s">
        <v>2326</v>
      </c>
      <c r="G680" t="s">
        <v>2327</v>
      </c>
      <c r="H680" t="s">
        <v>81</v>
      </c>
      <c r="I680" t="s">
        <v>26</v>
      </c>
      <c r="J680" t="s">
        <v>158</v>
      </c>
      <c r="K680" t="s">
        <v>109</v>
      </c>
      <c r="L680">
        <v>10011</v>
      </c>
      <c r="M680" t="s">
        <v>62</v>
      </c>
      <c r="N680" t="s">
        <v>52</v>
      </c>
      <c r="O680" t="s">
        <v>31</v>
      </c>
      <c r="P680" t="s">
        <v>53</v>
      </c>
      <c r="Q680" t="s">
        <v>54</v>
      </c>
      <c r="R680">
        <v>20.94</v>
      </c>
      <c r="S680">
        <v>3</v>
      </c>
      <c r="T680">
        <v>0</v>
      </c>
      <c r="U680">
        <v>6.0726000000000004</v>
      </c>
      <c r="V680">
        <v>14.8674</v>
      </c>
    </row>
    <row r="681" spans="1:22">
      <c r="A681">
        <v>3180</v>
      </c>
      <c r="B681" t="s">
        <v>2325</v>
      </c>
      <c r="C681" s="1">
        <v>43074</v>
      </c>
      <c r="D681" s="1">
        <v>43080</v>
      </c>
      <c r="E681" t="s">
        <v>38</v>
      </c>
      <c r="F681" t="s">
        <v>2326</v>
      </c>
      <c r="G681" t="s">
        <v>2327</v>
      </c>
      <c r="H681" t="s">
        <v>81</v>
      </c>
      <c r="I681" t="s">
        <v>26</v>
      </c>
      <c r="J681" t="s">
        <v>158</v>
      </c>
      <c r="K681" t="s">
        <v>109</v>
      </c>
      <c r="L681">
        <v>10011</v>
      </c>
      <c r="M681" t="s">
        <v>62</v>
      </c>
      <c r="N681" t="s">
        <v>216</v>
      </c>
      <c r="O681" t="s">
        <v>31</v>
      </c>
      <c r="P681" t="s">
        <v>53</v>
      </c>
      <c r="Q681" t="s">
        <v>217</v>
      </c>
      <c r="R681">
        <v>58.68</v>
      </c>
      <c r="S681">
        <v>2</v>
      </c>
      <c r="T681">
        <v>0</v>
      </c>
      <c r="U681">
        <v>18.190799999999999</v>
      </c>
      <c r="V681">
        <v>40.489199999999997</v>
      </c>
    </row>
    <row r="682" spans="1:22">
      <c r="A682">
        <v>3201</v>
      </c>
      <c r="B682" t="s">
        <v>2328</v>
      </c>
      <c r="C682" s="1">
        <v>41777</v>
      </c>
      <c r="D682" s="1">
        <v>41779</v>
      </c>
      <c r="E682" t="s">
        <v>22</v>
      </c>
      <c r="F682" t="s">
        <v>2329</v>
      </c>
      <c r="G682" t="s">
        <v>2330</v>
      </c>
      <c r="H682" t="s">
        <v>25</v>
      </c>
      <c r="I682" t="s">
        <v>26</v>
      </c>
      <c r="J682" t="s">
        <v>486</v>
      </c>
      <c r="K682" t="s">
        <v>215</v>
      </c>
      <c r="L682">
        <v>44312</v>
      </c>
      <c r="M682" t="s">
        <v>62</v>
      </c>
      <c r="N682" t="s">
        <v>1777</v>
      </c>
      <c r="O682" t="s">
        <v>31</v>
      </c>
      <c r="P682" t="s">
        <v>53</v>
      </c>
      <c r="Q682" t="s">
        <v>1778</v>
      </c>
      <c r="R682">
        <v>149.232</v>
      </c>
      <c r="S682">
        <v>3</v>
      </c>
      <c r="T682">
        <v>0.2</v>
      </c>
      <c r="U682">
        <v>3.7307999999999999</v>
      </c>
      <c r="V682">
        <v>145.50120000000001</v>
      </c>
    </row>
    <row r="683" spans="1:22">
      <c r="A683">
        <v>3205</v>
      </c>
      <c r="B683" t="s">
        <v>2331</v>
      </c>
      <c r="C683" s="1">
        <v>41953</v>
      </c>
      <c r="D683" s="1">
        <v>41959</v>
      </c>
      <c r="E683" t="s">
        <v>38</v>
      </c>
      <c r="F683" t="s">
        <v>2332</v>
      </c>
      <c r="G683" t="s">
        <v>2333</v>
      </c>
      <c r="H683" t="s">
        <v>25</v>
      </c>
      <c r="I683" t="s">
        <v>26</v>
      </c>
      <c r="J683" t="s">
        <v>620</v>
      </c>
      <c r="K683" t="s">
        <v>50</v>
      </c>
      <c r="L683">
        <v>92037</v>
      </c>
      <c r="M683" t="s">
        <v>51</v>
      </c>
      <c r="N683" t="s">
        <v>115</v>
      </c>
      <c r="O683" t="s">
        <v>31</v>
      </c>
      <c r="P683" t="s">
        <v>53</v>
      </c>
      <c r="Q683" t="s">
        <v>116</v>
      </c>
      <c r="R683">
        <v>39.880000000000003</v>
      </c>
      <c r="S683">
        <v>2</v>
      </c>
      <c r="T683">
        <v>0</v>
      </c>
      <c r="U683">
        <v>11.166399999999999</v>
      </c>
      <c r="V683">
        <v>28.713600000000003</v>
      </c>
    </row>
    <row r="684" spans="1:22">
      <c r="A684">
        <v>3207</v>
      </c>
      <c r="B684" t="s">
        <v>2331</v>
      </c>
      <c r="C684" s="1">
        <v>41953</v>
      </c>
      <c r="D684" s="1">
        <v>41959</v>
      </c>
      <c r="E684" t="s">
        <v>38</v>
      </c>
      <c r="F684" t="s">
        <v>2332</v>
      </c>
      <c r="G684" t="s">
        <v>2333</v>
      </c>
      <c r="H684" t="s">
        <v>25</v>
      </c>
      <c r="I684" t="s">
        <v>26</v>
      </c>
      <c r="J684" t="s">
        <v>620</v>
      </c>
      <c r="K684" t="s">
        <v>50</v>
      </c>
      <c r="L684">
        <v>92037</v>
      </c>
      <c r="M684" t="s">
        <v>51</v>
      </c>
      <c r="N684" t="s">
        <v>1094</v>
      </c>
      <c r="O684" t="s">
        <v>31</v>
      </c>
      <c r="P684" t="s">
        <v>53</v>
      </c>
      <c r="Q684" t="s">
        <v>1095</v>
      </c>
      <c r="R684">
        <v>53.2</v>
      </c>
      <c r="S684">
        <v>5</v>
      </c>
      <c r="T684">
        <v>0</v>
      </c>
      <c r="U684">
        <v>14.896000000000001</v>
      </c>
      <c r="V684">
        <v>38.304000000000002</v>
      </c>
    </row>
    <row r="685" spans="1:22">
      <c r="A685">
        <v>3231</v>
      </c>
      <c r="B685" t="s">
        <v>2334</v>
      </c>
      <c r="C685" s="1">
        <v>42979</v>
      </c>
      <c r="D685" s="1">
        <v>42983</v>
      </c>
      <c r="E685" t="s">
        <v>22</v>
      </c>
      <c r="F685" t="s">
        <v>1430</v>
      </c>
      <c r="G685" t="s">
        <v>1431</v>
      </c>
      <c r="H685" t="s">
        <v>25</v>
      </c>
      <c r="I685" t="s">
        <v>26</v>
      </c>
      <c r="J685" t="s">
        <v>158</v>
      </c>
      <c r="K685" t="s">
        <v>109</v>
      </c>
      <c r="L685">
        <v>10009</v>
      </c>
      <c r="M685" t="s">
        <v>62</v>
      </c>
      <c r="N685" t="s">
        <v>1173</v>
      </c>
      <c r="O685" t="s">
        <v>31</v>
      </c>
      <c r="P685" t="s">
        <v>53</v>
      </c>
      <c r="Q685" t="s">
        <v>1174</v>
      </c>
      <c r="R685">
        <v>114.9</v>
      </c>
      <c r="S685">
        <v>5</v>
      </c>
      <c r="T685">
        <v>0</v>
      </c>
      <c r="U685">
        <v>39.066000000000003</v>
      </c>
      <c r="V685">
        <v>75.834000000000003</v>
      </c>
    </row>
    <row r="686" spans="1:22">
      <c r="A686">
        <v>3236</v>
      </c>
      <c r="B686" t="s">
        <v>2335</v>
      </c>
      <c r="C686" s="1">
        <v>42384</v>
      </c>
      <c r="D686" s="1">
        <v>42384</v>
      </c>
      <c r="E686" t="s">
        <v>407</v>
      </c>
      <c r="F686" t="s">
        <v>1164</v>
      </c>
      <c r="G686" t="s">
        <v>1165</v>
      </c>
      <c r="H686" t="s">
        <v>25</v>
      </c>
      <c r="I686" t="s">
        <v>26</v>
      </c>
      <c r="J686" t="s">
        <v>1561</v>
      </c>
      <c r="K686" t="s">
        <v>411</v>
      </c>
      <c r="L686">
        <v>6824</v>
      </c>
      <c r="M686" t="s">
        <v>62</v>
      </c>
      <c r="N686" t="s">
        <v>324</v>
      </c>
      <c r="O686" t="s">
        <v>31</v>
      </c>
      <c r="P686" t="s">
        <v>44</v>
      </c>
      <c r="Q686" t="s">
        <v>325</v>
      </c>
      <c r="R686">
        <v>181.797</v>
      </c>
      <c r="S686">
        <v>1</v>
      </c>
      <c r="T686">
        <v>0.3</v>
      </c>
      <c r="U686">
        <v>-15.582599999999999</v>
      </c>
      <c r="V686">
        <v>197.37959999999998</v>
      </c>
    </row>
    <row r="687" spans="1:22">
      <c r="A687">
        <v>3239</v>
      </c>
      <c r="B687" t="s">
        <v>2336</v>
      </c>
      <c r="C687" s="1">
        <v>42694</v>
      </c>
      <c r="D687" s="1">
        <v>42701</v>
      </c>
      <c r="E687" t="s">
        <v>38</v>
      </c>
      <c r="F687" t="s">
        <v>2337</v>
      </c>
      <c r="G687" t="s">
        <v>2338</v>
      </c>
      <c r="H687" t="s">
        <v>81</v>
      </c>
      <c r="I687" t="s">
        <v>26</v>
      </c>
      <c r="J687" t="s">
        <v>91</v>
      </c>
      <c r="K687" t="s">
        <v>83</v>
      </c>
      <c r="L687">
        <v>77095</v>
      </c>
      <c r="M687" t="s">
        <v>84</v>
      </c>
      <c r="N687" t="s">
        <v>1598</v>
      </c>
      <c r="O687" t="s">
        <v>31</v>
      </c>
      <c r="P687" t="s">
        <v>35</v>
      </c>
      <c r="Q687" t="s">
        <v>1599</v>
      </c>
      <c r="R687">
        <v>318.43</v>
      </c>
      <c r="S687">
        <v>5</v>
      </c>
      <c r="T687">
        <v>0.3</v>
      </c>
      <c r="U687">
        <v>-77.332999999999998</v>
      </c>
      <c r="V687">
        <v>395.76300000000003</v>
      </c>
    </row>
    <row r="688" spans="1:22">
      <c r="A688">
        <v>3241</v>
      </c>
      <c r="B688" t="s">
        <v>2336</v>
      </c>
      <c r="C688" s="1">
        <v>42694</v>
      </c>
      <c r="D688" s="1">
        <v>42701</v>
      </c>
      <c r="E688" t="s">
        <v>38</v>
      </c>
      <c r="F688" t="s">
        <v>2337</v>
      </c>
      <c r="G688" t="s">
        <v>2338</v>
      </c>
      <c r="H688" t="s">
        <v>81</v>
      </c>
      <c r="I688" t="s">
        <v>26</v>
      </c>
      <c r="J688" t="s">
        <v>91</v>
      </c>
      <c r="K688" t="s">
        <v>83</v>
      </c>
      <c r="L688">
        <v>77095</v>
      </c>
      <c r="M688" t="s">
        <v>84</v>
      </c>
      <c r="N688" t="s">
        <v>404</v>
      </c>
      <c r="O688" t="s">
        <v>31</v>
      </c>
      <c r="P688" t="s">
        <v>53</v>
      </c>
      <c r="Q688" t="s">
        <v>405</v>
      </c>
      <c r="R688">
        <v>7.0679999999999996</v>
      </c>
      <c r="S688">
        <v>3</v>
      </c>
      <c r="T688">
        <v>0.6</v>
      </c>
      <c r="U688">
        <v>-2.8271999999999999</v>
      </c>
      <c r="V688">
        <v>9.8951999999999991</v>
      </c>
    </row>
    <row r="689" spans="1:22">
      <c r="A689">
        <v>3245</v>
      </c>
      <c r="B689" t="s">
        <v>2339</v>
      </c>
      <c r="C689" s="1">
        <v>43070</v>
      </c>
      <c r="D689" s="1">
        <v>43074</v>
      </c>
      <c r="E689" t="s">
        <v>38</v>
      </c>
      <c r="F689" t="s">
        <v>2340</v>
      </c>
      <c r="G689" t="s">
        <v>2341</v>
      </c>
      <c r="H689" t="s">
        <v>25</v>
      </c>
      <c r="I689" t="s">
        <v>26</v>
      </c>
      <c r="J689" t="s">
        <v>1698</v>
      </c>
      <c r="K689" t="s">
        <v>83</v>
      </c>
      <c r="L689">
        <v>75051</v>
      </c>
      <c r="M689" t="s">
        <v>84</v>
      </c>
      <c r="N689" t="s">
        <v>376</v>
      </c>
      <c r="O689" t="s">
        <v>31</v>
      </c>
      <c r="P689" t="s">
        <v>35</v>
      </c>
      <c r="Q689" t="s">
        <v>377</v>
      </c>
      <c r="R689">
        <v>317.05799999999999</v>
      </c>
      <c r="S689">
        <v>3</v>
      </c>
      <c r="T689">
        <v>0.3</v>
      </c>
      <c r="U689">
        <v>-18.117599999999999</v>
      </c>
      <c r="V689">
        <v>335.17559999999997</v>
      </c>
    </row>
    <row r="690" spans="1:22">
      <c r="A690">
        <v>3249</v>
      </c>
      <c r="B690" t="s">
        <v>2342</v>
      </c>
      <c r="C690" s="1">
        <v>42630</v>
      </c>
      <c r="D690" s="1">
        <v>42634</v>
      </c>
      <c r="E690" t="s">
        <v>38</v>
      </c>
      <c r="F690" t="s">
        <v>1763</v>
      </c>
      <c r="G690" t="s">
        <v>1764</v>
      </c>
      <c r="H690" t="s">
        <v>90</v>
      </c>
      <c r="I690" t="s">
        <v>26</v>
      </c>
      <c r="J690" t="s">
        <v>176</v>
      </c>
      <c r="K690" t="s">
        <v>177</v>
      </c>
      <c r="L690">
        <v>98103</v>
      </c>
      <c r="M690" t="s">
        <v>51</v>
      </c>
      <c r="N690" t="s">
        <v>2175</v>
      </c>
      <c r="O690" t="s">
        <v>31</v>
      </c>
      <c r="P690" t="s">
        <v>35</v>
      </c>
      <c r="Q690" t="s">
        <v>2176</v>
      </c>
      <c r="R690">
        <v>113.88800000000001</v>
      </c>
      <c r="S690">
        <v>2</v>
      </c>
      <c r="T690">
        <v>0.2</v>
      </c>
      <c r="U690">
        <v>9.9651999999999994</v>
      </c>
      <c r="V690">
        <v>103.92280000000001</v>
      </c>
    </row>
    <row r="691" spans="1:22">
      <c r="A691">
        <v>3252</v>
      </c>
      <c r="B691" t="s">
        <v>2343</v>
      </c>
      <c r="C691" s="1">
        <v>42842</v>
      </c>
      <c r="D691" s="1">
        <v>42844</v>
      </c>
      <c r="E691" t="s">
        <v>78</v>
      </c>
      <c r="F691" t="s">
        <v>2344</v>
      </c>
      <c r="G691" t="s">
        <v>2345</v>
      </c>
      <c r="H691" t="s">
        <v>25</v>
      </c>
      <c r="I691" t="s">
        <v>26</v>
      </c>
      <c r="J691" t="s">
        <v>60</v>
      </c>
      <c r="K691" t="s">
        <v>61</v>
      </c>
      <c r="L691">
        <v>19120</v>
      </c>
      <c r="M691" t="s">
        <v>62</v>
      </c>
      <c r="N691" t="s">
        <v>1271</v>
      </c>
      <c r="O691" t="s">
        <v>31</v>
      </c>
      <c r="P691" t="s">
        <v>53</v>
      </c>
      <c r="Q691" t="s">
        <v>1739</v>
      </c>
      <c r="R691">
        <v>60.311999999999998</v>
      </c>
      <c r="S691">
        <v>3</v>
      </c>
      <c r="T691">
        <v>0.2</v>
      </c>
      <c r="U691">
        <v>5.2773000000000003</v>
      </c>
      <c r="V691">
        <v>55.034700000000001</v>
      </c>
    </row>
    <row r="692" spans="1:22">
      <c r="A692">
        <v>3258</v>
      </c>
      <c r="B692" t="s">
        <v>2346</v>
      </c>
      <c r="C692" s="1">
        <v>42713</v>
      </c>
      <c r="D692" s="1">
        <v>42718</v>
      </c>
      <c r="E692" t="s">
        <v>22</v>
      </c>
      <c r="F692" t="s">
        <v>1285</v>
      </c>
      <c r="G692" t="s">
        <v>1286</v>
      </c>
      <c r="H692" t="s">
        <v>81</v>
      </c>
      <c r="I692" t="s">
        <v>26</v>
      </c>
      <c r="J692" t="s">
        <v>221</v>
      </c>
      <c r="K692" t="s">
        <v>128</v>
      </c>
      <c r="L692">
        <v>37064</v>
      </c>
      <c r="M692" t="s">
        <v>29</v>
      </c>
      <c r="N692" t="s">
        <v>1230</v>
      </c>
      <c r="O692" t="s">
        <v>31</v>
      </c>
      <c r="P692" t="s">
        <v>44</v>
      </c>
      <c r="Q692" t="s">
        <v>1231</v>
      </c>
      <c r="R692">
        <v>79.974000000000004</v>
      </c>
      <c r="S692">
        <v>3</v>
      </c>
      <c r="T692">
        <v>0.4</v>
      </c>
      <c r="U692">
        <v>-29.323799999999999</v>
      </c>
      <c r="V692">
        <v>109.2978</v>
      </c>
    </row>
    <row r="693" spans="1:22">
      <c r="A693">
        <v>3273</v>
      </c>
      <c r="B693" t="s">
        <v>2347</v>
      </c>
      <c r="C693" s="1">
        <v>42044</v>
      </c>
      <c r="D693" s="1">
        <v>42051</v>
      </c>
      <c r="E693" t="s">
        <v>38</v>
      </c>
      <c r="F693" t="s">
        <v>2340</v>
      </c>
      <c r="G693" t="s">
        <v>2341</v>
      </c>
      <c r="H693" t="s">
        <v>25</v>
      </c>
      <c r="I693" t="s">
        <v>26</v>
      </c>
      <c r="J693" t="s">
        <v>49</v>
      </c>
      <c r="K693" t="s">
        <v>50</v>
      </c>
      <c r="L693">
        <v>90049</v>
      </c>
      <c r="M693" t="s">
        <v>51</v>
      </c>
      <c r="N693" t="s">
        <v>63</v>
      </c>
      <c r="O693" t="s">
        <v>31</v>
      </c>
      <c r="P693" t="s">
        <v>35</v>
      </c>
      <c r="Q693" t="s">
        <v>64</v>
      </c>
      <c r="R693">
        <v>203.92</v>
      </c>
      <c r="S693">
        <v>5</v>
      </c>
      <c r="T693">
        <v>0.2</v>
      </c>
      <c r="U693">
        <v>22.940999999999999</v>
      </c>
      <c r="V693">
        <v>180.97899999999998</v>
      </c>
    </row>
    <row r="694" spans="1:22">
      <c r="A694">
        <v>3284</v>
      </c>
      <c r="B694" t="s">
        <v>2348</v>
      </c>
      <c r="C694" s="1">
        <v>41912</v>
      </c>
      <c r="D694" s="1">
        <v>41918</v>
      </c>
      <c r="E694" t="s">
        <v>38</v>
      </c>
      <c r="F694" t="s">
        <v>751</v>
      </c>
      <c r="G694" t="s">
        <v>752</v>
      </c>
      <c r="H694" t="s">
        <v>81</v>
      </c>
      <c r="I694" t="s">
        <v>26</v>
      </c>
      <c r="J694" t="s">
        <v>158</v>
      </c>
      <c r="K694" t="s">
        <v>109</v>
      </c>
      <c r="L694">
        <v>10035</v>
      </c>
      <c r="M694" t="s">
        <v>62</v>
      </c>
      <c r="N694" t="s">
        <v>642</v>
      </c>
      <c r="O694" t="s">
        <v>31</v>
      </c>
      <c r="P694" t="s">
        <v>53</v>
      </c>
      <c r="Q694" t="s">
        <v>643</v>
      </c>
      <c r="R694">
        <v>15.24</v>
      </c>
      <c r="S694">
        <v>3</v>
      </c>
      <c r="T694">
        <v>0</v>
      </c>
      <c r="U694">
        <v>5.1816000000000004</v>
      </c>
      <c r="V694">
        <v>10.058399999999999</v>
      </c>
    </row>
    <row r="695" spans="1:22">
      <c r="A695">
        <v>3294</v>
      </c>
      <c r="B695" t="s">
        <v>2349</v>
      </c>
      <c r="C695" s="1">
        <v>41999</v>
      </c>
      <c r="D695" s="1">
        <v>42003</v>
      </c>
      <c r="E695" t="s">
        <v>38</v>
      </c>
      <c r="F695" t="s">
        <v>1635</v>
      </c>
      <c r="G695" t="s">
        <v>1636</v>
      </c>
      <c r="H695" t="s">
        <v>25</v>
      </c>
      <c r="I695" t="s">
        <v>26</v>
      </c>
      <c r="J695" t="s">
        <v>620</v>
      </c>
      <c r="K695" t="s">
        <v>50</v>
      </c>
      <c r="L695">
        <v>92024</v>
      </c>
      <c r="M695" t="s">
        <v>51</v>
      </c>
      <c r="N695" t="s">
        <v>1052</v>
      </c>
      <c r="O695" t="s">
        <v>31</v>
      </c>
      <c r="P695" t="s">
        <v>53</v>
      </c>
      <c r="Q695" t="s">
        <v>1053</v>
      </c>
      <c r="R695">
        <v>3.48</v>
      </c>
      <c r="S695">
        <v>2</v>
      </c>
      <c r="T695">
        <v>0</v>
      </c>
      <c r="U695">
        <v>1.1135999999999999</v>
      </c>
      <c r="V695">
        <v>2.3664000000000001</v>
      </c>
    </row>
    <row r="696" spans="1:22">
      <c r="A696">
        <v>3303</v>
      </c>
      <c r="B696" t="s">
        <v>2350</v>
      </c>
      <c r="C696" s="1">
        <v>41961</v>
      </c>
      <c r="D696" s="1">
        <v>41965</v>
      </c>
      <c r="E696" t="s">
        <v>38</v>
      </c>
      <c r="F696" t="s">
        <v>609</v>
      </c>
      <c r="G696" t="s">
        <v>610</v>
      </c>
      <c r="H696" t="s">
        <v>25</v>
      </c>
      <c r="I696" t="s">
        <v>26</v>
      </c>
      <c r="J696" t="s">
        <v>60</v>
      </c>
      <c r="K696" t="s">
        <v>61</v>
      </c>
      <c r="L696">
        <v>19140</v>
      </c>
      <c r="M696" t="s">
        <v>62</v>
      </c>
      <c r="N696" t="s">
        <v>1271</v>
      </c>
      <c r="O696" t="s">
        <v>31</v>
      </c>
      <c r="P696" t="s">
        <v>53</v>
      </c>
      <c r="Q696" t="s">
        <v>1739</v>
      </c>
      <c r="R696">
        <v>60.311999999999998</v>
      </c>
      <c r="S696">
        <v>3</v>
      </c>
      <c r="T696">
        <v>0.2</v>
      </c>
      <c r="U696">
        <v>5.2773000000000003</v>
      </c>
      <c r="V696">
        <v>55.034700000000001</v>
      </c>
    </row>
    <row r="697" spans="1:22">
      <c r="A697">
        <v>3312</v>
      </c>
      <c r="B697" t="s">
        <v>2351</v>
      </c>
      <c r="C697" s="1">
        <v>42449</v>
      </c>
      <c r="D697" s="1">
        <v>42454</v>
      </c>
      <c r="E697" t="s">
        <v>22</v>
      </c>
      <c r="F697" t="s">
        <v>2352</v>
      </c>
      <c r="G697" t="s">
        <v>2353</v>
      </c>
      <c r="H697" t="s">
        <v>81</v>
      </c>
      <c r="I697" t="s">
        <v>26</v>
      </c>
      <c r="J697" t="s">
        <v>2354</v>
      </c>
      <c r="K697" t="s">
        <v>459</v>
      </c>
      <c r="L697">
        <v>39503</v>
      </c>
      <c r="M697" t="s">
        <v>29</v>
      </c>
      <c r="N697" t="s">
        <v>1109</v>
      </c>
      <c r="O697" t="s">
        <v>31</v>
      </c>
      <c r="P697" t="s">
        <v>53</v>
      </c>
      <c r="Q697" t="s">
        <v>1110</v>
      </c>
      <c r="R697">
        <v>86.45</v>
      </c>
      <c r="S697">
        <v>7</v>
      </c>
      <c r="T697">
        <v>0</v>
      </c>
      <c r="U697">
        <v>38.037999999999997</v>
      </c>
      <c r="V697">
        <v>48.412000000000006</v>
      </c>
    </row>
    <row r="698" spans="1:22">
      <c r="A698">
        <v>3313</v>
      </c>
      <c r="B698" t="s">
        <v>2355</v>
      </c>
      <c r="C698" s="1">
        <v>41909</v>
      </c>
      <c r="D698" s="1">
        <v>41913</v>
      </c>
      <c r="E698" t="s">
        <v>38</v>
      </c>
      <c r="F698" t="s">
        <v>2356</v>
      </c>
      <c r="G698" t="s">
        <v>2357</v>
      </c>
      <c r="H698" t="s">
        <v>25</v>
      </c>
      <c r="I698" t="s">
        <v>26</v>
      </c>
      <c r="J698" t="s">
        <v>620</v>
      </c>
      <c r="K698" t="s">
        <v>50</v>
      </c>
      <c r="L698">
        <v>92037</v>
      </c>
      <c r="M698" t="s">
        <v>51</v>
      </c>
      <c r="N698" t="s">
        <v>376</v>
      </c>
      <c r="O698" t="s">
        <v>31</v>
      </c>
      <c r="P698" t="s">
        <v>35</v>
      </c>
      <c r="Q698" t="s">
        <v>377</v>
      </c>
      <c r="R698">
        <v>603.91999999999996</v>
      </c>
      <c r="S698">
        <v>5</v>
      </c>
      <c r="T698">
        <v>0.2</v>
      </c>
      <c r="U698">
        <v>45.293999999999997</v>
      </c>
      <c r="V698">
        <v>558.62599999999998</v>
      </c>
    </row>
    <row r="699" spans="1:22">
      <c r="A699">
        <v>3315</v>
      </c>
      <c r="B699" t="s">
        <v>2358</v>
      </c>
      <c r="C699" s="1">
        <v>43093</v>
      </c>
      <c r="D699" s="1">
        <v>43097</v>
      </c>
      <c r="E699" t="s">
        <v>38</v>
      </c>
      <c r="F699" t="s">
        <v>2359</v>
      </c>
      <c r="G699" t="s">
        <v>2360</v>
      </c>
      <c r="H699" t="s">
        <v>25</v>
      </c>
      <c r="I699" t="s">
        <v>26</v>
      </c>
      <c r="J699" t="s">
        <v>742</v>
      </c>
      <c r="K699" t="s">
        <v>109</v>
      </c>
      <c r="L699">
        <v>11572</v>
      </c>
      <c r="M699" t="s">
        <v>62</v>
      </c>
      <c r="N699" t="s">
        <v>376</v>
      </c>
      <c r="O699" t="s">
        <v>31</v>
      </c>
      <c r="P699" t="s">
        <v>35</v>
      </c>
      <c r="Q699" t="s">
        <v>377</v>
      </c>
      <c r="R699">
        <v>271.76400000000001</v>
      </c>
      <c r="S699">
        <v>2</v>
      </c>
      <c r="T699">
        <v>0.1</v>
      </c>
      <c r="U699">
        <v>48.313600000000001</v>
      </c>
      <c r="V699">
        <v>223.4504</v>
      </c>
    </row>
    <row r="700" spans="1:22">
      <c r="A700">
        <v>3317</v>
      </c>
      <c r="B700" t="s">
        <v>2361</v>
      </c>
      <c r="C700" s="1">
        <v>43049</v>
      </c>
      <c r="D700" s="1">
        <v>43054</v>
      </c>
      <c r="E700" t="s">
        <v>22</v>
      </c>
      <c r="F700" t="s">
        <v>2362</v>
      </c>
      <c r="G700" t="s">
        <v>2363</v>
      </c>
      <c r="H700" t="s">
        <v>81</v>
      </c>
      <c r="I700" t="s">
        <v>26</v>
      </c>
      <c r="J700" t="s">
        <v>912</v>
      </c>
      <c r="K700" t="s">
        <v>83</v>
      </c>
      <c r="L700">
        <v>78664</v>
      </c>
      <c r="M700" t="s">
        <v>84</v>
      </c>
      <c r="N700" t="s">
        <v>1812</v>
      </c>
      <c r="O700" t="s">
        <v>31</v>
      </c>
      <c r="P700" t="s">
        <v>53</v>
      </c>
      <c r="Q700" t="s">
        <v>1813</v>
      </c>
      <c r="R700">
        <v>341.96</v>
      </c>
      <c r="S700">
        <v>5</v>
      </c>
      <c r="T700">
        <v>0.6</v>
      </c>
      <c r="U700">
        <v>-427.45</v>
      </c>
      <c r="V700">
        <v>769.41</v>
      </c>
    </row>
    <row r="701" spans="1:22">
      <c r="A701">
        <v>3321</v>
      </c>
      <c r="B701" t="s">
        <v>2364</v>
      </c>
      <c r="C701" s="1">
        <v>41993</v>
      </c>
      <c r="D701" s="1">
        <v>41998</v>
      </c>
      <c r="E701" t="s">
        <v>38</v>
      </c>
      <c r="F701" t="s">
        <v>2365</v>
      </c>
      <c r="G701" t="s">
        <v>2366</v>
      </c>
      <c r="H701" t="s">
        <v>25</v>
      </c>
      <c r="I701" t="s">
        <v>26</v>
      </c>
      <c r="J701" t="s">
        <v>144</v>
      </c>
      <c r="K701" t="s">
        <v>128</v>
      </c>
      <c r="L701">
        <v>38401</v>
      </c>
      <c r="M701" t="s">
        <v>29</v>
      </c>
      <c r="N701" t="s">
        <v>230</v>
      </c>
      <c r="O701" t="s">
        <v>31</v>
      </c>
      <c r="P701" t="s">
        <v>35</v>
      </c>
      <c r="Q701" t="s">
        <v>231</v>
      </c>
      <c r="R701">
        <v>662.88</v>
      </c>
      <c r="S701">
        <v>3</v>
      </c>
      <c r="T701">
        <v>0.2</v>
      </c>
      <c r="U701">
        <v>74.573999999999998</v>
      </c>
      <c r="V701">
        <v>588.30600000000004</v>
      </c>
    </row>
    <row r="702" spans="1:22">
      <c r="A702">
        <v>3324</v>
      </c>
      <c r="B702" t="s">
        <v>2367</v>
      </c>
      <c r="C702" s="1">
        <v>42208</v>
      </c>
      <c r="D702" s="1">
        <v>42212</v>
      </c>
      <c r="E702" t="s">
        <v>38</v>
      </c>
      <c r="F702" t="s">
        <v>2368</v>
      </c>
      <c r="G702" t="s">
        <v>2369</v>
      </c>
      <c r="H702" t="s">
        <v>90</v>
      </c>
      <c r="I702" t="s">
        <v>26</v>
      </c>
      <c r="J702" t="s">
        <v>158</v>
      </c>
      <c r="K702" t="s">
        <v>109</v>
      </c>
      <c r="L702">
        <v>10009</v>
      </c>
      <c r="M702" t="s">
        <v>62</v>
      </c>
      <c r="N702" t="s">
        <v>726</v>
      </c>
      <c r="O702" t="s">
        <v>31</v>
      </c>
      <c r="P702" t="s">
        <v>53</v>
      </c>
      <c r="Q702" t="s">
        <v>727</v>
      </c>
      <c r="R702">
        <v>128.82</v>
      </c>
      <c r="S702">
        <v>3</v>
      </c>
      <c r="T702">
        <v>0</v>
      </c>
      <c r="U702">
        <v>50.239800000000002</v>
      </c>
      <c r="V702">
        <v>78.580199999999991</v>
      </c>
    </row>
    <row r="703" spans="1:22">
      <c r="A703">
        <v>3334</v>
      </c>
      <c r="B703" t="s">
        <v>2370</v>
      </c>
      <c r="C703" s="1">
        <v>43083</v>
      </c>
      <c r="D703" s="1">
        <v>43089</v>
      </c>
      <c r="E703" t="s">
        <v>38</v>
      </c>
      <c r="F703" t="s">
        <v>1233</v>
      </c>
      <c r="G703" t="s">
        <v>1234</v>
      </c>
      <c r="H703" t="s">
        <v>90</v>
      </c>
      <c r="I703" t="s">
        <v>26</v>
      </c>
      <c r="J703" t="s">
        <v>120</v>
      </c>
      <c r="K703" t="s">
        <v>121</v>
      </c>
      <c r="L703">
        <v>60653</v>
      </c>
      <c r="M703" t="s">
        <v>84</v>
      </c>
      <c r="N703" t="s">
        <v>2371</v>
      </c>
      <c r="O703" t="s">
        <v>31</v>
      </c>
      <c r="P703" t="s">
        <v>53</v>
      </c>
      <c r="Q703" t="s">
        <v>2372</v>
      </c>
      <c r="R703">
        <v>2.032</v>
      </c>
      <c r="S703">
        <v>1</v>
      </c>
      <c r="T703">
        <v>0.6</v>
      </c>
      <c r="U703">
        <v>-1.3208</v>
      </c>
      <c r="V703">
        <v>3.3528000000000002</v>
      </c>
    </row>
    <row r="704" spans="1:22">
      <c r="A704">
        <v>3337</v>
      </c>
      <c r="B704" t="s">
        <v>2373</v>
      </c>
      <c r="C704" s="1">
        <v>42968</v>
      </c>
      <c r="D704" s="1">
        <v>42969</v>
      </c>
      <c r="E704" t="s">
        <v>78</v>
      </c>
      <c r="F704" t="s">
        <v>2374</v>
      </c>
      <c r="G704" t="s">
        <v>2375</v>
      </c>
      <c r="H704" t="s">
        <v>25</v>
      </c>
      <c r="I704" t="s">
        <v>26</v>
      </c>
      <c r="J704" t="s">
        <v>1451</v>
      </c>
      <c r="K704" t="s">
        <v>50</v>
      </c>
      <c r="L704">
        <v>94601</v>
      </c>
      <c r="M704" t="s">
        <v>51</v>
      </c>
      <c r="N704" t="s">
        <v>2376</v>
      </c>
      <c r="O704" t="s">
        <v>31</v>
      </c>
      <c r="P704" t="s">
        <v>53</v>
      </c>
      <c r="Q704" t="s">
        <v>2377</v>
      </c>
      <c r="R704">
        <v>129.91999999999999</v>
      </c>
      <c r="S704">
        <v>4</v>
      </c>
      <c r="T704">
        <v>0</v>
      </c>
      <c r="U704">
        <v>10.393599999999999</v>
      </c>
      <c r="V704">
        <v>119.5264</v>
      </c>
    </row>
    <row r="705" spans="1:22">
      <c r="A705">
        <v>3338</v>
      </c>
      <c r="B705" t="s">
        <v>2373</v>
      </c>
      <c r="C705" s="1">
        <v>42968</v>
      </c>
      <c r="D705" s="1">
        <v>42969</v>
      </c>
      <c r="E705" t="s">
        <v>78</v>
      </c>
      <c r="F705" t="s">
        <v>2374</v>
      </c>
      <c r="G705" t="s">
        <v>2375</v>
      </c>
      <c r="H705" t="s">
        <v>25</v>
      </c>
      <c r="I705" t="s">
        <v>26</v>
      </c>
      <c r="J705" t="s">
        <v>1451</v>
      </c>
      <c r="K705" t="s">
        <v>50</v>
      </c>
      <c r="L705">
        <v>94601</v>
      </c>
      <c r="M705" t="s">
        <v>51</v>
      </c>
      <c r="N705" t="s">
        <v>55</v>
      </c>
      <c r="O705" t="s">
        <v>31</v>
      </c>
      <c r="P705" t="s">
        <v>44</v>
      </c>
      <c r="Q705" t="s">
        <v>56</v>
      </c>
      <c r="R705">
        <v>568.72799999999995</v>
      </c>
      <c r="S705">
        <v>3</v>
      </c>
      <c r="T705">
        <v>0.2</v>
      </c>
      <c r="U705">
        <v>28.436399999999999</v>
      </c>
      <c r="V705">
        <v>540.2915999999999</v>
      </c>
    </row>
    <row r="706" spans="1:22">
      <c r="A706">
        <v>3343</v>
      </c>
      <c r="B706" t="s">
        <v>2378</v>
      </c>
      <c r="C706" s="1">
        <v>42609</v>
      </c>
      <c r="D706" s="1">
        <v>42614</v>
      </c>
      <c r="E706" t="s">
        <v>22</v>
      </c>
      <c r="F706" t="s">
        <v>106</v>
      </c>
      <c r="G706" t="s">
        <v>107</v>
      </c>
      <c r="H706" t="s">
        <v>25</v>
      </c>
      <c r="I706" t="s">
        <v>26</v>
      </c>
      <c r="J706" t="s">
        <v>2379</v>
      </c>
      <c r="K706" t="s">
        <v>415</v>
      </c>
      <c r="L706">
        <v>2169</v>
      </c>
      <c r="M706" t="s">
        <v>62</v>
      </c>
      <c r="N706" t="s">
        <v>1442</v>
      </c>
      <c r="O706" t="s">
        <v>31</v>
      </c>
      <c r="P706" t="s">
        <v>44</v>
      </c>
      <c r="Q706" t="s">
        <v>1443</v>
      </c>
      <c r="R706">
        <v>244.61500000000001</v>
      </c>
      <c r="S706">
        <v>1</v>
      </c>
      <c r="T706">
        <v>0.3</v>
      </c>
      <c r="U706">
        <v>20.966999999999999</v>
      </c>
      <c r="V706">
        <v>223.64800000000002</v>
      </c>
    </row>
    <row r="707" spans="1:22">
      <c r="A707">
        <v>3352</v>
      </c>
      <c r="B707" t="s">
        <v>2380</v>
      </c>
      <c r="C707" s="1">
        <v>41905</v>
      </c>
      <c r="D707" s="1">
        <v>41910</v>
      </c>
      <c r="E707" t="s">
        <v>38</v>
      </c>
      <c r="F707" t="s">
        <v>839</v>
      </c>
      <c r="G707" t="s">
        <v>840</v>
      </c>
      <c r="H707" t="s">
        <v>81</v>
      </c>
      <c r="I707" t="s">
        <v>26</v>
      </c>
      <c r="J707" t="s">
        <v>620</v>
      </c>
      <c r="K707" t="s">
        <v>50</v>
      </c>
      <c r="L707">
        <v>92037</v>
      </c>
      <c r="M707" t="s">
        <v>51</v>
      </c>
      <c r="N707" t="s">
        <v>2381</v>
      </c>
      <c r="O707" t="s">
        <v>31</v>
      </c>
      <c r="P707" t="s">
        <v>32</v>
      </c>
      <c r="Q707" t="s">
        <v>2382</v>
      </c>
      <c r="R707">
        <v>435.99900000000002</v>
      </c>
      <c r="S707">
        <v>3</v>
      </c>
      <c r="T707">
        <v>0.15</v>
      </c>
      <c r="U707">
        <v>20.517600000000002</v>
      </c>
      <c r="V707">
        <v>415.48140000000001</v>
      </c>
    </row>
    <row r="708" spans="1:22">
      <c r="A708">
        <v>3355</v>
      </c>
      <c r="B708" t="s">
        <v>2383</v>
      </c>
      <c r="C708" s="1">
        <v>41839</v>
      </c>
      <c r="D708" s="1">
        <v>41844</v>
      </c>
      <c r="E708" t="s">
        <v>38</v>
      </c>
      <c r="F708" t="s">
        <v>2384</v>
      </c>
      <c r="G708" t="s">
        <v>2385</v>
      </c>
      <c r="H708" t="s">
        <v>81</v>
      </c>
      <c r="I708" t="s">
        <v>26</v>
      </c>
      <c r="J708" t="s">
        <v>2386</v>
      </c>
      <c r="K708" t="s">
        <v>411</v>
      </c>
      <c r="L708">
        <v>6010</v>
      </c>
      <c r="M708" t="s">
        <v>62</v>
      </c>
      <c r="N708" t="s">
        <v>2387</v>
      </c>
      <c r="O708" t="s">
        <v>31</v>
      </c>
      <c r="P708" t="s">
        <v>44</v>
      </c>
      <c r="Q708" t="s">
        <v>2388</v>
      </c>
      <c r="R708">
        <v>70.56</v>
      </c>
      <c r="S708">
        <v>1</v>
      </c>
      <c r="T708">
        <v>0.3</v>
      </c>
      <c r="U708">
        <v>-4.032</v>
      </c>
      <c r="V708">
        <v>74.591999999999999</v>
      </c>
    </row>
    <row r="709" spans="1:22">
      <c r="A709">
        <v>3362</v>
      </c>
      <c r="B709" t="s">
        <v>2389</v>
      </c>
      <c r="C709" s="1">
        <v>42159</v>
      </c>
      <c r="D709" s="1">
        <v>42163</v>
      </c>
      <c r="E709" t="s">
        <v>22</v>
      </c>
      <c r="F709" t="s">
        <v>1154</v>
      </c>
      <c r="G709" t="s">
        <v>1155</v>
      </c>
      <c r="H709" t="s">
        <v>90</v>
      </c>
      <c r="I709" t="s">
        <v>26</v>
      </c>
      <c r="J709" t="s">
        <v>158</v>
      </c>
      <c r="K709" t="s">
        <v>109</v>
      </c>
      <c r="L709">
        <v>10024</v>
      </c>
      <c r="M709" t="s">
        <v>62</v>
      </c>
      <c r="N709" t="s">
        <v>2390</v>
      </c>
      <c r="O709" t="s">
        <v>31</v>
      </c>
      <c r="P709" t="s">
        <v>53</v>
      </c>
      <c r="Q709" t="s">
        <v>2391</v>
      </c>
      <c r="R709">
        <v>35.28</v>
      </c>
      <c r="S709">
        <v>3</v>
      </c>
      <c r="T709">
        <v>0</v>
      </c>
      <c r="U709">
        <v>11.995200000000001</v>
      </c>
      <c r="V709">
        <v>23.284800000000001</v>
      </c>
    </row>
    <row r="710" spans="1:22">
      <c r="A710">
        <v>3365</v>
      </c>
      <c r="B710" t="s">
        <v>2392</v>
      </c>
      <c r="C710" s="1">
        <v>42567</v>
      </c>
      <c r="D710" s="1">
        <v>42569</v>
      </c>
      <c r="E710" t="s">
        <v>22</v>
      </c>
      <c r="F710" t="s">
        <v>2393</v>
      </c>
      <c r="G710" t="s">
        <v>2394</v>
      </c>
      <c r="H710" t="s">
        <v>81</v>
      </c>
      <c r="I710" t="s">
        <v>26</v>
      </c>
      <c r="J710" t="s">
        <v>91</v>
      </c>
      <c r="K710" t="s">
        <v>83</v>
      </c>
      <c r="L710">
        <v>77036</v>
      </c>
      <c r="M710" t="s">
        <v>84</v>
      </c>
      <c r="N710" t="s">
        <v>908</v>
      </c>
      <c r="O710" t="s">
        <v>31</v>
      </c>
      <c r="P710" t="s">
        <v>53</v>
      </c>
      <c r="Q710" t="s">
        <v>298</v>
      </c>
      <c r="R710">
        <v>9.5519999999999996</v>
      </c>
      <c r="S710">
        <v>3</v>
      </c>
      <c r="T710">
        <v>0.6</v>
      </c>
      <c r="U710">
        <v>-3.8208000000000002</v>
      </c>
      <c r="V710">
        <v>13.3728</v>
      </c>
    </row>
    <row r="711" spans="1:22">
      <c r="A711">
        <v>3366</v>
      </c>
      <c r="B711" t="s">
        <v>2395</v>
      </c>
      <c r="C711" s="1">
        <v>41670</v>
      </c>
      <c r="D711" s="1">
        <v>41672</v>
      </c>
      <c r="E711" t="s">
        <v>78</v>
      </c>
      <c r="F711" t="s">
        <v>2396</v>
      </c>
      <c r="G711" t="s">
        <v>2397</v>
      </c>
      <c r="H711" t="s">
        <v>25</v>
      </c>
      <c r="I711" t="s">
        <v>26</v>
      </c>
      <c r="J711" t="s">
        <v>2398</v>
      </c>
      <c r="K711" t="s">
        <v>50</v>
      </c>
      <c r="L711">
        <v>92691</v>
      </c>
      <c r="M711" t="s">
        <v>51</v>
      </c>
      <c r="N711" t="s">
        <v>1437</v>
      </c>
      <c r="O711" t="s">
        <v>31</v>
      </c>
      <c r="P711" t="s">
        <v>32</v>
      </c>
      <c r="Q711" t="s">
        <v>1438</v>
      </c>
      <c r="R711">
        <v>290.666</v>
      </c>
      <c r="S711">
        <v>2</v>
      </c>
      <c r="T711">
        <v>0.15</v>
      </c>
      <c r="U711">
        <v>3.4196</v>
      </c>
      <c r="V711">
        <v>287.24639999999999</v>
      </c>
    </row>
    <row r="712" spans="1:22">
      <c r="A712">
        <v>3369</v>
      </c>
      <c r="B712" t="s">
        <v>2399</v>
      </c>
      <c r="C712" s="1">
        <v>42329</v>
      </c>
      <c r="D712" s="1">
        <v>42333</v>
      </c>
      <c r="E712" t="s">
        <v>38</v>
      </c>
      <c r="F712" t="s">
        <v>2216</v>
      </c>
      <c r="G712" t="s">
        <v>2217</v>
      </c>
      <c r="H712" t="s">
        <v>25</v>
      </c>
      <c r="I712" t="s">
        <v>26</v>
      </c>
      <c r="J712" t="s">
        <v>2400</v>
      </c>
      <c r="K712" t="s">
        <v>1321</v>
      </c>
      <c r="L712">
        <v>89115</v>
      </c>
      <c r="M712" t="s">
        <v>51</v>
      </c>
      <c r="N712" t="s">
        <v>2401</v>
      </c>
      <c r="O712" t="s">
        <v>31</v>
      </c>
      <c r="P712" t="s">
        <v>32</v>
      </c>
      <c r="Q712" t="s">
        <v>2402</v>
      </c>
      <c r="R712">
        <v>141.96</v>
      </c>
      <c r="S712">
        <v>2</v>
      </c>
      <c r="T712">
        <v>0</v>
      </c>
      <c r="U712">
        <v>41.168399999999998</v>
      </c>
      <c r="V712">
        <v>100.79160000000002</v>
      </c>
    </row>
    <row r="713" spans="1:22">
      <c r="A713">
        <v>3374</v>
      </c>
      <c r="B713" t="s">
        <v>2403</v>
      </c>
      <c r="C713" s="1">
        <v>42342</v>
      </c>
      <c r="D713" s="1">
        <v>42348</v>
      </c>
      <c r="E713" t="s">
        <v>38</v>
      </c>
      <c r="F713" t="s">
        <v>39</v>
      </c>
      <c r="G713" t="s">
        <v>40</v>
      </c>
      <c r="H713" t="s">
        <v>25</v>
      </c>
      <c r="I713" t="s">
        <v>26</v>
      </c>
      <c r="J713" t="s">
        <v>2404</v>
      </c>
      <c r="K713" t="s">
        <v>109</v>
      </c>
      <c r="L713">
        <v>11550</v>
      </c>
      <c r="M713" t="s">
        <v>62</v>
      </c>
      <c r="N713" t="s">
        <v>2185</v>
      </c>
      <c r="O713" t="s">
        <v>31</v>
      </c>
      <c r="P713" t="s">
        <v>53</v>
      </c>
      <c r="Q713" t="s">
        <v>2186</v>
      </c>
      <c r="R713">
        <v>28.44</v>
      </c>
      <c r="S713">
        <v>3</v>
      </c>
      <c r="T713">
        <v>0</v>
      </c>
      <c r="U713">
        <v>11.375999999999999</v>
      </c>
      <c r="V713">
        <v>17.064</v>
      </c>
    </row>
    <row r="714" spans="1:22">
      <c r="A714">
        <v>3375</v>
      </c>
      <c r="B714" t="s">
        <v>2403</v>
      </c>
      <c r="C714" s="1">
        <v>42342</v>
      </c>
      <c r="D714" s="1">
        <v>42348</v>
      </c>
      <c r="E714" t="s">
        <v>38</v>
      </c>
      <c r="F714" t="s">
        <v>39</v>
      </c>
      <c r="G714" t="s">
        <v>40</v>
      </c>
      <c r="H714" t="s">
        <v>25</v>
      </c>
      <c r="I714" t="s">
        <v>26</v>
      </c>
      <c r="J714" t="s">
        <v>2404</v>
      </c>
      <c r="K714" t="s">
        <v>109</v>
      </c>
      <c r="L714">
        <v>11550</v>
      </c>
      <c r="M714" t="s">
        <v>62</v>
      </c>
      <c r="N714" t="s">
        <v>476</v>
      </c>
      <c r="O714" t="s">
        <v>31</v>
      </c>
      <c r="P714" t="s">
        <v>35</v>
      </c>
      <c r="Q714" t="s">
        <v>477</v>
      </c>
      <c r="R714">
        <v>364.41</v>
      </c>
      <c r="S714">
        <v>5</v>
      </c>
      <c r="T714">
        <v>0.1</v>
      </c>
      <c r="U714">
        <v>8.0980000000000008</v>
      </c>
      <c r="V714">
        <v>356.31200000000001</v>
      </c>
    </row>
    <row r="715" spans="1:22">
      <c r="A715">
        <v>3377</v>
      </c>
      <c r="B715" t="s">
        <v>2403</v>
      </c>
      <c r="C715" s="1">
        <v>42342</v>
      </c>
      <c r="D715" s="1">
        <v>42348</v>
      </c>
      <c r="E715" t="s">
        <v>38</v>
      </c>
      <c r="F715" t="s">
        <v>39</v>
      </c>
      <c r="G715" t="s">
        <v>40</v>
      </c>
      <c r="H715" t="s">
        <v>25</v>
      </c>
      <c r="I715" t="s">
        <v>26</v>
      </c>
      <c r="J715" t="s">
        <v>2404</v>
      </c>
      <c r="K715" t="s">
        <v>109</v>
      </c>
      <c r="L715">
        <v>11550</v>
      </c>
      <c r="M715" t="s">
        <v>62</v>
      </c>
      <c r="N715" t="s">
        <v>311</v>
      </c>
      <c r="O715" t="s">
        <v>31</v>
      </c>
      <c r="P715" t="s">
        <v>35</v>
      </c>
      <c r="Q715" t="s">
        <v>312</v>
      </c>
      <c r="R715">
        <v>361.76400000000001</v>
      </c>
      <c r="S715">
        <v>2</v>
      </c>
      <c r="T715">
        <v>0.1</v>
      </c>
      <c r="U715">
        <v>68.333200000000005</v>
      </c>
      <c r="V715">
        <v>293.43079999999998</v>
      </c>
    </row>
    <row r="716" spans="1:22">
      <c r="A716">
        <v>3381</v>
      </c>
      <c r="B716" t="s">
        <v>2405</v>
      </c>
      <c r="C716" s="1">
        <v>43062</v>
      </c>
      <c r="D716" s="1">
        <v>43063</v>
      </c>
      <c r="E716" t="s">
        <v>78</v>
      </c>
      <c r="F716" t="s">
        <v>2127</v>
      </c>
      <c r="G716" t="s">
        <v>2128</v>
      </c>
      <c r="H716" t="s">
        <v>25</v>
      </c>
      <c r="I716" t="s">
        <v>26</v>
      </c>
      <c r="J716" t="s">
        <v>60</v>
      </c>
      <c r="K716" t="s">
        <v>61</v>
      </c>
      <c r="L716">
        <v>19120</v>
      </c>
      <c r="M716" t="s">
        <v>62</v>
      </c>
      <c r="N716" t="s">
        <v>2406</v>
      </c>
      <c r="O716" t="s">
        <v>31</v>
      </c>
      <c r="P716" t="s">
        <v>53</v>
      </c>
      <c r="Q716" t="s">
        <v>2407</v>
      </c>
      <c r="R716">
        <v>24.047999999999998</v>
      </c>
      <c r="S716">
        <v>9</v>
      </c>
      <c r="T716">
        <v>0.2</v>
      </c>
      <c r="U716">
        <v>7.2144000000000004</v>
      </c>
      <c r="V716">
        <v>16.833599999999997</v>
      </c>
    </row>
    <row r="717" spans="1:22">
      <c r="A717">
        <v>3384</v>
      </c>
      <c r="B717" t="s">
        <v>2408</v>
      </c>
      <c r="C717" s="1">
        <v>42342</v>
      </c>
      <c r="D717" s="1">
        <v>42347</v>
      </c>
      <c r="E717" t="s">
        <v>22</v>
      </c>
      <c r="F717" t="s">
        <v>1662</v>
      </c>
      <c r="G717" t="s">
        <v>1663</v>
      </c>
      <c r="H717" t="s">
        <v>25</v>
      </c>
      <c r="I717" t="s">
        <v>26</v>
      </c>
      <c r="J717" t="s">
        <v>158</v>
      </c>
      <c r="K717" t="s">
        <v>109</v>
      </c>
      <c r="L717">
        <v>10035</v>
      </c>
      <c r="M717" t="s">
        <v>62</v>
      </c>
      <c r="N717" t="s">
        <v>2409</v>
      </c>
      <c r="O717" t="s">
        <v>31</v>
      </c>
      <c r="P717" t="s">
        <v>35</v>
      </c>
      <c r="Q717" t="s">
        <v>2410</v>
      </c>
      <c r="R717">
        <v>384.17399999999998</v>
      </c>
      <c r="S717">
        <v>7</v>
      </c>
      <c r="T717">
        <v>0.1</v>
      </c>
      <c r="U717">
        <v>29.880199999999999</v>
      </c>
      <c r="V717">
        <v>354.29379999999998</v>
      </c>
    </row>
    <row r="718" spans="1:22">
      <c r="A718">
        <v>3390</v>
      </c>
      <c r="B718" t="s">
        <v>2411</v>
      </c>
      <c r="C718" s="1">
        <v>43015</v>
      </c>
      <c r="D718" s="1">
        <v>43019</v>
      </c>
      <c r="E718" t="s">
        <v>38</v>
      </c>
      <c r="F718" t="s">
        <v>2412</v>
      </c>
      <c r="G718" t="s">
        <v>2413</v>
      </c>
      <c r="H718" t="s">
        <v>90</v>
      </c>
      <c r="I718" t="s">
        <v>26</v>
      </c>
      <c r="J718" t="s">
        <v>1508</v>
      </c>
      <c r="K718" t="s">
        <v>1017</v>
      </c>
      <c r="L718">
        <v>28205</v>
      </c>
      <c r="M718" t="s">
        <v>29</v>
      </c>
      <c r="N718" t="s">
        <v>1240</v>
      </c>
      <c r="O718" t="s">
        <v>31</v>
      </c>
      <c r="P718" t="s">
        <v>44</v>
      </c>
      <c r="Q718" t="s">
        <v>1044</v>
      </c>
      <c r="R718">
        <v>154.76400000000001</v>
      </c>
      <c r="S718">
        <v>3</v>
      </c>
      <c r="T718">
        <v>0.4</v>
      </c>
      <c r="U718">
        <v>-36.111600000000003</v>
      </c>
      <c r="V718">
        <v>190.87560000000002</v>
      </c>
    </row>
    <row r="719" spans="1:22">
      <c r="A719">
        <v>3403</v>
      </c>
      <c r="B719" t="s">
        <v>2414</v>
      </c>
      <c r="C719" s="1">
        <v>42128</v>
      </c>
      <c r="D719" s="1">
        <v>42129</v>
      </c>
      <c r="E719" t="s">
        <v>78</v>
      </c>
      <c r="F719" t="s">
        <v>965</v>
      </c>
      <c r="G719" t="s">
        <v>966</v>
      </c>
      <c r="H719" t="s">
        <v>81</v>
      </c>
      <c r="I719" t="s">
        <v>26</v>
      </c>
      <c r="J719" t="s">
        <v>2415</v>
      </c>
      <c r="K719" t="s">
        <v>121</v>
      </c>
      <c r="L719">
        <v>60477</v>
      </c>
      <c r="M719" t="s">
        <v>84</v>
      </c>
      <c r="N719" t="s">
        <v>908</v>
      </c>
      <c r="O719" t="s">
        <v>31</v>
      </c>
      <c r="P719" t="s">
        <v>53</v>
      </c>
      <c r="Q719" t="s">
        <v>298</v>
      </c>
      <c r="R719">
        <v>22.288</v>
      </c>
      <c r="S719">
        <v>7</v>
      </c>
      <c r="T719">
        <v>0.6</v>
      </c>
      <c r="U719">
        <v>-8.9152000000000005</v>
      </c>
      <c r="V719">
        <v>31.203200000000002</v>
      </c>
    </row>
    <row r="720" spans="1:22">
      <c r="A720">
        <v>3404</v>
      </c>
      <c r="B720" t="s">
        <v>2416</v>
      </c>
      <c r="C720" s="1">
        <v>42884</v>
      </c>
      <c r="D720" s="1">
        <v>42891</v>
      </c>
      <c r="E720" t="s">
        <v>38</v>
      </c>
      <c r="F720" t="s">
        <v>1412</v>
      </c>
      <c r="G720" t="s">
        <v>1413</v>
      </c>
      <c r="H720" t="s">
        <v>25</v>
      </c>
      <c r="I720" t="s">
        <v>26</v>
      </c>
      <c r="J720" t="s">
        <v>91</v>
      </c>
      <c r="K720" t="s">
        <v>83</v>
      </c>
      <c r="L720">
        <v>77095</v>
      </c>
      <c r="M720" t="s">
        <v>84</v>
      </c>
      <c r="N720" t="s">
        <v>2417</v>
      </c>
      <c r="O720" t="s">
        <v>31</v>
      </c>
      <c r="P720" t="s">
        <v>53</v>
      </c>
      <c r="Q720" t="s">
        <v>2418</v>
      </c>
      <c r="R720">
        <v>65.424000000000007</v>
      </c>
      <c r="S720">
        <v>4</v>
      </c>
      <c r="T720">
        <v>0.6</v>
      </c>
      <c r="U720">
        <v>-52.339199999999998</v>
      </c>
      <c r="V720">
        <v>117.76320000000001</v>
      </c>
    </row>
    <row r="721" spans="1:22">
      <c r="A721">
        <v>3406</v>
      </c>
      <c r="B721" t="s">
        <v>2419</v>
      </c>
      <c r="C721" s="1">
        <v>41752</v>
      </c>
      <c r="D721" s="1">
        <v>41756</v>
      </c>
      <c r="E721" t="s">
        <v>38</v>
      </c>
      <c r="F721" t="s">
        <v>2420</v>
      </c>
      <c r="G721" t="s">
        <v>2421</v>
      </c>
      <c r="H721" t="s">
        <v>90</v>
      </c>
      <c r="I721" t="s">
        <v>26</v>
      </c>
      <c r="J721" t="s">
        <v>329</v>
      </c>
      <c r="K721" t="s">
        <v>215</v>
      </c>
      <c r="L721">
        <v>43229</v>
      </c>
      <c r="M721" t="s">
        <v>62</v>
      </c>
      <c r="N721" t="s">
        <v>311</v>
      </c>
      <c r="O721" t="s">
        <v>31</v>
      </c>
      <c r="P721" t="s">
        <v>35</v>
      </c>
      <c r="Q721" t="s">
        <v>312</v>
      </c>
      <c r="R721">
        <v>281.37200000000001</v>
      </c>
      <c r="S721">
        <v>2</v>
      </c>
      <c r="T721">
        <v>0.3</v>
      </c>
      <c r="U721">
        <v>-12.0588</v>
      </c>
      <c r="V721">
        <v>293.43080000000003</v>
      </c>
    </row>
    <row r="722" spans="1:22">
      <c r="A722">
        <v>3407</v>
      </c>
      <c r="B722" t="s">
        <v>2419</v>
      </c>
      <c r="C722" s="1">
        <v>41752</v>
      </c>
      <c r="D722" s="1">
        <v>41756</v>
      </c>
      <c r="E722" t="s">
        <v>38</v>
      </c>
      <c r="F722" t="s">
        <v>2420</v>
      </c>
      <c r="G722" t="s">
        <v>2421</v>
      </c>
      <c r="H722" t="s">
        <v>90</v>
      </c>
      <c r="I722" t="s">
        <v>26</v>
      </c>
      <c r="J722" t="s">
        <v>329</v>
      </c>
      <c r="K722" t="s">
        <v>215</v>
      </c>
      <c r="L722">
        <v>43229</v>
      </c>
      <c r="M722" t="s">
        <v>62</v>
      </c>
      <c r="N722" t="s">
        <v>311</v>
      </c>
      <c r="O722" t="s">
        <v>31</v>
      </c>
      <c r="P722" t="s">
        <v>35</v>
      </c>
      <c r="Q722" t="s">
        <v>312</v>
      </c>
      <c r="R722">
        <v>281.37200000000001</v>
      </c>
      <c r="S722">
        <v>2</v>
      </c>
      <c r="T722">
        <v>0.3</v>
      </c>
      <c r="U722">
        <v>-12.0588</v>
      </c>
      <c r="V722">
        <v>293.43080000000003</v>
      </c>
    </row>
    <row r="723" spans="1:22">
      <c r="A723">
        <v>3409</v>
      </c>
      <c r="B723" t="s">
        <v>2419</v>
      </c>
      <c r="C723" s="1">
        <v>41752</v>
      </c>
      <c r="D723" s="1">
        <v>41756</v>
      </c>
      <c r="E723" t="s">
        <v>38</v>
      </c>
      <c r="F723" t="s">
        <v>2420</v>
      </c>
      <c r="G723" t="s">
        <v>2421</v>
      </c>
      <c r="H723" t="s">
        <v>90</v>
      </c>
      <c r="I723" t="s">
        <v>26</v>
      </c>
      <c r="J723" t="s">
        <v>329</v>
      </c>
      <c r="K723" t="s">
        <v>215</v>
      </c>
      <c r="L723">
        <v>43229</v>
      </c>
      <c r="M723" t="s">
        <v>62</v>
      </c>
      <c r="N723" t="s">
        <v>958</v>
      </c>
      <c r="O723" t="s">
        <v>31</v>
      </c>
      <c r="P723" t="s">
        <v>53</v>
      </c>
      <c r="Q723" t="s">
        <v>959</v>
      </c>
      <c r="R723">
        <v>22.335999999999999</v>
      </c>
      <c r="S723">
        <v>4</v>
      </c>
      <c r="T723">
        <v>0.2</v>
      </c>
      <c r="U723">
        <v>7.8175999999999997</v>
      </c>
      <c r="V723">
        <v>14.5184</v>
      </c>
    </row>
    <row r="724" spans="1:22">
      <c r="A724">
        <v>3420</v>
      </c>
      <c r="B724" t="s">
        <v>2422</v>
      </c>
      <c r="C724" s="1">
        <v>42253</v>
      </c>
      <c r="D724" s="1">
        <v>42260</v>
      </c>
      <c r="E724" t="s">
        <v>38</v>
      </c>
      <c r="F724" t="s">
        <v>863</v>
      </c>
      <c r="G724" t="s">
        <v>864</v>
      </c>
      <c r="H724" t="s">
        <v>90</v>
      </c>
      <c r="I724" t="s">
        <v>26</v>
      </c>
      <c r="J724" t="s">
        <v>158</v>
      </c>
      <c r="K724" t="s">
        <v>109</v>
      </c>
      <c r="L724">
        <v>10024</v>
      </c>
      <c r="M724" t="s">
        <v>62</v>
      </c>
      <c r="N724" t="s">
        <v>836</v>
      </c>
      <c r="O724" t="s">
        <v>31</v>
      </c>
      <c r="P724" t="s">
        <v>35</v>
      </c>
      <c r="Q724" t="s">
        <v>837</v>
      </c>
      <c r="R724">
        <v>271.76400000000001</v>
      </c>
      <c r="S724">
        <v>2</v>
      </c>
      <c r="T724">
        <v>0.1</v>
      </c>
      <c r="U724">
        <v>60.392000000000003</v>
      </c>
      <c r="V724">
        <v>211.37200000000001</v>
      </c>
    </row>
    <row r="725" spans="1:22">
      <c r="A725">
        <v>3427</v>
      </c>
      <c r="B725" t="s">
        <v>2423</v>
      </c>
      <c r="C725" s="1">
        <v>42271</v>
      </c>
      <c r="D725" s="1">
        <v>42275</v>
      </c>
      <c r="E725" t="s">
        <v>38</v>
      </c>
      <c r="F725" t="s">
        <v>2424</v>
      </c>
      <c r="G725" t="s">
        <v>2425</v>
      </c>
      <c r="H725" t="s">
        <v>90</v>
      </c>
      <c r="I725" t="s">
        <v>26</v>
      </c>
      <c r="J725" t="s">
        <v>2426</v>
      </c>
      <c r="K725" t="s">
        <v>782</v>
      </c>
      <c r="L725">
        <v>52001</v>
      </c>
      <c r="M725" t="s">
        <v>84</v>
      </c>
      <c r="N725" t="s">
        <v>1513</v>
      </c>
      <c r="O725" t="s">
        <v>31</v>
      </c>
      <c r="P725" t="s">
        <v>35</v>
      </c>
      <c r="Q725" t="s">
        <v>1514</v>
      </c>
      <c r="R725">
        <v>1408.1</v>
      </c>
      <c r="S725">
        <v>10</v>
      </c>
      <c r="T725">
        <v>0</v>
      </c>
      <c r="U725">
        <v>394.26799999999997</v>
      </c>
      <c r="V725">
        <v>1013.8319999999999</v>
      </c>
    </row>
    <row r="726" spans="1:22">
      <c r="A726">
        <v>3429</v>
      </c>
      <c r="B726" t="s">
        <v>2427</v>
      </c>
      <c r="C726" s="1">
        <v>42919</v>
      </c>
      <c r="D726" s="1">
        <v>42922</v>
      </c>
      <c r="E726" t="s">
        <v>22</v>
      </c>
      <c r="F726" t="s">
        <v>1205</v>
      </c>
      <c r="G726" t="s">
        <v>1206</v>
      </c>
      <c r="H726" t="s">
        <v>90</v>
      </c>
      <c r="I726" t="s">
        <v>26</v>
      </c>
      <c r="J726" t="s">
        <v>796</v>
      </c>
      <c r="K726" t="s">
        <v>215</v>
      </c>
      <c r="L726">
        <v>43130</v>
      </c>
      <c r="M726" t="s">
        <v>62</v>
      </c>
      <c r="N726" t="s">
        <v>435</v>
      </c>
      <c r="O726" t="s">
        <v>31</v>
      </c>
      <c r="P726" t="s">
        <v>44</v>
      </c>
      <c r="Q726" t="s">
        <v>436</v>
      </c>
      <c r="R726">
        <v>215.148</v>
      </c>
      <c r="S726">
        <v>2</v>
      </c>
      <c r="T726">
        <v>0.4</v>
      </c>
      <c r="U726">
        <v>-103.98820000000001</v>
      </c>
      <c r="V726">
        <v>319.13620000000003</v>
      </c>
    </row>
    <row r="727" spans="1:22">
      <c r="A727">
        <v>3432</v>
      </c>
      <c r="B727" t="s">
        <v>2428</v>
      </c>
      <c r="C727" s="1">
        <v>43077</v>
      </c>
      <c r="D727" s="1">
        <v>43078</v>
      </c>
      <c r="E727" t="s">
        <v>78</v>
      </c>
      <c r="F727" t="s">
        <v>1555</v>
      </c>
      <c r="G727" t="s">
        <v>1556</v>
      </c>
      <c r="H727" t="s">
        <v>25</v>
      </c>
      <c r="I727" t="s">
        <v>26</v>
      </c>
      <c r="J727" t="s">
        <v>2429</v>
      </c>
      <c r="K727" t="s">
        <v>50</v>
      </c>
      <c r="L727">
        <v>90301</v>
      </c>
      <c r="M727" t="s">
        <v>51</v>
      </c>
      <c r="N727" t="s">
        <v>2430</v>
      </c>
      <c r="O727" t="s">
        <v>31</v>
      </c>
      <c r="P727" t="s">
        <v>53</v>
      </c>
      <c r="Q727" t="s">
        <v>2431</v>
      </c>
      <c r="R727">
        <v>128.9</v>
      </c>
      <c r="S727">
        <v>2</v>
      </c>
      <c r="T727">
        <v>0</v>
      </c>
      <c r="U727">
        <v>15.468</v>
      </c>
      <c r="V727">
        <v>113.432</v>
      </c>
    </row>
    <row r="728" spans="1:22">
      <c r="A728">
        <v>3437</v>
      </c>
      <c r="B728" t="s">
        <v>2432</v>
      </c>
      <c r="C728" s="1">
        <v>42274</v>
      </c>
      <c r="D728" s="1">
        <v>42276</v>
      </c>
      <c r="E728" t="s">
        <v>78</v>
      </c>
      <c r="F728" t="s">
        <v>1290</v>
      </c>
      <c r="G728" t="s">
        <v>1291</v>
      </c>
      <c r="H728" t="s">
        <v>25</v>
      </c>
      <c r="I728" t="s">
        <v>26</v>
      </c>
      <c r="J728" t="s">
        <v>120</v>
      </c>
      <c r="K728" t="s">
        <v>121</v>
      </c>
      <c r="L728">
        <v>60610</v>
      </c>
      <c r="M728" t="s">
        <v>84</v>
      </c>
      <c r="N728" t="s">
        <v>629</v>
      </c>
      <c r="O728" t="s">
        <v>31</v>
      </c>
      <c r="P728" t="s">
        <v>53</v>
      </c>
      <c r="Q728" t="s">
        <v>630</v>
      </c>
      <c r="R728">
        <v>24.288</v>
      </c>
      <c r="S728">
        <v>3</v>
      </c>
      <c r="T728">
        <v>0.6</v>
      </c>
      <c r="U728">
        <v>-12.751200000000001</v>
      </c>
      <c r="V728">
        <v>37.039200000000001</v>
      </c>
    </row>
    <row r="729" spans="1:22">
      <c r="A729">
        <v>3438</v>
      </c>
      <c r="B729" t="s">
        <v>2433</v>
      </c>
      <c r="C729" s="1">
        <v>43038</v>
      </c>
      <c r="D729" s="1">
        <v>43038</v>
      </c>
      <c r="E729" t="s">
        <v>407</v>
      </c>
      <c r="F729" t="s">
        <v>1563</v>
      </c>
      <c r="G729" t="s">
        <v>1564</v>
      </c>
      <c r="H729" t="s">
        <v>25</v>
      </c>
      <c r="I729" t="s">
        <v>26</v>
      </c>
      <c r="J729" t="s">
        <v>1720</v>
      </c>
      <c r="K729" t="s">
        <v>83</v>
      </c>
      <c r="L729">
        <v>75217</v>
      </c>
      <c r="M729" t="s">
        <v>84</v>
      </c>
      <c r="N729" t="s">
        <v>629</v>
      </c>
      <c r="O729" t="s">
        <v>31</v>
      </c>
      <c r="P729" t="s">
        <v>53</v>
      </c>
      <c r="Q729" t="s">
        <v>630</v>
      </c>
      <c r="R729">
        <v>16.192</v>
      </c>
      <c r="S729">
        <v>2</v>
      </c>
      <c r="T729">
        <v>0.6</v>
      </c>
      <c r="U729">
        <v>-8.5007999999999999</v>
      </c>
      <c r="V729">
        <v>24.692799999999998</v>
      </c>
    </row>
    <row r="730" spans="1:22">
      <c r="A730">
        <v>3439</v>
      </c>
      <c r="B730" t="s">
        <v>2433</v>
      </c>
      <c r="C730" s="1">
        <v>43038</v>
      </c>
      <c r="D730" s="1">
        <v>43038</v>
      </c>
      <c r="E730" t="s">
        <v>407</v>
      </c>
      <c r="F730" t="s">
        <v>1563</v>
      </c>
      <c r="G730" t="s">
        <v>1564</v>
      </c>
      <c r="H730" t="s">
        <v>25</v>
      </c>
      <c r="I730" t="s">
        <v>26</v>
      </c>
      <c r="J730" t="s">
        <v>1720</v>
      </c>
      <c r="K730" t="s">
        <v>83</v>
      </c>
      <c r="L730">
        <v>75217</v>
      </c>
      <c r="M730" t="s">
        <v>84</v>
      </c>
      <c r="N730" t="s">
        <v>435</v>
      </c>
      <c r="O730" t="s">
        <v>31</v>
      </c>
      <c r="P730" t="s">
        <v>44</v>
      </c>
      <c r="Q730" t="s">
        <v>436</v>
      </c>
      <c r="R730">
        <v>251.006</v>
      </c>
      <c r="S730">
        <v>2</v>
      </c>
      <c r="T730">
        <v>0.3</v>
      </c>
      <c r="U730">
        <v>-68.130200000000002</v>
      </c>
      <c r="V730">
        <v>319.13620000000003</v>
      </c>
    </row>
    <row r="731" spans="1:22">
      <c r="A731">
        <v>3458</v>
      </c>
      <c r="B731" t="s">
        <v>2434</v>
      </c>
      <c r="C731" s="1">
        <v>42994</v>
      </c>
      <c r="D731" s="1">
        <v>42996</v>
      </c>
      <c r="E731" t="s">
        <v>78</v>
      </c>
      <c r="F731" t="s">
        <v>1606</v>
      </c>
      <c r="G731" t="s">
        <v>1607</v>
      </c>
      <c r="H731" t="s">
        <v>25</v>
      </c>
      <c r="I731" t="s">
        <v>26</v>
      </c>
      <c r="J731" t="s">
        <v>60</v>
      </c>
      <c r="K731" t="s">
        <v>61</v>
      </c>
      <c r="L731">
        <v>19143</v>
      </c>
      <c r="M731" t="s">
        <v>62</v>
      </c>
      <c r="N731" t="s">
        <v>2107</v>
      </c>
      <c r="O731" t="s">
        <v>31</v>
      </c>
      <c r="P731" t="s">
        <v>53</v>
      </c>
      <c r="Q731" t="s">
        <v>2108</v>
      </c>
      <c r="R731">
        <v>22.512</v>
      </c>
      <c r="S731">
        <v>3</v>
      </c>
      <c r="T731">
        <v>0.2</v>
      </c>
      <c r="U731">
        <v>2.2511999999999999</v>
      </c>
      <c r="V731">
        <v>20.2608</v>
      </c>
    </row>
    <row r="732" spans="1:22">
      <c r="A732">
        <v>3467</v>
      </c>
      <c r="B732" t="s">
        <v>2435</v>
      </c>
      <c r="C732" s="1">
        <v>42257</v>
      </c>
      <c r="D732" s="1">
        <v>42261</v>
      </c>
      <c r="E732" t="s">
        <v>38</v>
      </c>
      <c r="F732" t="s">
        <v>1579</v>
      </c>
      <c r="G732" t="s">
        <v>1580</v>
      </c>
      <c r="H732" t="s">
        <v>81</v>
      </c>
      <c r="I732" t="s">
        <v>26</v>
      </c>
      <c r="J732" t="s">
        <v>2436</v>
      </c>
      <c r="K732" t="s">
        <v>415</v>
      </c>
      <c r="L732">
        <v>2151</v>
      </c>
      <c r="M732" t="s">
        <v>62</v>
      </c>
      <c r="N732" t="s">
        <v>260</v>
      </c>
      <c r="O732" t="s">
        <v>31</v>
      </c>
      <c r="P732" t="s">
        <v>32</v>
      </c>
      <c r="Q732" t="s">
        <v>261</v>
      </c>
      <c r="R732">
        <v>361.96</v>
      </c>
      <c r="S732">
        <v>2</v>
      </c>
      <c r="T732">
        <v>0</v>
      </c>
      <c r="U732">
        <v>83.250799999999998</v>
      </c>
      <c r="V732">
        <v>278.70920000000001</v>
      </c>
    </row>
    <row r="733" spans="1:22">
      <c r="A733">
        <v>3469</v>
      </c>
      <c r="B733" t="s">
        <v>2437</v>
      </c>
      <c r="C733" s="1">
        <v>42718</v>
      </c>
      <c r="D733" s="1">
        <v>42723</v>
      </c>
      <c r="E733" t="s">
        <v>38</v>
      </c>
      <c r="F733" t="s">
        <v>1318</v>
      </c>
      <c r="G733" t="s">
        <v>1319</v>
      </c>
      <c r="H733" t="s">
        <v>25</v>
      </c>
      <c r="I733" t="s">
        <v>26</v>
      </c>
      <c r="J733" t="s">
        <v>458</v>
      </c>
      <c r="K733" t="s">
        <v>459</v>
      </c>
      <c r="L733">
        <v>39212</v>
      </c>
      <c r="M733" t="s">
        <v>29</v>
      </c>
      <c r="N733" t="s">
        <v>1964</v>
      </c>
      <c r="O733" t="s">
        <v>31</v>
      </c>
      <c r="P733" t="s">
        <v>53</v>
      </c>
      <c r="Q733" t="s">
        <v>1965</v>
      </c>
      <c r="R733">
        <v>133.38</v>
      </c>
      <c r="S733">
        <v>6</v>
      </c>
      <c r="T733">
        <v>0</v>
      </c>
      <c r="U733">
        <v>58.687199999999997</v>
      </c>
      <c r="V733">
        <v>74.692800000000005</v>
      </c>
    </row>
    <row r="734" spans="1:22">
      <c r="A734">
        <v>3471</v>
      </c>
      <c r="B734" t="s">
        <v>2438</v>
      </c>
      <c r="C734" s="1">
        <v>42705</v>
      </c>
      <c r="D734" s="1">
        <v>42709</v>
      </c>
      <c r="E734" t="s">
        <v>38</v>
      </c>
      <c r="F734" t="s">
        <v>1336</v>
      </c>
      <c r="G734" t="s">
        <v>1337</v>
      </c>
      <c r="H734" t="s">
        <v>25</v>
      </c>
      <c r="I734" t="s">
        <v>26</v>
      </c>
      <c r="J734" t="s">
        <v>310</v>
      </c>
      <c r="K734" t="s">
        <v>50</v>
      </c>
      <c r="L734">
        <v>94122</v>
      </c>
      <c r="M734" t="s">
        <v>51</v>
      </c>
      <c r="N734" t="s">
        <v>1128</v>
      </c>
      <c r="O734" t="s">
        <v>31</v>
      </c>
      <c r="P734" t="s">
        <v>53</v>
      </c>
      <c r="Q734" t="s">
        <v>1129</v>
      </c>
      <c r="R734">
        <v>16.739999999999998</v>
      </c>
      <c r="S734">
        <v>2</v>
      </c>
      <c r="T734">
        <v>0</v>
      </c>
      <c r="U734">
        <v>4.3524000000000003</v>
      </c>
      <c r="V734">
        <v>12.387599999999999</v>
      </c>
    </row>
    <row r="735" spans="1:22">
      <c r="A735">
        <v>3474</v>
      </c>
      <c r="B735" t="s">
        <v>2439</v>
      </c>
      <c r="C735" s="1">
        <v>42797</v>
      </c>
      <c r="D735" s="1">
        <v>42804</v>
      </c>
      <c r="E735" t="s">
        <v>38</v>
      </c>
      <c r="F735" t="s">
        <v>2044</v>
      </c>
      <c r="G735" t="s">
        <v>2045</v>
      </c>
      <c r="H735" t="s">
        <v>25</v>
      </c>
      <c r="I735" t="s">
        <v>26</v>
      </c>
      <c r="J735" t="s">
        <v>2440</v>
      </c>
      <c r="K735" t="s">
        <v>272</v>
      </c>
      <c r="L735">
        <v>48127</v>
      </c>
      <c r="M735" t="s">
        <v>84</v>
      </c>
      <c r="N735" t="s">
        <v>402</v>
      </c>
      <c r="O735" t="s">
        <v>31</v>
      </c>
      <c r="P735" t="s">
        <v>35</v>
      </c>
      <c r="Q735" t="s">
        <v>403</v>
      </c>
      <c r="R735">
        <v>180.98</v>
      </c>
      <c r="S735">
        <v>1</v>
      </c>
      <c r="T735">
        <v>0</v>
      </c>
      <c r="U735">
        <v>47.0548</v>
      </c>
      <c r="V735">
        <v>133.92519999999999</v>
      </c>
    </row>
    <row r="736" spans="1:22">
      <c r="A736">
        <v>3481</v>
      </c>
      <c r="B736" t="s">
        <v>2441</v>
      </c>
      <c r="C736" s="1">
        <v>42712</v>
      </c>
      <c r="D736" s="1">
        <v>42718</v>
      </c>
      <c r="E736" t="s">
        <v>38</v>
      </c>
      <c r="F736" t="s">
        <v>1092</v>
      </c>
      <c r="G736" t="s">
        <v>1093</v>
      </c>
      <c r="H736" t="s">
        <v>81</v>
      </c>
      <c r="I736" t="s">
        <v>26</v>
      </c>
      <c r="J736" t="s">
        <v>310</v>
      </c>
      <c r="K736" t="s">
        <v>50</v>
      </c>
      <c r="L736">
        <v>94110</v>
      </c>
      <c r="M736" t="s">
        <v>51</v>
      </c>
      <c r="N736" t="s">
        <v>1652</v>
      </c>
      <c r="O736" t="s">
        <v>31</v>
      </c>
      <c r="P736" t="s">
        <v>44</v>
      </c>
      <c r="Q736" t="s">
        <v>1653</v>
      </c>
      <c r="R736">
        <v>1421.664</v>
      </c>
      <c r="S736">
        <v>6</v>
      </c>
      <c r="T736">
        <v>0.2</v>
      </c>
      <c r="U736">
        <v>-195.47880000000001</v>
      </c>
      <c r="V736">
        <v>1617.1428000000001</v>
      </c>
    </row>
    <row r="737" spans="1:22">
      <c r="A737">
        <v>3482</v>
      </c>
      <c r="B737" t="s">
        <v>2442</v>
      </c>
      <c r="C737" s="1">
        <v>41736</v>
      </c>
      <c r="D737" s="1">
        <v>41739</v>
      </c>
      <c r="E737" t="s">
        <v>78</v>
      </c>
      <c r="F737" t="s">
        <v>828</v>
      </c>
      <c r="G737" t="s">
        <v>829</v>
      </c>
      <c r="H737" t="s">
        <v>25</v>
      </c>
      <c r="I737" t="s">
        <v>26</v>
      </c>
      <c r="J737" t="s">
        <v>2443</v>
      </c>
      <c r="K737" t="s">
        <v>1257</v>
      </c>
      <c r="L737">
        <v>36608</v>
      </c>
      <c r="M737" t="s">
        <v>29</v>
      </c>
      <c r="N737" t="s">
        <v>1389</v>
      </c>
      <c r="O737" t="s">
        <v>31</v>
      </c>
      <c r="P737" t="s">
        <v>53</v>
      </c>
      <c r="Q737" t="s">
        <v>1390</v>
      </c>
      <c r="R737">
        <v>8.9600000000000009</v>
      </c>
      <c r="S737">
        <v>2</v>
      </c>
      <c r="T737">
        <v>0</v>
      </c>
      <c r="U737">
        <v>2.7776000000000001</v>
      </c>
      <c r="V737">
        <v>6.1824000000000012</v>
      </c>
    </row>
    <row r="738" spans="1:22">
      <c r="A738">
        <v>3484</v>
      </c>
      <c r="B738" t="s">
        <v>2444</v>
      </c>
      <c r="C738" s="1">
        <v>41878</v>
      </c>
      <c r="D738" s="1">
        <v>41880</v>
      </c>
      <c r="E738" t="s">
        <v>78</v>
      </c>
      <c r="F738" t="s">
        <v>2445</v>
      </c>
      <c r="G738" t="s">
        <v>2446</v>
      </c>
      <c r="H738" t="s">
        <v>81</v>
      </c>
      <c r="I738" t="s">
        <v>26</v>
      </c>
      <c r="J738" t="s">
        <v>859</v>
      </c>
      <c r="K738" t="s">
        <v>697</v>
      </c>
      <c r="L738">
        <v>22153</v>
      </c>
      <c r="M738" t="s">
        <v>29</v>
      </c>
      <c r="N738" t="s">
        <v>1329</v>
      </c>
      <c r="O738" t="s">
        <v>31</v>
      </c>
      <c r="P738" t="s">
        <v>53</v>
      </c>
      <c r="Q738" t="s">
        <v>1330</v>
      </c>
      <c r="R738">
        <v>29.12</v>
      </c>
      <c r="S738">
        <v>4</v>
      </c>
      <c r="T738">
        <v>0</v>
      </c>
      <c r="U738">
        <v>12.521599999999999</v>
      </c>
      <c r="V738">
        <v>16.598400000000002</v>
      </c>
    </row>
    <row r="739" spans="1:22">
      <c r="A739">
        <v>3485</v>
      </c>
      <c r="B739" t="s">
        <v>2444</v>
      </c>
      <c r="C739" s="1">
        <v>41878</v>
      </c>
      <c r="D739" s="1">
        <v>41880</v>
      </c>
      <c r="E739" t="s">
        <v>78</v>
      </c>
      <c r="F739" t="s">
        <v>2445</v>
      </c>
      <c r="G739" t="s">
        <v>2446</v>
      </c>
      <c r="H739" t="s">
        <v>81</v>
      </c>
      <c r="I739" t="s">
        <v>26</v>
      </c>
      <c r="J739" t="s">
        <v>859</v>
      </c>
      <c r="K739" t="s">
        <v>697</v>
      </c>
      <c r="L739">
        <v>22153</v>
      </c>
      <c r="M739" t="s">
        <v>29</v>
      </c>
      <c r="N739" t="s">
        <v>1972</v>
      </c>
      <c r="O739" t="s">
        <v>31</v>
      </c>
      <c r="P739" t="s">
        <v>44</v>
      </c>
      <c r="Q739" t="s">
        <v>1973</v>
      </c>
      <c r="R739">
        <v>1202.94</v>
      </c>
      <c r="S739">
        <v>3</v>
      </c>
      <c r="T739">
        <v>0</v>
      </c>
      <c r="U739">
        <v>300.73500000000001</v>
      </c>
      <c r="V739">
        <v>902.20500000000004</v>
      </c>
    </row>
    <row r="740" spans="1:22">
      <c r="A740">
        <v>3489</v>
      </c>
      <c r="B740" t="s">
        <v>2447</v>
      </c>
      <c r="C740" s="1">
        <v>42187</v>
      </c>
      <c r="D740" s="1">
        <v>42191</v>
      </c>
      <c r="E740" t="s">
        <v>38</v>
      </c>
      <c r="F740" t="s">
        <v>2448</v>
      </c>
      <c r="G740" t="s">
        <v>2449</v>
      </c>
      <c r="H740" t="s">
        <v>25</v>
      </c>
      <c r="I740" t="s">
        <v>26</v>
      </c>
      <c r="J740" t="s">
        <v>2450</v>
      </c>
      <c r="K740" t="s">
        <v>121</v>
      </c>
      <c r="L740">
        <v>60188</v>
      </c>
      <c r="M740" t="s">
        <v>84</v>
      </c>
      <c r="N740" t="s">
        <v>363</v>
      </c>
      <c r="O740" t="s">
        <v>31</v>
      </c>
      <c r="P740" t="s">
        <v>35</v>
      </c>
      <c r="Q740" t="s">
        <v>364</v>
      </c>
      <c r="R740">
        <v>408.42200000000003</v>
      </c>
      <c r="S740">
        <v>2</v>
      </c>
      <c r="T740">
        <v>0.3</v>
      </c>
      <c r="U740">
        <v>-5.8346</v>
      </c>
      <c r="V740">
        <v>414.25660000000005</v>
      </c>
    </row>
    <row r="741" spans="1:22">
      <c r="A741">
        <v>3490</v>
      </c>
      <c r="B741" t="s">
        <v>2447</v>
      </c>
      <c r="C741" s="1">
        <v>42187</v>
      </c>
      <c r="D741" s="1">
        <v>42191</v>
      </c>
      <c r="E741" t="s">
        <v>38</v>
      </c>
      <c r="F741" t="s">
        <v>2448</v>
      </c>
      <c r="G741" t="s">
        <v>2449</v>
      </c>
      <c r="H741" t="s">
        <v>25</v>
      </c>
      <c r="I741" t="s">
        <v>26</v>
      </c>
      <c r="J741" t="s">
        <v>2450</v>
      </c>
      <c r="K741" t="s">
        <v>121</v>
      </c>
      <c r="L741">
        <v>60188</v>
      </c>
      <c r="M741" t="s">
        <v>84</v>
      </c>
      <c r="N741" t="s">
        <v>1598</v>
      </c>
      <c r="O741" t="s">
        <v>31</v>
      </c>
      <c r="P741" t="s">
        <v>35</v>
      </c>
      <c r="Q741" t="s">
        <v>1599</v>
      </c>
      <c r="R741">
        <v>382.11599999999999</v>
      </c>
      <c r="S741">
        <v>6</v>
      </c>
      <c r="T741">
        <v>0.3</v>
      </c>
      <c r="U741">
        <v>-92.799599999999998</v>
      </c>
      <c r="V741">
        <v>474.91559999999998</v>
      </c>
    </row>
    <row r="742" spans="1:22">
      <c r="A742">
        <v>3496</v>
      </c>
      <c r="B742" t="s">
        <v>2451</v>
      </c>
      <c r="C742" s="1">
        <v>43002</v>
      </c>
      <c r="D742" s="1">
        <v>43006</v>
      </c>
      <c r="E742" t="s">
        <v>38</v>
      </c>
      <c r="F742" t="s">
        <v>559</v>
      </c>
      <c r="G742" t="s">
        <v>560</v>
      </c>
      <c r="H742" t="s">
        <v>81</v>
      </c>
      <c r="I742" t="s">
        <v>26</v>
      </c>
      <c r="J742" t="s">
        <v>2452</v>
      </c>
      <c r="K742" t="s">
        <v>152</v>
      </c>
      <c r="L742">
        <v>56301</v>
      </c>
      <c r="M742" t="s">
        <v>84</v>
      </c>
      <c r="N742" t="s">
        <v>836</v>
      </c>
      <c r="O742" t="s">
        <v>31</v>
      </c>
      <c r="P742" t="s">
        <v>35</v>
      </c>
      <c r="Q742" t="s">
        <v>837</v>
      </c>
      <c r="R742">
        <v>603.91999999999996</v>
      </c>
      <c r="S742">
        <v>4</v>
      </c>
      <c r="T742">
        <v>0</v>
      </c>
      <c r="U742">
        <v>181.17599999999999</v>
      </c>
      <c r="V742">
        <v>422.74399999999997</v>
      </c>
    </row>
    <row r="743" spans="1:22">
      <c r="A743">
        <v>3497</v>
      </c>
      <c r="B743" t="s">
        <v>2453</v>
      </c>
      <c r="C743" s="1">
        <v>42590</v>
      </c>
      <c r="D743" s="1">
        <v>42597</v>
      </c>
      <c r="E743" t="s">
        <v>38</v>
      </c>
      <c r="F743" t="s">
        <v>2454</v>
      </c>
      <c r="G743" t="s">
        <v>2455</v>
      </c>
      <c r="H743" t="s">
        <v>90</v>
      </c>
      <c r="I743" t="s">
        <v>26</v>
      </c>
      <c r="J743" t="s">
        <v>49</v>
      </c>
      <c r="K743" t="s">
        <v>50</v>
      </c>
      <c r="L743">
        <v>90036</v>
      </c>
      <c r="M743" t="s">
        <v>51</v>
      </c>
      <c r="N743" t="s">
        <v>1058</v>
      </c>
      <c r="O743" t="s">
        <v>31</v>
      </c>
      <c r="P743" t="s">
        <v>44</v>
      </c>
      <c r="Q743" t="s">
        <v>1059</v>
      </c>
      <c r="R743">
        <v>513.024</v>
      </c>
      <c r="S743">
        <v>2</v>
      </c>
      <c r="T743">
        <v>0.2</v>
      </c>
      <c r="U743">
        <v>12.8256</v>
      </c>
      <c r="V743">
        <v>500.19839999999999</v>
      </c>
    </row>
    <row r="744" spans="1:22">
      <c r="A744">
        <v>3508</v>
      </c>
      <c r="B744" t="s">
        <v>2456</v>
      </c>
      <c r="C744" s="1">
        <v>41810</v>
      </c>
      <c r="D744" s="1">
        <v>41814</v>
      </c>
      <c r="E744" t="s">
        <v>38</v>
      </c>
      <c r="F744" t="s">
        <v>2457</v>
      </c>
      <c r="G744" t="s">
        <v>2458</v>
      </c>
      <c r="H744" t="s">
        <v>25</v>
      </c>
      <c r="I744" t="s">
        <v>26</v>
      </c>
      <c r="J744" t="s">
        <v>2459</v>
      </c>
      <c r="K744" t="s">
        <v>83</v>
      </c>
      <c r="L744">
        <v>75023</v>
      </c>
      <c r="M744" t="s">
        <v>84</v>
      </c>
      <c r="N744" t="s">
        <v>2460</v>
      </c>
      <c r="O744" t="s">
        <v>31</v>
      </c>
      <c r="P744" t="s">
        <v>32</v>
      </c>
      <c r="Q744" t="s">
        <v>2461</v>
      </c>
      <c r="R744">
        <v>193.06559999999999</v>
      </c>
      <c r="S744">
        <v>4</v>
      </c>
      <c r="T744">
        <v>0.32</v>
      </c>
      <c r="U744">
        <v>-19.874400000000001</v>
      </c>
      <c r="V744">
        <v>212.94</v>
      </c>
    </row>
    <row r="745" spans="1:22">
      <c r="A745">
        <v>3513</v>
      </c>
      <c r="B745" t="s">
        <v>2462</v>
      </c>
      <c r="C745" s="1">
        <v>42982</v>
      </c>
      <c r="D745" s="1">
        <v>42984</v>
      </c>
      <c r="E745" t="s">
        <v>78</v>
      </c>
      <c r="F745" t="s">
        <v>809</v>
      </c>
      <c r="G745" t="s">
        <v>810</v>
      </c>
      <c r="H745" t="s">
        <v>81</v>
      </c>
      <c r="I745" t="s">
        <v>26</v>
      </c>
      <c r="J745" t="s">
        <v>120</v>
      </c>
      <c r="K745" t="s">
        <v>121</v>
      </c>
      <c r="L745">
        <v>60653</v>
      </c>
      <c r="M745" t="s">
        <v>84</v>
      </c>
      <c r="N745" t="s">
        <v>2463</v>
      </c>
      <c r="O745" t="s">
        <v>31</v>
      </c>
      <c r="P745" t="s">
        <v>32</v>
      </c>
      <c r="Q745" t="s">
        <v>2464</v>
      </c>
      <c r="R745">
        <v>825.17399999999998</v>
      </c>
      <c r="S745">
        <v>9</v>
      </c>
      <c r="T745">
        <v>0.3</v>
      </c>
      <c r="U745">
        <v>-117.88200000000001</v>
      </c>
      <c r="V745">
        <v>943.05600000000004</v>
      </c>
    </row>
    <row r="746" spans="1:22">
      <c r="A746">
        <v>3520</v>
      </c>
      <c r="B746" t="s">
        <v>2465</v>
      </c>
      <c r="C746" s="1">
        <v>42177</v>
      </c>
      <c r="D746" s="1">
        <v>42180</v>
      </c>
      <c r="E746" t="s">
        <v>78</v>
      </c>
      <c r="F746" t="s">
        <v>2466</v>
      </c>
      <c r="G746" t="s">
        <v>2467</v>
      </c>
      <c r="H746" t="s">
        <v>90</v>
      </c>
      <c r="I746" t="s">
        <v>26</v>
      </c>
      <c r="J746" t="s">
        <v>164</v>
      </c>
      <c r="K746" t="s">
        <v>121</v>
      </c>
      <c r="L746">
        <v>60505</v>
      </c>
      <c r="M746" t="s">
        <v>84</v>
      </c>
      <c r="N746" t="s">
        <v>1864</v>
      </c>
      <c r="O746" t="s">
        <v>31</v>
      </c>
      <c r="P746" t="s">
        <v>44</v>
      </c>
      <c r="Q746" t="s">
        <v>1865</v>
      </c>
      <c r="R746">
        <v>796.42499999999995</v>
      </c>
      <c r="S746">
        <v>7</v>
      </c>
      <c r="T746">
        <v>0.5</v>
      </c>
      <c r="U746">
        <v>-525.64049999999997</v>
      </c>
      <c r="V746">
        <v>1322.0654999999999</v>
      </c>
    </row>
    <row r="747" spans="1:22">
      <c r="A747">
        <v>3542</v>
      </c>
      <c r="B747" t="s">
        <v>2468</v>
      </c>
      <c r="C747" s="1">
        <v>42631</v>
      </c>
      <c r="D747" s="1">
        <v>42633</v>
      </c>
      <c r="E747" t="s">
        <v>78</v>
      </c>
      <c r="F747" t="s">
        <v>720</v>
      </c>
      <c r="G747" t="s">
        <v>721</v>
      </c>
      <c r="H747" t="s">
        <v>25</v>
      </c>
      <c r="I747" t="s">
        <v>26</v>
      </c>
      <c r="J747" t="s">
        <v>329</v>
      </c>
      <c r="K747" t="s">
        <v>215</v>
      </c>
      <c r="L747">
        <v>43229</v>
      </c>
      <c r="M747" t="s">
        <v>62</v>
      </c>
      <c r="N747" t="s">
        <v>1893</v>
      </c>
      <c r="O747" t="s">
        <v>31</v>
      </c>
      <c r="P747" t="s">
        <v>53</v>
      </c>
      <c r="Q747" t="s">
        <v>1894</v>
      </c>
      <c r="R747">
        <v>5.3520000000000003</v>
      </c>
      <c r="S747">
        <v>3</v>
      </c>
      <c r="T747">
        <v>0.2</v>
      </c>
      <c r="U747">
        <v>1.6055999999999999</v>
      </c>
      <c r="V747">
        <v>3.7464000000000004</v>
      </c>
    </row>
    <row r="748" spans="1:22">
      <c r="A748">
        <v>3543</v>
      </c>
      <c r="B748" t="s">
        <v>2468</v>
      </c>
      <c r="C748" s="1">
        <v>42631</v>
      </c>
      <c r="D748" s="1">
        <v>42633</v>
      </c>
      <c r="E748" t="s">
        <v>78</v>
      </c>
      <c r="F748" t="s">
        <v>720</v>
      </c>
      <c r="G748" t="s">
        <v>721</v>
      </c>
      <c r="H748" t="s">
        <v>25</v>
      </c>
      <c r="I748" t="s">
        <v>26</v>
      </c>
      <c r="J748" t="s">
        <v>329</v>
      </c>
      <c r="K748" t="s">
        <v>215</v>
      </c>
      <c r="L748">
        <v>43229</v>
      </c>
      <c r="M748" t="s">
        <v>62</v>
      </c>
      <c r="N748" t="s">
        <v>571</v>
      </c>
      <c r="O748" t="s">
        <v>31</v>
      </c>
      <c r="P748" t="s">
        <v>35</v>
      </c>
      <c r="Q748" t="s">
        <v>572</v>
      </c>
      <c r="R748">
        <v>99.372</v>
      </c>
      <c r="S748">
        <v>2</v>
      </c>
      <c r="T748">
        <v>0.3</v>
      </c>
      <c r="U748">
        <v>-7.0979999999999999</v>
      </c>
      <c r="V748">
        <v>106.47</v>
      </c>
    </row>
    <row r="749" spans="1:22">
      <c r="A749">
        <v>3549</v>
      </c>
      <c r="B749" t="s">
        <v>2469</v>
      </c>
      <c r="C749" s="1">
        <v>43038</v>
      </c>
      <c r="D749" s="1">
        <v>43040</v>
      </c>
      <c r="E749" t="s">
        <v>78</v>
      </c>
      <c r="F749" t="s">
        <v>2470</v>
      </c>
      <c r="G749" t="s">
        <v>2471</v>
      </c>
      <c r="H749" t="s">
        <v>90</v>
      </c>
      <c r="I749" t="s">
        <v>26</v>
      </c>
      <c r="J749" t="s">
        <v>616</v>
      </c>
      <c r="K749" t="s">
        <v>28</v>
      </c>
      <c r="L749">
        <v>40475</v>
      </c>
      <c r="M749" t="s">
        <v>29</v>
      </c>
      <c r="N749" t="s">
        <v>1746</v>
      </c>
      <c r="O749" t="s">
        <v>31</v>
      </c>
      <c r="P749" t="s">
        <v>35</v>
      </c>
      <c r="Q749" t="s">
        <v>1747</v>
      </c>
      <c r="R749">
        <v>33.94</v>
      </c>
      <c r="S749">
        <v>1</v>
      </c>
      <c r="T749">
        <v>0</v>
      </c>
      <c r="U749">
        <v>9.1638000000000002</v>
      </c>
      <c r="V749">
        <v>24.776199999999996</v>
      </c>
    </row>
    <row r="750" spans="1:22">
      <c r="A750">
        <v>3552</v>
      </c>
      <c r="B750" t="s">
        <v>2472</v>
      </c>
      <c r="C750" s="1">
        <v>42458</v>
      </c>
      <c r="D750" s="1">
        <v>42462</v>
      </c>
      <c r="E750" t="s">
        <v>22</v>
      </c>
      <c r="F750" t="s">
        <v>1263</v>
      </c>
      <c r="G750" t="s">
        <v>1264</v>
      </c>
      <c r="H750" t="s">
        <v>90</v>
      </c>
      <c r="I750" t="s">
        <v>26</v>
      </c>
      <c r="J750" t="s">
        <v>120</v>
      </c>
      <c r="K750" t="s">
        <v>121</v>
      </c>
      <c r="L750">
        <v>60653</v>
      </c>
      <c r="M750" t="s">
        <v>84</v>
      </c>
      <c r="N750" t="s">
        <v>311</v>
      </c>
      <c r="O750" t="s">
        <v>31</v>
      </c>
      <c r="P750" t="s">
        <v>35</v>
      </c>
      <c r="Q750" t="s">
        <v>312</v>
      </c>
      <c r="R750">
        <v>844.11599999999999</v>
      </c>
      <c r="S750">
        <v>6</v>
      </c>
      <c r="T750">
        <v>0.3</v>
      </c>
      <c r="U750">
        <v>-36.176400000000001</v>
      </c>
      <c r="V750">
        <v>880.29240000000004</v>
      </c>
    </row>
    <row r="751" spans="1:22">
      <c r="A751">
        <v>3568</v>
      </c>
      <c r="B751" t="s">
        <v>2473</v>
      </c>
      <c r="C751" s="1">
        <v>42622</v>
      </c>
      <c r="D751" s="1">
        <v>42627</v>
      </c>
      <c r="E751" t="s">
        <v>22</v>
      </c>
      <c r="F751" t="s">
        <v>2282</v>
      </c>
      <c r="G751" t="s">
        <v>2283</v>
      </c>
      <c r="H751" t="s">
        <v>90</v>
      </c>
      <c r="I751" t="s">
        <v>26</v>
      </c>
      <c r="J751" t="s">
        <v>1720</v>
      </c>
      <c r="K751" t="s">
        <v>83</v>
      </c>
      <c r="L751">
        <v>75220</v>
      </c>
      <c r="M751" t="s">
        <v>84</v>
      </c>
      <c r="N751" t="s">
        <v>2107</v>
      </c>
      <c r="O751" t="s">
        <v>31</v>
      </c>
      <c r="P751" t="s">
        <v>53</v>
      </c>
      <c r="Q751" t="s">
        <v>2108</v>
      </c>
      <c r="R751">
        <v>15.007999999999999</v>
      </c>
      <c r="S751">
        <v>4</v>
      </c>
      <c r="T751">
        <v>0.6</v>
      </c>
      <c r="U751">
        <v>-12.006399999999999</v>
      </c>
      <c r="V751">
        <v>27.014399999999998</v>
      </c>
    </row>
    <row r="752" spans="1:22">
      <c r="A752">
        <v>3581</v>
      </c>
      <c r="B752" t="s">
        <v>2474</v>
      </c>
      <c r="C752" s="1">
        <v>42576</v>
      </c>
      <c r="D752" s="1">
        <v>42580</v>
      </c>
      <c r="E752" t="s">
        <v>38</v>
      </c>
      <c r="F752" t="s">
        <v>2475</v>
      </c>
      <c r="G752" t="s">
        <v>2476</v>
      </c>
      <c r="H752" t="s">
        <v>25</v>
      </c>
      <c r="I752" t="s">
        <v>26</v>
      </c>
      <c r="J752" t="s">
        <v>458</v>
      </c>
      <c r="K752" t="s">
        <v>459</v>
      </c>
      <c r="L752">
        <v>39212</v>
      </c>
      <c r="M752" t="s">
        <v>29</v>
      </c>
      <c r="N752" t="s">
        <v>416</v>
      </c>
      <c r="O752" t="s">
        <v>31</v>
      </c>
      <c r="P752" t="s">
        <v>44</v>
      </c>
      <c r="Q752" t="s">
        <v>417</v>
      </c>
      <c r="R752">
        <v>2430.08</v>
      </c>
      <c r="S752">
        <v>8</v>
      </c>
      <c r="T752">
        <v>0</v>
      </c>
      <c r="U752">
        <v>388.81279999999998</v>
      </c>
      <c r="V752">
        <v>2041.2672</v>
      </c>
    </row>
    <row r="753" spans="1:22">
      <c r="A753">
        <v>3584</v>
      </c>
      <c r="B753" t="s">
        <v>2477</v>
      </c>
      <c r="C753" s="1">
        <v>42348</v>
      </c>
      <c r="D753" s="1">
        <v>42354</v>
      </c>
      <c r="E753" t="s">
        <v>38</v>
      </c>
      <c r="F753" t="s">
        <v>2478</v>
      </c>
      <c r="G753" t="s">
        <v>2479</v>
      </c>
      <c r="H753" t="s">
        <v>81</v>
      </c>
      <c r="I753" t="s">
        <v>26</v>
      </c>
      <c r="J753" t="s">
        <v>458</v>
      </c>
      <c r="K753" t="s">
        <v>272</v>
      </c>
      <c r="L753">
        <v>49201</v>
      </c>
      <c r="M753" t="s">
        <v>84</v>
      </c>
      <c r="N753" t="s">
        <v>1972</v>
      </c>
      <c r="O753" t="s">
        <v>31</v>
      </c>
      <c r="P753" t="s">
        <v>44</v>
      </c>
      <c r="Q753" t="s">
        <v>1973</v>
      </c>
      <c r="R753">
        <v>801.96</v>
      </c>
      <c r="S753">
        <v>2</v>
      </c>
      <c r="T753">
        <v>0</v>
      </c>
      <c r="U753">
        <v>200.49</v>
      </c>
      <c r="V753">
        <v>601.47</v>
      </c>
    </row>
    <row r="754" spans="1:22">
      <c r="A754">
        <v>3585</v>
      </c>
      <c r="B754" t="s">
        <v>2477</v>
      </c>
      <c r="C754" s="1">
        <v>42348</v>
      </c>
      <c r="D754" s="1">
        <v>42354</v>
      </c>
      <c r="E754" t="s">
        <v>38</v>
      </c>
      <c r="F754" t="s">
        <v>2478</v>
      </c>
      <c r="G754" t="s">
        <v>2479</v>
      </c>
      <c r="H754" t="s">
        <v>81</v>
      </c>
      <c r="I754" t="s">
        <v>26</v>
      </c>
      <c r="J754" t="s">
        <v>458</v>
      </c>
      <c r="K754" t="s">
        <v>272</v>
      </c>
      <c r="L754">
        <v>49201</v>
      </c>
      <c r="M754" t="s">
        <v>84</v>
      </c>
      <c r="N754" t="s">
        <v>1260</v>
      </c>
      <c r="O754" t="s">
        <v>31</v>
      </c>
      <c r="P754" t="s">
        <v>35</v>
      </c>
      <c r="Q754" t="s">
        <v>1261</v>
      </c>
      <c r="R754">
        <v>191.96</v>
      </c>
      <c r="S754">
        <v>2</v>
      </c>
      <c r="T754">
        <v>0</v>
      </c>
      <c r="U754">
        <v>32.633200000000002</v>
      </c>
      <c r="V754">
        <v>159.32679999999999</v>
      </c>
    </row>
    <row r="755" spans="1:22">
      <c r="A755">
        <v>3599</v>
      </c>
      <c r="B755" t="s">
        <v>2480</v>
      </c>
      <c r="C755" s="1">
        <v>41891</v>
      </c>
      <c r="D755" s="1">
        <v>41896</v>
      </c>
      <c r="E755" t="s">
        <v>22</v>
      </c>
      <c r="F755" t="s">
        <v>1151</v>
      </c>
      <c r="G755" t="s">
        <v>1152</v>
      </c>
      <c r="H755" t="s">
        <v>25</v>
      </c>
      <c r="I755" t="s">
        <v>26</v>
      </c>
      <c r="J755" t="s">
        <v>60</v>
      </c>
      <c r="K755" t="s">
        <v>61</v>
      </c>
      <c r="L755">
        <v>19140</v>
      </c>
      <c r="M755" t="s">
        <v>62</v>
      </c>
      <c r="N755" t="s">
        <v>1329</v>
      </c>
      <c r="O755" t="s">
        <v>31</v>
      </c>
      <c r="P755" t="s">
        <v>53</v>
      </c>
      <c r="Q755" t="s">
        <v>1330</v>
      </c>
      <c r="R755">
        <v>17.472000000000001</v>
      </c>
      <c r="S755">
        <v>3</v>
      </c>
      <c r="T755">
        <v>0.2</v>
      </c>
      <c r="U755">
        <v>5.0232000000000001</v>
      </c>
      <c r="V755">
        <v>12.448800000000002</v>
      </c>
    </row>
    <row r="756" spans="1:22">
      <c r="A756">
        <v>3603</v>
      </c>
      <c r="B756" t="s">
        <v>2481</v>
      </c>
      <c r="C756" s="1">
        <v>41960</v>
      </c>
      <c r="D756" s="1">
        <v>41967</v>
      </c>
      <c r="E756" t="s">
        <v>38</v>
      </c>
      <c r="F756" t="s">
        <v>2482</v>
      </c>
      <c r="G756" t="s">
        <v>2483</v>
      </c>
      <c r="H756" t="s">
        <v>25</v>
      </c>
      <c r="I756" t="s">
        <v>26</v>
      </c>
      <c r="J756" t="s">
        <v>60</v>
      </c>
      <c r="K756" t="s">
        <v>61</v>
      </c>
      <c r="L756">
        <v>19143</v>
      </c>
      <c r="M756" t="s">
        <v>62</v>
      </c>
      <c r="N756" t="s">
        <v>606</v>
      </c>
      <c r="O756" t="s">
        <v>31</v>
      </c>
      <c r="P756" t="s">
        <v>35</v>
      </c>
      <c r="Q756" t="s">
        <v>607</v>
      </c>
      <c r="R756">
        <v>657.93</v>
      </c>
      <c r="S756">
        <v>5</v>
      </c>
      <c r="T756">
        <v>0.3</v>
      </c>
      <c r="U756">
        <v>-93.99</v>
      </c>
      <c r="V756">
        <v>751.92</v>
      </c>
    </row>
    <row r="757" spans="1:22">
      <c r="A757">
        <v>3605</v>
      </c>
      <c r="B757" t="s">
        <v>2484</v>
      </c>
      <c r="C757" s="1">
        <v>42968</v>
      </c>
      <c r="D757" s="1">
        <v>42974</v>
      </c>
      <c r="E757" t="s">
        <v>38</v>
      </c>
      <c r="F757" t="s">
        <v>2368</v>
      </c>
      <c r="G757" t="s">
        <v>2369</v>
      </c>
      <c r="H757" t="s">
        <v>90</v>
      </c>
      <c r="I757" t="s">
        <v>26</v>
      </c>
      <c r="J757" t="s">
        <v>144</v>
      </c>
      <c r="K757" t="s">
        <v>1070</v>
      </c>
      <c r="L757">
        <v>21044</v>
      </c>
      <c r="M757" t="s">
        <v>62</v>
      </c>
      <c r="N757" t="s">
        <v>1249</v>
      </c>
      <c r="O757" t="s">
        <v>31</v>
      </c>
      <c r="P757" t="s">
        <v>53</v>
      </c>
      <c r="Q757" t="s">
        <v>1250</v>
      </c>
      <c r="R757">
        <v>25.16</v>
      </c>
      <c r="S757">
        <v>2</v>
      </c>
      <c r="T757">
        <v>0</v>
      </c>
      <c r="U757">
        <v>8.5543999999999993</v>
      </c>
      <c r="V757">
        <v>16.605600000000003</v>
      </c>
    </row>
    <row r="758" spans="1:22">
      <c r="A758">
        <v>3606</v>
      </c>
      <c r="B758" t="s">
        <v>2484</v>
      </c>
      <c r="C758" s="1">
        <v>42968</v>
      </c>
      <c r="D758" s="1">
        <v>42974</v>
      </c>
      <c r="E758" t="s">
        <v>38</v>
      </c>
      <c r="F758" t="s">
        <v>2368</v>
      </c>
      <c r="G758" t="s">
        <v>2369</v>
      </c>
      <c r="H758" t="s">
        <v>90</v>
      </c>
      <c r="I758" t="s">
        <v>26</v>
      </c>
      <c r="J758" t="s">
        <v>144</v>
      </c>
      <c r="K758" t="s">
        <v>1070</v>
      </c>
      <c r="L758">
        <v>21044</v>
      </c>
      <c r="M758" t="s">
        <v>62</v>
      </c>
      <c r="N758" t="s">
        <v>1173</v>
      </c>
      <c r="O758" t="s">
        <v>31</v>
      </c>
      <c r="P758" t="s">
        <v>53</v>
      </c>
      <c r="Q758" t="s">
        <v>1174</v>
      </c>
      <c r="R758">
        <v>91.92</v>
      </c>
      <c r="S758">
        <v>4</v>
      </c>
      <c r="T758">
        <v>0</v>
      </c>
      <c r="U758">
        <v>31.252800000000001</v>
      </c>
      <c r="V758">
        <v>60.667200000000001</v>
      </c>
    </row>
    <row r="759" spans="1:22">
      <c r="A759">
        <v>3615</v>
      </c>
      <c r="B759" t="s">
        <v>2485</v>
      </c>
      <c r="C759" s="1">
        <v>43058</v>
      </c>
      <c r="D759" s="1">
        <v>43060</v>
      </c>
      <c r="E759" t="s">
        <v>78</v>
      </c>
      <c r="F759" t="s">
        <v>2054</v>
      </c>
      <c r="G759" t="s">
        <v>2055</v>
      </c>
      <c r="H759" t="s">
        <v>81</v>
      </c>
      <c r="I759" t="s">
        <v>26</v>
      </c>
      <c r="J759" t="s">
        <v>229</v>
      </c>
      <c r="K759" t="s">
        <v>83</v>
      </c>
      <c r="L759">
        <v>78207</v>
      </c>
      <c r="M759" t="s">
        <v>84</v>
      </c>
      <c r="N759" t="s">
        <v>1235</v>
      </c>
      <c r="O759" t="s">
        <v>31</v>
      </c>
      <c r="P759" t="s">
        <v>44</v>
      </c>
      <c r="Q759" t="s">
        <v>1236</v>
      </c>
      <c r="R759">
        <v>718.11599999999999</v>
      </c>
      <c r="S759">
        <v>6</v>
      </c>
      <c r="T759">
        <v>0.3</v>
      </c>
      <c r="U759">
        <v>-71.811599999999999</v>
      </c>
      <c r="V759">
        <v>789.92759999999998</v>
      </c>
    </row>
    <row r="760" spans="1:22">
      <c r="A760">
        <v>3623</v>
      </c>
      <c r="B760" t="s">
        <v>2486</v>
      </c>
      <c r="C760" s="1">
        <v>41896</v>
      </c>
      <c r="D760" s="1">
        <v>41901</v>
      </c>
      <c r="E760" t="s">
        <v>38</v>
      </c>
      <c r="F760" t="s">
        <v>2487</v>
      </c>
      <c r="G760" t="s">
        <v>2488</v>
      </c>
      <c r="H760" t="s">
        <v>25</v>
      </c>
      <c r="I760" t="s">
        <v>26</v>
      </c>
      <c r="J760" t="s">
        <v>2489</v>
      </c>
      <c r="K760" t="s">
        <v>648</v>
      </c>
      <c r="L760">
        <v>31204</v>
      </c>
      <c r="M760" t="s">
        <v>29</v>
      </c>
      <c r="N760" t="s">
        <v>1499</v>
      </c>
      <c r="O760" t="s">
        <v>31</v>
      </c>
      <c r="P760" t="s">
        <v>53</v>
      </c>
      <c r="Q760" t="s">
        <v>1500</v>
      </c>
      <c r="R760">
        <v>142.4</v>
      </c>
      <c r="S760">
        <v>5</v>
      </c>
      <c r="T760">
        <v>0</v>
      </c>
      <c r="U760">
        <v>52.688000000000002</v>
      </c>
      <c r="V760">
        <v>89.712000000000003</v>
      </c>
    </row>
    <row r="761" spans="1:22">
      <c r="A761">
        <v>3625</v>
      </c>
      <c r="B761" t="s">
        <v>2490</v>
      </c>
      <c r="C761" s="1">
        <v>42874</v>
      </c>
      <c r="D761" s="1">
        <v>42876</v>
      </c>
      <c r="E761" t="s">
        <v>22</v>
      </c>
      <c r="F761" t="s">
        <v>1801</v>
      </c>
      <c r="G761" t="s">
        <v>1802</v>
      </c>
      <c r="H761" t="s">
        <v>90</v>
      </c>
      <c r="I761" t="s">
        <v>26</v>
      </c>
      <c r="J761" t="s">
        <v>310</v>
      </c>
      <c r="K761" t="s">
        <v>50</v>
      </c>
      <c r="L761">
        <v>94109</v>
      </c>
      <c r="M761" t="s">
        <v>51</v>
      </c>
      <c r="N761" t="s">
        <v>571</v>
      </c>
      <c r="O761" t="s">
        <v>31</v>
      </c>
      <c r="P761" t="s">
        <v>35</v>
      </c>
      <c r="Q761" t="s">
        <v>572</v>
      </c>
      <c r="R761">
        <v>681.40800000000002</v>
      </c>
      <c r="S761">
        <v>12</v>
      </c>
      <c r="T761">
        <v>0.2</v>
      </c>
      <c r="U761">
        <v>42.588000000000001</v>
      </c>
      <c r="V761">
        <v>638.82000000000005</v>
      </c>
    </row>
    <row r="762" spans="1:22">
      <c r="A762">
        <v>3639</v>
      </c>
      <c r="B762" t="s">
        <v>2491</v>
      </c>
      <c r="C762" s="1">
        <v>42684</v>
      </c>
      <c r="D762" s="1">
        <v>42688</v>
      </c>
      <c r="E762" t="s">
        <v>38</v>
      </c>
      <c r="F762" t="s">
        <v>1221</v>
      </c>
      <c r="G762" t="s">
        <v>1222</v>
      </c>
      <c r="H762" t="s">
        <v>90</v>
      </c>
      <c r="I762" t="s">
        <v>26</v>
      </c>
      <c r="J762" t="s">
        <v>859</v>
      </c>
      <c r="K762" t="s">
        <v>215</v>
      </c>
      <c r="L762">
        <v>45503</v>
      </c>
      <c r="M762" t="s">
        <v>62</v>
      </c>
      <c r="N762" t="s">
        <v>1402</v>
      </c>
      <c r="O762" t="s">
        <v>31</v>
      </c>
      <c r="P762" t="s">
        <v>53</v>
      </c>
      <c r="Q762" t="s">
        <v>1403</v>
      </c>
      <c r="R762">
        <v>148.28800000000001</v>
      </c>
      <c r="S762">
        <v>7</v>
      </c>
      <c r="T762">
        <v>0.2</v>
      </c>
      <c r="U762">
        <v>29.657599999999999</v>
      </c>
      <c r="V762">
        <v>118.63040000000001</v>
      </c>
    </row>
    <row r="763" spans="1:22">
      <c r="A763">
        <v>3659</v>
      </c>
      <c r="B763" t="s">
        <v>2492</v>
      </c>
      <c r="C763" s="1">
        <v>42075</v>
      </c>
      <c r="D763" s="1">
        <v>42080</v>
      </c>
      <c r="E763" t="s">
        <v>38</v>
      </c>
      <c r="F763" t="s">
        <v>2362</v>
      </c>
      <c r="G763" t="s">
        <v>2363</v>
      </c>
      <c r="H763" t="s">
        <v>81</v>
      </c>
      <c r="I763" t="s">
        <v>26</v>
      </c>
      <c r="J763" t="s">
        <v>2493</v>
      </c>
      <c r="K763" t="s">
        <v>42</v>
      </c>
      <c r="L763">
        <v>33317</v>
      </c>
      <c r="M763" t="s">
        <v>29</v>
      </c>
      <c r="N763" t="s">
        <v>139</v>
      </c>
      <c r="O763" t="s">
        <v>31</v>
      </c>
      <c r="P763" t="s">
        <v>53</v>
      </c>
      <c r="Q763" t="s">
        <v>140</v>
      </c>
      <c r="R763">
        <v>30.88</v>
      </c>
      <c r="S763">
        <v>4</v>
      </c>
      <c r="T763">
        <v>0.2</v>
      </c>
      <c r="U763">
        <v>3.86</v>
      </c>
      <c r="V763">
        <v>27.02</v>
      </c>
    </row>
    <row r="764" spans="1:22">
      <c r="A764">
        <v>3660</v>
      </c>
      <c r="B764" t="s">
        <v>2492</v>
      </c>
      <c r="C764" s="1">
        <v>42075</v>
      </c>
      <c r="D764" s="1">
        <v>42080</v>
      </c>
      <c r="E764" t="s">
        <v>38</v>
      </c>
      <c r="F764" t="s">
        <v>2362</v>
      </c>
      <c r="G764" t="s">
        <v>2363</v>
      </c>
      <c r="H764" t="s">
        <v>81</v>
      </c>
      <c r="I764" t="s">
        <v>26</v>
      </c>
      <c r="J764" t="s">
        <v>2493</v>
      </c>
      <c r="K764" t="s">
        <v>42</v>
      </c>
      <c r="L764">
        <v>33317</v>
      </c>
      <c r="M764" t="s">
        <v>29</v>
      </c>
      <c r="N764" t="s">
        <v>2494</v>
      </c>
      <c r="O764" t="s">
        <v>31</v>
      </c>
      <c r="P764" t="s">
        <v>53</v>
      </c>
      <c r="Q764" t="s">
        <v>2495</v>
      </c>
      <c r="R764">
        <v>6.4080000000000004</v>
      </c>
      <c r="S764">
        <v>3</v>
      </c>
      <c r="T764">
        <v>0.2</v>
      </c>
      <c r="U764">
        <v>1.4418</v>
      </c>
      <c r="V764">
        <v>4.9662000000000006</v>
      </c>
    </row>
    <row r="765" spans="1:22">
      <c r="A765">
        <v>3675</v>
      </c>
      <c r="B765" t="s">
        <v>2496</v>
      </c>
      <c r="C765" s="1">
        <v>43045</v>
      </c>
      <c r="D765" s="1">
        <v>43050</v>
      </c>
      <c r="E765" t="s">
        <v>38</v>
      </c>
      <c r="F765" t="s">
        <v>2497</v>
      </c>
      <c r="G765" t="s">
        <v>2498</v>
      </c>
      <c r="H765" t="s">
        <v>25</v>
      </c>
      <c r="I765" t="s">
        <v>26</v>
      </c>
      <c r="J765" t="s">
        <v>60</v>
      </c>
      <c r="K765" t="s">
        <v>61</v>
      </c>
      <c r="L765">
        <v>19143</v>
      </c>
      <c r="M765" t="s">
        <v>62</v>
      </c>
      <c r="N765" t="s">
        <v>1598</v>
      </c>
      <c r="O765" t="s">
        <v>31</v>
      </c>
      <c r="P765" t="s">
        <v>35</v>
      </c>
      <c r="Q765" t="s">
        <v>1599</v>
      </c>
      <c r="R765">
        <v>127.372</v>
      </c>
      <c r="S765">
        <v>2</v>
      </c>
      <c r="T765">
        <v>0.3</v>
      </c>
      <c r="U765">
        <v>-30.933199999999999</v>
      </c>
      <c r="V765">
        <v>158.30520000000001</v>
      </c>
    </row>
    <row r="766" spans="1:22">
      <c r="A766">
        <v>3677</v>
      </c>
      <c r="B766" t="s">
        <v>2499</v>
      </c>
      <c r="C766" s="1">
        <v>42343</v>
      </c>
      <c r="D766" s="1">
        <v>42347</v>
      </c>
      <c r="E766" t="s">
        <v>38</v>
      </c>
      <c r="F766" t="s">
        <v>2500</v>
      </c>
      <c r="G766" t="s">
        <v>2501</v>
      </c>
      <c r="H766" t="s">
        <v>81</v>
      </c>
      <c r="I766" t="s">
        <v>26</v>
      </c>
      <c r="J766" t="s">
        <v>620</v>
      </c>
      <c r="K766" t="s">
        <v>50</v>
      </c>
      <c r="L766">
        <v>92105</v>
      </c>
      <c r="M766" t="s">
        <v>51</v>
      </c>
      <c r="N766" t="s">
        <v>811</v>
      </c>
      <c r="O766" t="s">
        <v>31</v>
      </c>
      <c r="P766" t="s">
        <v>53</v>
      </c>
      <c r="Q766" t="s">
        <v>812</v>
      </c>
      <c r="R766">
        <v>44.46</v>
      </c>
      <c r="S766">
        <v>2</v>
      </c>
      <c r="T766">
        <v>0</v>
      </c>
      <c r="U766">
        <v>14.671799999999999</v>
      </c>
      <c r="V766">
        <v>29.788200000000003</v>
      </c>
    </row>
    <row r="767" spans="1:22">
      <c r="A767">
        <v>3680</v>
      </c>
      <c r="B767" t="s">
        <v>2502</v>
      </c>
      <c r="C767" s="1">
        <v>42194</v>
      </c>
      <c r="D767" s="1">
        <v>42199</v>
      </c>
      <c r="E767" t="s">
        <v>38</v>
      </c>
      <c r="F767" t="s">
        <v>1483</v>
      </c>
      <c r="G767" t="s">
        <v>1484</v>
      </c>
      <c r="H767" t="s">
        <v>25</v>
      </c>
      <c r="I767" t="s">
        <v>26</v>
      </c>
      <c r="J767" t="s">
        <v>2503</v>
      </c>
      <c r="K767" t="s">
        <v>1070</v>
      </c>
      <c r="L767">
        <v>20735</v>
      </c>
      <c r="M767" t="s">
        <v>62</v>
      </c>
      <c r="N767" t="s">
        <v>340</v>
      </c>
      <c r="O767" t="s">
        <v>31</v>
      </c>
      <c r="P767" t="s">
        <v>53</v>
      </c>
      <c r="Q767" t="s">
        <v>341</v>
      </c>
      <c r="R767">
        <v>181.96</v>
      </c>
      <c r="S767">
        <v>2</v>
      </c>
      <c r="T767">
        <v>0</v>
      </c>
      <c r="U767">
        <v>20.015599999999999</v>
      </c>
      <c r="V767">
        <v>161.9444</v>
      </c>
    </row>
    <row r="768" spans="1:22">
      <c r="A768">
        <v>3694</v>
      </c>
      <c r="B768" t="s">
        <v>2504</v>
      </c>
      <c r="C768" s="1">
        <v>42307</v>
      </c>
      <c r="D768" s="1">
        <v>42310</v>
      </c>
      <c r="E768" t="s">
        <v>22</v>
      </c>
      <c r="F768" t="s">
        <v>1516</v>
      </c>
      <c r="G768" t="s">
        <v>1517</v>
      </c>
      <c r="H768" t="s">
        <v>81</v>
      </c>
      <c r="I768" t="s">
        <v>26</v>
      </c>
      <c r="J768" t="s">
        <v>248</v>
      </c>
      <c r="K768" t="s">
        <v>165</v>
      </c>
      <c r="L768">
        <v>80219</v>
      </c>
      <c r="M768" t="s">
        <v>51</v>
      </c>
      <c r="N768" t="s">
        <v>2505</v>
      </c>
      <c r="O768" t="s">
        <v>31</v>
      </c>
      <c r="P768" t="s">
        <v>53</v>
      </c>
      <c r="Q768" t="s">
        <v>2506</v>
      </c>
      <c r="R768">
        <v>15.488</v>
      </c>
      <c r="S768">
        <v>4</v>
      </c>
      <c r="T768">
        <v>0.2</v>
      </c>
      <c r="U768">
        <v>3.6783999999999999</v>
      </c>
      <c r="V768">
        <v>11.8096</v>
      </c>
    </row>
    <row r="769" spans="1:22">
      <c r="A769">
        <v>3698</v>
      </c>
      <c r="B769" t="s">
        <v>2507</v>
      </c>
      <c r="C769" s="1">
        <v>42327</v>
      </c>
      <c r="D769" s="1">
        <v>42329</v>
      </c>
      <c r="E769" t="s">
        <v>22</v>
      </c>
      <c r="F769" t="s">
        <v>2257</v>
      </c>
      <c r="G769" t="s">
        <v>2258</v>
      </c>
      <c r="H769" t="s">
        <v>90</v>
      </c>
      <c r="I769" t="s">
        <v>26</v>
      </c>
      <c r="J769" t="s">
        <v>176</v>
      </c>
      <c r="K769" t="s">
        <v>177</v>
      </c>
      <c r="L769">
        <v>98115</v>
      </c>
      <c r="M769" t="s">
        <v>51</v>
      </c>
      <c r="N769" t="s">
        <v>2177</v>
      </c>
      <c r="O769" t="s">
        <v>31</v>
      </c>
      <c r="P769" t="s">
        <v>53</v>
      </c>
      <c r="Q769" t="s">
        <v>2178</v>
      </c>
      <c r="R769">
        <v>141.96</v>
      </c>
      <c r="S769">
        <v>2</v>
      </c>
      <c r="T769">
        <v>0</v>
      </c>
      <c r="U769">
        <v>22.7136</v>
      </c>
      <c r="V769">
        <v>119.24640000000001</v>
      </c>
    </row>
    <row r="770" spans="1:22">
      <c r="A770">
        <v>3701</v>
      </c>
      <c r="B770" t="s">
        <v>2508</v>
      </c>
      <c r="C770" s="1">
        <v>43093</v>
      </c>
      <c r="D770" s="1">
        <v>43098</v>
      </c>
      <c r="E770" t="s">
        <v>38</v>
      </c>
      <c r="F770" t="s">
        <v>1594</v>
      </c>
      <c r="G770" t="s">
        <v>1595</v>
      </c>
      <c r="H770" t="s">
        <v>81</v>
      </c>
      <c r="I770" t="s">
        <v>26</v>
      </c>
      <c r="J770" t="s">
        <v>875</v>
      </c>
      <c r="K770" t="s">
        <v>109</v>
      </c>
      <c r="L770">
        <v>14609</v>
      </c>
      <c r="M770" t="s">
        <v>62</v>
      </c>
      <c r="N770" t="s">
        <v>948</v>
      </c>
      <c r="O770" t="s">
        <v>31</v>
      </c>
      <c r="P770" t="s">
        <v>53</v>
      </c>
      <c r="Q770" t="s">
        <v>949</v>
      </c>
      <c r="R770">
        <v>37.93</v>
      </c>
      <c r="S770">
        <v>1</v>
      </c>
      <c r="T770">
        <v>0</v>
      </c>
      <c r="U770">
        <v>6.8273999999999999</v>
      </c>
      <c r="V770">
        <v>31.102599999999999</v>
      </c>
    </row>
    <row r="771" spans="1:22">
      <c r="A771">
        <v>3702</v>
      </c>
      <c r="B771" t="s">
        <v>2509</v>
      </c>
      <c r="C771" s="1">
        <v>42378</v>
      </c>
      <c r="D771" s="1">
        <v>42382</v>
      </c>
      <c r="E771" t="s">
        <v>22</v>
      </c>
      <c r="F771" t="s">
        <v>2510</v>
      </c>
      <c r="G771" t="s">
        <v>2511</v>
      </c>
      <c r="H771" t="s">
        <v>81</v>
      </c>
      <c r="I771" t="s">
        <v>26</v>
      </c>
      <c r="J771" t="s">
        <v>2512</v>
      </c>
      <c r="K771" t="s">
        <v>215</v>
      </c>
      <c r="L771">
        <v>43615</v>
      </c>
      <c r="M771" t="s">
        <v>62</v>
      </c>
      <c r="N771" t="s">
        <v>2185</v>
      </c>
      <c r="O771" t="s">
        <v>31</v>
      </c>
      <c r="P771" t="s">
        <v>53</v>
      </c>
      <c r="Q771" t="s">
        <v>2186</v>
      </c>
      <c r="R771">
        <v>15.167999999999999</v>
      </c>
      <c r="S771">
        <v>2</v>
      </c>
      <c r="T771">
        <v>0.2</v>
      </c>
      <c r="U771">
        <v>3.7919999999999998</v>
      </c>
      <c r="V771">
        <v>11.375999999999999</v>
      </c>
    </row>
    <row r="772" spans="1:22">
      <c r="A772">
        <v>3708</v>
      </c>
      <c r="B772" t="s">
        <v>2513</v>
      </c>
      <c r="C772" s="1">
        <v>41966</v>
      </c>
      <c r="D772" s="1">
        <v>41970</v>
      </c>
      <c r="E772" t="s">
        <v>38</v>
      </c>
      <c r="F772" t="s">
        <v>2068</v>
      </c>
      <c r="G772" t="s">
        <v>2069</v>
      </c>
      <c r="H772" t="s">
        <v>81</v>
      </c>
      <c r="I772" t="s">
        <v>26</v>
      </c>
      <c r="J772" t="s">
        <v>2514</v>
      </c>
      <c r="K772" t="s">
        <v>83</v>
      </c>
      <c r="L772">
        <v>75150</v>
      </c>
      <c r="M772" t="s">
        <v>84</v>
      </c>
      <c r="N772" t="s">
        <v>908</v>
      </c>
      <c r="O772" t="s">
        <v>31</v>
      </c>
      <c r="P772" t="s">
        <v>53</v>
      </c>
      <c r="Q772" t="s">
        <v>298</v>
      </c>
      <c r="R772">
        <v>6.3680000000000003</v>
      </c>
      <c r="S772">
        <v>2</v>
      </c>
      <c r="T772">
        <v>0.6</v>
      </c>
      <c r="U772">
        <v>-2.5472000000000001</v>
      </c>
      <c r="V772">
        <v>8.9152000000000005</v>
      </c>
    </row>
    <row r="773" spans="1:22">
      <c r="A773">
        <v>3711</v>
      </c>
      <c r="B773" t="s">
        <v>2515</v>
      </c>
      <c r="C773" s="1">
        <v>43023</v>
      </c>
      <c r="D773" s="1">
        <v>43025</v>
      </c>
      <c r="E773" t="s">
        <v>78</v>
      </c>
      <c r="F773" t="s">
        <v>2516</v>
      </c>
      <c r="G773" t="s">
        <v>2517</v>
      </c>
      <c r="H773" t="s">
        <v>81</v>
      </c>
      <c r="I773" t="s">
        <v>26</v>
      </c>
      <c r="J773" t="s">
        <v>49</v>
      </c>
      <c r="K773" t="s">
        <v>50</v>
      </c>
      <c r="L773">
        <v>90045</v>
      </c>
      <c r="M773" t="s">
        <v>51</v>
      </c>
      <c r="N773" t="s">
        <v>286</v>
      </c>
      <c r="O773" t="s">
        <v>31</v>
      </c>
      <c r="P773" t="s">
        <v>44</v>
      </c>
      <c r="Q773" t="s">
        <v>287</v>
      </c>
      <c r="R773">
        <v>510.24</v>
      </c>
      <c r="S773">
        <v>3</v>
      </c>
      <c r="T773">
        <v>0.2</v>
      </c>
      <c r="U773">
        <v>6.3780000000000001</v>
      </c>
      <c r="V773">
        <v>503.86200000000002</v>
      </c>
    </row>
    <row r="774" spans="1:22">
      <c r="A774">
        <v>3714</v>
      </c>
      <c r="B774" t="s">
        <v>2518</v>
      </c>
      <c r="C774" s="1">
        <v>42846</v>
      </c>
      <c r="D774" s="1">
        <v>42849</v>
      </c>
      <c r="E774" t="s">
        <v>78</v>
      </c>
      <c r="F774" t="s">
        <v>1449</v>
      </c>
      <c r="G774" t="s">
        <v>1450</v>
      </c>
      <c r="H774" t="s">
        <v>25</v>
      </c>
      <c r="I774" t="s">
        <v>26</v>
      </c>
      <c r="J774" t="s">
        <v>176</v>
      </c>
      <c r="K774" t="s">
        <v>177</v>
      </c>
      <c r="L774">
        <v>98103</v>
      </c>
      <c r="M774" t="s">
        <v>51</v>
      </c>
      <c r="N774" t="s">
        <v>998</v>
      </c>
      <c r="O774" t="s">
        <v>31</v>
      </c>
      <c r="P774" t="s">
        <v>53</v>
      </c>
      <c r="Q774" t="s">
        <v>999</v>
      </c>
      <c r="R774">
        <v>162.6</v>
      </c>
      <c r="S774">
        <v>3</v>
      </c>
      <c r="T774">
        <v>0</v>
      </c>
      <c r="U774">
        <v>34.146000000000001</v>
      </c>
      <c r="V774">
        <v>128.45400000000001</v>
      </c>
    </row>
    <row r="775" spans="1:22">
      <c r="A775">
        <v>3716</v>
      </c>
      <c r="B775" t="s">
        <v>2519</v>
      </c>
      <c r="C775" s="1">
        <v>41981</v>
      </c>
      <c r="D775" s="1">
        <v>41983</v>
      </c>
      <c r="E775" t="s">
        <v>22</v>
      </c>
      <c r="F775" t="s">
        <v>1787</v>
      </c>
      <c r="G775" t="s">
        <v>1788</v>
      </c>
      <c r="H775" t="s">
        <v>25</v>
      </c>
      <c r="I775" t="s">
        <v>26</v>
      </c>
      <c r="J775" t="s">
        <v>951</v>
      </c>
      <c r="K775" t="s">
        <v>177</v>
      </c>
      <c r="L775">
        <v>98502</v>
      </c>
      <c r="M775" t="s">
        <v>51</v>
      </c>
      <c r="N775" t="s">
        <v>376</v>
      </c>
      <c r="O775" t="s">
        <v>31</v>
      </c>
      <c r="P775" t="s">
        <v>35</v>
      </c>
      <c r="Q775" t="s">
        <v>377</v>
      </c>
      <c r="R775">
        <v>603.91999999999996</v>
      </c>
      <c r="S775">
        <v>5</v>
      </c>
      <c r="T775">
        <v>0.2</v>
      </c>
      <c r="U775">
        <v>45.293999999999997</v>
      </c>
      <c r="V775">
        <v>558.62599999999998</v>
      </c>
    </row>
    <row r="776" spans="1:22">
      <c r="A776">
        <v>3721</v>
      </c>
      <c r="B776" t="s">
        <v>2520</v>
      </c>
      <c r="C776" s="1">
        <v>42724</v>
      </c>
      <c r="D776" s="1">
        <v>42728</v>
      </c>
      <c r="E776" t="s">
        <v>38</v>
      </c>
      <c r="F776" t="s">
        <v>2521</v>
      </c>
      <c r="G776" t="s">
        <v>2522</v>
      </c>
      <c r="H776" t="s">
        <v>90</v>
      </c>
      <c r="I776" t="s">
        <v>26</v>
      </c>
      <c r="J776" t="s">
        <v>458</v>
      </c>
      <c r="K776" t="s">
        <v>459</v>
      </c>
      <c r="L776">
        <v>39212</v>
      </c>
      <c r="M776" t="s">
        <v>29</v>
      </c>
      <c r="N776" t="s">
        <v>361</v>
      </c>
      <c r="O776" t="s">
        <v>31</v>
      </c>
      <c r="P776" t="s">
        <v>53</v>
      </c>
      <c r="Q776" t="s">
        <v>362</v>
      </c>
      <c r="R776">
        <v>18.920000000000002</v>
      </c>
      <c r="S776">
        <v>4</v>
      </c>
      <c r="T776">
        <v>0</v>
      </c>
      <c r="U776">
        <v>7.3788</v>
      </c>
      <c r="V776">
        <v>11.541200000000002</v>
      </c>
    </row>
    <row r="777" spans="1:22">
      <c r="A777">
        <v>3736</v>
      </c>
      <c r="B777" t="s">
        <v>2523</v>
      </c>
      <c r="C777" s="1">
        <v>42800</v>
      </c>
      <c r="D777" s="1">
        <v>42805</v>
      </c>
      <c r="E777" t="s">
        <v>22</v>
      </c>
      <c r="F777" t="s">
        <v>2524</v>
      </c>
      <c r="G777" t="s">
        <v>2525</v>
      </c>
      <c r="H777" t="s">
        <v>25</v>
      </c>
      <c r="I777" t="s">
        <v>26</v>
      </c>
      <c r="J777" t="s">
        <v>158</v>
      </c>
      <c r="K777" t="s">
        <v>109</v>
      </c>
      <c r="L777">
        <v>10011</v>
      </c>
      <c r="M777" t="s">
        <v>62</v>
      </c>
      <c r="N777" t="s">
        <v>1161</v>
      </c>
      <c r="O777" t="s">
        <v>31</v>
      </c>
      <c r="P777" t="s">
        <v>53</v>
      </c>
      <c r="Q777" t="s">
        <v>1162</v>
      </c>
      <c r="R777">
        <v>71.97</v>
      </c>
      <c r="S777">
        <v>3</v>
      </c>
      <c r="T777">
        <v>0</v>
      </c>
      <c r="U777">
        <v>16.553100000000001</v>
      </c>
      <c r="V777">
        <v>55.416899999999998</v>
      </c>
    </row>
    <row r="778" spans="1:22">
      <c r="A778">
        <v>3747</v>
      </c>
      <c r="B778" t="s">
        <v>2526</v>
      </c>
      <c r="C778" s="1">
        <v>42636</v>
      </c>
      <c r="D778" s="1">
        <v>42641</v>
      </c>
      <c r="E778" t="s">
        <v>22</v>
      </c>
      <c r="F778" t="s">
        <v>1030</v>
      </c>
      <c r="G778" t="s">
        <v>1031</v>
      </c>
      <c r="H778" t="s">
        <v>25</v>
      </c>
      <c r="I778" t="s">
        <v>26</v>
      </c>
      <c r="J778" t="s">
        <v>329</v>
      </c>
      <c r="K778" t="s">
        <v>648</v>
      </c>
      <c r="L778">
        <v>31907</v>
      </c>
      <c r="M778" t="s">
        <v>29</v>
      </c>
      <c r="N778" t="s">
        <v>1728</v>
      </c>
      <c r="O778" t="s">
        <v>31</v>
      </c>
      <c r="P778" t="s">
        <v>35</v>
      </c>
      <c r="Q778" t="s">
        <v>1729</v>
      </c>
      <c r="R778">
        <v>368.97</v>
      </c>
      <c r="S778">
        <v>3</v>
      </c>
      <c r="T778">
        <v>0</v>
      </c>
      <c r="U778">
        <v>81.173400000000001</v>
      </c>
      <c r="V778">
        <v>287.79660000000001</v>
      </c>
    </row>
    <row r="779" spans="1:22">
      <c r="A779">
        <v>3748</v>
      </c>
      <c r="B779" t="s">
        <v>2527</v>
      </c>
      <c r="C779" s="1">
        <v>42974</v>
      </c>
      <c r="D779" s="1">
        <v>42976</v>
      </c>
      <c r="E779" t="s">
        <v>22</v>
      </c>
      <c r="F779" t="s">
        <v>314</v>
      </c>
      <c r="G779" t="s">
        <v>315</v>
      </c>
      <c r="H779" t="s">
        <v>81</v>
      </c>
      <c r="I779" t="s">
        <v>26</v>
      </c>
      <c r="J779" t="s">
        <v>2429</v>
      </c>
      <c r="K779" t="s">
        <v>50</v>
      </c>
      <c r="L779">
        <v>90301</v>
      </c>
      <c r="M779" t="s">
        <v>51</v>
      </c>
      <c r="N779" t="s">
        <v>1381</v>
      </c>
      <c r="O779" t="s">
        <v>31</v>
      </c>
      <c r="P779" t="s">
        <v>53</v>
      </c>
      <c r="Q779" t="s">
        <v>1382</v>
      </c>
      <c r="R779">
        <v>198.46</v>
      </c>
      <c r="S779">
        <v>2</v>
      </c>
      <c r="T779">
        <v>0</v>
      </c>
      <c r="U779">
        <v>99.23</v>
      </c>
      <c r="V779">
        <v>99.23</v>
      </c>
    </row>
    <row r="780" spans="1:22">
      <c r="A780">
        <v>3752</v>
      </c>
      <c r="B780" t="s">
        <v>2527</v>
      </c>
      <c r="C780" s="1">
        <v>42974</v>
      </c>
      <c r="D780" s="1">
        <v>42976</v>
      </c>
      <c r="E780" t="s">
        <v>22</v>
      </c>
      <c r="F780" t="s">
        <v>314</v>
      </c>
      <c r="G780" t="s">
        <v>315</v>
      </c>
      <c r="H780" t="s">
        <v>81</v>
      </c>
      <c r="I780" t="s">
        <v>26</v>
      </c>
      <c r="J780" t="s">
        <v>2429</v>
      </c>
      <c r="K780" t="s">
        <v>50</v>
      </c>
      <c r="L780">
        <v>90301</v>
      </c>
      <c r="M780" t="s">
        <v>51</v>
      </c>
      <c r="N780" t="s">
        <v>447</v>
      </c>
      <c r="O780" t="s">
        <v>31</v>
      </c>
      <c r="P780" t="s">
        <v>35</v>
      </c>
      <c r="Q780" t="s">
        <v>448</v>
      </c>
      <c r="R780">
        <v>230.28</v>
      </c>
      <c r="S780">
        <v>3</v>
      </c>
      <c r="T780">
        <v>0.2</v>
      </c>
      <c r="U780">
        <v>23.027999999999999</v>
      </c>
      <c r="V780">
        <v>207.25200000000001</v>
      </c>
    </row>
    <row r="781" spans="1:22">
      <c r="A781">
        <v>3757</v>
      </c>
      <c r="B781" t="s">
        <v>2528</v>
      </c>
      <c r="C781" s="1">
        <v>42432</v>
      </c>
      <c r="D781" s="1">
        <v>42435</v>
      </c>
      <c r="E781" t="s">
        <v>78</v>
      </c>
      <c r="F781" t="s">
        <v>2289</v>
      </c>
      <c r="G781" t="s">
        <v>2290</v>
      </c>
      <c r="H781" t="s">
        <v>81</v>
      </c>
      <c r="I781" t="s">
        <v>26</v>
      </c>
      <c r="J781" t="s">
        <v>2529</v>
      </c>
      <c r="K781" t="s">
        <v>83</v>
      </c>
      <c r="L781">
        <v>79762</v>
      </c>
      <c r="M781" t="s">
        <v>84</v>
      </c>
      <c r="N781" t="s">
        <v>2530</v>
      </c>
      <c r="O781" t="s">
        <v>31</v>
      </c>
      <c r="P781" t="s">
        <v>35</v>
      </c>
      <c r="Q781" t="s">
        <v>2531</v>
      </c>
      <c r="R781">
        <v>563.42999999999995</v>
      </c>
      <c r="S781">
        <v>5</v>
      </c>
      <c r="T781">
        <v>0.3</v>
      </c>
      <c r="U781">
        <v>-56.343000000000004</v>
      </c>
      <c r="V781">
        <v>619.77299999999991</v>
      </c>
    </row>
    <row r="782" spans="1:22">
      <c r="A782">
        <v>3761</v>
      </c>
      <c r="B782" t="s">
        <v>2532</v>
      </c>
      <c r="C782" s="1">
        <v>42265</v>
      </c>
      <c r="D782" s="1">
        <v>42270</v>
      </c>
      <c r="E782" t="s">
        <v>38</v>
      </c>
      <c r="F782" t="s">
        <v>1061</v>
      </c>
      <c r="G782" t="s">
        <v>1062</v>
      </c>
      <c r="H782" t="s">
        <v>81</v>
      </c>
      <c r="I782" t="s">
        <v>26</v>
      </c>
      <c r="J782" t="s">
        <v>49</v>
      </c>
      <c r="K782" t="s">
        <v>50</v>
      </c>
      <c r="L782">
        <v>90049</v>
      </c>
      <c r="M782" t="s">
        <v>51</v>
      </c>
      <c r="N782" t="s">
        <v>1463</v>
      </c>
      <c r="O782" t="s">
        <v>31</v>
      </c>
      <c r="P782" t="s">
        <v>53</v>
      </c>
      <c r="Q782" t="s">
        <v>1464</v>
      </c>
      <c r="R782">
        <v>24.4</v>
      </c>
      <c r="S782">
        <v>2</v>
      </c>
      <c r="T782">
        <v>0</v>
      </c>
      <c r="U782">
        <v>10.247999999999999</v>
      </c>
      <c r="V782">
        <v>14.151999999999999</v>
      </c>
    </row>
    <row r="783" spans="1:22">
      <c r="A783">
        <v>3763</v>
      </c>
      <c r="B783" t="s">
        <v>2533</v>
      </c>
      <c r="C783" s="1">
        <v>42595</v>
      </c>
      <c r="D783" s="1">
        <v>42600</v>
      </c>
      <c r="E783" t="s">
        <v>22</v>
      </c>
      <c r="F783" t="s">
        <v>1707</v>
      </c>
      <c r="G783" t="s">
        <v>1708</v>
      </c>
      <c r="H783" t="s">
        <v>81</v>
      </c>
      <c r="I783" t="s">
        <v>26</v>
      </c>
      <c r="J783" t="s">
        <v>2534</v>
      </c>
      <c r="K783" t="s">
        <v>222</v>
      </c>
      <c r="L783">
        <v>53214</v>
      </c>
      <c r="M783" t="s">
        <v>84</v>
      </c>
      <c r="N783" t="s">
        <v>523</v>
      </c>
      <c r="O783" t="s">
        <v>31</v>
      </c>
      <c r="P783" t="s">
        <v>32</v>
      </c>
      <c r="Q783" t="s">
        <v>524</v>
      </c>
      <c r="R783">
        <v>241.96</v>
      </c>
      <c r="S783">
        <v>2</v>
      </c>
      <c r="T783">
        <v>0</v>
      </c>
      <c r="U783">
        <v>24.196000000000002</v>
      </c>
      <c r="V783">
        <v>217.76400000000001</v>
      </c>
    </row>
    <row r="784" spans="1:22">
      <c r="A784">
        <v>3766</v>
      </c>
      <c r="B784" t="s">
        <v>2535</v>
      </c>
      <c r="C784" s="1">
        <v>42450</v>
      </c>
      <c r="D784" s="1">
        <v>42454</v>
      </c>
      <c r="E784" t="s">
        <v>38</v>
      </c>
      <c r="F784" t="s">
        <v>2234</v>
      </c>
      <c r="G784" t="s">
        <v>2235</v>
      </c>
      <c r="H784" t="s">
        <v>81</v>
      </c>
      <c r="I784" t="s">
        <v>26</v>
      </c>
      <c r="J784" t="s">
        <v>91</v>
      </c>
      <c r="K784" t="s">
        <v>83</v>
      </c>
      <c r="L784">
        <v>77036</v>
      </c>
      <c r="M784" t="s">
        <v>84</v>
      </c>
      <c r="N784" t="s">
        <v>1548</v>
      </c>
      <c r="O784" t="s">
        <v>31</v>
      </c>
      <c r="P784" t="s">
        <v>44</v>
      </c>
      <c r="Q784" t="s">
        <v>1549</v>
      </c>
      <c r="R784">
        <v>99.372</v>
      </c>
      <c r="S784">
        <v>2</v>
      </c>
      <c r="T784">
        <v>0.3</v>
      </c>
      <c r="U784">
        <v>-1.4196</v>
      </c>
      <c r="V784">
        <v>100.7916</v>
      </c>
    </row>
    <row r="785" spans="1:22">
      <c r="A785">
        <v>3769</v>
      </c>
      <c r="B785" t="s">
        <v>2536</v>
      </c>
      <c r="C785" s="1">
        <v>41989</v>
      </c>
      <c r="D785" s="1">
        <v>41993</v>
      </c>
      <c r="E785" t="s">
        <v>22</v>
      </c>
      <c r="F785" t="s">
        <v>2537</v>
      </c>
      <c r="G785" t="s">
        <v>2538</v>
      </c>
      <c r="H785" t="s">
        <v>81</v>
      </c>
      <c r="I785" t="s">
        <v>26</v>
      </c>
      <c r="J785" t="s">
        <v>2031</v>
      </c>
      <c r="K785" t="s">
        <v>42</v>
      </c>
      <c r="L785">
        <v>33012</v>
      </c>
      <c r="M785" t="s">
        <v>29</v>
      </c>
      <c r="N785" t="s">
        <v>1513</v>
      </c>
      <c r="O785" t="s">
        <v>31</v>
      </c>
      <c r="P785" t="s">
        <v>35</v>
      </c>
      <c r="Q785" t="s">
        <v>1514</v>
      </c>
      <c r="R785">
        <v>1013.832</v>
      </c>
      <c r="S785">
        <v>9</v>
      </c>
      <c r="T785">
        <v>0.2</v>
      </c>
      <c r="U785">
        <v>101.3832</v>
      </c>
      <c r="V785">
        <v>912.44880000000001</v>
      </c>
    </row>
    <row r="786" spans="1:22">
      <c r="A786">
        <v>3771</v>
      </c>
      <c r="B786" t="s">
        <v>2539</v>
      </c>
      <c r="C786" s="1">
        <v>42721</v>
      </c>
      <c r="D786" s="1">
        <v>42725</v>
      </c>
      <c r="E786" t="s">
        <v>38</v>
      </c>
      <c r="F786" t="s">
        <v>2540</v>
      </c>
      <c r="G786" t="s">
        <v>2541</v>
      </c>
      <c r="H786" t="s">
        <v>25</v>
      </c>
      <c r="I786" t="s">
        <v>26</v>
      </c>
      <c r="J786" t="s">
        <v>310</v>
      </c>
      <c r="K786" t="s">
        <v>50</v>
      </c>
      <c r="L786">
        <v>94122</v>
      </c>
      <c r="M786" t="s">
        <v>51</v>
      </c>
      <c r="N786" t="s">
        <v>593</v>
      </c>
      <c r="O786" t="s">
        <v>31</v>
      </c>
      <c r="P786" t="s">
        <v>44</v>
      </c>
      <c r="Q786" t="s">
        <v>594</v>
      </c>
      <c r="R786">
        <v>2003.52</v>
      </c>
      <c r="S786">
        <v>6</v>
      </c>
      <c r="T786">
        <v>0.2</v>
      </c>
      <c r="U786">
        <v>-325.572</v>
      </c>
      <c r="V786">
        <v>2329.0920000000001</v>
      </c>
    </row>
    <row r="787" spans="1:22">
      <c r="A787">
        <v>3778</v>
      </c>
      <c r="B787" t="s">
        <v>2542</v>
      </c>
      <c r="C787" s="1">
        <v>42127</v>
      </c>
      <c r="D787" s="1">
        <v>42132</v>
      </c>
      <c r="E787" t="s">
        <v>38</v>
      </c>
      <c r="F787" t="s">
        <v>2211</v>
      </c>
      <c r="G787" t="s">
        <v>2212</v>
      </c>
      <c r="H787" t="s">
        <v>90</v>
      </c>
      <c r="I787" t="s">
        <v>26</v>
      </c>
      <c r="J787" t="s">
        <v>2543</v>
      </c>
      <c r="K787" t="s">
        <v>50</v>
      </c>
      <c r="L787">
        <v>91911</v>
      </c>
      <c r="M787" t="s">
        <v>51</v>
      </c>
      <c r="N787" t="s">
        <v>1834</v>
      </c>
      <c r="O787" t="s">
        <v>31</v>
      </c>
      <c r="P787" t="s">
        <v>53</v>
      </c>
      <c r="Q787" t="s">
        <v>1835</v>
      </c>
      <c r="R787">
        <v>665.88</v>
      </c>
      <c r="S787">
        <v>6</v>
      </c>
      <c r="T787">
        <v>0</v>
      </c>
      <c r="U787">
        <v>106.5408</v>
      </c>
      <c r="V787">
        <v>559.33920000000001</v>
      </c>
    </row>
    <row r="788" spans="1:22">
      <c r="A788">
        <v>3796</v>
      </c>
      <c r="B788" t="s">
        <v>2544</v>
      </c>
      <c r="C788" s="1">
        <v>41666</v>
      </c>
      <c r="D788" s="1">
        <v>41672</v>
      </c>
      <c r="E788" t="s">
        <v>38</v>
      </c>
      <c r="F788" t="s">
        <v>2545</v>
      </c>
      <c r="G788" t="s">
        <v>2546</v>
      </c>
      <c r="H788" t="s">
        <v>25</v>
      </c>
      <c r="I788" t="s">
        <v>26</v>
      </c>
      <c r="J788" t="s">
        <v>620</v>
      </c>
      <c r="K788" t="s">
        <v>50</v>
      </c>
      <c r="L788">
        <v>92037</v>
      </c>
      <c r="M788" t="s">
        <v>51</v>
      </c>
      <c r="N788" t="s">
        <v>2547</v>
      </c>
      <c r="O788" t="s">
        <v>31</v>
      </c>
      <c r="P788" t="s">
        <v>44</v>
      </c>
      <c r="Q788" t="s">
        <v>2548</v>
      </c>
      <c r="R788">
        <v>333</v>
      </c>
      <c r="S788">
        <v>3</v>
      </c>
      <c r="T788">
        <v>0.2</v>
      </c>
      <c r="U788">
        <v>-16.649999999999999</v>
      </c>
      <c r="V788">
        <v>349.65</v>
      </c>
    </row>
    <row r="789" spans="1:22">
      <c r="A789">
        <v>3799</v>
      </c>
      <c r="B789" t="s">
        <v>2549</v>
      </c>
      <c r="C789" s="1">
        <v>43043</v>
      </c>
      <c r="D789" s="1">
        <v>43044</v>
      </c>
      <c r="E789" t="s">
        <v>78</v>
      </c>
      <c r="F789" t="s">
        <v>333</v>
      </c>
      <c r="G789" t="s">
        <v>334</v>
      </c>
      <c r="H789" t="s">
        <v>81</v>
      </c>
      <c r="I789" t="s">
        <v>26</v>
      </c>
      <c r="J789" t="s">
        <v>2550</v>
      </c>
      <c r="K789" t="s">
        <v>1017</v>
      </c>
      <c r="L789">
        <v>27405</v>
      </c>
      <c r="M789" t="s">
        <v>29</v>
      </c>
      <c r="N789" t="s">
        <v>392</v>
      </c>
      <c r="O789" t="s">
        <v>31</v>
      </c>
      <c r="P789" t="s">
        <v>44</v>
      </c>
      <c r="Q789" t="s">
        <v>393</v>
      </c>
      <c r="R789">
        <v>523.76400000000001</v>
      </c>
      <c r="S789">
        <v>3</v>
      </c>
      <c r="T789">
        <v>0.4</v>
      </c>
      <c r="U789">
        <v>-192.04679999999999</v>
      </c>
      <c r="V789">
        <v>715.81079999999997</v>
      </c>
    </row>
    <row r="790" spans="1:22">
      <c r="A790">
        <v>3801</v>
      </c>
      <c r="B790" t="s">
        <v>2551</v>
      </c>
      <c r="C790" s="1">
        <v>42657</v>
      </c>
      <c r="D790" s="1">
        <v>42663</v>
      </c>
      <c r="E790" t="s">
        <v>38</v>
      </c>
      <c r="F790" t="s">
        <v>2552</v>
      </c>
      <c r="G790" t="s">
        <v>2553</v>
      </c>
      <c r="H790" t="s">
        <v>25</v>
      </c>
      <c r="I790" t="s">
        <v>26</v>
      </c>
      <c r="J790" t="s">
        <v>587</v>
      </c>
      <c r="K790" t="s">
        <v>1017</v>
      </c>
      <c r="L790">
        <v>28540</v>
      </c>
      <c r="M790" t="s">
        <v>29</v>
      </c>
      <c r="N790" t="s">
        <v>2554</v>
      </c>
      <c r="O790" t="s">
        <v>31</v>
      </c>
      <c r="P790" t="s">
        <v>35</v>
      </c>
      <c r="Q790" t="s">
        <v>2555</v>
      </c>
      <c r="R790">
        <v>102.592</v>
      </c>
      <c r="S790">
        <v>1</v>
      </c>
      <c r="T790">
        <v>0.2</v>
      </c>
      <c r="U790">
        <v>10.2592</v>
      </c>
      <c r="V790">
        <v>92.332799999999992</v>
      </c>
    </row>
    <row r="791" spans="1:22">
      <c r="A791">
        <v>3810</v>
      </c>
      <c r="B791" t="s">
        <v>2556</v>
      </c>
      <c r="C791" s="1">
        <v>42320</v>
      </c>
      <c r="D791" s="1">
        <v>42327</v>
      </c>
      <c r="E791" t="s">
        <v>38</v>
      </c>
      <c r="F791" t="s">
        <v>2557</v>
      </c>
      <c r="G791" t="s">
        <v>2558</v>
      </c>
      <c r="H791" t="s">
        <v>81</v>
      </c>
      <c r="I791" t="s">
        <v>26</v>
      </c>
      <c r="J791" t="s">
        <v>2493</v>
      </c>
      <c r="K791" t="s">
        <v>42</v>
      </c>
      <c r="L791">
        <v>33317</v>
      </c>
      <c r="M791" t="s">
        <v>29</v>
      </c>
      <c r="N791" t="s">
        <v>2559</v>
      </c>
      <c r="O791" t="s">
        <v>31</v>
      </c>
      <c r="P791" t="s">
        <v>35</v>
      </c>
      <c r="Q791" t="s">
        <v>2560</v>
      </c>
      <c r="R791">
        <v>523.91999999999996</v>
      </c>
      <c r="S791">
        <v>5</v>
      </c>
      <c r="T791">
        <v>0.2</v>
      </c>
      <c r="U791">
        <v>-72.039000000000001</v>
      </c>
      <c r="V791">
        <v>595.95899999999995</v>
      </c>
    </row>
    <row r="792" spans="1:22">
      <c r="A792">
        <v>3812</v>
      </c>
      <c r="B792" t="s">
        <v>2556</v>
      </c>
      <c r="C792" s="1">
        <v>42320</v>
      </c>
      <c r="D792" s="1">
        <v>42327</v>
      </c>
      <c r="E792" t="s">
        <v>38</v>
      </c>
      <c r="F792" t="s">
        <v>2557</v>
      </c>
      <c r="G792" t="s">
        <v>2558</v>
      </c>
      <c r="H792" t="s">
        <v>81</v>
      </c>
      <c r="I792" t="s">
        <v>26</v>
      </c>
      <c r="J792" t="s">
        <v>2493</v>
      </c>
      <c r="K792" t="s">
        <v>42</v>
      </c>
      <c r="L792">
        <v>33317</v>
      </c>
      <c r="M792" t="s">
        <v>29</v>
      </c>
      <c r="N792" t="s">
        <v>280</v>
      </c>
      <c r="O792" t="s">
        <v>31</v>
      </c>
      <c r="P792" t="s">
        <v>35</v>
      </c>
      <c r="Q792" t="s">
        <v>281</v>
      </c>
      <c r="R792">
        <v>146.136</v>
      </c>
      <c r="S792">
        <v>3</v>
      </c>
      <c r="T792">
        <v>0.2</v>
      </c>
      <c r="U792">
        <v>16.440300000000001</v>
      </c>
      <c r="V792">
        <v>129.69569999999999</v>
      </c>
    </row>
    <row r="793" spans="1:22">
      <c r="A793">
        <v>3817</v>
      </c>
      <c r="B793" t="s">
        <v>2561</v>
      </c>
      <c r="C793" s="1">
        <v>42262</v>
      </c>
      <c r="D793" s="1">
        <v>42266</v>
      </c>
      <c r="E793" t="s">
        <v>38</v>
      </c>
      <c r="F793" t="s">
        <v>2216</v>
      </c>
      <c r="G793" t="s">
        <v>2217</v>
      </c>
      <c r="H793" t="s">
        <v>25</v>
      </c>
      <c r="I793" t="s">
        <v>26</v>
      </c>
      <c r="J793" t="s">
        <v>2443</v>
      </c>
      <c r="K793" t="s">
        <v>1257</v>
      </c>
      <c r="L793">
        <v>36608</v>
      </c>
      <c r="M793" t="s">
        <v>29</v>
      </c>
      <c r="N793" t="s">
        <v>1972</v>
      </c>
      <c r="O793" t="s">
        <v>31</v>
      </c>
      <c r="P793" t="s">
        <v>44</v>
      </c>
      <c r="Q793" t="s">
        <v>1973</v>
      </c>
      <c r="R793">
        <v>801.96</v>
      </c>
      <c r="S793">
        <v>2</v>
      </c>
      <c r="T793">
        <v>0</v>
      </c>
      <c r="U793">
        <v>200.49</v>
      </c>
      <c r="V793">
        <v>601.47</v>
      </c>
    </row>
    <row r="794" spans="1:22">
      <c r="A794">
        <v>3819</v>
      </c>
      <c r="B794" t="s">
        <v>2561</v>
      </c>
      <c r="C794" s="1">
        <v>42262</v>
      </c>
      <c r="D794" s="1">
        <v>42266</v>
      </c>
      <c r="E794" t="s">
        <v>38</v>
      </c>
      <c r="F794" t="s">
        <v>2216</v>
      </c>
      <c r="G794" t="s">
        <v>2217</v>
      </c>
      <c r="H794" t="s">
        <v>25</v>
      </c>
      <c r="I794" t="s">
        <v>26</v>
      </c>
      <c r="J794" t="s">
        <v>2443</v>
      </c>
      <c r="K794" t="s">
        <v>1257</v>
      </c>
      <c r="L794">
        <v>36608</v>
      </c>
      <c r="M794" t="s">
        <v>29</v>
      </c>
      <c r="N794" t="s">
        <v>637</v>
      </c>
      <c r="O794" t="s">
        <v>31</v>
      </c>
      <c r="P794" t="s">
        <v>35</v>
      </c>
      <c r="Q794" t="s">
        <v>638</v>
      </c>
      <c r="R794">
        <v>1056.8599999999999</v>
      </c>
      <c r="S794">
        <v>7</v>
      </c>
      <c r="T794">
        <v>0</v>
      </c>
      <c r="U794">
        <v>306.48939999999999</v>
      </c>
      <c r="V794">
        <v>750.37059999999997</v>
      </c>
    </row>
    <row r="795" spans="1:22">
      <c r="A795">
        <v>3821</v>
      </c>
      <c r="B795" t="s">
        <v>2562</v>
      </c>
      <c r="C795" s="1">
        <v>43017</v>
      </c>
      <c r="D795" s="1">
        <v>43022</v>
      </c>
      <c r="E795" t="s">
        <v>38</v>
      </c>
      <c r="F795" t="s">
        <v>2135</v>
      </c>
      <c r="G795" t="s">
        <v>2136</v>
      </c>
      <c r="H795" t="s">
        <v>25</v>
      </c>
      <c r="I795" t="s">
        <v>26</v>
      </c>
      <c r="J795" t="s">
        <v>158</v>
      </c>
      <c r="K795" t="s">
        <v>109</v>
      </c>
      <c r="L795">
        <v>10024</v>
      </c>
      <c r="M795" t="s">
        <v>62</v>
      </c>
      <c r="N795" t="s">
        <v>1617</v>
      </c>
      <c r="O795" t="s">
        <v>31</v>
      </c>
      <c r="P795" t="s">
        <v>32</v>
      </c>
      <c r="Q795" t="s">
        <v>1618</v>
      </c>
      <c r="R795">
        <v>314.35199999999998</v>
      </c>
      <c r="S795">
        <v>3</v>
      </c>
      <c r="T795">
        <v>0.2</v>
      </c>
      <c r="U795">
        <v>-15.717599999999999</v>
      </c>
      <c r="V795">
        <v>330.06959999999998</v>
      </c>
    </row>
    <row r="796" spans="1:22">
      <c r="A796">
        <v>3828</v>
      </c>
      <c r="B796" t="s">
        <v>2563</v>
      </c>
      <c r="C796" s="1">
        <v>42862</v>
      </c>
      <c r="D796" s="1">
        <v>42866</v>
      </c>
      <c r="E796" t="s">
        <v>38</v>
      </c>
      <c r="F796" t="s">
        <v>1569</v>
      </c>
      <c r="G796" t="s">
        <v>1570</v>
      </c>
      <c r="H796" t="s">
        <v>81</v>
      </c>
      <c r="I796" t="s">
        <v>26</v>
      </c>
      <c r="J796" t="s">
        <v>271</v>
      </c>
      <c r="K796" t="s">
        <v>272</v>
      </c>
      <c r="L796">
        <v>48234</v>
      </c>
      <c r="M796" t="s">
        <v>84</v>
      </c>
      <c r="N796" t="s">
        <v>363</v>
      </c>
      <c r="O796" t="s">
        <v>31</v>
      </c>
      <c r="P796" t="s">
        <v>35</v>
      </c>
      <c r="Q796" t="s">
        <v>364</v>
      </c>
      <c r="R796">
        <v>1458.65</v>
      </c>
      <c r="S796">
        <v>5</v>
      </c>
      <c r="T796">
        <v>0</v>
      </c>
      <c r="U796">
        <v>423.00850000000003</v>
      </c>
      <c r="V796">
        <v>1035.6415000000002</v>
      </c>
    </row>
    <row r="797" spans="1:22">
      <c r="A797">
        <v>3829</v>
      </c>
      <c r="B797" t="s">
        <v>2563</v>
      </c>
      <c r="C797" s="1">
        <v>42862</v>
      </c>
      <c r="D797" s="1">
        <v>42866</v>
      </c>
      <c r="E797" t="s">
        <v>38</v>
      </c>
      <c r="F797" t="s">
        <v>1569</v>
      </c>
      <c r="G797" t="s">
        <v>1570</v>
      </c>
      <c r="H797" t="s">
        <v>81</v>
      </c>
      <c r="I797" t="s">
        <v>26</v>
      </c>
      <c r="J797" t="s">
        <v>271</v>
      </c>
      <c r="K797" t="s">
        <v>272</v>
      </c>
      <c r="L797">
        <v>48234</v>
      </c>
      <c r="M797" t="s">
        <v>84</v>
      </c>
      <c r="N797" t="s">
        <v>1989</v>
      </c>
      <c r="O797" t="s">
        <v>31</v>
      </c>
      <c r="P797" t="s">
        <v>35</v>
      </c>
      <c r="Q797" t="s">
        <v>1990</v>
      </c>
      <c r="R797">
        <v>26.64</v>
      </c>
      <c r="S797">
        <v>1</v>
      </c>
      <c r="T797">
        <v>0</v>
      </c>
      <c r="U797">
        <v>7.4592000000000001</v>
      </c>
      <c r="V797">
        <v>19.180800000000001</v>
      </c>
    </row>
    <row r="798" spans="1:22">
      <c r="A798">
        <v>3830</v>
      </c>
      <c r="B798" t="s">
        <v>2563</v>
      </c>
      <c r="C798" s="1">
        <v>42862</v>
      </c>
      <c r="D798" s="1">
        <v>42866</v>
      </c>
      <c r="E798" t="s">
        <v>38</v>
      </c>
      <c r="F798" t="s">
        <v>1569</v>
      </c>
      <c r="G798" t="s">
        <v>1570</v>
      </c>
      <c r="H798" t="s">
        <v>81</v>
      </c>
      <c r="I798" t="s">
        <v>26</v>
      </c>
      <c r="J798" t="s">
        <v>271</v>
      </c>
      <c r="K798" t="s">
        <v>272</v>
      </c>
      <c r="L798">
        <v>48234</v>
      </c>
      <c r="M798" t="s">
        <v>84</v>
      </c>
      <c r="N798" t="s">
        <v>561</v>
      </c>
      <c r="O798" t="s">
        <v>31</v>
      </c>
      <c r="P798" t="s">
        <v>35</v>
      </c>
      <c r="Q798" t="s">
        <v>562</v>
      </c>
      <c r="R798">
        <v>476.8</v>
      </c>
      <c r="S798">
        <v>2</v>
      </c>
      <c r="T798">
        <v>0</v>
      </c>
      <c r="U798">
        <v>119.2</v>
      </c>
      <c r="V798">
        <v>357.6</v>
      </c>
    </row>
    <row r="799" spans="1:22">
      <c r="A799">
        <v>3832</v>
      </c>
      <c r="B799" t="s">
        <v>2564</v>
      </c>
      <c r="C799" s="1">
        <v>42322</v>
      </c>
      <c r="D799" s="1">
        <v>42327</v>
      </c>
      <c r="E799" t="s">
        <v>38</v>
      </c>
      <c r="F799" t="s">
        <v>2565</v>
      </c>
      <c r="G799" t="s">
        <v>2566</v>
      </c>
      <c r="H799" t="s">
        <v>25</v>
      </c>
      <c r="I799" t="s">
        <v>26</v>
      </c>
      <c r="J799" t="s">
        <v>722</v>
      </c>
      <c r="K799" t="s">
        <v>184</v>
      </c>
      <c r="L799">
        <v>19901</v>
      </c>
      <c r="M799" t="s">
        <v>62</v>
      </c>
      <c r="N799" t="s">
        <v>290</v>
      </c>
      <c r="O799" t="s">
        <v>31</v>
      </c>
      <c r="P799" t="s">
        <v>53</v>
      </c>
      <c r="Q799" t="s">
        <v>2567</v>
      </c>
      <c r="R799">
        <v>76.14</v>
      </c>
      <c r="S799">
        <v>3</v>
      </c>
      <c r="T799">
        <v>0</v>
      </c>
      <c r="U799">
        <v>26.649000000000001</v>
      </c>
      <c r="V799">
        <v>49.491</v>
      </c>
    </row>
    <row r="800" spans="1:22">
      <c r="A800">
        <v>3835</v>
      </c>
      <c r="B800" t="s">
        <v>2568</v>
      </c>
      <c r="C800" s="1">
        <v>41967</v>
      </c>
      <c r="D800" s="1">
        <v>41967</v>
      </c>
      <c r="E800" t="s">
        <v>407</v>
      </c>
      <c r="F800" t="s">
        <v>2569</v>
      </c>
      <c r="G800" t="s">
        <v>2570</v>
      </c>
      <c r="H800" t="s">
        <v>81</v>
      </c>
      <c r="I800" t="s">
        <v>26</v>
      </c>
      <c r="J800" t="s">
        <v>329</v>
      </c>
      <c r="K800" t="s">
        <v>215</v>
      </c>
      <c r="L800">
        <v>43229</v>
      </c>
      <c r="M800" t="s">
        <v>62</v>
      </c>
      <c r="N800" t="s">
        <v>1287</v>
      </c>
      <c r="O800" t="s">
        <v>31</v>
      </c>
      <c r="P800" t="s">
        <v>35</v>
      </c>
      <c r="Q800" t="s">
        <v>1288</v>
      </c>
      <c r="R800">
        <v>611.05799999999999</v>
      </c>
      <c r="S800">
        <v>3</v>
      </c>
      <c r="T800">
        <v>0.3</v>
      </c>
      <c r="U800">
        <v>-34.9176</v>
      </c>
      <c r="V800">
        <v>645.97559999999999</v>
      </c>
    </row>
    <row r="801" spans="1:22">
      <c r="A801">
        <v>3839</v>
      </c>
      <c r="B801" t="s">
        <v>2571</v>
      </c>
      <c r="C801" s="1">
        <v>41846</v>
      </c>
      <c r="D801" s="1">
        <v>41853</v>
      </c>
      <c r="E801" t="s">
        <v>38</v>
      </c>
      <c r="F801" t="s">
        <v>113</v>
      </c>
      <c r="G801" t="s">
        <v>114</v>
      </c>
      <c r="H801" t="s">
        <v>25</v>
      </c>
      <c r="I801" t="s">
        <v>26</v>
      </c>
      <c r="J801" t="s">
        <v>1320</v>
      </c>
      <c r="K801" t="s">
        <v>1321</v>
      </c>
      <c r="L801">
        <v>89031</v>
      </c>
      <c r="M801" t="s">
        <v>51</v>
      </c>
      <c r="N801" t="s">
        <v>387</v>
      </c>
      <c r="O801" t="s">
        <v>31</v>
      </c>
      <c r="P801" t="s">
        <v>35</v>
      </c>
      <c r="Q801" t="s">
        <v>388</v>
      </c>
      <c r="R801">
        <v>674.35199999999998</v>
      </c>
      <c r="S801">
        <v>3</v>
      </c>
      <c r="T801">
        <v>0.2</v>
      </c>
      <c r="U801">
        <v>-109.5822</v>
      </c>
      <c r="V801">
        <v>783.93419999999992</v>
      </c>
    </row>
    <row r="802" spans="1:22">
      <c r="A802">
        <v>3840</v>
      </c>
      <c r="B802" t="s">
        <v>2571</v>
      </c>
      <c r="C802" s="1">
        <v>41846</v>
      </c>
      <c r="D802" s="1">
        <v>41853</v>
      </c>
      <c r="E802" t="s">
        <v>38</v>
      </c>
      <c r="F802" t="s">
        <v>113</v>
      </c>
      <c r="G802" t="s">
        <v>114</v>
      </c>
      <c r="H802" t="s">
        <v>25</v>
      </c>
      <c r="I802" t="s">
        <v>26</v>
      </c>
      <c r="J802" t="s">
        <v>1320</v>
      </c>
      <c r="K802" t="s">
        <v>1321</v>
      </c>
      <c r="L802">
        <v>89031</v>
      </c>
      <c r="M802" t="s">
        <v>51</v>
      </c>
      <c r="N802" t="s">
        <v>1185</v>
      </c>
      <c r="O802" t="s">
        <v>31</v>
      </c>
      <c r="P802" t="s">
        <v>53</v>
      </c>
      <c r="Q802" t="s">
        <v>1186</v>
      </c>
      <c r="R802">
        <v>134.01</v>
      </c>
      <c r="S802">
        <v>9</v>
      </c>
      <c r="T802">
        <v>0</v>
      </c>
      <c r="U802">
        <v>36.182699999999997</v>
      </c>
      <c r="V802">
        <v>97.827299999999994</v>
      </c>
    </row>
    <row r="803" spans="1:22">
      <c r="A803">
        <v>3842</v>
      </c>
      <c r="B803" t="s">
        <v>2572</v>
      </c>
      <c r="C803" s="1">
        <v>41798</v>
      </c>
      <c r="D803" s="1">
        <v>41802</v>
      </c>
      <c r="E803" t="s">
        <v>38</v>
      </c>
      <c r="F803" t="s">
        <v>2573</v>
      </c>
      <c r="G803" t="s">
        <v>2574</v>
      </c>
      <c r="H803" t="s">
        <v>81</v>
      </c>
      <c r="I803" t="s">
        <v>26</v>
      </c>
      <c r="J803" t="s">
        <v>2386</v>
      </c>
      <c r="K803" t="s">
        <v>128</v>
      </c>
      <c r="L803">
        <v>37620</v>
      </c>
      <c r="M803" t="s">
        <v>29</v>
      </c>
      <c r="N803" t="s">
        <v>571</v>
      </c>
      <c r="O803" t="s">
        <v>31</v>
      </c>
      <c r="P803" t="s">
        <v>35</v>
      </c>
      <c r="Q803" t="s">
        <v>572</v>
      </c>
      <c r="R803">
        <v>170.352</v>
      </c>
      <c r="S803">
        <v>3</v>
      </c>
      <c r="T803">
        <v>0.2</v>
      </c>
      <c r="U803">
        <v>10.647</v>
      </c>
      <c r="V803">
        <v>159.70500000000001</v>
      </c>
    </row>
    <row r="804" spans="1:22">
      <c r="A804">
        <v>3846</v>
      </c>
      <c r="B804" t="s">
        <v>2575</v>
      </c>
      <c r="C804" s="1">
        <v>41940</v>
      </c>
      <c r="D804" s="1">
        <v>41943</v>
      </c>
      <c r="E804" t="s">
        <v>78</v>
      </c>
      <c r="F804" t="s">
        <v>1298</v>
      </c>
      <c r="G804" t="s">
        <v>1299</v>
      </c>
      <c r="H804" t="s">
        <v>81</v>
      </c>
      <c r="I804" t="s">
        <v>26</v>
      </c>
      <c r="J804" t="s">
        <v>49</v>
      </c>
      <c r="K804" t="s">
        <v>50</v>
      </c>
      <c r="L804">
        <v>90049</v>
      </c>
      <c r="M804" t="s">
        <v>51</v>
      </c>
      <c r="N804" t="s">
        <v>523</v>
      </c>
      <c r="O804" t="s">
        <v>31</v>
      </c>
      <c r="P804" t="s">
        <v>32</v>
      </c>
      <c r="Q804" t="s">
        <v>524</v>
      </c>
      <c r="R804">
        <v>616.99800000000005</v>
      </c>
      <c r="S804">
        <v>6</v>
      </c>
      <c r="T804">
        <v>0.15</v>
      </c>
      <c r="U804">
        <v>-36.293999999999997</v>
      </c>
      <c r="V804">
        <v>653.29200000000003</v>
      </c>
    </row>
    <row r="805" spans="1:22">
      <c r="A805">
        <v>3852</v>
      </c>
      <c r="B805" t="s">
        <v>2576</v>
      </c>
      <c r="C805" s="1">
        <v>42268</v>
      </c>
      <c r="D805" s="1">
        <v>42268</v>
      </c>
      <c r="E805" t="s">
        <v>407</v>
      </c>
      <c r="F805" t="s">
        <v>2577</v>
      </c>
      <c r="G805" t="s">
        <v>2578</v>
      </c>
      <c r="H805" t="s">
        <v>90</v>
      </c>
      <c r="I805" t="s">
        <v>26</v>
      </c>
      <c r="J805" t="s">
        <v>2379</v>
      </c>
      <c r="K805" t="s">
        <v>415</v>
      </c>
      <c r="L805">
        <v>2169</v>
      </c>
      <c r="M805" t="s">
        <v>62</v>
      </c>
      <c r="N805" t="s">
        <v>166</v>
      </c>
      <c r="O805" t="s">
        <v>31</v>
      </c>
      <c r="P805" t="s">
        <v>53</v>
      </c>
      <c r="Q805" t="s">
        <v>167</v>
      </c>
      <c r="R805">
        <v>85.3</v>
      </c>
      <c r="S805">
        <v>2</v>
      </c>
      <c r="T805">
        <v>0</v>
      </c>
      <c r="U805">
        <v>14.500999999999999</v>
      </c>
      <c r="V805">
        <v>70.798999999999992</v>
      </c>
    </row>
    <row r="806" spans="1:22">
      <c r="A806">
        <v>3854</v>
      </c>
      <c r="B806" t="s">
        <v>2579</v>
      </c>
      <c r="C806" s="1">
        <v>42892</v>
      </c>
      <c r="D806" s="1">
        <v>42896</v>
      </c>
      <c r="E806" t="s">
        <v>38</v>
      </c>
      <c r="F806" t="s">
        <v>2580</v>
      </c>
      <c r="G806" t="s">
        <v>2581</v>
      </c>
      <c r="H806" t="s">
        <v>90</v>
      </c>
      <c r="I806" t="s">
        <v>26</v>
      </c>
      <c r="J806" t="s">
        <v>310</v>
      </c>
      <c r="K806" t="s">
        <v>50</v>
      </c>
      <c r="L806">
        <v>94122</v>
      </c>
      <c r="M806" t="s">
        <v>51</v>
      </c>
      <c r="N806" t="s">
        <v>2582</v>
      </c>
      <c r="O806" t="s">
        <v>31</v>
      </c>
      <c r="P806" t="s">
        <v>53</v>
      </c>
      <c r="Q806" t="s">
        <v>2583</v>
      </c>
      <c r="R806">
        <v>4.95</v>
      </c>
      <c r="S806">
        <v>1</v>
      </c>
      <c r="T806">
        <v>0</v>
      </c>
      <c r="U806">
        <v>2.1779999999999999</v>
      </c>
      <c r="V806">
        <v>2.7720000000000002</v>
      </c>
    </row>
    <row r="807" spans="1:22">
      <c r="A807">
        <v>3860</v>
      </c>
      <c r="B807" t="s">
        <v>2584</v>
      </c>
      <c r="C807" s="1">
        <v>42783</v>
      </c>
      <c r="D807" s="1">
        <v>42788</v>
      </c>
      <c r="E807" t="s">
        <v>38</v>
      </c>
      <c r="F807" t="s">
        <v>1218</v>
      </c>
      <c r="G807" t="s">
        <v>1219</v>
      </c>
      <c r="H807" t="s">
        <v>90</v>
      </c>
      <c r="I807" t="s">
        <v>26</v>
      </c>
      <c r="J807" t="s">
        <v>120</v>
      </c>
      <c r="K807" t="s">
        <v>121</v>
      </c>
      <c r="L807">
        <v>60653</v>
      </c>
      <c r="M807" t="s">
        <v>84</v>
      </c>
      <c r="N807" t="s">
        <v>1058</v>
      </c>
      <c r="O807" t="s">
        <v>31</v>
      </c>
      <c r="P807" t="s">
        <v>44</v>
      </c>
      <c r="Q807" t="s">
        <v>1059</v>
      </c>
      <c r="R807">
        <v>480.96</v>
      </c>
      <c r="S807">
        <v>3</v>
      </c>
      <c r="T807">
        <v>0.5</v>
      </c>
      <c r="U807">
        <v>-269.33760000000001</v>
      </c>
      <c r="V807">
        <v>750.29759999999999</v>
      </c>
    </row>
    <row r="808" spans="1:22">
      <c r="A808">
        <v>3865</v>
      </c>
      <c r="B808" t="s">
        <v>2585</v>
      </c>
      <c r="C808" s="1">
        <v>42336</v>
      </c>
      <c r="D808" s="1">
        <v>42341</v>
      </c>
      <c r="E808" t="s">
        <v>38</v>
      </c>
      <c r="F808" t="s">
        <v>205</v>
      </c>
      <c r="G808" t="s">
        <v>206</v>
      </c>
      <c r="H808" t="s">
        <v>25</v>
      </c>
      <c r="I808" t="s">
        <v>26</v>
      </c>
      <c r="J808" t="s">
        <v>2586</v>
      </c>
      <c r="K808" t="s">
        <v>121</v>
      </c>
      <c r="L808">
        <v>61821</v>
      </c>
      <c r="M808" t="s">
        <v>84</v>
      </c>
      <c r="N808" t="s">
        <v>2587</v>
      </c>
      <c r="O808" t="s">
        <v>31</v>
      </c>
      <c r="P808" t="s">
        <v>53</v>
      </c>
      <c r="Q808" t="s">
        <v>2588</v>
      </c>
      <c r="R808">
        <v>151.96</v>
      </c>
      <c r="S808">
        <v>5</v>
      </c>
      <c r="T808">
        <v>0.6</v>
      </c>
      <c r="U808">
        <v>-182.352</v>
      </c>
      <c r="V808">
        <v>334.31200000000001</v>
      </c>
    </row>
    <row r="809" spans="1:22">
      <c r="A809">
        <v>3869</v>
      </c>
      <c r="B809" t="s">
        <v>2589</v>
      </c>
      <c r="C809" s="1">
        <v>42300</v>
      </c>
      <c r="D809" s="1">
        <v>42304</v>
      </c>
      <c r="E809" t="s">
        <v>22</v>
      </c>
      <c r="F809" t="s">
        <v>2590</v>
      </c>
      <c r="G809" t="s">
        <v>2591</v>
      </c>
      <c r="H809" t="s">
        <v>25</v>
      </c>
      <c r="I809" t="s">
        <v>26</v>
      </c>
      <c r="J809" t="s">
        <v>620</v>
      </c>
      <c r="K809" t="s">
        <v>50</v>
      </c>
      <c r="L809">
        <v>92105</v>
      </c>
      <c r="M809" t="s">
        <v>51</v>
      </c>
      <c r="N809" t="s">
        <v>2315</v>
      </c>
      <c r="O809" t="s">
        <v>31</v>
      </c>
      <c r="P809" t="s">
        <v>35</v>
      </c>
      <c r="Q809" t="s">
        <v>2316</v>
      </c>
      <c r="R809">
        <v>240.78399999999999</v>
      </c>
      <c r="S809">
        <v>1</v>
      </c>
      <c r="T809">
        <v>0.2</v>
      </c>
      <c r="U809">
        <v>27.088200000000001</v>
      </c>
      <c r="V809">
        <v>213.69579999999999</v>
      </c>
    </row>
    <row r="810" spans="1:22">
      <c r="A810">
        <v>3870</v>
      </c>
      <c r="B810" t="s">
        <v>2589</v>
      </c>
      <c r="C810" s="1">
        <v>42300</v>
      </c>
      <c r="D810" s="1">
        <v>42304</v>
      </c>
      <c r="E810" t="s">
        <v>22</v>
      </c>
      <c r="F810" t="s">
        <v>2590</v>
      </c>
      <c r="G810" t="s">
        <v>2591</v>
      </c>
      <c r="H810" t="s">
        <v>25</v>
      </c>
      <c r="I810" t="s">
        <v>26</v>
      </c>
      <c r="J810" t="s">
        <v>620</v>
      </c>
      <c r="K810" t="s">
        <v>50</v>
      </c>
      <c r="L810">
        <v>92105</v>
      </c>
      <c r="M810" t="s">
        <v>51</v>
      </c>
      <c r="N810" t="s">
        <v>1083</v>
      </c>
      <c r="O810" t="s">
        <v>31</v>
      </c>
      <c r="P810" t="s">
        <v>35</v>
      </c>
      <c r="Q810" t="s">
        <v>1084</v>
      </c>
      <c r="R810">
        <v>191.96799999999999</v>
      </c>
      <c r="S810">
        <v>7</v>
      </c>
      <c r="T810">
        <v>0.2</v>
      </c>
      <c r="U810">
        <v>16.7972</v>
      </c>
      <c r="V810">
        <v>175.17079999999999</v>
      </c>
    </row>
    <row r="811" spans="1:22">
      <c r="A811">
        <v>3873</v>
      </c>
      <c r="B811" t="s">
        <v>2589</v>
      </c>
      <c r="C811" s="1">
        <v>42300</v>
      </c>
      <c r="D811" s="1">
        <v>42304</v>
      </c>
      <c r="E811" t="s">
        <v>22</v>
      </c>
      <c r="F811" t="s">
        <v>2590</v>
      </c>
      <c r="G811" t="s">
        <v>2591</v>
      </c>
      <c r="H811" t="s">
        <v>25</v>
      </c>
      <c r="I811" t="s">
        <v>26</v>
      </c>
      <c r="J811" t="s">
        <v>620</v>
      </c>
      <c r="K811" t="s">
        <v>50</v>
      </c>
      <c r="L811">
        <v>92105</v>
      </c>
      <c r="M811" t="s">
        <v>51</v>
      </c>
      <c r="N811" t="s">
        <v>1467</v>
      </c>
      <c r="O811" t="s">
        <v>31</v>
      </c>
      <c r="P811" t="s">
        <v>35</v>
      </c>
      <c r="Q811" t="s">
        <v>1468</v>
      </c>
      <c r="R811">
        <v>842.35199999999998</v>
      </c>
      <c r="S811">
        <v>3</v>
      </c>
      <c r="T811">
        <v>0.2</v>
      </c>
      <c r="U811">
        <v>42.117600000000003</v>
      </c>
      <c r="V811">
        <v>800.23439999999994</v>
      </c>
    </row>
    <row r="812" spans="1:22">
      <c r="A812">
        <v>3883</v>
      </c>
      <c r="B812" t="s">
        <v>2592</v>
      </c>
      <c r="C812" s="1">
        <v>42170</v>
      </c>
      <c r="D812" s="1">
        <v>42175</v>
      </c>
      <c r="E812" t="s">
        <v>38</v>
      </c>
      <c r="F812" t="s">
        <v>2593</v>
      </c>
      <c r="G812" t="s">
        <v>2594</v>
      </c>
      <c r="H812" t="s">
        <v>25</v>
      </c>
      <c r="I812" t="s">
        <v>26</v>
      </c>
      <c r="J812" t="s">
        <v>2014</v>
      </c>
      <c r="K812" t="s">
        <v>501</v>
      </c>
      <c r="L812">
        <v>85234</v>
      </c>
      <c r="M812" t="s">
        <v>51</v>
      </c>
      <c r="N812" t="s">
        <v>2587</v>
      </c>
      <c r="O812" t="s">
        <v>31</v>
      </c>
      <c r="P812" t="s">
        <v>53</v>
      </c>
      <c r="Q812" t="s">
        <v>2588</v>
      </c>
      <c r="R812">
        <v>364.70400000000001</v>
      </c>
      <c r="S812">
        <v>6</v>
      </c>
      <c r="T812">
        <v>0.2</v>
      </c>
      <c r="U812">
        <v>-36.470399999999998</v>
      </c>
      <c r="V812">
        <v>401.17439999999999</v>
      </c>
    </row>
    <row r="813" spans="1:22">
      <c r="A813">
        <v>3884</v>
      </c>
      <c r="B813" t="s">
        <v>2592</v>
      </c>
      <c r="C813" s="1">
        <v>42170</v>
      </c>
      <c r="D813" s="1">
        <v>42175</v>
      </c>
      <c r="E813" t="s">
        <v>38</v>
      </c>
      <c r="F813" t="s">
        <v>2593</v>
      </c>
      <c r="G813" t="s">
        <v>2594</v>
      </c>
      <c r="H813" t="s">
        <v>25</v>
      </c>
      <c r="I813" t="s">
        <v>26</v>
      </c>
      <c r="J813" t="s">
        <v>2014</v>
      </c>
      <c r="K813" t="s">
        <v>501</v>
      </c>
      <c r="L813">
        <v>85234</v>
      </c>
      <c r="M813" t="s">
        <v>51</v>
      </c>
      <c r="N813" t="s">
        <v>2595</v>
      </c>
      <c r="O813" t="s">
        <v>31</v>
      </c>
      <c r="P813" t="s">
        <v>53</v>
      </c>
      <c r="Q813" t="s">
        <v>2596</v>
      </c>
      <c r="R813">
        <v>40.256</v>
      </c>
      <c r="S813">
        <v>4</v>
      </c>
      <c r="T813">
        <v>0.2</v>
      </c>
      <c r="U813">
        <v>11.070399999999999</v>
      </c>
      <c r="V813">
        <v>29.185600000000001</v>
      </c>
    </row>
    <row r="814" spans="1:22">
      <c r="A814">
        <v>3892</v>
      </c>
      <c r="B814" t="s">
        <v>2597</v>
      </c>
      <c r="C814" s="1">
        <v>42698</v>
      </c>
      <c r="D814" s="1">
        <v>42704</v>
      </c>
      <c r="E814" t="s">
        <v>38</v>
      </c>
      <c r="F814" t="s">
        <v>2598</v>
      </c>
      <c r="G814" t="s">
        <v>2599</v>
      </c>
      <c r="H814" t="s">
        <v>81</v>
      </c>
      <c r="I814" t="s">
        <v>26</v>
      </c>
      <c r="J814" t="s">
        <v>49</v>
      </c>
      <c r="K814" t="s">
        <v>50</v>
      </c>
      <c r="L814">
        <v>90036</v>
      </c>
      <c r="M814" t="s">
        <v>51</v>
      </c>
      <c r="N814" t="s">
        <v>832</v>
      </c>
      <c r="O814" t="s">
        <v>31</v>
      </c>
      <c r="P814" t="s">
        <v>35</v>
      </c>
      <c r="Q814" t="s">
        <v>833</v>
      </c>
      <c r="R814">
        <v>1684.752</v>
      </c>
      <c r="S814">
        <v>6</v>
      </c>
      <c r="T814">
        <v>0.2</v>
      </c>
      <c r="U814">
        <v>210.59399999999999</v>
      </c>
      <c r="V814">
        <v>1474.1579999999999</v>
      </c>
    </row>
    <row r="815" spans="1:22">
      <c r="A815">
        <v>3907</v>
      </c>
      <c r="B815" t="s">
        <v>2600</v>
      </c>
      <c r="C815" s="1">
        <v>42099</v>
      </c>
      <c r="D815" s="1">
        <v>42104</v>
      </c>
      <c r="E815" t="s">
        <v>38</v>
      </c>
      <c r="F815" t="s">
        <v>2601</v>
      </c>
      <c r="G815" t="s">
        <v>2602</v>
      </c>
      <c r="H815" t="s">
        <v>90</v>
      </c>
      <c r="I815" t="s">
        <v>26</v>
      </c>
      <c r="J815" t="s">
        <v>60</v>
      </c>
      <c r="K815" t="s">
        <v>61</v>
      </c>
      <c r="L815">
        <v>19143</v>
      </c>
      <c r="M815" t="s">
        <v>62</v>
      </c>
      <c r="N815" t="s">
        <v>1812</v>
      </c>
      <c r="O815" t="s">
        <v>31</v>
      </c>
      <c r="P815" t="s">
        <v>53</v>
      </c>
      <c r="Q815" t="s">
        <v>1813</v>
      </c>
      <c r="R815">
        <v>547.13599999999997</v>
      </c>
      <c r="S815">
        <v>4</v>
      </c>
      <c r="T815">
        <v>0.2</v>
      </c>
      <c r="U815">
        <v>-68.391999999999996</v>
      </c>
      <c r="V815">
        <v>615.52800000000002</v>
      </c>
    </row>
    <row r="816" spans="1:22">
      <c r="A816">
        <v>3910</v>
      </c>
      <c r="B816" t="s">
        <v>2600</v>
      </c>
      <c r="C816" s="1">
        <v>42099</v>
      </c>
      <c r="D816" s="1">
        <v>42104</v>
      </c>
      <c r="E816" t="s">
        <v>38</v>
      </c>
      <c r="F816" t="s">
        <v>2601</v>
      </c>
      <c r="G816" t="s">
        <v>2602</v>
      </c>
      <c r="H816" t="s">
        <v>90</v>
      </c>
      <c r="I816" t="s">
        <v>26</v>
      </c>
      <c r="J816" t="s">
        <v>60</v>
      </c>
      <c r="K816" t="s">
        <v>61</v>
      </c>
      <c r="L816">
        <v>19143</v>
      </c>
      <c r="M816" t="s">
        <v>62</v>
      </c>
      <c r="N816" t="s">
        <v>1576</v>
      </c>
      <c r="O816" t="s">
        <v>31</v>
      </c>
      <c r="P816" t="s">
        <v>53</v>
      </c>
      <c r="Q816" t="s">
        <v>1577</v>
      </c>
      <c r="R816">
        <v>7.5839999999999996</v>
      </c>
      <c r="S816">
        <v>1</v>
      </c>
      <c r="T816">
        <v>0.2</v>
      </c>
      <c r="U816">
        <v>2.37</v>
      </c>
      <c r="V816">
        <v>5.2139999999999995</v>
      </c>
    </row>
    <row r="817" spans="1:22">
      <c r="A817">
        <v>3911</v>
      </c>
      <c r="B817" t="s">
        <v>2600</v>
      </c>
      <c r="C817" s="1">
        <v>42099</v>
      </c>
      <c r="D817" s="1">
        <v>42104</v>
      </c>
      <c r="E817" t="s">
        <v>38</v>
      </c>
      <c r="F817" t="s">
        <v>2601</v>
      </c>
      <c r="G817" t="s">
        <v>2602</v>
      </c>
      <c r="H817" t="s">
        <v>90</v>
      </c>
      <c r="I817" t="s">
        <v>26</v>
      </c>
      <c r="J817" t="s">
        <v>60</v>
      </c>
      <c r="K817" t="s">
        <v>61</v>
      </c>
      <c r="L817">
        <v>19143</v>
      </c>
      <c r="M817" t="s">
        <v>62</v>
      </c>
      <c r="N817" t="s">
        <v>2603</v>
      </c>
      <c r="O817" t="s">
        <v>31</v>
      </c>
      <c r="P817" t="s">
        <v>32</v>
      </c>
      <c r="Q817" t="s">
        <v>2604</v>
      </c>
      <c r="R817">
        <v>352.45</v>
      </c>
      <c r="S817">
        <v>5</v>
      </c>
      <c r="T817">
        <v>0.5</v>
      </c>
      <c r="U817">
        <v>-211.47</v>
      </c>
      <c r="V817">
        <v>563.91999999999996</v>
      </c>
    </row>
    <row r="818" spans="1:22">
      <c r="A818">
        <v>3914</v>
      </c>
      <c r="B818" t="s">
        <v>2605</v>
      </c>
      <c r="C818" s="1">
        <v>42996</v>
      </c>
      <c r="D818" s="1">
        <v>43003</v>
      </c>
      <c r="E818" t="s">
        <v>38</v>
      </c>
      <c r="F818" t="s">
        <v>2606</v>
      </c>
      <c r="G818" t="s">
        <v>2607</v>
      </c>
      <c r="H818" t="s">
        <v>81</v>
      </c>
      <c r="I818" t="s">
        <v>26</v>
      </c>
      <c r="J818" t="s">
        <v>158</v>
      </c>
      <c r="K818" t="s">
        <v>109</v>
      </c>
      <c r="L818">
        <v>10035</v>
      </c>
      <c r="M818" t="s">
        <v>62</v>
      </c>
      <c r="N818" t="s">
        <v>1080</v>
      </c>
      <c r="O818" t="s">
        <v>31</v>
      </c>
      <c r="P818" t="s">
        <v>53</v>
      </c>
      <c r="Q818" t="s">
        <v>1081</v>
      </c>
      <c r="R818">
        <v>9.82</v>
      </c>
      <c r="S818">
        <v>2</v>
      </c>
      <c r="T818">
        <v>0</v>
      </c>
      <c r="U818">
        <v>3.2406000000000001</v>
      </c>
      <c r="V818">
        <v>6.5793999999999997</v>
      </c>
    </row>
    <row r="819" spans="1:22">
      <c r="A819">
        <v>3915</v>
      </c>
      <c r="B819" t="s">
        <v>2608</v>
      </c>
      <c r="C819" s="1">
        <v>42934</v>
      </c>
      <c r="D819" s="1">
        <v>42939</v>
      </c>
      <c r="E819" t="s">
        <v>38</v>
      </c>
      <c r="F819" t="s">
        <v>2497</v>
      </c>
      <c r="G819" t="s">
        <v>2498</v>
      </c>
      <c r="H819" t="s">
        <v>25</v>
      </c>
      <c r="I819" t="s">
        <v>26</v>
      </c>
      <c r="J819" t="s">
        <v>500</v>
      </c>
      <c r="K819" t="s">
        <v>501</v>
      </c>
      <c r="L819">
        <v>85023</v>
      </c>
      <c r="M819" t="s">
        <v>51</v>
      </c>
      <c r="N819" t="s">
        <v>1058</v>
      </c>
      <c r="O819" t="s">
        <v>31</v>
      </c>
      <c r="P819" t="s">
        <v>44</v>
      </c>
      <c r="Q819" t="s">
        <v>1059</v>
      </c>
      <c r="R819">
        <v>801.6</v>
      </c>
      <c r="S819">
        <v>5</v>
      </c>
      <c r="T819">
        <v>0.5</v>
      </c>
      <c r="U819">
        <v>-448.89600000000002</v>
      </c>
      <c r="V819">
        <v>1250.4960000000001</v>
      </c>
    </row>
    <row r="820" spans="1:22">
      <c r="A820">
        <v>3916</v>
      </c>
      <c r="B820" t="s">
        <v>2608</v>
      </c>
      <c r="C820" s="1">
        <v>42934</v>
      </c>
      <c r="D820" s="1">
        <v>42939</v>
      </c>
      <c r="E820" t="s">
        <v>38</v>
      </c>
      <c r="F820" t="s">
        <v>2497</v>
      </c>
      <c r="G820" t="s">
        <v>2498</v>
      </c>
      <c r="H820" t="s">
        <v>25</v>
      </c>
      <c r="I820" t="s">
        <v>26</v>
      </c>
      <c r="J820" t="s">
        <v>500</v>
      </c>
      <c r="K820" t="s">
        <v>501</v>
      </c>
      <c r="L820">
        <v>85023</v>
      </c>
      <c r="M820" t="s">
        <v>51</v>
      </c>
      <c r="N820" t="s">
        <v>94</v>
      </c>
      <c r="O820" t="s">
        <v>31</v>
      </c>
      <c r="P820" t="s">
        <v>35</v>
      </c>
      <c r="Q820" t="s">
        <v>95</v>
      </c>
      <c r="R820">
        <v>161.56800000000001</v>
      </c>
      <c r="S820">
        <v>2</v>
      </c>
      <c r="T820">
        <v>0.2</v>
      </c>
      <c r="U820">
        <v>10.098000000000001</v>
      </c>
      <c r="V820">
        <v>151.47</v>
      </c>
    </row>
    <row r="821" spans="1:22">
      <c r="A821">
        <v>3919</v>
      </c>
      <c r="B821" t="s">
        <v>2608</v>
      </c>
      <c r="C821" s="1">
        <v>42934</v>
      </c>
      <c r="D821" s="1">
        <v>42939</v>
      </c>
      <c r="E821" t="s">
        <v>38</v>
      </c>
      <c r="F821" t="s">
        <v>2497</v>
      </c>
      <c r="G821" t="s">
        <v>2498</v>
      </c>
      <c r="H821" t="s">
        <v>25</v>
      </c>
      <c r="I821" t="s">
        <v>26</v>
      </c>
      <c r="J821" t="s">
        <v>500</v>
      </c>
      <c r="K821" t="s">
        <v>501</v>
      </c>
      <c r="L821">
        <v>85023</v>
      </c>
      <c r="M821" t="s">
        <v>51</v>
      </c>
      <c r="N821" t="s">
        <v>129</v>
      </c>
      <c r="O821" t="s">
        <v>31</v>
      </c>
      <c r="P821" t="s">
        <v>35</v>
      </c>
      <c r="Q821" t="s">
        <v>130</v>
      </c>
      <c r="R821">
        <v>311.976</v>
      </c>
      <c r="S821">
        <v>3</v>
      </c>
      <c r="T821">
        <v>0.2</v>
      </c>
      <c r="U821">
        <v>-42.896700000000003</v>
      </c>
      <c r="V821">
        <v>354.87270000000001</v>
      </c>
    </row>
    <row r="822" spans="1:22">
      <c r="A822">
        <v>3927</v>
      </c>
      <c r="B822" t="s">
        <v>2609</v>
      </c>
      <c r="C822" s="1">
        <v>41899</v>
      </c>
      <c r="D822" s="1">
        <v>41903</v>
      </c>
      <c r="E822" t="s">
        <v>38</v>
      </c>
      <c r="F822" t="s">
        <v>1430</v>
      </c>
      <c r="G822" t="s">
        <v>1431</v>
      </c>
      <c r="H822" t="s">
        <v>25</v>
      </c>
      <c r="I822" t="s">
        <v>26</v>
      </c>
      <c r="J822" t="s">
        <v>176</v>
      </c>
      <c r="K822" t="s">
        <v>177</v>
      </c>
      <c r="L822">
        <v>98103</v>
      </c>
      <c r="M822" t="s">
        <v>51</v>
      </c>
      <c r="N822" t="s">
        <v>1970</v>
      </c>
      <c r="O822" t="s">
        <v>31</v>
      </c>
      <c r="P822" t="s">
        <v>53</v>
      </c>
      <c r="Q822" t="s">
        <v>1971</v>
      </c>
      <c r="R822">
        <v>35.340000000000003</v>
      </c>
      <c r="S822">
        <v>2</v>
      </c>
      <c r="T822">
        <v>0</v>
      </c>
      <c r="U822">
        <v>13.4292</v>
      </c>
      <c r="V822">
        <v>21.910800000000002</v>
      </c>
    </row>
    <row r="823" spans="1:22">
      <c r="A823">
        <v>3929</v>
      </c>
      <c r="B823" t="s">
        <v>2610</v>
      </c>
      <c r="C823" s="1">
        <v>42443</v>
      </c>
      <c r="D823" s="1">
        <v>42446</v>
      </c>
      <c r="E823" t="s">
        <v>78</v>
      </c>
      <c r="F823" t="s">
        <v>953</v>
      </c>
      <c r="G823" t="s">
        <v>954</v>
      </c>
      <c r="H823" t="s">
        <v>25</v>
      </c>
      <c r="I823" t="s">
        <v>26</v>
      </c>
      <c r="J823" t="s">
        <v>2611</v>
      </c>
      <c r="K823" t="s">
        <v>83</v>
      </c>
      <c r="L823">
        <v>78550</v>
      </c>
      <c r="M823" t="s">
        <v>84</v>
      </c>
      <c r="N823" t="s">
        <v>791</v>
      </c>
      <c r="O823" t="s">
        <v>31</v>
      </c>
      <c r="P823" t="s">
        <v>32</v>
      </c>
      <c r="Q823" t="s">
        <v>792</v>
      </c>
      <c r="R823">
        <v>241.33199999999999</v>
      </c>
      <c r="S823">
        <v>5</v>
      </c>
      <c r="T823">
        <v>0.32</v>
      </c>
      <c r="U823">
        <v>-14.196</v>
      </c>
      <c r="V823">
        <v>255.52799999999999</v>
      </c>
    </row>
    <row r="824" spans="1:22">
      <c r="A824">
        <v>3939</v>
      </c>
      <c r="B824" t="s">
        <v>2612</v>
      </c>
      <c r="C824" s="1">
        <v>42171</v>
      </c>
      <c r="D824" s="1">
        <v>42175</v>
      </c>
      <c r="E824" t="s">
        <v>38</v>
      </c>
      <c r="F824" t="s">
        <v>2565</v>
      </c>
      <c r="G824" t="s">
        <v>2566</v>
      </c>
      <c r="H824" t="s">
        <v>25</v>
      </c>
      <c r="I824" t="s">
        <v>26</v>
      </c>
      <c r="J824" t="s">
        <v>1698</v>
      </c>
      <c r="K824" t="s">
        <v>83</v>
      </c>
      <c r="L824">
        <v>75051</v>
      </c>
      <c r="M824" t="s">
        <v>84</v>
      </c>
      <c r="N824" t="s">
        <v>1122</v>
      </c>
      <c r="O824" t="s">
        <v>31</v>
      </c>
      <c r="P824" t="s">
        <v>35</v>
      </c>
      <c r="Q824" t="s">
        <v>1123</v>
      </c>
      <c r="R824">
        <v>197.37200000000001</v>
      </c>
      <c r="S824">
        <v>2</v>
      </c>
      <c r="T824">
        <v>0.3</v>
      </c>
      <c r="U824">
        <v>-25.3764</v>
      </c>
      <c r="V824">
        <v>222.7484</v>
      </c>
    </row>
    <row r="825" spans="1:22">
      <c r="A825">
        <v>3940</v>
      </c>
      <c r="B825" t="s">
        <v>2613</v>
      </c>
      <c r="C825" s="1">
        <v>42714</v>
      </c>
      <c r="D825" s="1">
        <v>42714</v>
      </c>
      <c r="E825" t="s">
        <v>407</v>
      </c>
      <c r="F825" t="s">
        <v>2614</v>
      </c>
      <c r="G825" t="s">
        <v>2615</v>
      </c>
      <c r="H825" t="s">
        <v>25</v>
      </c>
      <c r="I825" t="s">
        <v>26</v>
      </c>
      <c r="J825" t="s">
        <v>2616</v>
      </c>
      <c r="K825" t="s">
        <v>100</v>
      </c>
      <c r="L825">
        <v>46142</v>
      </c>
      <c r="M825" t="s">
        <v>84</v>
      </c>
      <c r="N825" t="s">
        <v>556</v>
      </c>
      <c r="O825" t="s">
        <v>31</v>
      </c>
      <c r="P825" t="s">
        <v>35</v>
      </c>
      <c r="Q825" t="s">
        <v>557</v>
      </c>
      <c r="R825">
        <v>1424.9</v>
      </c>
      <c r="S825">
        <v>5</v>
      </c>
      <c r="T825">
        <v>0</v>
      </c>
      <c r="U825">
        <v>356.22500000000002</v>
      </c>
      <c r="V825">
        <v>1068.6750000000002</v>
      </c>
    </row>
    <row r="826" spans="1:22">
      <c r="A826">
        <v>3941</v>
      </c>
      <c r="B826" t="s">
        <v>2617</v>
      </c>
      <c r="C826" s="1">
        <v>42873</v>
      </c>
      <c r="D826" s="1">
        <v>42878</v>
      </c>
      <c r="E826" t="s">
        <v>38</v>
      </c>
      <c r="F826" t="s">
        <v>2618</v>
      </c>
      <c r="G826" t="s">
        <v>2619</v>
      </c>
      <c r="H826" t="s">
        <v>25</v>
      </c>
      <c r="I826" t="s">
        <v>26</v>
      </c>
      <c r="J826" t="s">
        <v>158</v>
      </c>
      <c r="K826" t="s">
        <v>109</v>
      </c>
      <c r="L826">
        <v>10024</v>
      </c>
      <c r="M826" t="s">
        <v>62</v>
      </c>
      <c r="N826" t="s">
        <v>1329</v>
      </c>
      <c r="O826" t="s">
        <v>31</v>
      </c>
      <c r="P826" t="s">
        <v>53</v>
      </c>
      <c r="Q826" t="s">
        <v>1330</v>
      </c>
      <c r="R826">
        <v>14.56</v>
      </c>
      <c r="S826">
        <v>2</v>
      </c>
      <c r="T826">
        <v>0</v>
      </c>
      <c r="U826">
        <v>6.2607999999999997</v>
      </c>
      <c r="V826">
        <v>8.2992000000000008</v>
      </c>
    </row>
    <row r="827" spans="1:22">
      <c r="A827">
        <v>3951</v>
      </c>
      <c r="B827" t="s">
        <v>2620</v>
      </c>
      <c r="C827" s="1">
        <v>42692</v>
      </c>
      <c r="D827" s="1">
        <v>42696</v>
      </c>
      <c r="E827" t="s">
        <v>38</v>
      </c>
      <c r="F827" t="s">
        <v>88</v>
      </c>
      <c r="G827" t="s">
        <v>89</v>
      </c>
      <c r="H827" t="s">
        <v>90</v>
      </c>
      <c r="I827" t="s">
        <v>26</v>
      </c>
      <c r="J827" t="s">
        <v>1166</v>
      </c>
      <c r="K827" t="s">
        <v>83</v>
      </c>
      <c r="L827">
        <v>77506</v>
      </c>
      <c r="M827" t="s">
        <v>84</v>
      </c>
      <c r="N827" t="s">
        <v>235</v>
      </c>
      <c r="O827" t="s">
        <v>31</v>
      </c>
      <c r="P827" t="s">
        <v>35</v>
      </c>
      <c r="Q827" t="s">
        <v>236</v>
      </c>
      <c r="R827">
        <v>255.108</v>
      </c>
      <c r="S827">
        <v>6</v>
      </c>
      <c r="T827">
        <v>0.3</v>
      </c>
      <c r="U827">
        <v>-18.222000000000001</v>
      </c>
      <c r="V827">
        <v>273.33</v>
      </c>
    </row>
    <row r="828" spans="1:22">
      <c r="A828">
        <v>3955</v>
      </c>
      <c r="B828" t="s">
        <v>2621</v>
      </c>
      <c r="C828" s="1">
        <v>41733</v>
      </c>
      <c r="D828" s="1">
        <v>41738</v>
      </c>
      <c r="E828" t="s">
        <v>38</v>
      </c>
      <c r="F828" t="s">
        <v>1143</v>
      </c>
      <c r="G828" t="s">
        <v>1144</v>
      </c>
      <c r="H828" t="s">
        <v>25</v>
      </c>
      <c r="I828" t="s">
        <v>26</v>
      </c>
      <c r="J828" t="s">
        <v>271</v>
      </c>
      <c r="K828" t="s">
        <v>272</v>
      </c>
      <c r="L828">
        <v>48205</v>
      </c>
      <c r="M828" t="s">
        <v>84</v>
      </c>
      <c r="N828" t="s">
        <v>601</v>
      </c>
      <c r="O828" t="s">
        <v>31</v>
      </c>
      <c r="P828" t="s">
        <v>53</v>
      </c>
      <c r="Q828" t="s">
        <v>602</v>
      </c>
      <c r="R828">
        <v>5.47</v>
      </c>
      <c r="S828">
        <v>1</v>
      </c>
      <c r="T828">
        <v>0</v>
      </c>
      <c r="U828">
        <v>2.3521000000000001</v>
      </c>
      <c r="V828">
        <v>3.1178999999999997</v>
      </c>
    </row>
    <row r="829" spans="1:22">
      <c r="A829">
        <v>3957</v>
      </c>
      <c r="B829" t="s">
        <v>2622</v>
      </c>
      <c r="C829" s="1">
        <v>42547</v>
      </c>
      <c r="D829" s="1">
        <v>42554</v>
      </c>
      <c r="E829" t="s">
        <v>38</v>
      </c>
      <c r="F829" t="s">
        <v>2623</v>
      </c>
      <c r="G829" t="s">
        <v>2624</v>
      </c>
      <c r="H829" t="s">
        <v>25</v>
      </c>
      <c r="I829" t="s">
        <v>26</v>
      </c>
      <c r="J829" t="s">
        <v>310</v>
      </c>
      <c r="K829" t="s">
        <v>50</v>
      </c>
      <c r="L829">
        <v>94109</v>
      </c>
      <c r="M829" t="s">
        <v>51</v>
      </c>
      <c r="N829" t="s">
        <v>1699</v>
      </c>
      <c r="O829" t="s">
        <v>31</v>
      </c>
      <c r="P829" t="s">
        <v>53</v>
      </c>
      <c r="Q829" t="s">
        <v>1700</v>
      </c>
      <c r="R829">
        <v>22.14</v>
      </c>
      <c r="S829">
        <v>3</v>
      </c>
      <c r="T829">
        <v>0</v>
      </c>
      <c r="U829">
        <v>6.4206000000000003</v>
      </c>
      <c r="V829">
        <v>15.7194</v>
      </c>
    </row>
    <row r="830" spans="1:22">
      <c r="A830">
        <v>3960</v>
      </c>
      <c r="B830" t="s">
        <v>2625</v>
      </c>
      <c r="C830" s="1">
        <v>42519</v>
      </c>
      <c r="D830" s="1">
        <v>42523</v>
      </c>
      <c r="E830" t="s">
        <v>38</v>
      </c>
      <c r="F830" t="s">
        <v>2626</v>
      </c>
      <c r="G830" t="s">
        <v>2627</v>
      </c>
      <c r="H830" t="s">
        <v>25</v>
      </c>
      <c r="I830" t="s">
        <v>26</v>
      </c>
      <c r="J830" t="s">
        <v>2628</v>
      </c>
      <c r="K830" t="s">
        <v>128</v>
      </c>
      <c r="L830">
        <v>37211</v>
      </c>
      <c r="M830" t="s">
        <v>29</v>
      </c>
      <c r="N830" t="s">
        <v>2629</v>
      </c>
      <c r="O830" t="s">
        <v>31</v>
      </c>
      <c r="P830" t="s">
        <v>53</v>
      </c>
      <c r="Q830" t="s">
        <v>2630</v>
      </c>
      <c r="R830">
        <v>44.76</v>
      </c>
      <c r="S830">
        <v>3</v>
      </c>
      <c r="T830">
        <v>0.2</v>
      </c>
      <c r="U830">
        <v>14.547000000000001</v>
      </c>
      <c r="V830">
        <v>30.212999999999997</v>
      </c>
    </row>
    <row r="831" spans="1:22">
      <c r="A831">
        <v>3964</v>
      </c>
      <c r="B831" t="s">
        <v>2631</v>
      </c>
      <c r="C831" s="1">
        <v>42785</v>
      </c>
      <c r="D831" s="1">
        <v>42786</v>
      </c>
      <c r="E831" t="s">
        <v>78</v>
      </c>
      <c r="F831" t="s">
        <v>2632</v>
      </c>
      <c r="G831" t="s">
        <v>2633</v>
      </c>
      <c r="H831" t="s">
        <v>90</v>
      </c>
      <c r="I831" t="s">
        <v>26</v>
      </c>
      <c r="J831" t="s">
        <v>49</v>
      </c>
      <c r="K831" t="s">
        <v>50</v>
      </c>
      <c r="L831">
        <v>90045</v>
      </c>
      <c r="M831" t="s">
        <v>51</v>
      </c>
      <c r="N831" t="s">
        <v>1185</v>
      </c>
      <c r="O831" t="s">
        <v>31</v>
      </c>
      <c r="P831" t="s">
        <v>53</v>
      </c>
      <c r="Q831" t="s">
        <v>1186</v>
      </c>
      <c r="R831">
        <v>44.67</v>
      </c>
      <c r="S831">
        <v>3</v>
      </c>
      <c r="T831">
        <v>0</v>
      </c>
      <c r="U831">
        <v>12.0609</v>
      </c>
      <c r="V831">
        <v>32.609099999999998</v>
      </c>
    </row>
    <row r="832" spans="1:22">
      <c r="A832">
        <v>3975</v>
      </c>
      <c r="B832" t="s">
        <v>2634</v>
      </c>
      <c r="C832" s="1">
        <v>42458</v>
      </c>
      <c r="D832" s="1">
        <v>42462</v>
      </c>
      <c r="E832" t="s">
        <v>38</v>
      </c>
      <c r="F832" t="s">
        <v>2635</v>
      </c>
      <c r="G832" t="s">
        <v>2636</v>
      </c>
      <c r="H832" t="s">
        <v>25</v>
      </c>
      <c r="I832" t="s">
        <v>26</v>
      </c>
      <c r="J832" t="s">
        <v>158</v>
      </c>
      <c r="K832" t="s">
        <v>109</v>
      </c>
      <c r="L832">
        <v>10009</v>
      </c>
      <c r="M832" t="s">
        <v>62</v>
      </c>
      <c r="N832" t="s">
        <v>75</v>
      </c>
      <c r="O832" t="s">
        <v>31</v>
      </c>
      <c r="P832" t="s">
        <v>53</v>
      </c>
      <c r="Q832" t="s">
        <v>76</v>
      </c>
      <c r="R832">
        <v>414</v>
      </c>
      <c r="S832">
        <v>8</v>
      </c>
      <c r="T832">
        <v>0</v>
      </c>
      <c r="U832">
        <v>124.2</v>
      </c>
      <c r="V832">
        <v>289.8</v>
      </c>
    </row>
    <row r="833" spans="1:22">
      <c r="A833">
        <v>3977</v>
      </c>
      <c r="B833" t="s">
        <v>2637</v>
      </c>
      <c r="C833" s="1">
        <v>42665</v>
      </c>
      <c r="D833" s="1">
        <v>42667</v>
      </c>
      <c r="E833" t="s">
        <v>78</v>
      </c>
      <c r="F833" t="s">
        <v>2638</v>
      </c>
      <c r="G833" t="s">
        <v>2639</v>
      </c>
      <c r="H833" t="s">
        <v>25</v>
      </c>
      <c r="I833" t="s">
        <v>26</v>
      </c>
      <c r="J833" t="s">
        <v>616</v>
      </c>
      <c r="K833" t="s">
        <v>697</v>
      </c>
      <c r="L833">
        <v>23223</v>
      </c>
      <c r="M833" t="s">
        <v>29</v>
      </c>
      <c r="N833" t="s">
        <v>2640</v>
      </c>
      <c r="O833" t="s">
        <v>31</v>
      </c>
      <c r="P833" t="s">
        <v>53</v>
      </c>
      <c r="Q833" t="s">
        <v>2641</v>
      </c>
      <c r="R833">
        <v>39.92</v>
      </c>
      <c r="S833">
        <v>4</v>
      </c>
      <c r="T833">
        <v>0</v>
      </c>
      <c r="U833">
        <v>11.1776</v>
      </c>
      <c r="V833">
        <v>28.742400000000004</v>
      </c>
    </row>
    <row r="834" spans="1:22">
      <c r="A834">
        <v>3980</v>
      </c>
      <c r="B834" t="s">
        <v>2642</v>
      </c>
      <c r="C834" s="1">
        <v>41996</v>
      </c>
      <c r="D834" s="1">
        <v>42000</v>
      </c>
      <c r="E834" t="s">
        <v>38</v>
      </c>
      <c r="F834" t="s">
        <v>2643</v>
      </c>
      <c r="G834" t="s">
        <v>2644</v>
      </c>
      <c r="H834" t="s">
        <v>81</v>
      </c>
      <c r="I834" t="s">
        <v>26</v>
      </c>
      <c r="J834" t="s">
        <v>158</v>
      </c>
      <c r="K834" t="s">
        <v>109</v>
      </c>
      <c r="L834">
        <v>10024</v>
      </c>
      <c r="M834" t="s">
        <v>62</v>
      </c>
      <c r="N834" t="s">
        <v>1230</v>
      </c>
      <c r="O834" t="s">
        <v>31</v>
      </c>
      <c r="P834" t="s">
        <v>44</v>
      </c>
      <c r="Q834" t="s">
        <v>1231</v>
      </c>
      <c r="R834">
        <v>53.316000000000003</v>
      </c>
      <c r="S834">
        <v>2</v>
      </c>
      <c r="T834">
        <v>0.4</v>
      </c>
      <c r="U834">
        <v>-19.549199999999999</v>
      </c>
      <c r="V834">
        <v>72.865200000000002</v>
      </c>
    </row>
    <row r="835" spans="1:22">
      <c r="A835">
        <v>3982</v>
      </c>
      <c r="B835" t="s">
        <v>2645</v>
      </c>
      <c r="C835" s="1">
        <v>43084</v>
      </c>
      <c r="D835" s="1">
        <v>43089</v>
      </c>
      <c r="E835" t="s">
        <v>38</v>
      </c>
      <c r="F835" t="s">
        <v>2646</v>
      </c>
      <c r="G835" t="s">
        <v>2647</v>
      </c>
      <c r="H835" t="s">
        <v>90</v>
      </c>
      <c r="I835" t="s">
        <v>26</v>
      </c>
      <c r="J835" t="s">
        <v>176</v>
      </c>
      <c r="K835" t="s">
        <v>177</v>
      </c>
      <c r="L835">
        <v>98115</v>
      </c>
      <c r="M835" t="s">
        <v>51</v>
      </c>
      <c r="N835" t="s">
        <v>675</v>
      </c>
      <c r="O835" t="s">
        <v>31</v>
      </c>
      <c r="P835" t="s">
        <v>53</v>
      </c>
      <c r="Q835" t="s">
        <v>676</v>
      </c>
      <c r="R835">
        <v>22.77</v>
      </c>
      <c r="S835">
        <v>3</v>
      </c>
      <c r="T835">
        <v>0</v>
      </c>
      <c r="U835">
        <v>9.7911000000000001</v>
      </c>
      <c r="V835">
        <v>12.978899999999999</v>
      </c>
    </row>
    <row r="836" spans="1:22">
      <c r="A836">
        <v>3983</v>
      </c>
      <c r="B836" t="s">
        <v>2648</v>
      </c>
      <c r="C836" s="1">
        <v>42558</v>
      </c>
      <c r="D836" s="1">
        <v>42560</v>
      </c>
      <c r="E836" t="s">
        <v>22</v>
      </c>
      <c r="F836" t="s">
        <v>2114</v>
      </c>
      <c r="G836" t="s">
        <v>2115</v>
      </c>
      <c r="H836" t="s">
        <v>25</v>
      </c>
      <c r="I836" t="s">
        <v>26</v>
      </c>
      <c r="J836" t="s">
        <v>49</v>
      </c>
      <c r="K836" t="s">
        <v>50</v>
      </c>
      <c r="L836">
        <v>90045</v>
      </c>
      <c r="M836" t="s">
        <v>51</v>
      </c>
      <c r="N836" t="s">
        <v>103</v>
      </c>
      <c r="O836" t="s">
        <v>31</v>
      </c>
      <c r="P836" t="s">
        <v>35</v>
      </c>
      <c r="Q836" t="s">
        <v>104</v>
      </c>
      <c r="R836">
        <v>287.96800000000002</v>
      </c>
      <c r="S836">
        <v>4</v>
      </c>
      <c r="T836">
        <v>0.2</v>
      </c>
      <c r="U836">
        <v>-3.5996000000000001</v>
      </c>
      <c r="V836">
        <v>291.56760000000003</v>
      </c>
    </row>
    <row r="837" spans="1:22">
      <c r="A837">
        <v>3986</v>
      </c>
      <c r="B837" t="s">
        <v>2649</v>
      </c>
      <c r="C837" s="1">
        <v>42477</v>
      </c>
      <c r="D837" s="1">
        <v>42481</v>
      </c>
      <c r="E837" t="s">
        <v>38</v>
      </c>
      <c r="F837" t="s">
        <v>1312</v>
      </c>
      <c r="G837" t="s">
        <v>1313</v>
      </c>
      <c r="H837" t="s">
        <v>25</v>
      </c>
      <c r="I837" t="s">
        <v>26</v>
      </c>
      <c r="J837" t="s">
        <v>2041</v>
      </c>
      <c r="K837" t="s">
        <v>50</v>
      </c>
      <c r="L837">
        <v>90712</v>
      </c>
      <c r="M837" t="s">
        <v>51</v>
      </c>
      <c r="N837" t="s">
        <v>879</v>
      </c>
      <c r="O837" t="s">
        <v>31</v>
      </c>
      <c r="P837" t="s">
        <v>32</v>
      </c>
      <c r="Q837" t="s">
        <v>880</v>
      </c>
      <c r="R837">
        <v>257.49900000000002</v>
      </c>
      <c r="S837">
        <v>3</v>
      </c>
      <c r="T837">
        <v>0.15</v>
      </c>
      <c r="U837">
        <v>24.235199999999999</v>
      </c>
      <c r="V837">
        <v>233.26380000000003</v>
      </c>
    </row>
    <row r="838" spans="1:22">
      <c r="A838">
        <v>3989</v>
      </c>
      <c r="B838" t="s">
        <v>2650</v>
      </c>
      <c r="C838" s="1">
        <v>42477</v>
      </c>
      <c r="D838" s="1">
        <v>42482</v>
      </c>
      <c r="E838" t="s">
        <v>38</v>
      </c>
      <c r="F838" t="s">
        <v>2651</v>
      </c>
      <c r="G838" t="s">
        <v>2652</v>
      </c>
      <c r="H838" t="s">
        <v>81</v>
      </c>
      <c r="I838" t="s">
        <v>26</v>
      </c>
      <c r="J838" t="s">
        <v>144</v>
      </c>
      <c r="K838" t="s">
        <v>128</v>
      </c>
      <c r="L838">
        <v>38401</v>
      </c>
      <c r="M838" t="s">
        <v>29</v>
      </c>
      <c r="N838" t="s">
        <v>2653</v>
      </c>
      <c r="O838" t="s">
        <v>31</v>
      </c>
      <c r="P838" t="s">
        <v>53</v>
      </c>
      <c r="Q838" t="s">
        <v>2654</v>
      </c>
      <c r="R838">
        <v>79.12</v>
      </c>
      <c r="S838">
        <v>5</v>
      </c>
      <c r="T838">
        <v>0.2</v>
      </c>
      <c r="U838">
        <v>13.846</v>
      </c>
      <c r="V838">
        <v>65.274000000000001</v>
      </c>
    </row>
    <row r="839" spans="1:22">
      <c r="A839">
        <v>3990</v>
      </c>
      <c r="B839" t="s">
        <v>2655</v>
      </c>
      <c r="C839" s="1">
        <v>41968</v>
      </c>
      <c r="D839" s="1">
        <v>41970</v>
      </c>
      <c r="E839" t="s">
        <v>22</v>
      </c>
      <c r="F839" t="s">
        <v>2656</v>
      </c>
      <c r="G839" t="s">
        <v>2657</v>
      </c>
      <c r="H839" t="s">
        <v>25</v>
      </c>
      <c r="I839" t="s">
        <v>26</v>
      </c>
      <c r="J839" t="s">
        <v>2658</v>
      </c>
      <c r="K839" t="s">
        <v>1626</v>
      </c>
      <c r="L839">
        <v>2895</v>
      </c>
      <c r="M839" t="s">
        <v>62</v>
      </c>
      <c r="N839" t="s">
        <v>924</v>
      </c>
      <c r="O839" t="s">
        <v>31</v>
      </c>
      <c r="P839" t="s">
        <v>53</v>
      </c>
      <c r="Q839" t="s">
        <v>925</v>
      </c>
      <c r="R839">
        <v>52.96</v>
      </c>
      <c r="S839">
        <v>2</v>
      </c>
      <c r="T839">
        <v>0</v>
      </c>
      <c r="U839">
        <v>20.1248</v>
      </c>
      <c r="V839">
        <v>32.8352</v>
      </c>
    </row>
    <row r="840" spans="1:22">
      <c r="A840">
        <v>3992</v>
      </c>
      <c r="B840" t="s">
        <v>2659</v>
      </c>
      <c r="C840" s="1">
        <v>42125</v>
      </c>
      <c r="D840" s="1">
        <v>42129</v>
      </c>
      <c r="E840" t="s">
        <v>38</v>
      </c>
      <c r="F840" t="s">
        <v>2660</v>
      </c>
      <c r="G840" t="s">
        <v>2661</v>
      </c>
      <c r="H840" t="s">
        <v>81</v>
      </c>
      <c r="I840" t="s">
        <v>26</v>
      </c>
      <c r="J840" t="s">
        <v>285</v>
      </c>
      <c r="K840" t="s">
        <v>42</v>
      </c>
      <c r="L840">
        <v>33614</v>
      </c>
      <c r="M840" t="s">
        <v>29</v>
      </c>
      <c r="N840" t="s">
        <v>924</v>
      </c>
      <c r="O840" t="s">
        <v>31</v>
      </c>
      <c r="P840" t="s">
        <v>53</v>
      </c>
      <c r="Q840" t="s">
        <v>925</v>
      </c>
      <c r="R840">
        <v>63.552</v>
      </c>
      <c r="S840">
        <v>3</v>
      </c>
      <c r="T840">
        <v>0.2</v>
      </c>
      <c r="U840">
        <v>14.299200000000001</v>
      </c>
      <c r="V840">
        <v>49.252800000000001</v>
      </c>
    </row>
    <row r="841" spans="1:22">
      <c r="A841">
        <v>3995</v>
      </c>
      <c r="B841" t="s">
        <v>2662</v>
      </c>
      <c r="C841" s="1">
        <v>42071</v>
      </c>
      <c r="D841" s="1">
        <v>42075</v>
      </c>
      <c r="E841" t="s">
        <v>38</v>
      </c>
      <c r="F841" t="s">
        <v>2663</v>
      </c>
      <c r="G841" t="s">
        <v>2664</v>
      </c>
      <c r="H841" t="s">
        <v>25</v>
      </c>
      <c r="I841" t="s">
        <v>26</v>
      </c>
      <c r="J841" t="s">
        <v>2665</v>
      </c>
      <c r="K841" t="s">
        <v>222</v>
      </c>
      <c r="L841">
        <v>53142</v>
      </c>
      <c r="M841" t="s">
        <v>84</v>
      </c>
      <c r="N841" t="s">
        <v>2381</v>
      </c>
      <c r="O841" t="s">
        <v>31</v>
      </c>
      <c r="P841" t="s">
        <v>32</v>
      </c>
      <c r="Q841" t="s">
        <v>2382</v>
      </c>
      <c r="R841">
        <v>512.94000000000005</v>
      </c>
      <c r="S841">
        <v>3</v>
      </c>
      <c r="T841">
        <v>0</v>
      </c>
      <c r="U841">
        <v>97.458600000000004</v>
      </c>
      <c r="V841">
        <v>415.48140000000006</v>
      </c>
    </row>
    <row r="842" spans="1:22">
      <c r="A842">
        <v>3996</v>
      </c>
      <c r="B842" t="s">
        <v>2662</v>
      </c>
      <c r="C842" s="1">
        <v>42071</v>
      </c>
      <c r="D842" s="1">
        <v>42075</v>
      </c>
      <c r="E842" t="s">
        <v>38</v>
      </c>
      <c r="F842" t="s">
        <v>2663</v>
      </c>
      <c r="G842" t="s">
        <v>2664</v>
      </c>
      <c r="H842" t="s">
        <v>25</v>
      </c>
      <c r="I842" t="s">
        <v>26</v>
      </c>
      <c r="J842" t="s">
        <v>2665</v>
      </c>
      <c r="K842" t="s">
        <v>222</v>
      </c>
      <c r="L842">
        <v>53142</v>
      </c>
      <c r="M842" t="s">
        <v>84</v>
      </c>
      <c r="N842" t="s">
        <v>1728</v>
      </c>
      <c r="O842" t="s">
        <v>31</v>
      </c>
      <c r="P842" t="s">
        <v>35</v>
      </c>
      <c r="Q842" t="s">
        <v>1729</v>
      </c>
      <c r="R842">
        <v>860.93</v>
      </c>
      <c r="S842">
        <v>7</v>
      </c>
      <c r="T842">
        <v>0</v>
      </c>
      <c r="U842">
        <v>189.40459999999999</v>
      </c>
      <c r="V842">
        <v>671.52539999999999</v>
      </c>
    </row>
    <row r="843" spans="1:22">
      <c r="A843">
        <v>3999</v>
      </c>
      <c r="B843" t="s">
        <v>2662</v>
      </c>
      <c r="C843" s="1">
        <v>42071</v>
      </c>
      <c r="D843" s="1">
        <v>42075</v>
      </c>
      <c r="E843" t="s">
        <v>38</v>
      </c>
      <c r="F843" t="s">
        <v>2663</v>
      </c>
      <c r="G843" t="s">
        <v>2664</v>
      </c>
      <c r="H843" t="s">
        <v>25</v>
      </c>
      <c r="I843" t="s">
        <v>26</v>
      </c>
      <c r="J843" t="s">
        <v>2665</v>
      </c>
      <c r="K843" t="s">
        <v>222</v>
      </c>
      <c r="L843">
        <v>53142</v>
      </c>
      <c r="M843" t="s">
        <v>84</v>
      </c>
      <c r="N843" t="s">
        <v>1777</v>
      </c>
      <c r="O843" t="s">
        <v>31</v>
      </c>
      <c r="P843" t="s">
        <v>53</v>
      </c>
      <c r="Q843" t="s">
        <v>1778</v>
      </c>
      <c r="R843">
        <v>373.08</v>
      </c>
      <c r="S843">
        <v>6</v>
      </c>
      <c r="T843">
        <v>0</v>
      </c>
      <c r="U843">
        <v>82.077600000000004</v>
      </c>
      <c r="V843">
        <v>291.00239999999997</v>
      </c>
    </row>
    <row r="844" spans="1:22">
      <c r="A844">
        <v>4000</v>
      </c>
      <c r="B844" t="s">
        <v>2666</v>
      </c>
      <c r="C844" s="1">
        <v>42202</v>
      </c>
      <c r="D844" s="1">
        <v>42205</v>
      </c>
      <c r="E844" t="s">
        <v>22</v>
      </c>
      <c r="F844" t="s">
        <v>450</v>
      </c>
      <c r="G844" t="s">
        <v>451</v>
      </c>
      <c r="H844" t="s">
        <v>81</v>
      </c>
      <c r="I844" t="s">
        <v>26</v>
      </c>
      <c r="J844" t="s">
        <v>2667</v>
      </c>
      <c r="K844" t="s">
        <v>42</v>
      </c>
      <c r="L844">
        <v>34952</v>
      </c>
      <c r="M844" t="s">
        <v>29</v>
      </c>
      <c r="N844" t="s">
        <v>330</v>
      </c>
      <c r="O844" t="s">
        <v>31</v>
      </c>
      <c r="P844" t="s">
        <v>32</v>
      </c>
      <c r="Q844" t="s">
        <v>331</v>
      </c>
      <c r="R844">
        <v>231.92</v>
      </c>
      <c r="S844">
        <v>5</v>
      </c>
      <c r="T844">
        <v>0.2</v>
      </c>
      <c r="U844">
        <v>5.798</v>
      </c>
      <c r="V844">
        <v>226.12199999999999</v>
      </c>
    </row>
    <row r="845" spans="1:22">
      <c r="A845">
        <v>4001</v>
      </c>
      <c r="B845" t="s">
        <v>2668</v>
      </c>
      <c r="C845" s="1">
        <v>41923</v>
      </c>
      <c r="D845" s="1">
        <v>41928</v>
      </c>
      <c r="E845" t="s">
        <v>38</v>
      </c>
      <c r="F845" t="s">
        <v>2412</v>
      </c>
      <c r="G845" t="s">
        <v>2413</v>
      </c>
      <c r="H845" t="s">
        <v>90</v>
      </c>
      <c r="I845" t="s">
        <v>26</v>
      </c>
      <c r="J845" t="s">
        <v>176</v>
      </c>
      <c r="K845" t="s">
        <v>177</v>
      </c>
      <c r="L845">
        <v>98115</v>
      </c>
      <c r="M845" t="s">
        <v>51</v>
      </c>
      <c r="N845" t="s">
        <v>1477</v>
      </c>
      <c r="O845" t="s">
        <v>31</v>
      </c>
      <c r="P845" t="s">
        <v>53</v>
      </c>
      <c r="Q845" t="s">
        <v>1478</v>
      </c>
      <c r="R845">
        <v>63.47</v>
      </c>
      <c r="S845">
        <v>11</v>
      </c>
      <c r="T845">
        <v>0</v>
      </c>
      <c r="U845">
        <v>19.041</v>
      </c>
      <c r="V845">
        <v>44.429000000000002</v>
      </c>
    </row>
    <row r="846" spans="1:22">
      <c r="A846">
        <v>4003</v>
      </c>
      <c r="B846" t="s">
        <v>2669</v>
      </c>
      <c r="C846" s="1">
        <v>42432</v>
      </c>
      <c r="D846" s="1">
        <v>42437</v>
      </c>
      <c r="E846" t="s">
        <v>38</v>
      </c>
      <c r="F846" t="s">
        <v>1133</v>
      </c>
      <c r="G846" t="s">
        <v>1134</v>
      </c>
      <c r="H846" t="s">
        <v>25</v>
      </c>
      <c r="I846" t="s">
        <v>26</v>
      </c>
      <c r="J846" t="s">
        <v>229</v>
      </c>
      <c r="K846" t="s">
        <v>83</v>
      </c>
      <c r="L846">
        <v>78207</v>
      </c>
      <c r="M846" t="s">
        <v>84</v>
      </c>
      <c r="N846" t="s">
        <v>416</v>
      </c>
      <c r="O846" t="s">
        <v>31</v>
      </c>
      <c r="P846" t="s">
        <v>44</v>
      </c>
      <c r="Q846" t="s">
        <v>417</v>
      </c>
      <c r="R846">
        <v>637.89599999999996</v>
      </c>
      <c r="S846">
        <v>3</v>
      </c>
      <c r="T846">
        <v>0.3</v>
      </c>
      <c r="U846">
        <v>-127.5792</v>
      </c>
      <c r="V846">
        <v>765.47519999999997</v>
      </c>
    </row>
    <row r="847" spans="1:22">
      <c r="A847">
        <v>4010</v>
      </c>
      <c r="B847" t="s">
        <v>2670</v>
      </c>
      <c r="C847" s="1">
        <v>42736</v>
      </c>
      <c r="D847" s="1">
        <v>42740</v>
      </c>
      <c r="E847" t="s">
        <v>38</v>
      </c>
      <c r="F847" t="s">
        <v>181</v>
      </c>
      <c r="G847" t="s">
        <v>182</v>
      </c>
      <c r="H847" t="s">
        <v>25</v>
      </c>
      <c r="I847" t="s">
        <v>26</v>
      </c>
      <c r="J847" t="s">
        <v>49</v>
      </c>
      <c r="K847" t="s">
        <v>50</v>
      </c>
      <c r="L847">
        <v>90036</v>
      </c>
      <c r="M847" t="s">
        <v>51</v>
      </c>
      <c r="N847" t="s">
        <v>2671</v>
      </c>
      <c r="O847" t="s">
        <v>31</v>
      </c>
      <c r="P847" t="s">
        <v>53</v>
      </c>
      <c r="Q847" t="s">
        <v>2672</v>
      </c>
      <c r="R847">
        <v>474.43</v>
      </c>
      <c r="S847">
        <v>11</v>
      </c>
      <c r="T847">
        <v>0</v>
      </c>
      <c r="U847">
        <v>199.26060000000001</v>
      </c>
      <c r="V847">
        <v>275.1694</v>
      </c>
    </row>
    <row r="848" spans="1:22">
      <c r="A848">
        <v>4021</v>
      </c>
      <c r="B848" t="s">
        <v>2673</v>
      </c>
      <c r="C848" s="1">
        <v>41812</v>
      </c>
      <c r="D848" s="1">
        <v>41817</v>
      </c>
      <c r="E848" t="s">
        <v>38</v>
      </c>
      <c r="F848" t="s">
        <v>2674</v>
      </c>
      <c r="G848" t="s">
        <v>2675</v>
      </c>
      <c r="H848" t="s">
        <v>25</v>
      </c>
      <c r="I848" t="s">
        <v>26</v>
      </c>
      <c r="J848" t="s">
        <v>1127</v>
      </c>
      <c r="K848" t="s">
        <v>61</v>
      </c>
      <c r="L848">
        <v>19013</v>
      </c>
      <c r="M848" t="s">
        <v>62</v>
      </c>
      <c r="N848" t="s">
        <v>238</v>
      </c>
      <c r="O848" t="s">
        <v>31</v>
      </c>
      <c r="P848" t="s">
        <v>35</v>
      </c>
      <c r="Q848" t="s">
        <v>239</v>
      </c>
      <c r="R848">
        <v>170.05799999999999</v>
      </c>
      <c r="S848">
        <v>3</v>
      </c>
      <c r="T848">
        <v>0.3</v>
      </c>
      <c r="U848">
        <v>-4.8587999999999996</v>
      </c>
      <c r="V848">
        <v>174.91679999999999</v>
      </c>
    </row>
    <row r="849" spans="1:22">
      <c r="A849">
        <v>4023</v>
      </c>
      <c r="B849" t="s">
        <v>2673</v>
      </c>
      <c r="C849" s="1">
        <v>41812</v>
      </c>
      <c r="D849" s="1">
        <v>41817</v>
      </c>
      <c r="E849" t="s">
        <v>38</v>
      </c>
      <c r="F849" t="s">
        <v>2674</v>
      </c>
      <c r="G849" t="s">
        <v>2675</v>
      </c>
      <c r="H849" t="s">
        <v>25</v>
      </c>
      <c r="I849" t="s">
        <v>26</v>
      </c>
      <c r="J849" t="s">
        <v>1127</v>
      </c>
      <c r="K849" t="s">
        <v>61</v>
      </c>
      <c r="L849">
        <v>19013</v>
      </c>
      <c r="M849" t="s">
        <v>62</v>
      </c>
      <c r="N849" t="s">
        <v>34</v>
      </c>
      <c r="O849" t="s">
        <v>31</v>
      </c>
      <c r="P849" t="s">
        <v>35</v>
      </c>
      <c r="Q849" t="s">
        <v>36</v>
      </c>
      <c r="R849">
        <v>853.93</v>
      </c>
      <c r="S849">
        <v>5</v>
      </c>
      <c r="T849">
        <v>0.3</v>
      </c>
      <c r="U849">
        <v>0</v>
      </c>
      <c r="V849">
        <v>853.93</v>
      </c>
    </row>
    <row r="850" spans="1:22">
      <c r="A850">
        <v>4024</v>
      </c>
      <c r="B850" t="s">
        <v>2676</v>
      </c>
      <c r="C850" s="1">
        <v>43035</v>
      </c>
      <c r="D850" s="1">
        <v>43036</v>
      </c>
      <c r="E850" t="s">
        <v>78</v>
      </c>
      <c r="F850" t="s">
        <v>2677</v>
      </c>
      <c r="G850" t="s">
        <v>2678</v>
      </c>
      <c r="H850" t="s">
        <v>81</v>
      </c>
      <c r="I850" t="s">
        <v>26</v>
      </c>
      <c r="J850" t="s">
        <v>310</v>
      </c>
      <c r="K850" t="s">
        <v>50</v>
      </c>
      <c r="L850">
        <v>94110</v>
      </c>
      <c r="M850" t="s">
        <v>51</v>
      </c>
      <c r="N850" t="s">
        <v>1617</v>
      </c>
      <c r="O850" t="s">
        <v>31</v>
      </c>
      <c r="P850" t="s">
        <v>32</v>
      </c>
      <c r="Q850" t="s">
        <v>1618</v>
      </c>
      <c r="R850">
        <v>556.66499999999996</v>
      </c>
      <c r="S850">
        <v>5</v>
      </c>
      <c r="T850">
        <v>0.15</v>
      </c>
      <c r="U850">
        <v>6.5490000000000004</v>
      </c>
      <c r="V850">
        <v>550.11599999999999</v>
      </c>
    </row>
    <row r="851" spans="1:22">
      <c r="A851">
        <v>4031</v>
      </c>
      <c r="B851" t="s">
        <v>2679</v>
      </c>
      <c r="C851" s="1">
        <v>43093</v>
      </c>
      <c r="D851" s="1">
        <v>43097</v>
      </c>
      <c r="E851" t="s">
        <v>38</v>
      </c>
      <c r="F851" t="s">
        <v>2286</v>
      </c>
      <c r="G851" t="s">
        <v>2287</v>
      </c>
      <c r="H851" t="s">
        <v>25</v>
      </c>
      <c r="I851" t="s">
        <v>26</v>
      </c>
      <c r="J851" t="s">
        <v>1386</v>
      </c>
      <c r="K851" t="s">
        <v>1387</v>
      </c>
      <c r="L851">
        <v>70506</v>
      </c>
      <c r="M851" t="s">
        <v>29</v>
      </c>
      <c r="N851" t="s">
        <v>1873</v>
      </c>
      <c r="O851" t="s">
        <v>31</v>
      </c>
      <c r="P851" t="s">
        <v>35</v>
      </c>
      <c r="Q851" t="s">
        <v>1874</v>
      </c>
      <c r="R851">
        <v>232.88</v>
      </c>
      <c r="S851">
        <v>4</v>
      </c>
      <c r="T851">
        <v>0</v>
      </c>
      <c r="U851">
        <v>60.5488</v>
      </c>
      <c r="V851">
        <v>172.3312</v>
      </c>
    </row>
    <row r="852" spans="1:22">
      <c r="A852">
        <v>4038</v>
      </c>
      <c r="B852" t="s">
        <v>2680</v>
      </c>
      <c r="C852" s="1">
        <v>42002</v>
      </c>
      <c r="D852" s="1">
        <v>42006</v>
      </c>
      <c r="E852" t="s">
        <v>38</v>
      </c>
      <c r="F852" t="s">
        <v>768</v>
      </c>
      <c r="G852" t="s">
        <v>769</v>
      </c>
      <c r="H852" t="s">
        <v>81</v>
      </c>
      <c r="I852" t="s">
        <v>26</v>
      </c>
      <c r="J852" t="s">
        <v>310</v>
      </c>
      <c r="K852" t="s">
        <v>50</v>
      </c>
      <c r="L852">
        <v>94110</v>
      </c>
      <c r="M852" t="s">
        <v>51</v>
      </c>
      <c r="N852" t="s">
        <v>2218</v>
      </c>
      <c r="O852" t="s">
        <v>31</v>
      </c>
      <c r="P852" t="s">
        <v>53</v>
      </c>
      <c r="Q852" t="s">
        <v>2219</v>
      </c>
      <c r="R852">
        <v>24.9</v>
      </c>
      <c r="S852">
        <v>5</v>
      </c>
      <c r="T852">
        <v>0</v>
      </c>
      <c r="U852">
        <v>8.2170000000000005</v>
      </c>
      <c r="V852">
        <v>16.683</v>
      </c>
    </row>
    <row r="853" spans="1:22">
      <c r="A853">
        <v>4044</v>
      </c>
      <c r="B853" t="s">
        <v>2680</v>
      </c>
      <c r="C853" s="1">
        <v>42002</v>
      </c>
      <c r="D853" s="1">
        <v>42006</v>
      </c>
      <c r="E853" t="s">
        <v>38</v>
      </c>
      <c r="F853" t="s">
        <v>768</v>
      </c>
      <c r="G853" t="s">
        <v>769</v>
      </c>
      <c r="H853" t="s">
        <v>81</v>
      </c>
      <c r="I853" t="s">
        <v>26</v>
      </c>
      <c r="J853" t="s">
        <v>310</v>
      </c>
      <c r="K853" t="s">
        <v>50</v>
      </c>
      <c r="L853">
        <v>94110</v>
      </c>
      <c r="M853" t="s">
        <v>51</v>
      </c>
      <c r="N853" t="s">
        <v>2390</v>
      </c>
      <c r="O853" t="s">
        <v>31</v>
      </c>
      <c r="P853" t="s">
        <v>53</v>
      </c>
      <c r="Q853" t="s">
        <v>2391</v>
      </c>
      <c r="R853">
        <v>70.56</v>
      </c>
      <c r="S853">
        <v>6</v>
      </c>
      <c r="T853">
        <v>0</v>
      </c>
      <c r="U853">
        <v>23.990400000000001</v>
      </c>
      <c r="V853">
        <v>46.569600000000001</v>
      </c>
    </row>
    <row r="854" spans="1:22">
      <c r="A854">
        <v>4045</v>
      </c>
      <c r="B854" t="s">
        <v>2681</v>
      </c>
      <c r="C854" s="1">
        <v>42180</v>
      </c>
      <c r="D854" s="1">
        <v>42185</v>
      </c>
      <c r="E854" t="s">
        <v>38</v>
      </c>
      <c r="F854" t="s">
        <v>2192</v>
      </c>
      <c r="G854" t="s">
        <v>2193</v>
      </c>
      <c r="H854" t="s">
        <v>25</v>
      </c>
      <c r="I854" t="s">
        <v>26</v>
      </c>
      <c r="J854" t="s">
        <v>310</v>
      </c>
      <c r="K854" t="s">
        <v>50</v>
      </c>
      <c r="L854">
        <v>94110</v>
      </c>
      <c r="M854" t="s">
        <v>51</v>
      </c>
      <c r="N854" t="s">
        <v>621</v>
      </c>
      <c r="O854" t="s">
        <v>31</v>
      </c>
      <c r="P854" t="s">
        <v>53</v>
      </c>
      <c r="Q854" t="s">
        <v>622</v>
      </c>
      <c r="R854">
        <v>204.85</v>
      </c>
      <c r="S854">
        <v>5</v>
      </c>
      <c r="T854">
        <v>0</v>
      </c>
      <c r="U854">
        <v>57.357999999999997</v>
      </c>
      <c r="V854">
        <v>147.49199999999999</v>
      </c>
    </row>
    <row r="855" spans="1:22">
      <c r="A855">
        <v>4050</v>
      </c>
      <c r="B855" t="s">
        <v>2682</v>
      </c>
      <c r="C855" s="1">
        <v>42910</v>
      </c>
      <c r="D855" s="1">
        <v>42912</v>
      </c>
      <c r="E855" t="s">
        <v>22</v>
      </c>
      <c r="F855" t="s">
        <v>2683</v>
      </c>
      <c r="G855" t="s">
        <v>2684</v>
      </c>
      <c r="H855" t="s">
        <v>25</v>
      </c>
      <c r="I855" t="s">
        <v>26</v>
      </c>
      <c r="J855" t="s">
        <v>158</v>
      </c>
      <c r="K855" t="s">
        <v>109</v>
      </c>
      <c r="L855">
        <v>10011</v>
      </c>
      <c r="M855" t="s">
        <v>62</v>
      </c>
      <c r="N855" t="s">
        <v>901</v>
      </c>
      <c r="O855" t="s">
        <v>31</v>
      </c>
      <c r="P855" t="s">
        <v>53</v>
      </c>
      <c r="Q855" t="s">
        <v>902</v>
      </c>
      <c r="R855">
        <v>276.69</v>
      </c>
      <c r="S855">
        <v>3</v>
      </c>
      <c r="T855">
        <v>0</v>
      </c>
      <c r="U855">
        <v>49.804200000000002</v>
      </c>
      <c r="V855">
        <v>226.88579999999999</v>
      </c>
    </row>
    <row r="856" spans="1:22">
      <c r="A856">
        <v>4051</v>
      </c>
      <c r="B856" t="s">
        <v>2682</v>
      </c>
      <c r="C856" s="1">
        <v>42910</v>
      </c>
      <c r="D856" s="1">
        <v>42912</v>
      </c>
      <c r="E856" t="s">
        <v>22</v>
      </c>
      <c r="F856" t="s">
        <v>2683</v>
      </c>
      <c r="G856" t="s">
        <v>2684</v>
      </c>
      <c r="H856" t="s">
        <v>25</v>
      </c>
      <c r="I856" t="s">
        <v>26</v>
      </c>
      <c r="J856" t="s">
        <v>158</v>
      </c>
      <c r="K856" t="s">
        <v>109</v>
      </c>
      <c r="L856">
        <v>10011</v>
      </c>
      <c r="M856" t="s">
        <v>62</v>
      </c>
      <c r="N856" t="s">
        <v>338</v>
      </c>
      <c r="O856" t="s">
        <v>31</v>
      </c>
      <c r="P856" t="s">
        <v>35</v>
      </c>
      <c r="Q856" t="s">
        <v>339</v>
      </c>
      <c r="R856">
        <v>172.76400000000001</v>
      </c>
      <c r="S856">
        <v>2</v>
      </c>
      <c r="T856">
        <v>0.1</v>
      </c>
      <c r="U856">
        <v>32.633200000000002</v>
      </c>
      <c r="V856">
        <v>140.13080000000002</v>
      </c>
    </row>
    <row r="857" spans="1:22">
      <c r="A857">
        <v>4053</v>
      </c>
      <c r="B857" t="s">
        <v>2685</v>
      </c>
      <c r="C857" s="1">
        <v>41911</v>
      </c>
      <c r="D857" s="1">
        <v>41915</v>
      </c>
      <c r="E857" t="s">
        <v>38</v>
      </c>
      <c r="F857" t="s">
        <v>2326</v>
      </c>
      <c r="G857" t="s">
        <v>2327</v>
      </c>
      <c r="H857" t="s">
        <v>81</v>
      </c>
      <c r="I857" t="s">
        <v>26</v>
      </c>
      <c r="J857" t="s">
        <v>60</v>
      </c>
      <c r="K857" t="s">
        <v>61</v>
      </c>
      <c r="L857">
        <v>19134</v>
      </c>
      <c r="M857" t="s">
        <v>62</v>
      </c>
      <c r="N857" t="s">
        <v>1542</v>
      </c>
      <c r="O857" t="s">
        <v>31</v>
      </c>
      <c r="P857" t="s">
        <v>44</v>
      </c>
      <c r="Q857" t="s">
        <v>1543</v>
      </c>
      <c r="R857">
        <v>409.27199999999999</v>
      </c>
      <c r="S857">
        <v>2</v>
      </c>
      <c r="T857">
        <v>0.4</v>
      </c>
      <c r="U857">
        <v>-81.854399999999998</v>
      </c>
      <c r="V857">
        <v>491.12639999999999</v>
      </c>
    </row>
    <row r="858" spans="1:22">
      <c r="A858">
        <v>4057</v>
      </c>
      <c r="B858" t="s">
        <v>2685</v>
      </c>
      <c r="C858" s="1">
        <v>41911</v>
      </c>
      <c r="D858" s="1">
        <v>41915</v>
      </c>
      <c r="E858" t="s">
        <v>38</v>
      </c>
      <c r="F858" t="s">
        <v>2326</v>
      </c>
      <c r="G858" t="s">
        <v>2327</v>
      </c>
      <c r="H858" t="s">
        <v>81</v>
      </c>
      <c r="I858" t="s">
        <v>26</v>
      </c>
      <c r="J858" t="s">
        <v>60</v>
      </c>
      <c r="K858" t="s">
        <v>61</v>
      </c>
      <c r="L858">
        <v>19134</v>
      </c>
      <c r="M858" t="s">
        <v>62</v>
      </c>
      <c r="N858" t="s">
        <v>1021</v>
      </c>
      <c r="O858" t="s">
        <v>31</v>
      </c>
      <c r="P858" t="s">
        <v>44</v>
      </c>
      <c r="Q858" t="s">
        <v>1022</v>
      </c>
      <c r="R858">
        <v>67.176000000000002</v>
      </c>
      <c r="S858">
        <v>1</v>
      </c>
      <c r="T858">
        <v>0.4</v>
      </c>
      <c r="U858">
        <v>-20.152799999999999</v>
      </c>
      <c r="V858">
        <v>87.328800000000001</v>
      </c>
    </row>
    <row r="859" spans="1:22">
      <c r="A859">
        <v>4060</v>
      </c>
      <c r="B859" t="s">
        <v>2686</v>
      </c>
      <c r="C859" s="1">
        <v>42328</v>
      </c>
      <c r="D859" s="1">
        <v>42332</v>
      </c>
      <c r="E859" t="s">
        <v>38</v>
      </c>
      <c r="F859" t="s">
        <v>205</v>
      </c>
      <c r="G859" t="s">
        <v>206</v>
      </c>
      <c r="H859" t="s">
        <v>25</v>
      </c>
      <c r="I859" t="s">
        <v>26</v>
      </c>
      <c r="J859" t="s">
        <v>1451</v>
      </c>
      <c r="K859" t="s">
        <v>50</v>
      </c>
      <c r="L859">
        <v>94601</v>
      </c>
      <c r="M859" t="s">
        <v>51</v>
      </c>
      <c r="N859" t="s">
        <v>561</v>
      </c>
      <c r="O859" t="s">
        <v>31</v>
      </c>
      <c r="P859" t="s">
        <v>35</v>
      </c>
      <c r="Q859" t="s">
        <v>562</v>
      </c>
      <c r="R859">
        <v>572.16</v>
      </c>
      <c r="S859">
        <v>3</v>
      </c>
      <c r="T859">
        <v>0.2</v>
      </c>
      <c r="U859">
        <v>35.76</v>
      </c>
      <c r="V859">
        <v>536.4</v>
      </c>
    </row>
    <row r="860" spans="1:22">
      <c r="A860">
        <v>4072</v>
      </c>
      <c r="B860" t="s">
        <v>2687</v>
      </c>
      <c r="C860" s="1">
        <v>42610</v>
      </c>
      <c r="D860" s="1">
        <v>42613</v>
      </c>
      <c r="E860" t="s">
        <v>78</v>
      </c>
      <c r="F860" t="s">
        <v>2279</v>
      </c>
      <c r="G860" t="s">
        <v>2280</v>
      </c>
      <c r="H860" t="s">
        <v>25</v>
      </c>
      <c r="I860" t="s">
        <v>26</v>
      </c>
      <c r="J860" t="s">
        <v>1720</v>
      </c>
      <c r="K860" t="s">
        <v>83</v>
      </c>
      <c r="L860">
        <v>75081</v>
      </c>
      <c r="M860" t="s">
        <v>84</v>
      </c>
      <c r="N860" t="s">
        <v>1457</v>
      </c>
      <c r="O860" t="s">
        <v>31</v>
      </c>
      <c r="P860" t="s">
        <v>32</v>
      </c>
      <c r="Q860" t="s">
        <v>1458</v>
      </c>
      <c r="R860">
        <v>156.37280000000001</v>
      </c>
      <c r="S860">
        <v>2</v>
      </c>
      <c r="T860">
        <v>0.32</v>
      </c>
      <c r="U860">
        <v>-52.890799999999999</v>
      </c>
      <c r="V860">
        <v>209.2636</v>
      </c>
    </row>
    <row r="861" spans="1:22">
      <c r="A861">
        <v>4075</v>
      </c>
      <c r="B861" t="s">
        <v>2688</v>
      </c>
      <c r="C861" s="1">
        <v>43054</v>
      </c>
      <c r="D861" s="1">
        <v>43059</v>
      </c>
      <c r="E861" t="s">
        <v>38</v>
      </c>
      <c r="F861" t="s">
        <v>2663</v>
      </c>
      <c r="G861" t="s">
        <v>2664</v>
      </c>
      <c r="H861" t="s">
        <v>25</v>
      </c>
      <c r="I861" t="s">
        <v>26</v>
      </c>
      <c r="J861" t="s">
        <v>2689</v>
      </c>
      <c r="K861" t="s">
        <v>42</v>
      </c>
      <c r="L861">
        <v>33023</v>
      </c>
      <c r="M861" t="s">
        <v>29</v>
      </c>
      <c r="N861" t="s">
        <v>686</v>
      </c>
      <c r="O861" t="s">
        <v>31</v>
      </c>
      <c r="P861" t="s">
        <v>53</v>
      </c>
      <c r="Q861" t="s">
        <v>687</v>
      </c>
      <c r="R861">
        <v>220.06399999999999</v>
      </c>
      <c r="S861">
        <v>4</v>
      </c>
      <c r="T861">
        <v>0.2</v>
      </c>
      <c r="U861">
        <v>55.015999999999998</v>
      </c>
      <c r="V861">
        <v>165.048</v>
      </c>
    </row>
    <row r="862" spans="1:22">
      <c r="A862">
        <v>4076</v>
      </c>
      <c r="B862" t="s">
        <v>2688</v>
      </c>
      <c r="C862" s="1">
        <v>43054</v>
      </c>
      <c r="D862" s="1">
        <v>43059</v>
      </c>
      <c r="E862" t="s">
        <v>38</v>
      </c>
      <c r="F862" t="s">
        <v>2663</v>
      </c>
      <c r="G862" t="s">
        <v>2664</v>
      </c>
      <c r="H862" t="s">
        <v>25</v>
      </c>
      <c r="I862" t="s">
        <v>26</v>
      </c>
      <c r="J862" t="s">
        <v>2689</v>
      </c>
      <c r="K862" t="s">
        <v>42</v>
      </c>
      <c r="L862">
        <v>33023</v>
      </c>
      <c r="M862" t="s">
        <v>29</v>
      </c>
      <c r="N862" t="s">
        <v>1372</v>
      </c>
      <c r="O862" t="s">
        <v>31</v>
      </c>
      <c r="P862" t="s">
        <v>53</v>
      </c>
      <c r="Q862" t="s">
        <v>1373</v>
      </c>
      <c r="R862">
        <v>339.13600000000002</v>
      </c>
      <c r="S862">
        <v>4</v>
      </c>
      <c r="T862">
        <v>0.2</v>
      </c>
      <c r="U862">
        <v>0</v>
      </c>
      <c r="V862">
        <v>339.13600000000002</v>
      </c>
    </row>
    <row r="863" spans="1:22">
      <c r="A863">
        <v>4089</v>
      </c>
      <c r="B863" t="s">
        <v>2690</v>
      </c>
      <c r="C863" s="1">
        <v>41870</v>
      </c>
      <c r="D863" s="1">
        <v>41877</v>
      </c>
      <c r="E863" t="s">
        <v>38</v>
      </c>
      <c r="F863" t="s">
        <v>2691</v>
      </c>
      <c r="G863" t="s">
        <v>2692</v>
      </c>
      <c r="H863" t="s">
        <v>25</v>
      </c>
      <c r="I863" t="s">
        <v>26</v>
      </c>
      <c r="J863" t="s">
        <v>1038</v>
      </c>
      <c r="K863" t="s">
        <v>1039</v>
      </c>
      <c r="L863">
        <v>72401</v>
      </c>
      <c r="M863" t="s">
        <v>29</v>
      </c>
      <c r="N863" t="s">
        <v>2693</v>
      </c>
      <c r="O863" t="s">
        <v>31</v>
      </c>
      <c r="P863" t="s">
        <v>32</v>
      </c>
      <c r="Q863" t="s">
        <v>2694</v>
      </c>
      <c r="R863">
        <v>638.82000000000005</v>
      </c>
      <c r="S863">
        <v>9</v>
      </c>
      <c r="T863">
        <v>0</v>
      </c>
      <c r="U863">
        <v>172.48140000000001</v>
      </c>
      <c r="V863">
        <v>466.33860000000004</v>
      </c>
    </row>
    <row r="864" spans="1:22">
      <c r="A864">
        <v>4104</v>
      </c>
      <c r="B864" t="s">
        <v>2695</v>
      </c>
      <c r="C864" s="1">
        <v>43090</v>
      </c>
      <c r="D864" s="1">
        <v>43090</v>
      </c>
      <c r="E864" t="s">
        <v>407</v>
      </c>
      <c r="F864" t="s">
        <v>652</v>
      </c>
      <c r="G864" t="s">
        <v>653</v>
      </c>
      <c r="H864" t="s">
        <v>90</v>
      </c>
      <c r="I864" t="s">
        <v>26</v>
      </c>
      <c r="J864" t="s">
        <v>2696</v>
      </c>
      <c r="K864" t="s">
        <v>822</v>
      </c>
      <c r="L864">
        <v>68025</v>
      </c>
      <c r="M864" t="s">
        <v>84</v>
      </c>
      <c r="N864" t="s">
        <v>908</v>
      </c>
      <c r="O864" t="s">
        <v>31</v>
      </c>
      <c r="P864" t="s">
        <v>53</v>
      </c>
      <c r="Q864" t="s">
        <v>298</v>
      </c>
      <c r="R864">
        <v>15.92</v>
      </c>
      <c r="S864">
        <v>2</v>
      </c>
      <c r="T864">
        <v>0</v>
      </c>
      <c r="U864">
        <v>7.0048000000000004</v>
      </c>
      <c r="V864">
        <v>8.9151999999999987</v>
      </c>
    </row>
    <row r="865" spans="1:22">
      <c r="A865">
        <v>4109</v>
      </c>
      <c r="B865" t="s">
        <v>2697</v>
      </c>
      <c r="C865" s="1">
        <v>42254</v>
      </c>
      <c r="D865" s="1">
        <v>42254</v>
      </c>
      <c r="E865" t="s">
        <v>407</v>
      </c>
      <c r="F865" t="s">
        <v>1384</v>
      </c>
      <c r="G865" t="s">
        <v>1385</v>
      </c>
      <c r="H865" t="s">
        <v>25</v>
      </c>
      <c r="I865" t="s">
        <v>26</v>
      </c>
      <c r="J865" t="s">
        <v>158</v>
      </c>
      <c r="K865" t="s">
        <v>109</v>
      </c>
      <c r="L865">
        <v>10011</v>
      </c>
      <c r="M865" t="s">
        <v>62</v>
      </c>
      <c r="N865" t="s">
        <v>2267</v>
      </c>
      <c r="O865" t="s">
        <v>31</v>
      </c>
      <c r="P865" t="s">
        <v>44</v>
      </c>
      <c r="Q865" t="s">
        <v>2268</v>
      </c>
      <c r="R865">
        <v>27.414000000000001</v>
      </c>
      <c r="S865">
        <v>3</v>
      </c>
      <c r="T865">
        <v>0.4</v>
      </c>
      <c r="U865">
        <v>-14.1639</v>
      </c>
      <c r="V865">
        <v>41.5779</v>
      </c>
    </row>
    <row r="866" spans="1:22">
      <c r="A866">
        <v>4111</v>
      </c>
      <c r="B866" t="s">
        <v>2698</v>
      </c>
      <c r="C866" s="1">
        <v>42363</v>
      </c>
      <c r="D866" s="1">
        <v>42370</v>
      </c>
      <c r="E866" t="s">
        <v>38</v>
      </c>
      <c r="F866" t="s">
        <v>2699</v>
      </c>
      <c r="G866" t="s">
        <v>2700</v>
      </c>
      <c r="H866" t="s">
        <v>81</v>
      </c>
      <c r="I866" t="s">
        <v>26</v>
      </c>
      <c r="J866" t="s">
        <v>271</v>
      </c>
      <c r="K866" t="s">
        <v>272</v>
      </c>
      <c r="L866">
        <v>48227</v>
      </c>
      <c r="M866" t="s">
        <v>84</v>
      </c>
      <c r="N866" t="s">
        <v>2701</v>
      </c>
      <c r="O866" t="s">
        <v>31</v>
      </c>
      <c r="P866" t="s">
        <v>32</v>
      </c>
      <c r="Q866" t="s">
        <v>2702</v>
      </c>
      <c r="R866">
        <v>160.97999999999999</v>
      </c>
      <c r="S866">
        <v>1</v>
      </c>
      <c r="T866">
        <v>0</v>
      </c>
      <c r="U866">
        <v>20.927399999999999</v>
      </c>
      <c r="V866">
        <v>140.05259999999998</v>
      </c>
    </row>
    <row r="867" spans="1:22">
      <c r="A867">
        <v>4126</v>
      </c>
      <c r="B867" t="s">
        <v>2703</v>
      </c>
      <c r="C867" s="1">
        <v>42943</v>
      </c>
      <c r="D867" s="1">
        <v>42947</v>
      </c>
      <c r="E867" t="s">
        <v>22</v>
      </c>
      <c r="F867" t="s">
        <v>2704</v>
      </c>
      <c r="G867" t="s">
        <v>2705</v>
      </c>
      <c r="H867" t="s">
        <v>25</v>
      </c>
      <c r="I867" t="s">
        <v>26</v>
      </c>
      <c r="J867" t="s">
        <v>587</v>
      </c>
      <c r="K867" t="s">
        <v>42</v>
      </c>
      <c r="L867">
        <v>32216</v>
      </c>
      <c r="M867" t="s">
        <v>29</v>
      </c>
      <c r="N867" t="s">
        <v>948</v>
      </c>
      <c r="O867" t="s">
        <v>31</v>
      </c>
      <c r="P867" t="s">
        <v>53</v>
      </c>
      <c r="Q867" t="s">
        <v>949</v>
      </c>
      <c r="R867">
        <v>91.031999999999996</v>
      </c>
      <c r="S867">
        <v>3</v>
      </c>
      <c r="T867">
        <v>0.2</v>
      </c>
      <c r="U867">
        <v>-2.2757999999999998</v>
      </c>
      <c r="V867">
        <v>93.3078</v>
      </c>
    </row>
    <row r="868" spans="1:22">
      <c r="A868">
        <v>4141</v>
      </c>
      <c r="B868" t="s">
        <v>2706</v>
      </c>
      <c r="C868" s="1">
        <v>43070</v>
      </c>
      <c r="D868" s="1">
        <v>43073</v>
      </c>
      <c r="E868" t="s">
        <v>78</v>
      </c>
      <c r="F868" t="s">
        <v>689</v>
      </c>
      <c r="G868" t="s">
        <v>690</v>
      </c>
      <c r="H868" t="s">
        <v>25</v>
      </c>
      <c r="I868" t="s">
        <v>26</v>
      </c>
      <c r="J868" t="s">
        <v>60</v>
      </c>
      <c r="K868" t="s">
        <v>61</v>
      </c>
      <c r="L868">
        <v>19120</v>
      </c>
      <c r="M868" t="s">
        <v>62</v>
      </c>
      <c r="N868" t="s">
        <v>2653</v>
      </c>
      <c r="O868" t="s">
        <v>31</v>
      </c>
      <c r="P868" t="s">
        <v>53</v>
      </c>
      <c r="Q868" t="s">
        <v>2654</v>
      </c>
      <c r="R868">
        <v>79.12</v>
      </c>
      <c r="S868">
        <v>5</v>
      </c>
      <c r="T868">
        <v>0.2</v>
      </c>
      <c r="U868">
        <v>13.846</v>
      </c>
      <c r="V868">
        <v>65.274000000000001</v>
      </c>
    </row>
    <row r="869" spans="1:22">
      <c r="A869">
        <v>4146</v>
      </c>
      <c r="B869" t="s">
        <v>2707</v>
      </c>
      <c r="C869" s="1">
        <v>42765</v>
      </c>
      <c r="D869" s="1">
        <v>42772</v>
      </c>
      <c r="E869" t="s">
        <v>38</v>
      </c>
      <c r="F869" t="s">
        <v>665</v>
      </c>
      <c r="G869" t="s">
        <v>666</v>
      </c>
      <c r="H869" t="s">
        <v>90</v>
      </c>
      <c r="I869" t="s">
        <v>26</v>
      </c>
      <c r="J869" t="s">
        <v>310</v>
      </c>
      <c r="K869" t="s">
        <v>50</v>
      </c>
      <c r="L869">
        <v>94110</v>
      </c>
      <c r="M869" t="s">
        <v>51</v>
      </c>
      <c r="N869" t="s">
        <v>146</v>
      </c>
      <c r="O869" t="s">
        <v>31</v>
      </c>
      <c r="P869" t="s">
        <v>35</v>
      </c>
      <c r="Q869" t="s">
        <v>147</v>
      </c>
      <c r="R869">
        <v>120.78400000000001</v>
      </c>
      <c r="S869">
        <v>1</v>
      </c>
      <c r="T869">
        <v>0.2</v>
      </c>
      <c r="U869">
        <v>-13.588200000000001</v>
      </c>
      <c r="V869">
        <v>134.37220000000002</v>
      </c>
    </row>
    <row r="870" spans="1:22">
      <c r="A870">
        <v>4147</v>
      </c>
      <c r="B870" t="s">
        <v>2708</v>
      </c>
      <c r="C870" s="1">
        <v>42336</v>
      </c>
      <c r="D870" s="1">
        <v>42342</v>
      </c>
      <c r="E870" t="s">
        <v>38</v>
      </c>
      <c r="F870" t="s">
        <v>2279</v>
      </c>
      <c r="G870" t="s">
        <v>2280</v>
      </c>
      <c r="H870" t="s">
        <v>25</v>
      </c>
      <c r="I870" t="s">
        <v>26</v>
      </c>
      <c r="J870" t="s">
        <v>2709</v>
      </c>
      <c r="K870" t="s">
        <v>109</v>
      </c>
      <c r="L870">
        <v>11520</v>
      </c>
      <c r="M870" t="s">
        <v>62</v>
      </c>
      <c r="N870" t="s">
        <v>290</v>
      </c>
      <c r="O870" t="s">
        <v>31</v>
      </c>
      <c r="P870" t="s">
        <v>53</v>
      </c>
      <c r="Q870" t="s">
        <v>291</v>
      </c>
      <c r="R870">
        <v>322.58999999999997</v>
      </c>
      <c r="S870">
        <v>3</v>
      </c>
      <c r="T870">
        <v>0</v>
      </c>
      <c r="U870">
        <v>64.518000000000001</v>
      </c>
      <c r="V870">
        <v>258.072</v>
      </c>
    </row>
    <row r="871" spans="1:22">
      <c r="A871">
        <v>4169</v>
      </c>
      <c r="B871" t="s">
        <v>2710</v>
      </c>
      <c r="C871" s="1">
        <v>41923</v>
      </c>
      <c r="D871" s="1">
        <v>41925</v>
      </c>
      <c r="E871" t="s">
        <v>78</v>
      </c>
      <c r="F871" t="s">
        <v>317</v>
      </c>
      <c r="G871" t="s">
        <v>318</v>
      </c>
      <c r="H871" t="s">
        <v>25</v>
      </c>
      <c r="I871" t="s">
        <v>26</v>
      </c>
      <c r="J871" t="s">
        <v>1166</v>
      </c>
      <c r="K871" t="s">
        <v>50</v>
      </c>
      <c r="L871">
        <v>91104</v>
      </c>
      <c r="M871" t="s">
        <v>51</v>
      </c>
      <c r="N871" t="s">
        <v>2711</v>
      </c>
      <c r="O871" t="s">
        <v>31</v>
      </c>
      <c r="P871" t="s">
        <v>35</v>
      </c>
      <c r="Q871" t="s">
        <v>2712</v>
      </c>
      <c r="R871">
        <v>433.56799999999998</v>
      </c>
      <c r="S871">
        <v>2</v>
      </c>
      <c r="T871">
        <v>0.2</v>
      </c>
      <c r="U871">
        <v>-65.035200000000003</v>
      </c>
      <c r="V871">
        <v>498.60320000000002</v>
      </c>
    </row>
    <row r="872" spans="1:22">
      <c r="A872">
        <v>4185</v>
      </c>
      <c r="B872" t="s">
        <v>2713</v>
      </c>
      <c r="C872" s="1">
        <v>42709</v>
      </c>
      <c r="D872" s="1">
        <v>42711</v>
      </c>
      <c r="E872" t="s">
        <v>78</v>
      </c>
      <c r="F872" t="s">
        <v>1984</v>
      </c>
      <c r="G872" t="s">
        <v>1985</v>
      </c>
      <c r="H872" t="s">
        <v>81</v>
      </c>
      <c r="I872" t="s">
        <v>26</v>
      </c>
      <c r="J872" t="s">
        <v>221</v>
      </c>
      <c r="K872" t="s">
        <v>415</v>
      </c>
      <c r="L872">
        <v>2038</v>
      </c>
      <c r="M872" t="s">
        <v>62</v>
      </c>
      <c r="N872" t="s">
        <v>2714</v>
      </c>
      <c r="O872" t="s">
        <v>31</v>
      </c>
      <c r="P872" t="s">
        <v>32</v>
      </c>
      <c r="Q872" t="s">
        <v>2715</v>
      </c>
      <c r="R872">
        <v>81.94</v>
      </c>
      <c r="S872">
        <v>1</v>
      </c>
      <c r="T872">
        <v>0</v>
      </c>
      <c r="U872">
        <v>20.484999999999999</v>
      </c>
      <c r="V872">
        <v>61.454999999999998</v>
      </c>
    </row>
    <row r="873" spans="1:22">
      <c r="A873">
        <v>4193</v>
      </c>
      <c r="B873" t="s">
        <v>2716</v>
      </c>
      <c r="C873" s="1">
        <v>42324</v>
      </c>
      <c r="D873" s="1">
        <v>42328</v>
      </c>
      <c r="E873" t="s">
        <v>38</v>
      </c>
      <c r="F873" t="s">
        <v>252</v>
      </c>
      <c r="G873" t="s">
        <v>253</v>
      </c>
      <c r="H873" t="s">
        <v>81</v>
      </c>
      <c r="I873" t="s">
        <v>26</v>
      </c>
      <c r="J873" t="s">
        <v>2717</v>
      </c>
      <c r="K873" t="s">
        <v>2261</v>
      </c>
      <c r="L873">
        <v>83704</v>
      </c>
      <c r="M873" t="s">
        <v>51</v>
      </c>
      <c r="N873" t="s">
        <v>43</v>
      </c>
      <c r="O873" t="s">
        <v>31</v>
      </c>
      <c r="P873" t="s">
        <v>44</v>
      </c>
      <c r="Q873" t="s">
        <v>45</v>
      </c>
      <c r="R873">
        <v>696.42</v>
      </c>
      <c r="S873">
        <v>2</v>
      </c>
      <c r="T873">
        <v>0</v>
      </c>
      <c r="U873">
        <v>160.17660000000001</v>
      </c>
      <c r="V873">
        <v>536.24339999999995</v>
      </c>
    </row>
    <row r="874" spans="1:22">
      <c r="A874">
        <v>4196</v>
      </c>
      <c r="B874" t="s">
        <v>2718</v>
      </c>
      <c r="C874" s="1">
        <v>42468</v>
      </c>
      <c r="D874" s="1">
        <v>42474</v>
      </c>
      <c r="E874" t="s">
        <v>38</v>
      </c>
      <c r="F874" t="s">
        <v>1635</v>
      </c>
      <c r="G874" t="s">
        <v>1636</v>
      </c>
      <c r="H874" t="s">
        <v>25</v>
      </c>
      <c r="I874" t="s">
        <v>26</v>
      </c>
      <c r="J874" t="s">
        <v>49</v>
      </c>
      <c r="K874" t="s">
        <v>50</v>
      </c>
      <c r="L874">
        <v>90032</v>
      </c>
      <c r="M874" t="s">
        <v>51</v>
      </c>
      <c r="N874" t="s">
        <v>783</v>
      </c>
      <c r="O874" t="s">
        <v>31</v>
      </c>
      <c r="P874" t="s">
        <v>53</v>
      </c>
      <c r="Q874" t="s">
        <v>784</v>
      </c>
      <c r="R874">
        <v>24.7</v>
      </c>
      <c r="S874">
        <v>5</v>
      </c>
      <c r="T874">
        <v>0</v>
      </c>
      <c r="U874">
        <v>10.374000000000001</v>
      </c>
      <c r="V874">
        <v>14.325999999999999</v>
      </c>
    </row>
    <row r="875" spans="1:22">
      <c r="A875">
        <v>4206</v>
      </c>
      <c r="B875" t="s">
        <v>2719</v>
      </c>
      <c r="C875" s="1">
        <v>41943</v>
      </c>
      <c r="D875" s="1">
        <v>41945</v>
      </c>
      <c r="E875" t="s">
        <v>22</v>
      </c>
      <c r="F875" t="s">
        <v>1620</v>
      </c>
      <c r="G875" t="s">
        <v>1621</v>
      </c>
      <c r="H875" t="s">
        <v>25</v>
      </c>
      <c r="I875" t="s">
        <v>26</v>
      </c>
      <c r="J875" t="s">
        <v>2720</v>
      </c>
      <c r="K875" t="s">
        <v>1626</v>
      </c>
      <c r="L875">
        <v>2920</v>
      </c>
      <c r="M875" t="s">
        <v>62</v>
      </c>
      <c r="N875" t="s">
        <v>1699</v>
      </c>
      <c r="O875" t="s">
        <v>31</v>
      </c>
      <c r="P875" t="s">
        <v>53</v>
      </c>
      <c r="Q875" t="s">
        <v>1700</v>
      </c>
      <c r="R875">
        <v>14.76</v>
      </c>
      <c r="S875">
        <v>2</v>
      </c>
      <c r="T875">
        <v>0</v>
      </c>
      <c r="U875">
        <v>4.2804000000000002</v>
      </c>
      <c r="V875">
        <v>10.4796</v>
      </c>
    </row>
    <row r="876" spans="1:22">
      <c r="A876">
        <v>4208</v>
      </c>
      <c r="B876" t="s">
        <v>2719</v>
      </c>
      <c r="C876" s="1">
        <v>41943</v>
      </c>
      <c r="D876" s="1">
        <v>41945</v>
      </c>
      <c r="E876" t="s">
        <v>22</v>
      </c>
      <c r="F876" t="s">
        <v>1620</v>
      </c>
      <c r="G876" t="s">
        <v>1621</v>
      </c>
      <c r="H876" t="s">
        <v>25</v>
      </c>
      <c r="I876" t="s">
        <v>26</v>
      </c>
      <c r="J876" t="s">
        <v>2720</v>
      </c>
      <c r="K876" t="s">
        <v>1626</v>
      </c>
      <c r="L876">
        <v>2920</v>
      </c>
      <c r="M876" t="s">
        <v>62</v>
      </c>
      <c r="N876" t="s">
        <v>404</v>
      </c>
      <c r="O876" t="s">
        <v>31</v>
      </c>
      <c r="P876" t="s">
        <v>53</v>
      </c>
      <c r="Q876" t="s">
        <v>405</v>
      </c>
      <c r="R876">
        <v>17.670000000000002</v>
      </c>
      <c r="S876">
        <v>3</v>
      </c>
      <c r="T876">
        <v>0</v>
      </c>
      <c r="U876">
        <v>7.7747999999999999</v>
      </c>
      <c r="V876">
        <v>9.8952000000000027</v>
      </c>
    </row>
    <row r="877" spans="1:22">
      <c r="A877">
        <v>4209</v>
      </c>
      <c r="B877" t="s">
        <v>2719</v>
      </c>
      <c r="C877" s="1">
        <v>41943</v>
      </c>
      <c r="D877" s="1">
        <v>41945</v>
      </c>
      <c r="E877" t="s">
        <v>22</v>
      </c>
      <c r="F877" t="s">
        <v>1620</v>
      </c>
      <c r="G877" t="s">
        <v>1621</v>
      </c>
      <c r="H877" t="s">
        <v>25</v>
      </c>
      <c r="I877" t="s">
        <v>26</v>
      </c>
      <c r="J877" t="s">
        <v>2720</v>
      </c>
      <c r="K877" t="s">
        <v>1626</v>
      </c>
      <c r="L877">
        <v>2920</v>
      </c>
      <c r="M877" t="s">
        <v>62</v>
      </c>
      <c r="N877" t="s">
        <v>2254</v>
      </c>
      <c r="O877" t="s">
        <v>31</v>
      </c>
      <c r="P877" t="s">
        <v>35</v>
      </c>
      <c r="Q877" t="s">
        <v>2255</v>
      </c>
      <c r="R877">
        <v>1604.9</v>
      </c>
      <c r="S877">
        <v>5</v>
      </c>
      <c r="T877">
        <v>0</v>
      </c>
      <c r="U877">
        <v>481.47</v>
      </c>
      <c r="V877">
        <v>1123.43</v>
      </c>
    </row>
    <row r="878" spans="1:22">
      <c r="A878">
        <v>4210</v>
      </c>
      <c r="B878" t="s">
        <v>2719</v>
      </c>
      <c r="C878" s="1">
        <v>41943</v>
      </c>
      <c r="D878" s="1">
        <v>41945</v>
      </c>
      <c r="E878" t="s">
        <v>22</v>
      </c>
      <c r="F878" t="s">
        <v>1620</v>
      </c>
      <c r="G878" t="s">
        <v>1621</v>
      </c>
      <c r="H878" t="s">
        <v>25</v>
      </c>
      <c r="I878" t="s">
        <v>26</v>
      </c>
      <c r="J878" t="s">
        <v>2720</v>
      </c>
      <c r="K878" t="s">
        <v>1626</v>
      </c>
      <c r="L878">
        <v>2920</v>
      </c>
      <c r="M878" t="s">
        <v>62</v>
      </c>
      <c r="N878" t="s">
        <v>1704</v>
      </c>
      <c r="O878" t="s">
        <v>31</v>
      </c>
      <c r="P878" t="s">
        <v>44</v>
      </c>
      <c r="Q878" t="s">
        <v>1705</v>
      </c>
      <c r="R878">
        <v>385.68599999999998</v>
      </c>
      <c r="S878">
        <v>1</v>
      </c>
      <c r="T878">
        <v>0.3</v>
      </c>
      <c r="U878">
        <v>-60.607799999999997</v>
      </c>
      <c r="V878">
        <v>446.29379999999998</v>
      </c>
    </row>
    <row r="879" spans="1:22">
      <c r="A879">
        <v>4218</v>
      </c>
      <c r="B879" t="s">
        <v>2721</v>
      </c>
      <c r="C879" s="1">
        <v>42826</v>
      </c>
      <c r="D879" s="1">
        <v>42828</v>
      </c>
      <c r="E879" t="s">
        <v>78</v>
      </c>
      <c r="F879" t="s">
        <v>2722</v>
      </c>
      <c r="G879" t="s">
        <v>2723</v>
      </c>
      <c r="H879" t="s">
        <v>81</v>
      </c>
      <c r="I879" t="s">
        <v>26</v>
      </c>
      <c r="J879" t="s">
        <v>310</v>
      </c>
      <c r="K879" t="s">
        <v>50</v>
      </c>
      <c r="L879">
        <v>94110</v>
      </c>
      <c r="M879" t="s">
        <v>51</v>
      </c>
      <c r="N879" t="s">
        <v>2724</v>
      </c>
      <c r="O879" t="s">
        <v>31</v>
      </c>
      <c r="P879" t="s">
        <v>32</v>
      </c>
      <c r="Q879" t="s">
        <v>2725</v>
      </c>
      <c r="R879">
        <v>482.66399999999999</v>
      </c>
      <c r="S879">
        <v>8</v>
      </c>
      <c r="T879">
        <v>0.15</v>
      </c>
      <c r="U879">
        <v>85.176000000000002</v>
      </c>
      <c r="V879">
        <v>397.488</v>
      </c>
    </row>
    <row r="880" spans="1:22">
      <c r="A880">
        <v>4224</v>
      </c>
      <c r="B880" t="s">
        <v>2726</v>
      </c>
      <c r="C880" s="1">
        <v>42897</v>
      </c>
      <c r="D880" s="1">
        <v>42899</v>
      </c>
      <c r="E880" t="s">
        <v>22</v>
      </c>
      <c r="F880" t="s">
        <v>2000</v>
      </c>
      <c r="G880" t="s">
        <v>2001</v>
      </c>
      <c r="H880" t="s">
        <v>25</v>
      </c>
      <c r="I880" t="s">
        <v>26</v>
      </c>
      <c r="J880" t="s">
        <v>176</v>
      </c>
      <c r="K880" t="s">
        <v>177</v>
      </c>
      <c r="L880">
        <v>98103</v>
      </c>
      <c r="M880" t="s">
        <v>51</v>
      </c>
      <c r="N880" t="s">
        <v>841</v>
      </c>
      <c r="O880" t="s">
        <v>31</v>
      </c>
      <c r="P880" t="s">
        <v>32</v>
      </c>
      <c r="Q880" t="s">
        <v>842</v>
      </c>
      <c r="R880">
        <v>174.42</v>
      </c>
      <c r="S880">
        <v>3</v>
      </c>
      <c r="T880">
        <v>0</v>
      </c>
      <c r="U880">
        <v>41.860799999999998</v>
      </c>
      <c r="V880">
        <v>132.55919999999998</v>
      </c>
    </row>
    <row r="881" spans="1:22">
      <c r="A881">
        <v>4226</v>
      </c>
      <c r="B881" t="s">
        <v>2727</v>
      </c>
      <c r="C881" s="1">
        <v>41986</v>
      </c>
      <c r="D881" s="1">
        <v>41990</v>
      </c>
      <c r="E881" t="s">
        <v>38</v>
      </c>
      <c r="F881" t="s">
        <v>604</v>
      </c>
      <c r="G881" t="s">
        <v>605</v>
      </c>
      <c r="H881" t="s">
        <v>81</v>
      </c>
      <c r="I881" t="s">
        <v>26</v>
      </c>
      <c r="J881" t="s">
        <v>120</v>
      </c>
      <c r="K881" t="s">
        <v>121</v>
      </c>
      <c r="L881">
        <v>60623</v>
      </c>
      <c r="M881" t="s">
        <v>84</v>
      </c>
      <c r="N881" t="s">
        <v>2728</v>
      </c>
      <c r="O881" t="s">
        <v>31</v>
      </c>
      <c r="P881" t="s">
        <v>53</v>
      </c>
      <c r="Q881" t="s">
        <v>2729</v>
      </c>
      <c r="R881">
        <v>94.427999999999997</v>
      </c>
      <c r="S881">
        <v>3</v>
      </c>
      <c r="T881">
        <v>0.6</v>
      </c>
      <c r="U881">
        <v>-42.492600000000003</v>
      </c>
      <c r="V881">
        <v>136.92060000000001</v>
      </c>
    </row>
    <row r="882" spans="1:22">
      <c r="A882">
        <v>4228</v>
      </c>
      <c r="B882" t="s">
        <v>2730</v>
      </c>
      <c r="C882" s="1">
        <v>42009</v>
      </c>
      <c r="D882" s="1">
        <v>42014</v>
      </c>
      <c r="E882" t="s">
        <v>38</v>
      </c>
      <c r="F882" t="s">
        <v>2731</v>
      </c>
      <c r="G882" t="s">
        <v>2732</v>
      </c>
      <c r="H882" t="s">
        <v>90</v>
      </c>
      <c r="I882" t="s">
        <v>26</v>
      </c>
      <c r="J882" t="s">
        <v>176</v>
      </c>
      <c r="K882" t="s">
        <v>177</v>
      </c>
      <c r="L882">
        <v>98103</v>
      </c>
      <c r="M882" t="s">
        <v>51</v>
      </c>
      <c r="N882" t="s">
        <v>469</v>
      </c>
      <c r="O882" t="s">
        <v>31</v>
      </c>
      <c r="P882" t="s">
        <v>35</v>
      </c>
      <c r="Q882" t="s">
        <v>470</v>
      </c>
      <c r="R882">
        <v>61.584000000000003</v>
      </c>
      <c r="S882">
        <v>1</v>
      </c>
      <c r="T882">
        <v>0.2</v>
      </c>
      <c r="U882">
        <v>-6.9282000000000004</v>
      </c>
      <c r="V882">
        <v>68.512200000000007</v>
      </c>
    </row>
    <row r="883" spans="1:22">
      <c r="A883">
        <v>4230</v>
      </c>
      <c r="B883" t="s">
        <v>2733</v>
      </c>
      <c r="C883" s="1">
        <v>42921</v>
      </c>
      <c r="D883" s="1">
        <v>42926</v>
      </c>
      <c r="E883" t="s">
        <v>38</v>
      </c>
      <c r="F883" t="s">
        <v>1086</v>
      </c>
      <c r="G883" t="s">
        <v>1087</v>
      </c>
      <c r="H883" t="s">
        <v>81</v>
      </c>
      <c r="I883" t="s">
        <v>26</v>
      </c>
      <c r="J883" t="s">
        <v>1720</v>
      </c>
      <c r="K883" t="s">
        <v>83</v>
      </c>
      <c r="L883">
        <v>75220</v>
      </c>
      <c r="M883" t="s">
        <v>84</v>
      </c>
      <c r="N883" t="s">
        <v>901</v>
      </c>
      <c r="O883" t="s">
        <v>31</v>
      </c>
      <c r="P883" t="s">
        <v>53</v>
      </c>
      <c r="Q883" t="s">
        <v>902</v>
      </c>
      <c r="R883">
        <v>332.02800000000002</v>
      </c>
      <c r="S883">
        <v>9</v>
      </c>
      <c r="T883">
        <v>0.6</v>
      </c>
      <c r="U883">
        <v>-348.62939999999998</v>
      </c>
      <c r="V883">
        <v>680.65740000000005</v>
      </c>
    </row>
    <row r="884" spans="1:22">
      <c r="A884">
        <v>4247</v>
      </c>
      <c r="B884" t="s">
        <v>2734</v>
      </c>
      <c r="C884" s="1">
        <v>43067</v>
      </c>
      <c r="D884" s="1">
        <v>43073</v>
      </c>
      <c r="E884" t="s">
        <v>38</v>
      </c>
      <c r="F884" t="s">
        <v>199</v>
      </c>
      <c r="G884" t="s">
        <v>200</v>
      </c>
      <c r="H884" t="s">
        <v>90</v>
      </c>
      <c r="I884" t="s">
        <v>26</v>
      </c>
      <c r="J884" t="s">
        <v>2735</v>
      </c>
      <c r="K884" t="s">
        <v>1070</v>
      </c>
      <c r="L884">
        <v>21215</v>
      </c>
      <c r="M884" t="s">
        <v>62</v>
      </c>
      <c r="N884" t="s">
        <v>295</v>
      </c>
      <c r="O884" t="s">
        <v>31</v>
      </c>
      <c r="P884" t="s">
        <v>53</v>
      </c>
      <c r="Q884" t="s">
        <v>296</v>
      </c>
      <c r="R884">
        <v>1049.2</v>
      </c>
      <c r="S884">
        <v>5</v>
      </c>
      <c r="T884">
        <v>0</v>
      </c>
      <c r="U884">
        <v>272.79199999999997</v>
      </c>
      <c r="V884">
        <v>776.40800000000013</v>
      </c>
    </row>
    <row r="885" spans="1:22">
      <c r="A885">
        <v>4248</v>
      </c>
      <c r="B885" t="s">
        <v>2734</v>
      </c>
      <c r="C885" s="1">
        <v>43067</v>
      </c>
      <c r="D885" s="1">
        <v>43073</v>
      </c>
      <c r="E885" t="s">
        <v>38</v>
      </c>
      <c r="F885" t="s">
        <v>199</v>
      </c>
      <c r="G885" t="s">
        <v>200</v>
      </c>
      <c r="H885" t="s">
        <v>90</v>
      </c>
      <c r="I885" t="s">
        <v>26</v>
      </c>
      <c r="J885" t="s">
        <v>2735</v>
      </c>
      <c r="K885" t="s">
        <v>1070</v>
      </c>
      <c r="L885">
        <v>21215</v>
      </c>
      <c r="M885" t="s">
        <v>62</v>
      </c>
      <c r="N885" t="s">
        <v>1292</v>
      </c>
      <c r="O885" t="s">
        <v>31</v>
      </c>
      <c r="P885" t="s">
        <v>53</v>
      </c>
      <c r="Q885" t="s">
        <v>1293</v>
      </c>
      <c r="R885">
        <v>20.9</v>
      </c>
      <c r="S885">
        <v>5</v>
      </c>
      <c r="T885">
        <v>0</v>
      </c>
      <c r="U885">
        <v>7.524</v>
      </c>
      <c r="V885">
        <v>13.375999999999998</v>
      </c>
    </row>
    <row r="886" spans="1:22">
      <c r="A886">
        <v>4250</v>
      </c>
      <c r="B886" t="s">
        <v>2736</v>
      </c>
      <c r="C886" s="1">
        <v>42705</v>
      </c>
      <c r="D886" s="1">
        <v>42709</v>
      </c>
      <c r="E886" t="s">
        <v>22</v>
      </c>
      <c r="F886" t="s">
        <v>2737</v>
      </c>
      <c r="G886" t="s">
        <v>2738</v>
      </c>
      <c r="H886" t="s">
        <v>25</v>
      </c>
      <c r="I886" t="s">
        <v>26</v>
      </c>
      <c r="J886" t="s">
        <v>1561</v>
      </c>
      <c r="K886" t="s">
        <v>411</v>
      </c>
      <c r="L886">
        <v>6824</v>
      </c>
      <c r="M886" t="s">
        <v>62</v>
      </c>
      <c r="N886" t="s">
        <v>606</v>
      </c>
      <c r="O886" t="s">
        <v>31</v>
      </c>
      <c r="P886" t="s">
        <v>35</v>
      </c>
      <c r="Q886" t="s">
        <v>607</v>
      </c>
      <c r="R886">
        <v>751.92</v>
      </c>
      <c r="S886">
        <v>4</v>
      </c>
      <c r="T886">
        <v>0</v>
      </c>
      <c r="U886">
        <v>150.38399999999999</v>
      </c>
      <c r="V886">
        <v>601.53599999999994</v>
      </c>
    </row>
    <row r="887" spans="1:22">
      <c r="A887">
        <v>4251</v>
      </c>
      <c r="B887" t="s">
        <v>2739</v>
      </c>
      <c r="C887" s="1">
        <v>41901</v>
      </c>
      <c r="D887" s="1">
        <v>41901</v>
      </c>
      <c r="E887" t="s">
        <v>407</v>
      </c>
      <c r="F887" t="s">
        <v>2740</v>
      </c>
      <c r="G887" t="s">
        <v>2741</v>
      </c>
      <c r="H887" t="s">
        <v>81</v>
      </c>
      <c r="I887" t="s">
        <v>26</v>
      </c>
      <c r="J887" t="s">
        <v>158</v>
      </c>
      <c r="K887" t="s">
        <v>109</v>
      </c>
      <c r="L887">
        <v>10011</v>
      </c>
      <c r="M887" t="s">
        <v>62</v>
      </c>
      <c r="N887" t="s">
        <v>1513</v>
      </c>
      <c r="O887" t="s">
        <v>31</v>
      </c>
      <c r="P887" t="s">
        <v>35</v>
      </c>
      <c r="Q887" t="s">
        <v>1514</v>
      </c>
      <c r="R887">
        <v>887.10299999999995</v>
      </c>
      <c r="S887">
        <v>7</v>
      </c>
      <c r="T887">
        <v>0.1</v>
      </c>
      <c r="U887">
        <v>177.42060000000001</v>
      </c>
      <c r="V887">
        <v>709.68239999999992</v>
      </c>
    </row>
    <row r="888" spans="1:22">
      <c r="A888">
        <v>4257</v>
      </c>
      <c r="B888" t="s">
        <v>2742</v>
      </c>
      <c r="C888" s="1">
        <v>43021</v>
      </c>
      <c r="D888" s="1">
        <v>43024</v>
      </c>
      <c r="E888" t="s">
        <v>78</v>
      </c>
      <c r="F888" t="s">
        <v>1409</v>
      </c>
      <c r="G888" t="s">
        <v>1410</v>
      </c>
      <c r="H888" t="s">
        <v>25</v>
      </c>
      <c r="I888" t="s">
        <v>26</v>
      </c>
      <c r="J888" t="s">
        <v>2709</v>
      </c>
      <c r="K888" t="s">
        <v>121</v>
      </c>
      <c r="L888">
        <v>61032</v>
      </c>
      <c r="M888" t="s">
        <v>84</v>
      </c>
      <c r="N888" t="s">
        <v>876</v>
      </c>
      <c r="O888" t="s">
        <v>31</v>
      </c>
      <c r="P888" t="s">
        <v>53</v>
      </c>
      <c r="Q888" t="s">
        <v>877</v>
      </c>
      <c r="R888">
        <v>10.476000000000001</v>
      </c>
      <c r="S888">
        <v>3</v>
      </c>
      <c r="T888">
        <v>0.6</v>
      </c>
      <c r="U888">
        <v>-6.8094000000000001</v>
      </c>
      <c r="V888">
        <v>17.285400000000003</v>
      </c>
    </row>
    <row r="889" spans="1:22">
      <c r="A889">
        <v>4259</v>
      </c>
      <c r="B889" t="s">
        <v>2743</v>
      </c>
      <c r="C889" s="1">
        <v>42443</v>
      </c>
      <c r="D889" s="1">
        <v>42445</v>
      </c>
      <c r="E889" t="s">
        <v>78</v>
      </c>
      <c r="F889" t="s">
        <v>2606</v>
      </c>
      <c r="G889" t="s">
        <v>2607</v>
      </c>
      <c r="H889" t="s">
        <v>81</v>
      </c>
      <c r="I889" t="s">
        <v>26</v>
      </c>
      <c r="J889" t="s">
        <v>176</v>
      </c>
      <c r="K889" t="s">
        <v>177</v>
      </c>
      <c r="L889">
        <v>98103</v>
      </c>
      <c r="M889" t="s">
        <v>51</v>
      </c>
      <c r="N889" t="s">
        <v>1009</v>
      </c>
      <c r="O889" t="s">
        <v>31</v>
      </c>
      <c r="P889" t="s">
        <v>35</v>
      </c>
      <c r="Q889" t="s">
        <v>1010</v>
      </c>
      <c r="R889">
        <v>196.78399999999999</v>
      </c>
      <c r="S889">
        <v>2</v>
      </c>
      <c r="T889">
        <v>0.2</v>
      </c>
      <c r="U889">
        <v>-22.138200000000001</v>
      </c>
      <c r="V889">
        <v>218.9222</v>
      </c>
    </row>
    <row r="890" spans="1:22">
      <c r="A890">
        <v>4265</v>
      </c>
      <c r="B890" t="s">
        <v>2744</v>
      </c>
      <c r="C890" s="1">
        <v>42679</v>
      </c>
      <c r="D890" s="1">
        <v>42683</v>
      </c>
      <c r="E890" t="s">
        <v>38</v>
      </c>
      <c r="F890" t="s">
        <v>2044</v>
      </c>
      <c r="G890" t="s">
        <v>2045</v>
      </c>
      <c r="H890" t="s">
        <v>25</v>
      </c>
      <c r="I890" t="s">
        <v>26</v>
      </c>
      <c r="J890" t="s">
        <v>91</v>
      </c>
      <c r="K890" t="s">
        <v>83</v>
      </c>
      <c r="L890">
        <v>77036</v>
      </c>
      <c r="M890" t="s">
        <v>84</v>
      </c>
      <c r="N890" t="s">
        <v>712</v>
      </c>
      <c r="O890" t="s">
        <v>31</v>
      </c>
      <c r="P890" t="s">
        <v>44</v>
      </c>
      <c r="Q890" t="s">
        <v>713</v>
      </c>
      <c r="R890">
        <v>863.12800000000004</v>
      </c>
      <c r="S890">
        <v>8</v>
      </c>
      <c r="T890">
        <v>0.3</v>
      </c>
      <c r="U890">
        <v>-160.29519999999999</v>
      </c>
      <c r="V890">
        <v>1023.4232000000001</v>
      </c>
    </row>
    <row r="891" spans="1:22">
      <c r="A891">
        <v>4267</v>
      </c>
      <c r="B891" t="s">
        <v>2744</v>
      </c>
      <c r="C891" s="1">
        <v>42679</v>
      </c>
      <c r="D891" s="1">
        <v>42683</v>
      </c>
      <c r="E891" t="s">
        <v>38</v>
      </c>
      <c r="F891" t="s">
        <v>2044</v>
      </c>
      <c r="G891" t="s">
        <v>2045</v>
      </c>
      <c r="H891" t="s">
        <v>25</v>
      </c>
      <c r="I891" t="s">
        <v>26</v>
      </c>
      <c r="J891" t="s">
        <v>91</v>
      </c>
      <c r="K891" t="s">
        <v>83</v>
      </c>
      <c r="L891">
        <v>77036</v>
      </c>
      <c r="M891" t="s">
        <v>84</v>
      </c>
      <c r="N891" t="s">
        <v>1850</v>
      </c>
      <c r="O891" t="s">
        <v>31</v>
      </c>
      <c r="P891" t="s">
        <v>32</v>
      </c>
      <c r="Q891" t="s">
        <v>1851</v>
      </c>
      <c r="R891">
        <v>956.66480000000001</v>
      </c>
      <c r="S891">
        <v>7</v>
      </c>
      <c r="T891">
        <v>0.32</v>
      </c>
      <c r="U891">
        <v>-225.0976</v>
      </c>
      <c r="V891">
        <v>1181.7624000000001</v>
      </c>
    </row>
    <row r="892" spans="1:22">
      <c r="A892">
        <v>4270</v>
      </c>
      <c r="B892" t="s">
        <v>2745</v>
      </c>
      <c r="C892" s="1">
        <v>42911</v>
      </c>
      <c r="D892" s="1">
        <v>42915</v>
      </c>
      <c r="E892" t="s">
        <v>22</v>
      </c>
      <c r="F892" t="s">
        <v>1620</v>
      </c>
      <c r="G892" t="s">
        <v>1621</v>
      </c>
      <c r="H892" t="s">
        <v>25</v>
      </c>
      <c r="I892" t="s">
        <v>26</v>
      </c>
      <c r="J892" t="s">
        <v>176</v>
      </c>
      <c r="K892" t="s">
        <v>177</v>
      </c>
      <c r="L892">
        <v>98115</v>
      </c>
      <c r="M892" t="s">
        <v>51</v>
      </c>
      <c r="N892" t="s">
        <v>680</v>
      </c>
      <c r="O892" t="s">
        <v>31</v>
      </c>
      <c r="P892" t="s">
        <v>44</v>
      </c>
      <c r="Q892" t="s">
        <v>681</v>
      </c>
      <c r="R892">
        <v>871.4</v>
      </c>
      <c r="S892">
        <v>4</v>
      </c>
      <c r="T892">
        <v>0</v>
      </c>
      <c r="U892">
        <v>148.13800000000001</v>
      </c>
      <c r="V892">
        <v>723.26199999999994</v>
      </c>
    </row>
    <row r="893" spans="1:22">
      <c r="A893">
        <v>4271</v>
      </c>
      <c r="B893" t="s">
        <v>2746</v>
      </c>
      <c r="C893" s="1">
        <v>42334</v>
      </c>
      <c r="D893" s="1">
        <v>42338</v>
      </c>
      <c r="E893" t="s">
        <v>38</v>
      </c>
      <c r="F893" t="s">
        <v>2747</v>
      </c>
      <c r="G893" t="s">
        <v>2748</v>
      </c>
      <c r="H893" t="s">
        <v>81</v>
      </c>
      <c r="I893" t="s">
        <v>26</v>
      </c>
      <c r="J893" t="s">
        <v>458</v>
      </c>
      <c r="K893" t="s">
        <v>128</v>
      </c>
      <c r="L893">
        <v>38301</v>
      </c>
      <c r="M893" t="s">
        <v>29</v>
      </c>
      <c r="N893" t="s">
        <v>2728</v>
      </c>
      <c r="O893" t="s">
        <v>31</v>
      </c>
      <c r="P893" t="s">
        <v>53</v>
      </c>
      <c r="Q893" t="s">
        <v>2729</v>
      </c>
      <c r="R893">
        <v>692.47199999999998</v>
      </c>
      <c r="S893">
        <v>11</v>
      </c>
      <c r="T893">
        <v>0.2</v>
      </c>
      <c r="U893">
        <v>190.4298</v>
      </c>
      <c r="V893">
        <v>502.04219999999998</v>
      </c>
    </row>
    <row r="894" spans="1:22">
      <c r="A894">
        <v>4272</v>
      </c>
      <c r="B894" t="s">
        <v>2749</v>
      </c>
      <c r="C894" s="1">
        <v>42698</v>
      </c>
      <c r="D894" s="1">
        <v>42701</v>
      </c>
      <c r="E894" t="s">
        <v>22</v>
      </c>
      <c r="F894" t="s">
        <v>965</v>
      </c>
      <c r="G894" t="s">
        <v>966</v>
      </c>
      <c r="H894" t="s">
        <v>81</v>
      </c>
      <c r="I894" t="s">
        <v>26</v>
      </c>
      <c r="J894" t="s">
        <v>2735</v>
      </c>
      <c r="K894" t="s">
        <v>1070</v>
      </c>
      <c r="L894">
        <v>21215</v>
      </c>
      <c r="M894" t="s">
        <v>62</v>
      </c>
      <c r="N894" t="s">
        <v>860</v>
      </c>
      <c r="O894" t="s">
        <v>31</v>
      </c>
      <c r="P894" t="s">
        <v>53</v>
      </c>
      <c r="Q894" t="s">
        <v>861</v>
      </c>
      <c r="R894">
        <v>207.76</v>
      </c>
      <c r="S894">
        <v>4</v>
      </c>
      <c r="T894">
        <v>0</v>
      </c>
      <c r="U894">
        <v>85.181600000000003</v>
      </c>
      <c r="V894">
        <v>122.57839999999999</v>
      </c>
    </row>
    <row r="895" spans="1:22">
      <c r="A895">
        <v>4279</v>
      </c>
      <c r="B895" t="s">
        <v>2750</v>
      </c>
      <c r="C895" s="1">
        <v>42476</v>
      </c>
      <c r="D895" s="1">
        <v>42480</v>
      </c>
      <c r="E895" t="s">
        <v>38</v>
      </c>
      <c r="F895" t="s">
        <v>2740</v>
      </c>
      <c r="G895" t="s">
        <v>2741</v>
      </c>
      <c r="H895" t="s">
        <v>81</v>
      </c>
      <c r="I895" t="s">
        <v>26</v>
      </c>
      <c r="J895" t="s">
        <v>2041</v>
      </c>
      <c r="K895" t="s">
        <v>344</v>
      </c>
      <c r="L895">
        <v>8701</v>
      </c>
      <c r="M895" t="s">
        <v>62</v>
      </c>
      <c r="N895" t="s">
        <v>2218</v>
      </c>
      <c r="O895" t="s">
        <v>31</v>
      </c>
      <c r="P895" t="s">
        <v>53</v>
      </c>
      <c r="Q895" t="s">
        <v>2219</v>
      </c>
      <c r="R895">
        <v>9.9600000000000009</v>
      </c>
      <c r="S895">
        <v>2</v>
      </c>
      <c r="T895">
        <v>0</v>
      </c>
      <c r="U895">
        <v>3.2867999999999999</v>
      </c>
      <c r="V895">
        <v>6.6732000000000014</v>
      </c>
    </row>
    <row r="896" spans="1:22">
      <c r="A896">
        <v>4282</v>
      </c>
      <c r="B896" t="s">
        <v>2751</v>
      </c>
      <c r="C896" s="1">
        <v>41957</v>
      </c>
      <c r="D896" s="1">
        <v>41961</v>
      </c>
      <c r="E896" t="s">
        <v>38</v>
      </c>
      <c r="F896" t="s">
        <v>2752</v>
      </c>
      <c r="G896" t="s">
        <v>2753</v>
      </c>
      <c r="H896" t="s">
        <v>90</v>
      </c>
      <c r="I896" t="s">
        <v>26</v>
      </c>
      <c r="J896" t="s">
        <v>158</v>
      </c>
      <c r="K896" t="s">
        <v>109</v>
      </c>
      <c r="L896">
        <v>10011</v>
      </c>
      <c r="M896" t="s">
        <v>62</v>
      </c>
      <c r="N896" t="s">
        <v>2199</v>
      </c>
      <c r="O896" t="s">
        <v>31</v>
      </c>
      <c r="P896" t="s">
        <v>35</v>
      </c>
      <c r="Q896" t="s">
        <v>2200</v>
      </c>
      <c r="R896">
        <v>69.263999999999996</v>
      </c>
      <c r="S896">
        <v>2</v>
      </c>
      <c r="T896">
        <v>0.1</v>
      </c>
      <c r="U896">
        <v>14.622400000000001</v>
      </c>
      <c r="V896">
        <v>54.641599999999997</v>
      </c>
    </row>
    <row r="897" spans="1:22">
      <c r="A897">
        <v>4285</v>
      </c>
      <c r="B897" t="s">
        <v>2754</v>
      </c>
      <c r="C897" s="1">
        <v>42329</v>
      </c>
      <c r="D897" s="1">
        <v>42334</v>
      </c>
      <c r="E897" t="s">
        <v>22</v>
      </c>
      <c r="F897" t="s">
        <v>2755</v>
      </c>
      <c r="G897" t="s">
        <v>2756</v>
      </c>
      <c r="H897" t="s">
        <v>81</v>
      </c>
      <c r="I897" t="s">
        <v>26</v>
      </c>
      <c r="J897" t="s">
        <v>2757</v>
      </c>
      <c r="K897" t="s">
        <v>83</v>
      </c>
      <c r="L897">
        <v>77642</v>
      </c>
      <c r="M897" t="s">
        <v>84</v>
      </c>
      <c r="N897" t="s">
        <v>1427</v>
      </c>
      <c r="O897" t="s">
        <v>31</v>
      </c>
      <c r="P897" t="s">
        <v>32</v>
      </c>
      <c r="Q897" t="s">
        <v>1428</v>
      </c>
      <c r="R897">
        <v>246.1328</v>
      </c>
      <c r="S897">
        <v>2</v>
      </c>
      <c r="T897">
        <v>0.32</v>
      </c>
      <c r="U897">
        <v>-76.011600000000001</v>
      </c>
      <c r="V897">
        <v>322.14440000000002</v>
      </c>
    </row>
    <row r="898" spans="1:22">
      <c r="A898">
        <v>4292</v>
      </c>
      <c r="B898" t="s">
        <v>2758</v>
      </c>
      <c r="C898" s="1">
        <v>43078</v>
      </c>
      <c r="D898" s="1">
        <v>43082</v>
      </c>
      <c r="E898" t="s">
        <v>22</v>
      </c>
      <c r="F898" t="s">
        <v>1304</v>
      </c>
      <c r="G898" t="s">
        <v>1305</v>
      </c>
      <c r="H898" t="s">
        <v>90</v>
      </c>
      <c r="I898" t="s">
        <v>26</v>
      </c>
      <c r="J898" t="s">
        <v>49</v>
      </c>
      <c r="K898" t="s">
        <v>50</v>
      </c>
      <c r="L898">
        <v>90004</v>
      </c>
      <c r="M898" t="s">
        <v>51</v>
      </c>
      <c r="N898" t="s">
        <v>273</v>
      </c>
      <c r="O898" t="s">
        <v>31</v>
      </c>
      <c r="P898" t="s">
        <v>44</v>
      </c>
      <c r="Q898" t="s">
        <v>274</v>
      </c>
      <c r="R898">
        <v>896.32799999999997</v>
      </c>
      <c r="S898">
        <v>9</v>
      </c>
      <c r="T898">
        <v>0.2</v>
      </c>
      <c r="U898">
        <v>22.408200000000001</v>
      </c>
      <c r="V898">
        <v>873.91980000000001</v>
      </c>
    </row>
    <row r="899" spans="1:22">
      <c r="A899">
        <v>4295</v>
      </c>
      <c r="B899" t="s">
        <v>2759</v>
      </c>
      <c r="C899" s="1">
        <v>43030</v>
      </c>
      <c r="D899" s="1">
        <v>43035</v>
      </c>
      <c r="E899" t="s">
        <v>38</v>
      </c>
      <c r="F899" t="s">
        <v>2337</v>
      </c>
      <c r="G899" t="s">
        <v>2338</v>
      </c>
      <c r="H899" t="s">
        <v>81</v>
      </c>
      <c r="I899" t="s">
        <v>26</v>
      </c>
      <c r="J899" t="s">
        <v>1497</v>
      </c>
      <c r="K899" t="s">
        <v>1498</v>
      </c>
      <c r="L899">
        <v>97756</v>
      </c>
      <c r="M899" t="s">
        <v>51</v>
      </c>
      <c r="N899" t="s">
        <v>299</v>
      </c>
      <c r="O899" t="s">
        <v>31</v>
      </c>
      <c r="P899" t="s">
        <v>44</v>
      </c>
      <c r="Q899" t="s">
        <v>300</v>
      </c>
      <c r="R899">
        <v>177.22499999999999</v>
      </c>
      <c r="S899">
        <v>5</v>
      </c>
      <c r="T899">
        <v>0.5</v>
      </c>
      <c r="U899">
        <v>-120.51300000000001</v>
      </c>
      <c r="V899">
        <v>297.738</v>
      </c>
    </row>
    <row r="900" spans="1:22">
      <c r="A900">
        <v>4296</v>
      </c>
      <c r="B900" t="s">
        <v>2760</v>
      </c>
      <c r="C900" s="1">
        <v>42919</v>
      </c>
      <c r="D900" s="1">
        <v>42926</v>
      </c>
      <c r="E900" t="s">
        <v>38</v>
      </c>
      <c r="F900" t="s">
        <v>1281</v>
      </c>
      <c r="G900" t="s">
        <v>1282</v>
      </c>
      <c r="H900" t="s">
        <v>25</v>
      </c>
      <c r="I900" t="s">
        <v>26</v>
      </c>
      <c r="J900" t="s">
        <v>2761</v>
      </c>
      <c r="K900" t="s">
        <v>50</v>
      </c>
      <c r="L900">
        <v>95610</v>
      </c>
      <c r="M900" t="s">
        <v>51</v>
      </c>
      <c r="N900" t="s">
        <v>2671</v>
      </c>
      <c r="O900" t="s">
        <v>31</v>
      </c>
      <c r="P900" t="s">
        <v>53</v>
      </c>
      <c r="Q900" t="s">
        <v>2672</v>
      </c>
      <c r="R900">
        <v>129.38999999999999</v>
      </c>
      <c r="S900">
        <v>3</v>
      </c>
      <c r="T900">
        <v>0</v>
      </c>
      <c r="U900">
        <v>54.343800000000002</v>
      </c>
      <c r="V900">
        <v>75.046199999999985</v>
      </c>
    </row>
    <row r="901" spans="1:22">
      <c r="A901">
        <v>4301</v>
      </c>
      <c r="B901" t="s">
        <v>2762</v>
      </c>
      <c r="C901" s="1">
        <v>42970</v>
      </c>
      <c r="D901" s="1">
        <v>42973</v>
      </c>
      <c r="E901" t="s">
        <v>22</v>
      </c>
      <c r="F901" t="s">
        <v>385</v>
      </c>
      <c r="G901" t="s">
        <v>386</v>
      </c>
      <c r="H901" t="s">
        <v>25</v>
      </c>
      <c r="I901" t="s">
        <v>26</v>
      </c>
      <c r="J901" t="s">
        <v>2321</v>
      </c>
      <c r="K901" t="s">
        <v>42</v>
      </c>
      <c r="L901">
        <v>32303</v>
      </c>
      <c r="M901" t="s">
        <v>29</v>
      </c>
      <c r="N901" t="s">
        <v>1052</v>
      </c>
      <c r="O901" t="s">
        <v>31</v>
      </c>
      <c r="P901" t="s">
        <v>53</v>
      </c>
      <c r="Q901" t="s">
        <v>1053</v>
      </c>
      <c r="R901">
        <v>2.7839999999999998</v>
      </c>
      <c r="S901">
        <v>2</v>
      </c>
      <c r="T901">
        <v>0.2</v>
      </c>
      <c r="U901">
        <v>0.41760000000000003</v>
      </c>
      <c r="V901">
        <v>2.3663999999999996</v>
      </c>
    </row>
    <row r="902" spans="1:22">
      <c r="A902">
        <v>4305</v>
      </c>
      <c r="B902" t="s">
        <v>2763</v>
      </c>
      <c r="C902" s="1">
        <v>41938</v>
      </c>
      <c r="D902" s="1">
        <v>41942</v>
      </c>
      <c r="E902" t="s">
        <v>22</v>
      </c>
      <c r="F902" t="s">
        <v>2764</v>
      </c>
      <c r="G902" t="s">
        <v>2765</v>
      </c>
      <c r="H902" t="s">
        <v>25</v>
      </c>
      <c r="I902" t="s">
        <v>26</v>
      </c>
      <c r="J902" t="s">
        <v>176</v>
      </c>
      <c r="K902" t="s">
        <v>177</v>
      </c>
      <c r="L902">
        <v>98105</v>
      </c>
      <c r="M902" t="s">
        <v>51</v>
      </c>
      <c r="N902" t="s">
        <v>566</v>
      </c>
      <c r="O902" t="s">
        <v>31</v>
      </c>
      <c r="P902" t="s">
        <v>53</v>
      </c>
      <c r="Q902" t="s">
        <v>567</v>
      </c>
      <c r="R902">
        <v>63.92</v>
      </c>
      <c r="S902">
        <v>4</v>
      </c>
      <c r="T902">
        <v>0</v>
      </c>
      <c r="U902">
        <v>3.1960000000000002</v>
      </c>
      <c r="V902">
        <v>60.724000000000004</v>
      </c>
    </row>
    <row r="903" spans="1:22">
      <c r="A903">
        <v>4310</v>
      </c>
      <c r="B903" t="s">
        <v>2766</v>
      </c>
      <c r="C903" s="1">
        <v>41947</v>
      </c>
      <c r="D903" s="1">
        <v>41954</v>
      </c>
      <c r="E903" t="s">
        <v>38</v>
      </c>
      <c r="F903" t="s">
        <v>1711</v>
      </c>
      <c r="G903" t="s">
        <v>1712</v>
      </c>
      <c r="H903" t="s">
        <v>25</v>
      </c>
      <c r="I903" t="s">
        <v>26</v>
      </c>
      <c r="J903" t="s">
        <v>49</v>
      </c>
      <c r="K903" t="s">
        <v>50</v>
      </c>
      <c r="L903">
        <v>90045</v>
      </c>
      <c r="M903" t="s">
        <v>51</v>
      </c>
      <c r="N903" t="s">
        <v>435</v>
      </c>
      <c r="O903" t="s">
        <v>31</v>
      </c>
      <c r="P903" t="s">
        <v>44</v>
      </c>
      <c r="Q903" t="s">
        <v>436</v>
      </c>
      <c r="R903">
        <v>573.72799999999995</v>
      </c>
      <c r="S903">
        <v>4</v>
      </c>
      <c r="T903">
        <v>0.2</v>
      </c>
      <c r="U903">
        <v>-64.544399999999996</v>
      </c>
      <c r="V903">
        <v>638.27239999999995</v>
      </c>
    </row>
    <row r="904" spans="1:22">
      <c r="A904">
        <v>4319</v>
      </c>
      <c r="B904" t="s">
        <v>2767</v>
      </c>
      <c r="C904" s="1">
        <v>43076</v>
      </c>
      <c r="D904" s="1">
        <v>43080</v>
      </c>
      <c r="E904" t="s">
        <v>38</v>
      </c>
      <c r="F904" t="s">
        <v>1425</v>
      </c>
      <c r="G904" t="s">
        <v>1426</v>
      </c>
      <c r="H904" t="s">
        <v>25</v>
      </c>
      <c r="I904" t="s">
        <v>26</v>
      </c>
      <c r="J904" t="s">
        <v>616</v>
      </c>
      <c r="K904" t="s">
        <v>697</v>
      </c>
      <c r="L904">
        <v>23223</v>
      </c>
      <c r="M904" t="s">
        <v>29</v>
      </c>
      <c r="N904" t="s">
        <v>2768</v>
      </c>
      <c r="O904" t="s">
        <v>31</v>
      </c>
      <c r="P904" t="s">
        <v>53</v>
      </c>
      <c r="Q904" t="s">
        <v>2769</v>
      </c>
      <c r="R904">
        <v>82.38</v>
      </c>
      <c r="S904">
        <v>6</v>
      </c>
      <c r="T904">
        <v>0</v>
      </c>
      <c r="U904">
        <v>25.537800000000001</v>
      </c>
      <c r="V904">
        <v>56.842199999999991</v>
      </c>
    </row>
    <row r="905" spans="1:22">
      <c r="A905">
        <v>4337</v>
      </c>
      <c r="B905" t="s">
        <v>2770</v>
      </c>
      <c r="C905" s="1">
        <v>42358</v>
      </c>
      <c r="D905" s="1">
        <v>42362</v>
      </c>
      <c r="E905" t="s">
        <v>38</v>
      </c>
      <c r="F905" t="s">
        <v>2771</v>
      </c>
      <c r="G905" t="s">
        <v>2772</v>
      </c>
      <c r="H905" t="s">
        <v>25</v>
      </c>
      <c r="I905" t="s">
        <v>26</v>
      </c>
      <c r="J905" t="s">
        <v>2773</v>
      </c>
      <c r="K905" t="s">
        <v>501</v>
      </c>
      <c r="L905">
        <v>86442</v>
      </c>
      <c r="M905" t="s">
        <v>51</v>
      </c>
      <c r="N905" t="s">
        <v>1432</v>
      </c>
      <c r="O905" t="s">
        <v>31</v>
      </c>
      <c r="P905" t="s">
        <v>53</v>
      </c>
      <c r="Q905" t="s">
        <v>1433</v>
      </c>
      <c r="R905">
        <v>14.368</v>
      </c>
      <c r="S905">
        <v>2</v>
      </c>
      <c r="T905">
        <v>0.2</v>
      </c>
      <c r="U905">
        <v>3.9512</v>
      </c>
      <c r="V905">
        <v>10.4168</v>
      </c>
    </row>
    <row r="906" spans="1:22">
      <c r="A906">
        <v>4347</v>
      </c>
      <c r="B906" t="s">
        <v>2774</v>
      </c>
      <c r="C906" s="1">
        <v>42631</v>
      </c>
      <c r="D906" s="1">
        <v>42638</v>
      </c>
      <c r="E906" t="s">
        <v>38</v>
      </c>
      <c r="F906" t="s">
        <v>1665</v>
      </c>
      <c r="G906" t="s">
        <v>1666</v>
      </c>
      <c r="H906" t="s">
        <v>25</v>
      </c>
      <c r="I906" t="s">
        <v>26</v>
      </c>
      <c r="J906" t="s">
        <v>2775</v>
      </c>
      <c r="K906" t="s">
        <v>109</v>
      </c>
      <c r="L906">
        <v>10801</v>
      </c>
      <c r="M906" t="s">
        <v>62</v>
      </c>
      <c r="N906" t="s">
        <v>832</v>
      </c>
      <c r="O906" t="s">
        <v>31</v>
      </c>
      <c r="P906" t="s">
        <v>35</v>
      </c>
      <c r="Q906" t="s">
        <v>833</v>
      </c>
      <c r="R906">
        <v>631.78200000000004</v>
      </c>
      <c r="S906">
        <v>2</v>
      </c>
      <c r="T906">
        <v>0.1</v>
      </c>
      <c r="U906">
        <v>140.39599999999999</v>
      </c>
      <c r="V906">
        <v>491.38600000000008</v>
      </c>
    </row>
    <row r="907" spans="1:22">
      <c r="A907">
        <v>4348</v>
      </c>
      <c r="B907" t="s">
        <v>2774</v>
      </c>
      <c r="C907" s="1">
        <v>42631</v>
      </c>
      <c r="D907" s="1">
        <v>42638</v>
      </c>
      <c r="E907" t="s">
        <v>38</v>
      </c>
      <c r="F907" t="s">
        <v>1665</v>
      </c>
      <c r="G907" t="s">
        <v>1666</v>
      </c>
      <c r="H907" t="s">
        <v>25</v>
      </c>
      <c r="I907" t="s">
        <v>26</v>
      </c>
      <c r="J907" t="s">
        <v>2775</v>
      </c>
      <c r="K907" t="s">
        <v>109</v>
      </c>
      <c r="L907">
        <v>10801</v>
      </c>
      <c r="M907" t="s">
        <v>62</v>
      </c>
      <c r="N907" t="s">
        <v>2776</v>
      </c>
      <c r="O907" t="s">
        <v>31</v>
      </c>
      <c r="P907" t="s">
        <v>53</v>
      </c>
      <c r="Q907" t="s">
        <v>2777</v>
      </c>
      <c r="R907">
        <v>60.72</v>
      </c>
      <c r="S907">
        <v>3</v>
      </c>
      <c r="T907">
        <v>0</v>
      </c>
      <c r="U907">
        <v>26.1096</v>
      </c>
      <c r="V907">
        <v>34.610399999999998</v>
      </c>
    </row>
    <row r="908" spans="1:22">
      <c r="A908">
        <v>4359</v>
      </c>
      <c r="B908" t="s">
        <v>2778</v>
      </c>
      <c r="C908" s="1">
        <v>43080</v>
      </c>
      <c r="D908" s="1">
        <v>43080</v>
      </c>
      <c r="E908" t="s">
        <v>407</v>
      </c>
      <c r="F908" t="s">
        <v>2779</v>
      </c>
      <c r="G908" t="s">
        <v>2780</v>
      </c>
      <c r="H908" t="s">
        <v>25</v>
      </c>
      <c r="I908" t="s">
        <v>26</v>
      </c>
      <c r="J908" t="s">
        <v>164</v>
      </c>
      <c r="K908" t="s">
        <v>121</v>
      </c>
      <c r="L908">
        <v>60505</v>
      </c>
      <c r="M908" t="s">
        <v>84</v>
      </c>
      <c r="N908" t="s">
        <v>771</v>
      </c>
      <c r="O908" t="s">
        <v>31</v>
      </c>
      <c r="P908" t="s">
        <v>53</v>
      </c>
      <c r="Q908" t="s">
        <v>772</v>
      </c>
      <c r="R908">
        <v>77.72</v>
      </c>
      <c r="S908">
        <v>1</v>
      </c>
      <c r="T908">
        <v>0.6</v>
      </c>
      <c r="U908">
        <v>-66.061999999999998</v>
      </c>
      <c r="V908">
        <v>143.78199999999998</v>
      </c>
    </row>
    <row r="909" spans="1:22">
      <c r="A909">
        <v>4360</v>
      </c>
      <c r="B909" t="s">
        <v>2778</v>
      </c>
      <c r="C909" s="1">
        <v>43080</v>
      </c>
      <c r="D909" s="1">
        <v>43080</v>
      </c>
      <c r="E909" t="s">
        <v>407</v>
      </c>
      <c r="F909" t="s">
        <v>2779</v>
      </c>
      <c r="G909" t="s">
        <v>2780</v>
      </c>
      <c r="H909" t="s">
        <v>25</v>
      </c>
      <c r="I909" t="s">
        <v>26</v>
      </c>
      <c r="J909" t="s">
        <v>164</v>
      </c>
      <c r="K909" t="s">
        <v>121</v>
      </c>
      <c r="L909">
        <v>60505</v>
      </c>
      <c r="M909" t="s">
        <v>84</v>
      </c>
      <c r="N909" t="s">
        <v>1076</v>
      </c>
      <c r="O909" t="s">
        <v>31</v>
      </c>
      <c r="P909" t="s">
        <v>35</v>
      </c>
      <c r="Q909" t="s">
        <v>1077</v>
      </c>
      <c r="R909">
        <v>520.46400000000006</v>
      </c>
      <c r="S909">
        <v>2</v>
      </c>
      <c r="T909">
        <v>0.3</v>
      </c>
      <c r="U909">
        <v>-14.8704</v>
      </c>
      <c r="V909">
        <v>535.33440000000007</v>
      </c>
    </row>
    <row r="910" spans="1:22">
      <c r="A910">
        <v>4376</v>
      </c>
      <c r="B910" t="s">
        <v>2781</v>
      </c>
      <c r="C910" s="1">
        <v>41754</v>
      </c>
      <c r="D910" s="1">
        <v>41759</v>
      </c>
      <c r="E910" t="s">
        <v>38</v>
      </c>
      <c r="F910" t="s">
        <v>1247</v>
      </c>
      <c r="G910" t="s">
        <v>1248</v>
      </c>
      <c r="H910" t="s">
        <v>90</v>
      </c>
      <c r="I910" t="s">
        <v>26</v>
      </c>
      <c r="J910" t="s">
        <v>2782</v>
      </c>
      <c r="K910" t="s">
        <v>50</v>
      </c>
      <c r="L910">
        <v>91776</v>
      </c>
      <c r="M910" t="s">
        <v>51</v>
      </c>
      <c r="N910" t="s">
        <v>131</v>
      </c>
      <c r="O910" t="s">
        <v>31</v>
      </c>
      <c r="P910" t="s">
        <v>53</v>
      </c>
      <c r="Q910" t="s">
        <v>132</v>
      </c>
      <c r="R910">
        <v>303.25</v>
      </c>
      <c r="S910">
        <v>5</v>
      </c>
      <c r="T910">
        <v>0</v>
      </c>
      <c r="U910">
        <v>63.682499999999997</v>
      </c>
      <c r="V910">
        <v>239.5675</v>
      </c>
    </row>
    <row r="911" spans="1:22">
      <c r="A911">
        <v>4378</v>
      </c>
      <c r="B911" t="s">
        <v>2781</v>
      </c>
      <c r="C911" s="1">
        <v>41754</v>
      </c>
      <c r="D911" s="1">
        <v>41759</v>
      </c>
      <c r="E911" t="s">
        <v>38</v>
      </c>
      <c r="F911" t="s">
        <v>1247</v>
      </c>
      <c r="G911" t="s">
        <v>1248</v>
      </c>
      <c r="H911" t="s">
        <v>90</v>
      </c>
      <c r="I911" t="s">
        <v>26</v>
      </c>
      <c r="J911" t="s">
        <v>2782</v>
      </c>
      <c r="K911" t="s">
        <v>50</v>
      </c>
      <c r="L911">
        <v>91776</v>
      </c>
      <c r="M911" t="s">
        <v>51</v>
      </c>
      <c r="N911" t="s">
        <v>1076</v>
      </c>
      <c r="O911" t="s">
        <v>31</v>
      </c>
      <c r="P911" t="s">
        <v>35</v>
      </c>
      <c r="Q911" t="s">
        <v>1077</v>
      </c>
      <c r="R911">
        <v>1487.04</v>
      </c>
      <c r="S911">
        <v>5</v>
      </c>
      <c r="T911">
        <v>0.2</v>
      </c>
      <c r="U911">
        <v>148.70400000000001</v>
      </c>
      <c r="V911">
        <v>1338.336</v>
      </c>
    </row>
    <row r="912" spans="1:22">
      <c r="A912">
        <v>4382</v>
      </c>
      <c r="B912" t="s">
        <v>2783</v>
      </c>
      <c r="C912" s="1">
        <v>42302</v>
      </c>
      <c r="D912" s="1">
        <v>42307</v>
      </c>
      <c r="E912" t="s">
        <v>38</v>
      </c>
      <c r="F912" t="s">
        <v>1696</v>
      </c>
      <c r="G912" t="s">
        <v>1697</v>
      </c>
      <c r="H912" t="s">
        <v>25</v>
      </c>
      <c r="I912" t="s">
        <v>26</v>
      </c>
      <c r="J912" t="s">
        <v>310</v>
      </c>
      <c r="K912" t="s">
        <v>50</v>
      </c>
      <c r="L912">
        <v>94110</v>
      </c>
      <c r="M912" t="s">
        <v>51</v>
      </c>
      <c r="N912" t="s">
        <v>528</v>
      </c>
      <c r="O912" t="s">
        <v>31</v>
      </c>
      <c r="P912" t="s">
        <v>44</v>
      </c>
      <c r="Q912" t="s">
        <v>529</v>
      </c>
      <c r="R912">
        <v>253.17599999999999</v>
      </c>
      <c r="S912">
        <v>3</v>
      </c>
      <c r="T912">
        <v>0.2</v>
      </c>
      <c r="U912">
        <v>-31.646999999999998</v>
      </c>
      <c r="V912">
        <v>284.82299999999998</v>
      </c>
    </row>
    <row r="913" spans="1:22">
      <c r="A913">
        <v>4384</v>
      </c>
      <c r="B913" t="s">
        <v>2784</v>
      </c>
      <c r="C913" s="1">
        <v>42205</v>
      </c>
      <c r="D913" s="1">
        <v>42212</v>
      </c>
      <c r="E913" t="s">
        <v>38</v>
      </c>
      <c r="F913" t="s">
        <v>1030</v>
      </c>
      <c r="G913" t="s">
        <v>1031</v>
      </c>
      <c r="H913" t="s">
        <v>25</v>
      </c>
      <c r="I913" t="s">
        <v>26</v>
      </c>
      <c r="J913" t="s">
        <v>2143</v>
      </c>
      <c r="K913" t="s">
        <v>121</v>
      </c>
      <c r="L913">
        <v>60035</v>
      </c>
      <c r="M913" t="s">
        <v>84</v>
      </c>
      <c r="N913" t="s">
        <v>2785</v>
      </c>
      <c r="O913" t="s">
        <v>31</v>
      </c>
      <c r="P913" t="s">
        <v>32</v>
      </c>
      <c r="Q913" t="s">
        <v>2786</v>
      </c>
      <c r="R913">
        <v>384.94400000000002</v>
      </c>
      <c r="S913">
        <v>4</v>
      </c>
      <c r="T913">
        <v>0.3</v>
      </c>
      <c r="U913">
        <v>-126.4816</v>
      </c>
      <c r="V913">
        <v>511.42560000000003</v>
      </c>
    </row>
    <row r="914" spans="1:22">
      <c r="A914">
        <v>4386</v>
      </c>
      <c r="B914" t="s">
        <v>2784</v>
      </c>
      <c r="C914" s="1">
        <v>42205</v>
      </c>
      <c r="D914" s="1">
        <v>42212</v>
      </c>
      <c r="E914" t="s">
        <v>38</v>
      </c>
      <c r="F914" t="s">
        <v>1030</v>
      </c>
      <c r="G914" t="s">
        <v>1031</v>
      </c>
      <c r="H914" t="s">
        <v>25</v>
      </c>
      <c r="I914" t="s">
        <v>26</v>
      </c>
      <c r="J914" t="s">
        <v>2143</v>
      </c>
      <c r="K914" t="s">
        <v>121</v>
      </c>
      <c r="L914">
        <v>60035</v>
      </c>
      <c r="M914" t="s">
        <v>84</v>
      </c>
      <c r="N914" t="s">
        <v>92</v>
      </c>
      <c r="O914" t="s">
        <v>31</v>
      </c>
      <c r="P914" t="s">
        <v>32</v>
      </c>
      <c r="Q914" t="s">
        <v>93</v>
      </c>
      <c r="R914">
        <v>913.43</v>
      </c>
      <c r="S914">
        <v>5</v>
      </c>
      <c r="T914">
        <v>0.3</v>
      </c>
      <c r="U914">
        <v>-52.195999999999998</v>
      </c>
      <c r="V914">
        <v>965.62599999999998</v>
      </c>
    </row>
    <row r="915" spans="1:22">
      <c r="A915">
        <v>4390</v>
      </c>
      <c r="B915" t="s">
        <v>2787</v>
      </c>
      <c r="C915" s="1">
        <v>43059</v>
      </c>
      <c r="D915" s="1">
        <v>43061</v>
      </c>
      <c r="E915" t="s">
        <v>78</v>
      </c>
      <c r="F915" t="s">
        <v>805</v>
      </c>
      <c r="G915" t="s">
        <v>806</v>
      </c>
      <c r="H915" t="s">
        <v>25</v>
      </c>
      <c r="I915" t="s">
        <v>26</v>
      </c>
      <c r="J915" t="s">
        <v>158</v>
      </c>
      <c r="K915" t="s">
        <v>109</v>
      </c>
      <c r="L915">
        <v>10035</v>
      </c>
      <c r="M915" t="s">
        <v>62</v>
      </c>
      <c r="N915" t="s">
        <v>1457</v>
      </c>
      <c r="O915" t="s">
        <v>31</v>
      </c>
      <c r="P915" t="s">
        <v>32</v>
      </c>
      <c r="Q915" t="s">
        <v>1458</v>
      </c>
      <c r="R915">
        <v>183.96799999999999</v>
      </c>
      <c r="S915">
        <v>2</v>
      </c>
      <c r="T915">
        <v>0.2</v>
      </c>
      <c r="U915">
        <v>-25.2956</v>
      </c>
      <c r="V915">
        <v>209.2636</v>
      </c>
    </row>
    <row r="916" spans="1:22">
      <c r="A916">
        <v>4398</v>
      </c>
      <c r="B916" t="s">
        <v>2788</v>
      </c>
      <c r="C916" s="1">
        <v>41827</v>
      </c>
      <c r="D916" s="1">
        <v>41831</v>
      </c>
      <c r="E916" t="s">
        <v>38</v>
      </c>
      <c r="F916" t="s">
        <v>2789</v>
      </c>
      <c r="G916" t="s">
        <v>2790</v>
      </c>
      <c r="H916" t="s">
        <v>25</v>
      </c>
      <c r="I916" t="s">
        <v>26</v>
      </c>
      <c r="J916" t="s">
        <v>60</v>
      </c>
      <c r="K916" t="s">
        <v>61</v>
      </c>
      <c r="L916">
        <v>19120</v>
      </c>
      <c r="M916" t="s">
        <v>62</v>
      </c>
      <c r="N916" t="s">
        <v>1009</v>
      </c>
      <c r="O916" t="s">
        <v>31</v>
      </c>
      <c r="P916" t="s">
        <v>35</v>
      </c>
      <c r="Q916" t="s">
        <v>1010</v>
      </c>
      <c r="R916">
        <v>172.18600000000001</v>
      </c>
      <c r="S916">
        <v>2</v>
      </c>
      <c r="T916">
        <v>0.3</v>
      </c>
      <c r="U916">
        <v>-46.736199999999997</v>
      </c>
      <c r="V916">
        <v>218.9222</v>
      </c>
    </row>
    <row r="917" spans="1:22">
      <c r="A917">
        <v>4399</v>
      </c>
      <c r="B917" t="s">
        <v>2788</v>
      </c>
      <c r="C917" s="1">
        <v>41827</v>
      </c>
      <c r="D917" s="1">
        <v>41831</v>
      </c>
      <c r="E917" t="s">
        <v>38</v>
      </c>
      <c r="F917" t="s">
        <v>2789</v>
      </c>
      <c r="G917" t="s">
        <v>2790</v>
      </c>
      <c r="H917" t="s">
        <v>25</v>
      </c>
      <c r="I917" t="s">
        <v>26</v>
      </c>
      <c r="J917" t="s">
        <v>60</v>
      </c>
      <c r="K917" t="s">
        <v>61</v>
      </c>
      <c r="L917">
        <v>19120</v>
      </c>
      <c r="M917" t="s">
        <v>62</v>
      </c>
      <c r="N917" t="s">
        <v>588</v>
      </c>
      <c r="O917" t="s">
        <v>31</v>
      </c>
      <c r="P917" t="s">
        <v>53</v>
      </c>
      <c r="Q917" t="s">
        <v>589</v>
      </c>
      <c r="R917">
        <v>69.007999999999996</v>
      </c>
      <c r="S917">
        <v>2</v>
      </c>
      <c r="T917">
        <v>0.2</v>
      </c>
      <c r="U917">
        <v>12.0764</v>
      </c>
      <c r="V917">
        <v>56.931599999999996</v>
      </c>
    </row>
    <row r="918" spans="1:22">
      <c r="A918">
        <v>4402</v>
      </c>
      <c r="B918" t="s">
        <v>2791</v>
      </c>
      <c r="C918" s="1">
        <v>42446</v>
      </c>
      <c r="D918" s="1">
        <v>42446</v>
      </c>
      <c r="E918" t="s">
        <v>407</v>
      </c>
      <c r="F918" t="s">
        <v>2771</v>
      </c>
      <c r="G918" t="s">
        <v>2772</v>
      </c>
      <c r="H918" t="s">
        <v>25</v>
      </c>
      <c r="I918" t="s">
        <v>26</v>
      </c>
      <c r="J918" t="s">
        <v>144</v>
      </c>
      <c r="K918" t="s">
        <v>1070</v>
      </c>
      <c r="L918">
        <v>21044</v>
      </c>
      <c r="M918" t="s">
        <v>62</v>
      </c>
      <c r="N918" t="s">
        <v>771</v>
      </c>
      <c r="O918" t="s">
        <v>31</v>
      </c>
      <c r="P918" t="s">
        <v>53</v>
      </c>
      <c r="Q918" t="s">
        <v>772</v>
      </c>
      <c r="R918">
        <v>971.5</v>
      </c>
      <c r="S918">
        <v>5</v>
      </c>
      <c r="T918">
        <v>0</v>
      </c>
      <c r="U918">
        <v>252.59</v>
      </c>
      <c r="V918">
        <v>718.91</v>
      </c>
    </row>
    <row r="919" spans="1:22">
      <c r="A919">
        <v>4419</v>
      </c>
      <c r="B919" t="s">
        <v>2792</v>
      </c>
      <c r="C919" s="1">
        <v>41993</v>
      </c>
      <c r="D919" s="1">
        <v>42000</v>
      </c>
      <c r="E919" t="s">
        <v>38</v>
      </c>
      <c r="F919" t="s">
        <v>2614</v>
      </c>
      <c r="G919" t="s">
        <v>2615</v>
      </c>
      <c r="H919" t="s">
        <v>25</v>
      </c>
      <c r="I919" t="s">
        <v>26</v>
      </c>
      <c r="J919" t="s">
        <v>2793</v>
      </c>
      <c r="K919" t="s">
        <v>215</v>
      </c>
      <c r="L919">
        <v>45011</v>
      </c>
      <c r="M919" t="s">
        <v>62</v>
      </c>
      <c r="N919" t="s">
        <v>202</v>
      </c>
      <c r="O919" t="s">
        <v>31</v>
      </c>
      <c r="P919" t="s">
        <v>53</v>
      </c>
      <c r="Q919" t="s">
        <v>203</v>
      </c>
      <c r="R919">
        <v>190.84800000000001</v>
      </c>
      <c r="S919">
        <v>3</v>
      </c>
      <c r="T919">
        <v>0.2</v>
      </c>
      <c r="U919">
        <v>-21.470400000000001</v>
      </c>
      <c r="V919">
        <v>212.31840000000003</v>
      </c>
    </row>
    <row r="920" spans="1:22">
      <c r="A920">
        <v>4424</v>
      </c>
      <c r="B920" t="s">
        <v>2794</v>
      </c>
      <c r="C920" s="1">
        <v>42873</v>
      </c>
      <c r="D920" s="1">
        <v>42874</v>
      </c>
      <c r="E920" t="s">
        <v>78</v>
      </c>
      <c r="F920" t="s">
        <v>1148</v>
      </c>
      <c r="G920" t="s">
        <v>1149</v>
      </c>
      <c r="H920" t="s">
        <v>81</v>
      </c>
      <c r="I920" t="s">
        <v>26</v>
      </c>
      <c r="J920" t="s">
        <v>2795</v>
      </c>
      <c r="K920" t="s">
        <v>648</v>
      </c>
      <c r="L920">
        <v>30328</v>
      </c>
      <c r="M920" t="s">
        <v>29</v>
      </c>
      <c r="N920" t="s">
        <v>2796</v>
      </c>
      <c r="O920" t="s">
        <v>31</v>
      </c>
      <c r="P920" t="s">
        <v>32</v>
      </c>
      <c r="Q920" t="s">
        <v>2797</v>
      </c>
      <c r="R920">
        <v>302.94</v>
      </c>
      <c r="S920">
        <v>3</v>
      </c>
      <c r="T920">
        <v>0</v>
      </c>
      <c r="U920">
        <v>75.734999999999999</v>
      </c>
      <c r="V920">
        <v>227.20499999999998</v>
      </c>
    </row>
    <row r="921" spans="1:22">
      <c r="A921">
        <v>4429</v>
      </c>
      <c r="B921" t="s">
        <v>2798</v>
      </c>
      <c r="C921" s="1">
        <v>42815</v>
      </c>
      <c r="D921" s="1">
        <v>42821</v>
      </c>
      <c r="E921" t="s">
        <v>38</v>
      </c>
      <c r="F921" t="s">
        <v>2207</v>
      </c>
      <c r="G921" t="s">
        <v>2208</v>
      </c>
      <c r="H921" t="s">
        <v>25</v>
      </c>
      <c r="I921" t="s">
        <v>26</v>
      </c>
      <c r="J921" t="s">
        <v>2002</v>
      </c>
      <c r="K921" t="s">
        <v>1503</v>
      </c>
      <c r="L921">
        <v>74133</v>
      </c>
      <c r="M921" t="s">
        <v>84</v>
      </c>
      <c r="N921" t="s">
        <v>2315</v>
      </c>
      <c r="O921" t="s">
        <v>31</v>
      </c>
      <c r="P921" t="s">
        <v>35</v>
      </c>
      <c r="Q921" t="s">
        <v>2316</v>
      </c>
      <c r="R921">
        <v>1805.88</v>
      </c>
      <c r="S921">
        <v>6</v>
      </c>
      <c r="T921">
        <v>0</v>
      </c>
      <c r="U921">
        <v>523.70519999999999</v>
      </c>
      <c r="V921">
        <v>1282.1748000000002</v>
      </c>
    </row>
    <row r="922" spans="1:22">
      <c r="A922">
        <v>4433</v>
      </c>
      <c r="B922" t="s">
        <v>2799</v>
      </c>
      <c r="C922" s="1">
        <v>42677</v>
      </c>
      <c r="D922" s="1">
        <v>42682</v>
      </c>
      <c r="E922" t="s">
        <v>22</v>
      </c>
      <c r="F922" t="s">
        <v>1046</v>
      </c>
      <c r="G922" t="s">
        <v>1047</v>
      </c>
      <c r="H922" t="s">
        <v>25</v>
      </c>
      <c r="I922" t="s">
        <v>26</v>
      </c>
      <c r="J922" t="s">
        <v>27</v>
      </c>
      <c r="K922" t="s">
        <v>28</v>
      </c>
      <c r="L922">
        <v>42420</v>
      </c>
      <c r="M922" t="s">
        <v>29</v>
      </c>
      <c r="N922" t="s">
        <v>940</v>
      </c>
      <c r="O922" t="s">
        <v>31</v>
      </c>
      <c r="P922" t="s">
        <v>53</v>
      </c>
      <c r="Q922" t="s">
        <v>941</v>
      </c>
      <c r="R922">
        <v>24.1</v>
      </c>
      <c r="S922">
        <v>5</v>
      </c>
      <c r="T922">
        <v>0</v>
      </c>
      <c r="U922">
        <v>9.1579999999999995</v>
      </c>
      <c r="V922">
        <v>14.942000000000002</v>
      </c>
    </row>
    <row r="923" spans="1:22">
      <c r="A923">
        <v>4435</v>
      </c>
      <c r="B923" t="s">
        <v>2799</v>
      </c>
      <c r="C923" s="1">
        <v>42677</v>
      </c>
      <c r="D923" s="1">
        <v>42682</v>
      </c>
      <c r="E923" t="s">
        <v>22</v>
      </c>
      <c r="F923" t="s">
        <v>1046</v>
      </c>
      <c r="G923" t="s">
        <v>1047</v>
      </c>
      <c r="H923" t="s">
        <v>25</v>
      </c>
      <c r="I923" t="s">
        <v>26</v>
      </c>
      <c r="J923" t="s">
        <v>27</v>
      </c>
      <c r="K923" t="s">
        <v>28</v>
      </c>
      <c r="L923">
        <v>42420</v>
      </c>
      <c r="M923" t="s">
        <v>29</v>
      </c>
      <c r="N923" t="s">
        <v>2800</v>
      </c>
      <c r="O923" t="s">
        <v>31</v>
      </c>
      <c r="P923" t="s">
        <v>44</v>
      </c>
      <c r="Q923" t="s">
        <v>2801</v>
      </c>
      <c r="R923">
        <v>842.94</v>
      </c>
      <c r="S923">
        <v>3</v>
      </c>
      <c r="T923">
        <v>0</v>
      </c>
      <c r="U923">
        <v>160.15860000000001</v>
      </c>
      <c r="V923">
        <v>682.78140000000008</v>
      </c>
    </row>
    <row r="924" spans="1:22">
      <c r="A924">
        <v>4449</v>
      </c>
      <c r="B924" t="s">
        <v>2802</v>
      </c>
      <c r="C924" s="1">
        <v>42174</v>
      </c>
      <c r="D924" s="1">
        <v>42178</v>
      </c>
      <c r="E924" t="s">
        <v>38</v>
      </c>
      <c r="F924" t="s">
        <v>308</v>
      </c>
      <c r="G924" t="s">
        <v>309</v>
      </c>
      <c r="H924" t="s">
        <v>25</v>
      </c>
      <c r="I924" t="s">
        <v>26</v>
      </c>
      <c r="J924" t="s">
        <v>49</v>
      </c>
      <c r="K924" t="s">
        <v>50</v>
      </c>
      <c r="L924">
        <v>90032</v>
      </c>
      <c r="M924" t="s">
        <v>51</v>
      </c>
      <c r="N924" t="s">
        <v>658</v>
      </c>
      <c r="O924" t="s">
        <v>31</v>
      </c>
      <c r="P924" t="s">
        <v>53</v>
      </c>
      <c r="Q924" t="s">
        <v>659</v>
      </c>
      <c r="R924">
        <v>12.56</v>
      </c>
      <c r="S924">
        <v>2</v>
      </c>
      <c r="T924">
        <v>0</v>
      </c>
      <c r="U924">
        <v>4.0191999999999997</v>
      </c>
      <c r="V924">
        <v>8.5408000000000008</v>
      </c>
    </row>
    <row r="925" spans="1:22">
      <c r="A925">
        <v>4452</v>
      </c>
      <c r="B925" t="s">
        <v>2803</v>
      </c>
      <c r="C925" s="1">
        <v>42555</v>
      </c>
      <c r="D925" s="1">
        <v>42557</v>
      </c>
      <c r="E925" t="s">
        <v>78</v>
      </c>
      <c r="F925" t="s">
        <v>2674</v>
      </c>
      <c r="G925" t="s">
        <v>2675</v>
      </c>
      <c r="H925" t="s">
        <v>25</v>
      </c>
      <c r="I925" t="s">
        <v>26</v>
      </c>
      <c r="J925" t="s">
        <v>310</v>
      </c>
      <c r="K925" t="s">
        <v>50</v>
      </c>
      <c r="L925">
        <v>94109</v>
      </c>
      <c r="M925" t="s">
        <v>51</v>
      </c>
      <c r="N925" t="s">
        <v>642</v>
      </c>
      <c r="O925" t="s">
        <v>31</v>
      </c>
      <c r="P925" t="s">
        <v>53</v>
      </c>
      <c r="Q925" t="s">
        <v>643</v>
      </c>
      <c r="R925">
        <v>25.4</v>
      </c>
      <c r="S925">
        <v>5</v>
      </c>
      <c r="T925">
        <v>0</v>
      </c>
      <c r="U925">
        <v>8.6359999999999992</v>
      </c>
      <c r="V925">
        <v>16.763999999999999</v>
      </c>
    </row>
    <row r="926" spans="1:22">
      <c r="A926">
        <v>4454</v>
      </c>
      <c r="B926" t="s">
        <v>2803</v>
      </c>
      <c r="C926" s="1">
        <v>42555</v>
      </c>
      <c r="D926" s="1">
        <v>42557</v>
      </c>
      <c r="E926" t="s">
        <v>78</v>
      </c>
      <c r="F926" t="s">
        <v>2674</v>
      </c>
      <c r="G926" t="s">
        <v>2675</v>
      </c>
      <c r="H926" t="s">
        <v>25</v>
      </c>
      <c r="I926" t="s">
        <v>26</v>
      </c>
      <c r="J926" t="s">
        <v>310</v>
      </c>
      <c r="K926" t="s">
        <v>50</v>
      </c>
      <c r="L926">
        <v>94109</v>
      </c>
      <c r="M926" t="s">
        <v>51</v>
      </c>
      <c r="N926" t="s">
        <v>980</v>
      </c>
      <c r="O926" t="s">
        <v>31</v>
      </c>
      <c r="P926" t="s">
        <v>32</v>
      </c>
      <c r="Q926" t="s">
        <v>981</v>
      </c>
      <c r="R926">
        <v>1279.165</v>
      </c>
      <c r="S926">
        <v>5</v>
      </c>
      <c r="T926">
        <v>0.15</v>
      </c>
      <c r="U926">
        <v>225.73500000000001</v>
      </c>
      <c r="V926">
        <v>1053.4299999999998</v>
      </c>
    </row>
    <row r="927" spans="1:22">
      <c r="A927">
        <v>4456</v>
      </c>
      <c r="B927" t="s">
        <v>2804</v>
      </c>
      <c r="C927" s="1">
        <v>42250</v>
      </c>
      <c r="D927" s="1">
        <v>42255</v>
      </c>
      <c r="E927" t="s">
        <v>38</v>
      </c>
      <c r="F927" t="s">
        <v>2805</v>
      </c>
      <c r="G927" t="s">
        <v>2806</v>
      </c>
      <c r="H927" t="s">
        <v>90</v>
      </c>
      <c r="I927" t="s">
        <v>26</v>
      </c>
      <c r="J927" t="s">
        <v>310</v>
      </c>
      <c r="K927" t="s">
        <v>50</v>
      </c>
      <c r="L927">
        <v>94110</v>
      </c>
      <c r="M927" t="s">
        <v>51</v>
      </c>
      <c r="N927" t="s">
        <v>476</v>
      </c>
      <c r="O927" t="s">
        <v>31</v>
      </c>
      <c r="P927" t="s">
        <v>35</v>
      </c>
      <c r="Q927" t="s">
        <v>477</v>
      </c>
      <c r="R927">
        <v>129.56800000000001</v>
      </c>
      <c r="S927">
        <v>2</v>
      </c>
      <c r="T927">
        <v>0.2</v>
      </c>
      <c r="U927">
        <v>-12.956799999999999</v>
      </c>
      <c r="V927">
        <v>142.5248</v>
      </c>
    </row>
    <row r="928" spans="1:22">
      <c r="A928">
        <v>4460</v>
      </c>
      <c r="B928" t="s">
        <v>2807</v>
      </c>
      <c r="C928" s="1">
        <v>43006</v>
      </c>
      <c r="D928" s="1">
        <v>43009</v>
      </c>
      <c r="E928" t="s">
        <v>78</v>
      </c>
      <c r="F928" t="s">
        <v>746</v>
      </c>
      <c r="G928" t="s">
        <v>747</v>
      </c>
      <c r="H928" t="s">
        <v>90</v>
      </c>
      <c r="I928" t="s">
        <v>26</v>
      </c>
      <c r="J928" t="s">
        <v>164</v>
      </c>
      <c r="K928" t="s">
        <v>165</v>
      </c>
      <c r="L928">
        <v>80013</v>
      </c>
      <c r="M928" t="s">
        <v>51</v>
      </c>
      <c r="N928" t="s">
        <v>621</v>
      </c>
      <c r="O928" t="s">
        <v>31</v>
      </c>
      <c r="P928" t="s">
        <v>53</v>
      </c>
      <c r="Q928" t="s">
        <v>622</v>
      </c>
      <c r="R928">
        <v>32.776000000000003</v>
      </c>
      <c r="S928">
        <v>1</v>
      </c>
      <c r="T928">
        <v>0.2</v>
      </c>
      <c r="U928">
        <v>3.2776000000000001</v>
      </c>
      <c r="V928">
        <v>29.498400000000004</v>
      </c>
    </row>
    <row r="929" spans="1:22">
      <c r="A929">
        <v>4469</v>
      </c>
      <c r="B929" t="s">
        <v>2808</v>
      </c>
      <c r="C929" s="1">
        <v>43063</v>
      </c>
      <c r="D929" s="1">
        <v>43070</v>
      </c>
      <c r="E929" t="s">
        <v>38</v>
      </c>
      <c r="F929" t="s">
        <v>1655</v>
      </c>
      <c r="G929" t="s">
        <v>1656</v>
      </c>
      <c r="H929" t="s">
        <v>25</v>
      </c>
      <c r="I929" t="s">
        <v>26</v>
      </c>
      <c r="J929" t="s">
        <v>158</v>
      </c>
      <c r="K929" t="s">
        <v>109</v>
      </c>
      <c r="L929">
        <v>10035</v>
      </c>
      <c r="M929" t="s">
        <v>62</v>
      </c>
      <c r="N929" t="s">
        <v>1850</v>
      </c>
      <c r="O929" t="s">
        <v>31</v>
      </c>
      <c r="P929" t="s">
        <v>32</v>
      </c>
      <c r="Q929" t="s">
        <v>1851</v>
      </c>
      <c r="R929">
        <v>321.56799999999998</v>
      </c>
      <c r="S929">
        <v>2</v>
      </c>
      <c r="T929">
        <v>0.2</v>
      </c>
      <c r="U929">
        <v>-16.078399999999998</v>
      </c>
      <c r="V929">
        <v>337.64639999999997</v>
      </c>
    </row>
    <row r="930" spans="1:22">
      <c r="A930">
        <v>4471</v>
      </c>
      <c r="B930" t="s">
        <v>2809</v>
      </c>
      <c r="C930" s="1">
        <v>42863</v>
      </c>
      <c r="D930" s="1">
        <v>42867</v>
      </c>
      <c r="E930" t="s">
        <v>38</v>
      </c>
      <c r="F930" t="s">
        <v>379</v>
      </c>
      <c r="G930" t="s">
        <v>380</v>
      </c>
      <c r="H930" t="s">
        <v>81</v>
      </c>
      <c r="I930" t="s">
        <v>26</v>
      </c>
      <c r="J930" t="s">
        <v>60</v>
      </c>
      <c r="K930" t="s">
        <v>61</v>
      </c>
      <c r="L930">
        <v>19140</v>
      </c>
      <c r="M930" t="s">
        <v>62</v>
      </c>
      <c r="N930" t="s">
        <v>2409</v>
      </c>
      <c r="O930" t="s">
        <v>31</v>
      </c>
      <c r="P930" t="s">
        <v>35</v>
      </c>
      <c r="Q930" t="s">
        <v>2410</v>
      </c>
      <c r="R930">
        <v>128.05799999999999</v>
      </c>
      <c r="S930">
        <v>3</v>
      </c>
      <c r="T930">
        <v>0.3</v>
      </c>
      <c r="U930">
        <v>-23.7822</v>
      </c>
      <c r="V930">
        <v>151.84019999999998</v>
      </c>
    </row>
    <row r="931" spans="1:22">
      <c r="A931">
        <v>4472</v>
      </c>
      <c r="B931" t="s">
        <v>2810</v>
      </c>
      <c r="C931" s="1">
        <v>43007</v>
      </c>
      <c r="D931" s="1">
        <v>43007</v>
      </c>
      <c r="E931" t="s">
        <v>407</v>
      </c>
      <c r="F931" t="s">
        <v>212</v>
      </c>
      <c r="G931" t="s">
        <v>213</v>
      </c>
      <c r="H931" t="s">
        <v>90</v>
      </c>
      <c r="I931" t="s">
        <v>26</v>
      </c>
      <c r="J931" t="s">
        <v>2811</v>
      </c>
      <c r="K931" t="s">
        <v>215</v>
      </c>
      <c r="L931">
        <v>44060</v>
      </c>
      <c r="M931" t="s">
        <v>62</v>
      </c>
      <c r="N931" t="s">
        <v>1598</v>
      </c>
      <c r="O931" t="s">
        <v>31</v>
      </c>
      <c r="P931" t="s">
        <v>35</v>
      </c>
      <c r="Q931" t="s">
        <v>1599</v>
      </c>
      <c r="R931">
        <v>63.686</v>
      </c>
      <c r="S931">
        <v>1</v>
      </c>
      <c r="T931">
        <v>0.3</v>
      </c>
      <c r="U931">
        <v>-15.4666</v>
      </c>
      <c r="V931">
        <v>79.152600000000007</v>
      </c>
    </row>
    <row r="932" spans="1:22">
      <c r="A932">
        <v>4474</v>
      </c>
      <c r="B932" t="s">
        <v>2810</v>
      </c>
      <c r="C932" s="1">
        <v>43007</v>
      </c>
      <c r="D932" s="1">
        <v>43007</v>
      </c>
      <c r="E932" t="s">
        <v>407</v>
      </c>
      <c r="F932" t="s">
        <v>212</v>
      </c>
      <c r="G932" t="s">
        <v>213</v>
      </c>
      <c r="H932" t="s">
        <v>90</v>
      </c>
      <c r="I932" t="s">
        <v>26</v>
      </c>
      <c r="J932" t="s">
        <v>2811</v>
      </c>
      <c r="K932" t="s">
        <v>215</v>
      </c>
      <c r="L932">
        <v>44060</v>
      </c>
      <c r="M932" t="s">
        <v>62</v>
      </c>
      <c r="N932" t="s">
        <v>2812</v>
      </c>
      <c r="O932" t="s">
        <v>31</v>
      </c>
      <c r="P932" t="s">
        <v>44</v>
      </c>
      <c r="Q932" t="s">
        <v>2813</v>
      </c>
      <c r="R932">
        <v>344.22</v>
      </c>
      <c r="S932">
        <v>2</v>
      </c>
      <c r="T932">
        <v>0.4</v>
      </c>
      <c r="U932">
        <v>-189.321</v>
      </c>
      <c r="V932">
        <v>533.54100000000005</v>
      </c>
    </row>
    <row r="933" spans="1:22">
      <c r="A933">
        <v>4476</v>
      </c>
      <c r="B933" t="s">
        <v>2810</v>
      </c>
      <c r="C933" s="1">
        <v>43007</v>
      </c>
      <c r="D933" s="1">
        <v>43007</v>
      </c>
      <c r="E933" t="s">
        <v>407</v>
      </c>
      <c r="F933" t="s">
        <v>212</v>
      </c>
      <c r="G933" t="s">
        <v>213</v>
      </c>
      <c r="H933" t="s">
        <v>90</v>
      </c>
      <c r="I933" t="s">
        <v>26</v>
      </c>
      <c r="J933" t="s">
        <v>2811</v>
      </c>
      <c r="K933" t="s">
        <v>215</v>
      </c>
      <c r="L933">
        <v>44060</v>
      </c>
      <c r="M933" t="s">
        <v>62</v>
      </c>
      <c r="N933" t="s">
        <v>2307</v>
      </c>
      <c r="O933" t="s">
        <v>31</v>
      </c>
      <c r="P933" t="s">
        <v>53</v>
      </c>
      <c r="Q933" t="s">
        <v>2308</v>
      </c>
      <c r="R933">
        <v>21.248000000000001</v>
      </c>
      <c r="S933">
        <v>4</v>
      </c>
      <c r="T933">
        <v>0.2</v>
      </c>
      <c r="U933">
        <v>7.4367999999999999</v>
      </c>
      <c r="V933">
        <v>13.811200000000001</v>
      </c>
    </row>
    <row r="934" spans="1:22">
      <c r="A934">
        <v>4479</v>
      </c>
      <c r="B934" t="s">
        <v>2814</v>
      </c>
      <c r="C934" s="1">
        <v>43030</v>
      </c>
      <c r="D934" s="1">
        <v>43030</v>
      </c>
      <c r="E934" t="s">
        <v>407</v>
      </c>
      <c r="F934" t="s">
        <v>1004</v>
      </c>
      <c r="G934" t="s">
        <v>1005</v>
      </c>
      <c r="H934" t="s">
        <v>25</v>
      </c>
      <c r="I934" t="s">
        <v>26</v>
      </c>
      <c r="J934" t="s">
        <v>2815</v>
      </c>
      <c r="K934" t="s">
        <v>1503</v>
      </c>
      <c r="L934">
        <v>73505</v>
      </c>
      <c r="M934" t="s">
        <v>84</v>
      </c>
      <c r="N934" t="s">
        <v>273</v>
      </c>
      <c r="O934" t="s">
        <v>31</v>
      </c>
      <c r="P934" t="s">
        <v>44</v>
      </c>
      <c r="Q934" t="s">
        <v>274</v>
      </c>
      <c r="R934">
        <v>248.98</v>
      </c>
      <c r="S934">
        <v>2</v>
      </c>
      <c r="T934">
        <v>0</v>
      </c>
      <c r="U934">
        <v>54.775599999999997</v>
      </c>
      <c r="V934">
        <v>194.20439999999999</v>
      </c>
    </row>
    <row r="935" spans="1:22">
      <c r="A935">
        <v>4491</v>
      </c>
      <c r="B935" t="s">
        <v>2816</v>
      </c>
      <c r="C935" s="1">
        <v>42961</v>
      </c>
      <c r="D935" s="1">
        <v>42968</v>
      </c>
      <c r="E935" t="s">
        <v>38</v>
      </c>
      <c r="F935" t="s">
        <v>2635</v>
      </c>
      <c r="G935" t="s">
        <v>2636</v>
      </c>
      <c r="H935" t="s">
        <v>25</v>
      </c>
      <c r="I935" t="s">
        <v>26</v>
      </c>
      <c r="J935" t="s">
        <v>49</v>
      </c>
      <c r="K935" t="s">
        <v>50</v>
      </c>
      <c r="L935">
        <v>90032</v>
      </c>
      <c r="M935" t="s">
        <v>51</v>
      </c>
      <c r="N935" t="s">
        <v>765</v>
      </c>
      <c r="O935" t="s">
        <v>31</v>
      </c>
      <c r="P935" t="s">
        <v>44</v>
      </c>
      <c r="Q935" t="s">
        <v>766</v>
      </c>
      <c r="R935">
        <v>418.29599999999999</v>
      </c>
      <c r="S935">
        <v>3</v>
      </c>
      <c r="T935">
        <v>0.2</v>
      </c>
      <c r="U935">
        <v>5.2286999999999999</v>
      </c>
      <c r="V935">
        <v>413.06729999999999</v>
      </c>
    </row>
    <row r="936" spans="1:22">
      <c r="A936">
        <v>4493</v>
      </c>
      <c r="B936" t="s">
        <v>2817</v>
      </c>
      <c r="C936" s="1">
        <v>41974</v>
      </c>
      <c r="D936" s="1">
        <v>41976</v>
      </c>
      <c r="E936" t="s">
        <v>22</v>
      </c>
      <c r="F936" t="s">
        <v>2818</v>
      </c>
      <c r="G936" t="s">
        <v>2819</v>
      </c>
      <c r="H936" t="s">
        <v>25</v>
      </c>
      <c r="I936" t="s">
        <v>26</v>
      </c>
      <c r="J936" t="s">
        <v>329</v>
      </c>
      <c r="K936" t="s">
        <v>215</v>
      </c>
      <c r="L936">
        <v>43229</v>
      </c>
      <c r="M936" t="s">
        <v>62</v>
      </c>
      <c r="N936" t="s">
        <v>642</v>
      </c>
      <c r="O936" t="s">
        <v>31</v>
      </c>
      <c r="P936" t="s">
        <v>53</v>
      </c>
      <c r="Q936" t="s">
        <v>643</v>
      </c>
      <c r="R936">
        <v>8.1280000000000001</v>
      </c>
      <c r="S936">
        <v>2</v>
      </c>
      <c r="T936">
        <v>0.2</v>
      </c>
      <c r="U936">
        <v>1.4224000000000001</v>
      </c>
      <c r="V936">
        <v>6.7056000000000004</v>
      </c>
    </row>
    <row r="937" spans="1:22">
      <c r="A937">
        <v>4495</v>
      </c>
      <c r="B937" t="s">
        <v>2817</v>
      </c>
      <c r="C937" s="1">
        <v>41974</v>
      </c>
      <c r="D937" s="1">
        <v>41976</v>
      </c>
      <c r="E937" t="s">
        <v>22</v>
      </c>
      <c r="F937" t="s">
        <v>2818</v>
      </c>
      <c r="G937" t="s">
        <v>2819</v>
      </c>
      <c r="H937" t="s">
        <v>25</v>
      </c>
      <c r="I937" t="s">
        <v>26</v>
      </c>
      <c r="J937" t="s">
        <v>329</v>
      </c>
      <c r="K937" t="s">
        <v>215</v>
      </c>
      <c r="L937">
        <v>43229</v>
      </c>
      <c r="M937" t="s">
        <v>62</v>
      </c>
      <c r="N937" t="s">
        <v>460</v>
      </c>
      <c r="O937" t="s">
        <v>31</v>
      </c>
      <c r="P937" t="s">
        <v>35</v>
      </c>
      <c r="Q937" t="s">
        <v>461</v>
      </c>
      <c r="R937">
        <v>909.72</v>
      </c>
      <c r="S937">
        <v>6</v>
      </c>
      <c r="T937">
        <v>0.3</v>
      </c>
      <c r="U937">
        <v>-51.984000000000002</v>
      </c>
      <c r="V937">
        <v>961.70400000000006</v>
      </c>
    </row>
    <row r="938" spans="1:22">
      <c r="A938">
        <v>4496</v>
      </c>
      <c r="B938" t="s">
        <v>2820</v>
      </c>
      <c r="C938" s="1">
        <v>42904</v>
      </c>
      <c r="D938" s="1">
        <v>42909</v>
      </c>
      <c r="E938" t="s">
        <v>38</v>
      </c>
      <c r="F938" t="s">
        <v>2821</v>
      </c>
      <c r="G938" t="s">
        <v>2822</v>
      </c>
      <c r="H938" t="s">
        <v>25</v>
      </c>
      <c r="I938" t="s">
        <v>26</v>
      </c>
      <c r="J938" t="s">
        <v>49</v>
      </c>
      <c r="K938" t="s">
        <v>50</v>
      </c>
      <c r="L938">
        <v>90032</v>
      </c>
      <c r="M938" t="s">
        <v>51</v>
      </c>
      <c r="N938" t="s">
        <v>691</v>
      </c>
      <c r="O938" t="s">
        <v>31</v>
      </c>
      <c r="P938" t="s">
        <v>32</v>
      </c>
      <c r="Q938" t="s">
        <v>692</v>
      </c>
      <c r="R938">
        <v>917.92349999999999</v>
      </c>
      <c r="S938">
        <v>9</v>
      </c>
      <c r="T938">
        <v>0.15</v>
      </c>
      <c r="U938">
        <v>75.593699999999998</v>
      </c>
      <c r="V938">
        <v>842.32979999999998</v>
      </c>
    </row>
    <row r="939" spans="1:22">
      <c r="A939">
        <v>4509</v>
      </c>
      <c r="B939" t="s">
        <v>2823</v>
      </c>
      <c r="C939" s="1">
        <v>41997</v>
      </c>
      <c r="D939" s="1">
        <v>42002</v>
      </c>
      <c r="E939" t="s">
        <v>38</v>
      </c>
      <c r="F939" t="s">
        <v>1718</v>
      </c>
      <c r="G939" t="s">
        <v>1719</v>
      </c>
      <c r="H939" t="s">
        <v>90</v>
      </c>
      <c r="I939" t="s">
        <v>26</v>
      </c>
      <c r="J939" t="s">
        <v>49</v>
      </c>
      <c r="K939" t="s">
        <v>50</v>
      </c>
      <c r="L939">
        <v>90045</v>
      </c>
      <c r="M939" t="s">
        <v>51</v>
      </c>
      <c r="N939" t="s">
        <v>1161</v>
      </c>
      <c r="O939" t="s">
        <v>31</v>
      </c>
      <c r="P939" t="s">
        <v>53</v>
      </c>
      <c r="Q939" t="s">
        <v>1162</v>
      </c>
      <c r="R939">
        <v>23.99</v>
      </c>
      <c r="S939">
        <v>1</v>
      </c>
      <c r="T939">
        <v>0</v>
      </c>
      <c r="U939">
        <v>5.5176999999999996</v>
      </c>
      <c r="V939">
        <v>18.472299999999997</v>
      </c>
    </row>
    <row r="940" spans="1:22">
      <c r="A940">
        <v>4510</v>
      </c>
      <c r="B940" t="s">
        <v>2824</v>
      </c>
      <c r="C940" s="1">
        <v>42878</v>
      </c>
      <c r="D940" s="1">
        <v>42884</v>
      </c>
      <c r="E940" t="s">
        <v>38</v>
      </c>
      <c r="F940" t="s">
        <v>2825</v>
      </c>
      <c r="G940" t="s">
        <v>2826</v>
      </c>
      <c r="H940" t="s">
        <v>25</v>
      </c>
      <c r="I940" t="s">
        <v>26</v>
      </c>
      <c r="J940" t="s">
        <v>49</v>
      </c>
      <c r="K940" t="s">
        <v>50</v>
      </c>
      <c r="L940">
        <v>90036</v>
      </c>
      <c r="M940" t="s">
        <v>51</v>
      </c>
      <c r="N940" t="s">
        <v>888</v>
      </c>
      <c r="O940" t="s">
        <v>31</v>
      </c>
      <c r="P940" t="s">
        <v>44</v>
      </c>
      <c r="Q940" t="s">
        <v>889</v>
      </c>
      <c r="R940">
        <v>171.28800000000001</v>
      </c>
      <c r="S940">
        <v>3</v>
      </c>
      <c r="T940">
        <v>0.2</v>
      </c>
      <c r="U940">
        <v>-6.4233000000000002</v>
      </c>
      <c r="V940">
        <v>177.71130000000002</v>
      </c>
    </row>
    <row r="941" spans="1:22">
      <c r="A941">
        <v>4511</v>
      </c>
      <c r="B941" t="s">
        <v>2827</v>
      </c>
      <c r="C941" s="1">
        <v>42684</v>
      </c>
      <c r="D941" s="1">
        <v>42688</v>
      </c>
      <c r="E941" t="s">
        <v>38</v>
      </c>
      <c r="F941" t="s">
        <v>956</v>
      </c>
      <c r="G941" t="s">
        <v>957</v>
      </c>
      <c r="H941" t="s">
        <v>81</v>
      </c>
      <c r="I941" t="s">
        <v>26</v>
      </c>
      <c r="J941" t="s">
        <v>859</v>
      </c>
      <c r="K941" t="s">
        <v>546</v>
      </c>
      <c r="L941">
        <v>65807</v>
      </c>
      <c r="M941" t="s">
        <v>84</v>
      </c>
      <c r="N941" t="s">
        <v>2629</v>
      </c>
      <c r="O941" t="s">
        <v>31</v>
      </c>
      <c r="P941" t="s">
        <v>53</v>
      </c>
      <c r="Q941" t="s">
        <v>2630</v>
      </c>
      <c r="R941">
        <v>37.299999999999997</v>
      </c>
      <c r="S941">
        <v>2</v>
      </c>
      <c r="T941">
        <v>0</v>
      </c>
      <c r="U941">
        <v>17.158000000000001</v>
      </c>
      <c r="V941">
        <v>20.141999999999996</v>
      </c>
    </row>
    <row r="942" spans="1:22">
      <c r="A942">
        <v>4515</v>
      </c>
      <c r="B942" t="s">
        <v>2828</v>
      </c>
      <c r="C942" s="1">
        <v>42670</v>
      </c>
      <c r="D942" s="1">
        <v>42675</v>
      </c>
      <c r="E942" t="s">
        <v>22</v>
      </c>
      <c r="F942" t="s">
        <v>2829</v>
      </c>
      <c r="G942" t="s">
        <v>2830</v>
      </c>
      <c r="H942" t="s">
        <v>25</v>
      </c>
      <c r="I942" t="s">
        <v>26</v>
      </c>
      <c r="J942" t="s">
        <v>2831</v>
      </c>
      <c r="K942" t="s">
        <v>697</v>
      </c>
      <c r="L942">
        <v>23666</v>
      </c>
      <c r="M942" t="s">
        <v>29</v>
      </c>
      <c r="N942" t="s">
        <v>1287</v>
      </c>
      <c r="O942" t="s">
        <v>31</v>
      </c>
      <c r="P942" t="s">
        <v>35</v>
      </c>
      <c r="Q942" t="s">
        <v>1288</v>
      </c>
      <c r="R942">
        <v>290.98</v>
      </c>
      <c r="S942">
        <v>1</v>
      </c>
      <c r="T942">
        <v>0</v>
      </c>
      <c r="U942">
        <v>75.654799999999994</v>
      </c>
      <c r="V942">
        <v>215.32520000000002</v>
      </c>
    </row>
    <row r="943" spans="1:22">
      <c r="A943">
        <v>4522</v>
      </c>
      <c r="B943" t="s">
        <v>2832</v>
      </c>
      <c r="C943" s="1">
        <v>41690</v>
      </c>
      <c r="D943" s="1">
        <v>41696</v>
      </c>
      <c r="E943" t="s">
        <v>38</v>
      </c>
      <c r="F943" t="s">
        <v>1278</v>
      </c>
      <c r="G943" t="s">
        <v>1279</v>
      </c>
      <c r="H943" t="s">
        <v>81</v>
      </c>
      <c r="I943" t="s">
        <v>26</v>
      </c>
      <c r="J943" t="s">
        <v>616</v>
      </c>
      <c r="K943" t="s">
        <v>100</v>
      </c>
      <c r="L943">
        <v>47374</v>
      </c>
      <c r="M943" t="s">
        <v>84</v>
      </c>
      <c r="N943" t="s">
        <v>642</v>
      </c>
      <c r="O943" t="s">
        <v>31</v>
      </c>
      <c r="P943" t="s">
        <v>53</v>
      </c>
      <c r="Q943" t="s">
        <v>643</v>
      </c>
      <c r="R943">
        <v>20.32</v>
      </c>
      <c r="S943">
        <v>4</v>
      </c>
      <c r="T943">
        <v>0</v>
      </c>
      <c r="U943">
        <v>6.9088000000000003</v>
      </c>
      <c r="V943">
        <v>13.411200000000001</v>
      </c>
    </row>
    <row r="944" spans="1:22">
      <c r="A944">
        <v>4525</v>
      </c>
      <c r="B944" t="s">
        <v>2833</v>
      </c>
      <c r="C944" s="1">
        <v>41945</v>
      </c>
      <c r="D944" s="1">
        <v>41949</v>
      </c>
      <c r="E944" t="s">
        <v>38</v>
      </c>
      <c r="F944" t="s">
        <v>2834</v>
      </c>
      <c r="G944" t="s">
        <v>2835</v>
      </c>
      <c r="H944" t="s">
        <v>25</v>
      </c>
      <c r="I944" t="s">
        <v>26</v>
      </c>
      <c r="J944" t="s">
        <v>158</v>
      </c>
      <c r="K944" t="s">
        <v>109</v>
      </c>
      <c r="L944">
        <v>10024</v>
      </c>
      <c r="M944" t="s">
        <v>62</v>
      </c>
      <c r="N944" t="s">
        <v>1185</v>
      </c>
      <c r="O944" t="s">
        <v>31</v>
      </c>
      <c r="P944" t="s">
        <v>53</v>
      </c>
      <c r="Q944" t="s">
        <v>1186</v>
      </c>
      <c r="R944">
        <v>89.34</v>
      </c>
      <c r="S944">
        <v>6</v>
      </c>
      <c r="T944">
        <v>0</v>
      </c>
      <c r="U944">
        <v>24.1218</v>
      </c>
      <c r="V944">
        <v>65.218199999999996</v>
      </c>
    </row>
    <row r="945" spans="1:22">
      <c r="A945">
        <v>4528</v>
      </c>
      <c r="B945" t="s">
        <v>2836</v>
      </c>
      <c r="C945" s="1">
        <v>42933</v>
      </c>
      <c r="D945" s="1">
        <v>42939</v>
      </c>
      <c r="E945" t="s">
        <v>38</v>
      </c>
      <c r="F945" t="s">
        <v>1853</v>
      </c>
      <c r="G945" t="s">
        <v>1854</v>
      </c>
      <c r="H945" t="s">
        <v>90</v>
      </c>
      <c r="I945" t="s">
        <v>26</v>
      </c>
      <c r="J945" t="s">
        <v>2837</v>
      </c>
      <c r="K945" t="s">
        <v>109</v>
      </c>
      <c r="L945">
        <v>13440</v>
      </c>
      <c r="M945" t="s">
        <v>62</v>
      </c>
      <c r="N945" t="s">
        <v>75</v>
      </c>
      <c r="O945" t="s">
        <v>31</v>
      </c>
      <c r="P945" t="s">
        <v>53</v>
      </c>
      <c r="Q945" t="s">
        <v>1842</v>
      </c>
      <c r="R945">
        <v>39.08</v>
      </c>
      <c r="S945">
        <v>4</v>
      </c>
      <c r="T945">
        <v>0</v>
      </c>
      <c r="U945">
        <v>14.4596</v>
      </c>
      <c r="V945">
        <v>24.620399999999997</v>
      </c>
    </row>
    <row r="946" spans="1:22">
      <c r="A946">
        <v>4531</v>
      </c>
      <c r="B946" t="s">
        <v>2838</v>
      </c>
      <c r="C946" s="1">
        <v>42688</v>
      </c>
      <c r="D946" s="1">
        <v>42691</v>
      </c>
      <c r="E946" t="s">
        <v>78</v>
      </c>
      <c r="F946" t="s">
        <v>1281</v>
      </c>
      <c r="G946" t="s">
        <v>1282</v>
      </c>
      <c r="H946" t="s">
        <v>25</v>
      </c>
      <c r="I946" t="s">
        <v>26</v>
      </c>
      <c r="J946" t="s">
        <v>158</v>
      </c>
      <c r="K946" t="s">
        <v>109</v>
      </c>
      <c r="L946">
        <v>10009</v>
      </c>
      <c r="M946" t="s">
        <v>62</v>
      </c>
      <c r="N946" t="s">
        <v>786</v>
      </c>
      <c r="O946" t="s">
        <v>31</v>
      </c>
      <c r="P946" t="s">
        <v>35</v>
      </c>
      <c r="Q946" t="s">
        <v>787</v>
      </c>
      <c r="R946">
        <v>408.00599999999997</v>
      </c>
      <c r="S946">
        <v>2</v>
      </c>
      <c r="T946">
        <v>0.1</v>
      </c>
      <c r="U946">
        <v>72.534400000000005</v>
      </c>
      <c r="V946">
        <v>335.47159999999997</v>
      </c>
    </row>
    <row r="947" spans="1:22">
      <c r="A947">
        <v>4533</v>
      </c>
      <c r="B947" t="s">
        <v>2839</v>
      </c>
      <c r="C947" s="1">
        <v>41922</v>
      </c>
      <c r="D947" s="1">
        <v>41922</v>
      </c>
      <c r="E947" t="s">
        <v>407</v>
      </c>
      <c r="F947" t="s">
        <v>498</v>
      </c>
      <c r="G947" t="s">
        <v>499</v>
      </c>
      <c r="H947" t="s">
        <v>90</v>
      </c>
      <c r="I947" t="s">
        <v>26</v>
      </c>
      <c r="J947" t="s">
        <v>2840</v>
      </c>
      <c r="K947" t="s">
        <v>50</v>
      </c>
      <c r="L947">
        <v>95336</v>
      </c>
      <c r="M947" t="s">
        <v>51</v>
      </c>
      <c r="N947" t="s">
        <v>63</v>
      </c>
      <c r="O947" t="s">
        <v>31</v>
      </c>
      <c r="P947" t="s">
        <v>35</v>
      </c>
      <c r="Q947" t="s">
        <v>64</v>
      </c>
      <c r="R947">
        <v>122.352</v>
      </c>
      <c r="S947">
        <v>3</v>
      </c>
      <c r="T947">
        <v>0.2</v>
      </c>
      <c r="U947">
        <v>13.7646</v>
      </c>
      <c r="V947">
        <v>108.5874</v>
      </c>
    </row>
    <row r="948" spans="1:22">
      <c r="A948">
        <v>4536</v>
      </c>
      <c r="B948" t="s">
        <v>2841</v>
      </c>
      <c r="C948" s="1">
        <v>42924</v>
      </c>
      <c r="D948" s="1">
        <v>42928</v>
      </c>
      <c r="E948" t="s">
        <v>38</v>
      </c>
      <c r="F948" t="s">
        <v>2842</v>
      </c>
      <c r="G948" t="s">
        <v>2843</v>
      </c>
      <c r="H948" t="s">
        <v>90</v>
      </c>
      <c r="I948" t="s">
        <v>26</v>
      </c>
      <c r="J948" t="s">
        <v>176</v>
      </c>
      <c r="K948" t="s">
        <v>177</v>
      </c>
      <c r="L948">
        <v>98115</v>
      </c>
      <c r="M948" t="s">
        <v>51</v>
      </c>
      <c r="N948" t="s">
        <v>1639</v>
      </c>
      <c r="O948" t="s">
        <v>31</v>
      </c>
      <c r="P948" t="s">
        <v>53</v>
      </c>
      <c r="Q948" t="s">
        <v>1640</v>
      </c>
      <c r="R948">
        <v>15.84</v>
      </c>
      <c r="S948">
        <v>3</v>
      </c>
      <c r="T948">
        <v>0</v>
      </c>
      <c r="U948">
        <v>4.9104000000000001</v>
      </c>
      <c r="V948">
        <v>10.929600000000001</v>
      </c>
    </row>
    <row r="949" spans="1:22">
      <c r="A949">
        <v>4541</v>
      </c>
      <c r="B949" t="s">
        <v>2844</v>
      </c>
      <c r="C949" s="1">
        <v>42062</v>
      </c>
      <c r="D949" s="1">
        <v>42065</v>
      </c>
      <c r="E949" t="s">
        <v>38</v>
      </c>
      <c r="F949" t="s">
        <v>2845</v>
      </c>
      <c r="G949" t="s">
        <v>2846</v>
      </c>
      <c r="H949" t="s">
        <v>81</v>
      </c>
      <c r="I949" t="s">
        <v>26</v>
      </c>
      <c r="J949" t="s">
        <v>1625</v>
      </c>
      <c r="K949" t="s">
        <v>1626</v>
      </c>
      <c r="L949">
        <v>2908</v>
      </c>
      <c r="M949" t="s">
        <v>62</v>
      </c>
      <c r="N949" t="s">
        <v>2387</v>
      </c>
      <c r="O949" t="s">
        <v>31</v>
      </c>
      <c r="P949" t="s">
        <v>44</v>
      </c>
      <c r="Q949" t="s">
        <v>2388</v>
      </c>
      <c r="R949">
        <v>493.92</v>
      </c>
      <c r="S949">
        <v>7</v>
      </c>
      <c r="T949">
        <v>0.3</v>
      </c>
      <c r="U949">
        <v>-28.224</v>
      </c>
      <c r="V949">
        <v>522.14400000000001</v>
      </c>
    </row>
    <row r="950" spans="1:22">
      <c r="A950">
        <v>4544</v>
      </c>
      <c r="B950" t="s">
        <v>2847</v>
      </c>
      <c r="C950" s="1">
        <v>42197</v>
      </c>
      <c r="D950" s="1">
        <v>42202</v>
      </c>
      <c r="E950" t="s">
        <v>22</v>
      </c>
      <c r="F950" t="s">
        <v>2848</v>
      </c>
      <c r="G950" t="s">
        <v>2849</v>
      </c>
      <c r="H950" t="s">
        <v>25</v>
      </c>
      <c r="I950" t="s">
        <v>26</v>
      </c>
      <c r="J950" t="s">
        <v>120</v>
      </c>
      <c r="K950" t="s">
        <v>121</v>
      </c>
      <c r="L950">
        <v>60610</v>
      </c>
      <c r="M950" t="s">
        <v>84</v>
      </c>
      <c r="N950" t="s">
        <v>280</v>
      </c>
      <c r="O950" t="s">
        <v>31</v>
      </c>
      <c r="P950" t="s">
        <v>35</v>
      </c>
      <c r="Q950" t="s">
        <v>281</v>
      </c>
      <c r="R950">
        <v>383.60700000000003</v>
      </c>
      <c r="S950">
        <v>9</v>
      </c>
      <c r="T950">
        <v>0.3</v>
      </c>
      <c r="U950">
        <v>-5.4801000000000002</v>
      </c>
      <c r="V950">
        <v>389.08710000000002</v>
      </c>
    </row>
    <row r="951" spans="1:22">
      <c r="A951">
        <v>4549</v>
      </c>
      <c r="B951" t="s">
        <v>2847</v>
      </c>
      <c r="C951" s="1">
        <v>42197</v>
      </c>
      <c r="D951" s="1">
        <v>42202</v>
      </c>
      <c r="E951" t="s">
        <v>22</v>
      </c>
      <c r="F951" t="s">
        <v>2848</v>
      </c>
      <c r="G951" t="s">
        <v>2849</v>
      </c>
      <c r="H951" t="s">
        <v>25</v>
      </c>
      <c r="I951" t="s">
        <v>26</v>
      </c>
      <c r="J951" t="s">
        <v>120</v>
      </c>
      <c r="K951" t="s">
        <v>121</v>
      </c>
      <c r="L951">
        <v>60610</v>
      </c>
      <c r="M951" t="s">
        <v>84</v>
      </c>
      <c r="N951" t="s">
        <v>345</v>
      </c>
      <c r="O951" t="s">
        <v>31</v>
      </c>
      <c r="P951" t="s">
        <v>53</v>
      </c>
      <c r="Q951" t="s">
        <v>346</v>
      </c>
      <c r="R951">
        <v>7.76</v>
      </c>
      <c r="S951">
        <v>1</v>
      </c>
      <c r="T951">
        <v>0.6</v>
      </c>
      <c r="U951">
        <v>-2.1339999999999999</v>
      </c>
      <c r="V951">
        <v>9.8940000000000001</v>
      </c>
    </row>
    <row r="952" spans="1:22">
      <c r="A952">
        <v>4552</v>
      </c>
      <c r="B952" t="s">
        <v>2850</v>
      </c>
      <c r="C952" s="1">
        <v>41833</v>
      </c>
      <c r="D952" s="1">
        <v>41837</v>
      </c>
      <c r="E952" t="s">
        <v>38</v>
      </c>
      <c r="F952" t="s">
        <v>2851</v>
      </c>
      <c r="G952" t="s">
        <v>2852</v>
      </c>
      <c r="H952" t="s">
        <v>81</v>
      </c>
      <c r="I952" t="s">
        <v>26</v>
      </c>
      <c r="J952" t="s">
        <v>49</v>
      </c>
      <c r="K952" t="s">
        <v>50</v>
      </c>
      <c r="L952">
        <v>90049</v>
      </c>
      <c r="M952" t="s">
        <v>51</v>
      </c>
      <c r="N952" t="s">
        <v>1608</v>
      </c>
      <c r="O952" t="s">
        <v>31</v>
      </c>
      <c r="P952" t="s">
        <v>44</v>
      </c>
      <c r="Q952" t="s">
        <v>1609</v>
      </c>
      <c r="R952">
        <v>351.21600000000001</v>
      </c>
      <c r="S952">
        <v>3</v>
      </c>
      <c r="T952">
        <v>0.2</v>
      </c>
      <c r="U952">
        <v>4.3902000000000001</v>
      </c>
      <c r="V952">
        <v>346.82580000000002</v>
      </c>
    </row>
    <row r="953" spans="1:22">
      <c r="A953">
        <v>4553</v>
      </c>
      <c r="B953" t="s">
        <v>2853</v>
      </c>
      <c r="C953" s="1">
        <v>42000</v>
      </c>
      <c r="D953" s="1">
        <v>42006</v>
      </c>
      <c r="E953" t="s">
        <v>38</v>
      </c>
      <c r="F953" t="s">
        <v>2854</v>
      </c>
      <c r="G953" t="s">
        <v>2855</v>
      </c>
      <c r="H953" t="s">
        <v>25</v>
      </c>
      <c r="I953" t="s">
        <v>26</v>
      </c>
      <c r="J953" t="s">
        <v>310</v>
      </c>
      <c r="K953" t="s">
        <v>50</v>
      </c>
      <c r="L953">
        <v>94122</v>
      </c>
      <c r="M953" t="s">
        <v>51</v>
      </c>
      <c r="N953" t="s">
        <v>447</v>
      </c>
      <c r="O953" t="s">
        <v>31</v>
      </c>
      <c r="P953" t="s">
        <v>35</v>
      </c>
      <c r="Q953" t="s">
        <v>448</v>
      </c>
      <c r="R953">
        <v>230.28</v>
      </c>
      <c r="S953">
        <v>3</v>
      </c>
      <c r="T953">
        <v>0.2</v>
      </c>
      <c r="U953">
        <v>23.027999999999999</v>
      </c>
      <c r="V953">
        <v>207.25200000000001</v>
      </c>
    </row>
    <row r="954" spans="1:22">
      <c r="A954">
        <v>4560</v>
      </c>
      <c r="B954" t="s">
        <v>2856</v>
      </c>
      <c r="C954" s="1">
        <v>41764</v>
      </c>
      <c r="D954" s="1">
        <v>41767</v>
      </c>
      <c r="E954" t="s">
        <v>78</v>
      </c>
      <c r="F954" t="s">
        <v>66</v>
      </c>
      <c r="G954" t="s">
        <v>67</v>
      </c>
      <c r="H954" t="s">
        <v>25</v>
      </c>
      <c r="I954" t="s">
        <v>26</v>
      </c>
      <c r="J954" t="s">
        <v>229</v>
      </c>
      <c r="K954" t="s">
        <v>83</v>
      </c>
      <c r="L954">
        <v>78207</v>
      </c>
      <c r="M954" t="s">
        <v>84</v>
      </c>
      <c r="N954" t="s">
        <v>122</v>
      </c>
      <c r="O954" t="s">
        <v>31</v>
      </c>
      <c r="P954" t="s">
        <v>35</v>
      </c>
      <c r="Q954" t="s">
        <v>123</v>
      </c>
      <c r="R954">
        <v>127.869</v>
      </c>
      <c r="S954">
        <v>3</v>
      </c>
      <c r="T954">
        <v>0.3</v>
      </c>
      <c r="U954">
        <v>-9.1334999999999997</v>
      </c>
      <c r="V954">
        <v>137.0025</v>
      </c>
    </row>
    <row r="955" spans="1:22">
      <c r="A955">
        <v>4563</v>
      </c>
      <c r="B955" t="s">
        <v>2857</v>
      </c>
      <c r="C955" s="1">
        <v>42342</v>
      </c>
      <c r="D955" s="1">
        <v>42347</v>
      </c>
      <c r="E955" t="s">
        <v>22</v>
      </c>
      <c r="F955" t="s">
        <v>1847</v>
      </c>
      <c r="G955" t="s">
        <v>1848</v>
      </c>
      <c r="H955" t="s">
        <v>81</v>
      </c>
      <c r="I955" t="s">
        <v>26</v>
      </c>
      <c r="J955" t="s">
        <v>49</v>
      </c>
      <c r="K955" t="s">
        <v>50</v>
      </c>
      <c r="L955">
        <v>90049</v>
      </c>
      <c r="M955" t="s">
        <v>51</v>
      </c>
      <c r="N955" t="s">
        <v>2858</v>
      </c>
      <c r="O955" t="s">
        <v>31</v>
      </c>
      <c r="P955" t="s">
        <v>53</v>
      </c>
      <c r="Q955" t="s">
        <v>2859</v>
      </c>
      <c r="R955">
        <v>36.4</v>
      </c>
      <c r="S955">
        <v>5</v>
      </c>
      <c r="T955">
        <v>0</v>
      </c>
      <c r="U955">
        <v>13.832000000000001</v>
      </c>
      <c r="V955">
        <v>22.567999999999998</v>
      </c>
    </row>
    <row r="956" spans="1:22">
      <c r="A956">
        <v>4564</v>
      </c>
      <c r="B956" t="s">
        <v>2860</v>
      </c>
      <c r="C956" s="1">
        <v>43004</v>
      </c>
      <c r="D956" s="1">
        <v>43008</v>
      </c>
      <c r="E956" t="s">
        <v>38</v>
      </c>
      <c r="F956" t="s">
        <v>1763</v>
      </c>
      <c r="G956" t="s">
        <v>1764</v>
      </c>
      <c r="H956" t="s">
        <v>90</v>
      </c>
      <c r="I956" t="s">
        <v>26</v>
      </c>
      <c r="J956" t="s">
        <v>2689</v>
      </c>
      <c r="K956" t="s">
        <v>42</v>
      </c>
      <c r="L956">
        <v>33023</v>
      </c>
      <c r="M956" t="s">
        <v>29</v>
      </c>
      <c r="N956" t="s">
        <v>2559</v>
      </c>
      <c r="O956" t="s">
        <v>31</v>
      </c>
      <c r="P956" t="s">
        <v>35</v>
      </c>
      <c r="Q956" t="s">
        <v>2560</v>
      </c>
      <c r="R956">
        <v>419.13600000000002</v>
      </c>
      <c r="S956">
        <v>4</v>
      </c>
      <c r="T956">
        <v>0.2</v>
      </c>
      <c r="U956">
        <v>-57.6312</v>
      </c>
      <c r="V956">
        <v>476.7672</v>
      </c>
    </row>
    <row r="957" spans="1:22">
      <c r="A957">
        <v>4570</v>
      </c>
      <c r="B957" t="s">
        <v>2861</v>
      </c>
      <c r="C957" s="1">
        <v>41748</v>
      </c>
      <c r="D957" s="1">
        <v>41750</v>
      </c>
      <c r="E957" t="s">
        <v>22</v>
      </c>
      <c r="F957" t="s">
        <v>996</v>
      </c>
      <c r="G957" t="s">
        <v>997</v>
      </c>
      <c r="H957" t="s">
        <v>90</v>
      </c>
      <c r="I957" t="s">
        <v>26</v>
      </c>
      <c r="J957" t="s">
        <v>1472</v>
      </c>
      <c r="K957" t="s">
        <v>50</v>
      </c>
      <c r="L957">
        <v>95123</v>
      </c>
      <c r="M957" t="s">
        <v>51</v>
      </c>
      <c r="N957" t="s">
        <v>290</v>
      </c>
      <c r="O957" t="s">
        <v>31</v>
      </c>
      <c r="P957" t="s">
        <v>53</v>
      </c>
      <c r="Q957" t="s">
        <v>2567</v>
      </c>
      <c r="R957">
        <v>76.14</v>
      </c>
      <c r="S957">
        <v>3</v>
      </c>
      <c r="T957">
        <v>0</v>
      </c>
      <c r="U957">
        <v>26.649000000000001</v>
      </c>
      <c r="V957">
        <v>49.491</v>
      </c>
    </row>
    <row r="958" spans="1:22">
      <c r="A958">
        <v>4575</v>
      </c>
      <c r="B958" t="s">
        <v>2862</v>
      </c>
      <c r="C958" s="1">
        <v>42716</v>
      </c>
      <c r="D958" s="1">
        <v>42722</v>
      </c>
      <c r="E958" t="s">
        <v>38</v>
      </c>
      <c r="F958" t="s">
        <v>2863</v>
      </c>
      <c r="G958" t="s">
        <v>2864</v>
      </c>
      <c r="H958" t="s">
        <v>90</v>
      </c>
      <c r="I958" t="s">
        <v>26</v>
      </c>
      <c r="J958" t="s">
        <v>458</v>
      </c>
      <c r="K958" t="s">
        <v>272</v>
      </c>
      <c r="L958">
        <v>49201</v>
      </c>
      <c r="M958" t="s">
        <v>84</v>
      </c>
      <c r="N958" t="s">
        <v>1128</v>
      </c>
      <c r="O958" t="s">
        <v>31</v>
      </c>
      <c r="P958" t="s">
        <v>53</v>
      </c>
      <c r="Q958" t="s">
        <v>1129</v>
      </c>
      <c r="R958">
        <v>33.479999999999997</v>
      </c>
      <c r="S958">
        <v>4</v>
      </c>
      <c r="T958">
        <v>0</v>
      </c>
      <c r="U958">
        <v>8.7048000000000005</v>
      </c>
      <c r="V958">
        <v>24.775199999999998</v>
      </c>
    </row>
    <row r="959" spans="1:22">
      <c r="A959">
        <v>4582</v>
      </c>
      <c r="B959" t="s">
        <v>2865</v>
      </c>
      <c r="C959" s="1">
        <v>42632</v>
      </c>
      <c r="D959" s="1">
        <v>42635</v>
      </c>
      <c r="E959" t="s">
        <v>78</v>
      </c>
      <c r="F959" t="s">
        <v>1931</v>
      </c>
      <c r="G959" t="s">
        <v>1932</v>
      </c>
      <c r="H959" t="s">
        <v>90</v>
      </c>
      <c r="I959" t="s">
        <v>26</v>
      </c>
      <c r="J959" t="s">
        <v>60</v>
      </c>
      <c r="K959" t="s">
        <v>61</v>
      </c>
      <c r="L959">
        <v>19140</v>
      </c>
      <c r="M959" t="s">
        <v>62</v>
      </c>
      <c r="N959" t="s">
        <v>2866</v>
      </c>
      <c r="O959" t="s">
        <v>31</v>
      </c>
      <c r="P959" t="s">
        <v>53</v>
      </c>
      <c r="Q959" t="s">
        <v>2867</v>
      </c>
      <c r="R959">
        <v>25.632000000000001</v>
      </c>
      <c r="S959">
        <v>3</v>
      </c>
      <c r="T959">
        <v>0.2</v>
      </c>
      <c r="U959">
        <v>3.8448000000000002</v>
      </c>
      <c r="V959">
        <v>21.787200000000002</v>
      </c>
    </row>
    <row r="960" spans="1:22">
      <c r="A960">
        <v>4589</v>
      </c>
      <c r="B960" t="s">
        <v>2868</v>
      </c>
      <c r="C960" s="1">
        <v>43041</v>
      </c>
      <c r="D960" s="1">
        <v>43043</v>
      </c>
      <c r="E960" t="s">
        <v>22</v>
      </c>
      <c r="F960" t="s">
        <v>2019</v>
      </c>
      <c r="G960" t="s">
        <v>2020</v>
      </c>
      <c r="H960" t="s">
        <v>90</v>
      </c>
      <c r="I960" t="s">
        <v>26</v>
      </c>
      <c r="J960" t="s">
        <v>2869</v>
      </c>
      <c r="K960" t="s">
        <v>50</v>
      </c>
      <c r="L960">
        <v>94526</v>
      </c>
      <c r="M960" t="s">
        <v>51</v>
      </c>
      <c r="N960" t="s">
        <v>2870</v>
      </c>
      <c r="O960" t="s">
        <v>31</v>
      </c>
      <c r="P960" t="s">
        <v>53</v>
      </c>
      <c r="Q960" t="s">
        <v>2871</v>
      </c>
      <c r="R960">
        <v>25.02</v>
      </c>
      <c r="S960">
        <v>3</v>
      </c>
      <c r="T960">
        <v>0</v>
      </c>
      <c r="U960">
        <v>10.5084</v>
      </c>
      <c r="V960">
        <v>14.5116</v>
      </c>
    </row>
    <row r="961" spans="1:22">
      <c r="A961">
        <v>4593</v>
      </c>
      <c r="B961" t="s">
        <v>2872</v>
      </c>
      <c r="C961" s="1">
        <v>42730</v>
      </c>
      <c r="D961" s="1">
        <v>42735</v>
      </c>
      <c r="E961" t="s">
        <v>38</v>
      </c>
      <c r="F961" t="s">
        <v>2873</v>
      </c>
      <c r="G961" t="s">
        <v>2874</v>
      </c>
      <c r="H961" t="s">
        <v>81</v>
      </c>
      <c r="I961" t="s">
        <v>26</v>
      </c>
      <c r="J961" t="s">
        <v>49</v>
      </c>
      <c r="K961" t="s">
        <v>50</v>
      </c>
      <c r="L961">
        <v>90004</v>
      </c>
      <c r="M961" t="s">
        <v>51</v>
      </c>
      <c r="N961" t="s">
        <v>2409</v>
      </c>
      <c r="O961" t="s">
        <v>31</v>
      </c>
      <c r="P961" t="s">
        <v>35</v>
      </c>
      <c r="Q961" t="s">
        <v>2410</v>
      </c>
      <c r="R961">
        <v>146.352</v>
      </c>
      <c r="S961">
        <v>3</v>
      </c>
      <c r="T961">
        <v>0.2</v>
      </c>
      <c r="U961">
        <v>-5.4882</v>
      </c>
      <c r="V961">
        <v>151.84020000000001</v>
      </c>
    </row>
    <row r="962" spans="1:22">
      <c r="A962">
        <v>4595</v>
      </c>
      <c r="B962" t="s">
        <v>2872</v>
      </c>
      <c r="C962" s="1">
        <v>42730</v>
      </c>
      <c r="D962" s="1">
        <v>42735</v>
      </c>
      <c r="E962" t="s">
        <v>38</v>
      </c>
      <c r="F962" t="s">
        <v>2873</v>
      </c>
      <c r="G962" t="s">
        <v>2874</v>
      </c>
      <c r="H962" t="s">
        <v>81</v>
      </c>
      <c r="I962" t="s">
        <v>26</v>
      </c>
      <c r="J962" t="s">
        <v>49</v>
      </c>
      <c r="K962" t="s">
        <v>50</v>
      </c>
      <c r="L962">
        <v>90004</v>
      </c>
      <c r="M962" t="s">
        <v>51</v>
      </c>
      <c r="N962" t="s">
        <v>288</v>
      </c>
      <c r="O962" t="s">
        <v>31</v>
      </c>
      <c r="P962" t="s">
        <v>44</v>
      </c>
      <c r="Q962" t="s">
        <v>289</v>
      </c>
      <c r="R962">
        <v>902.71199999999999</v>
      </c>
      <c r="S962">
        <v>3</v>
      </c>
      <c r="T962">
        <v>0.2</v>
      </c>
      <c r="U962">
        <v>33.851700000000001</v>
      </c>
      <c r="V962">
        <v>868.86029999999994</v>
      </c>
    </row>
    <row r="963" spans="1:22">
      <c r="A963">
        <v>4600</v>
      </c>
      <c r="B963" t="s">
        <v>2875</v>
      </c>
      <c r="C963" s="1">
        <v>42201</v>
      </c>
      <c r="D963" s="1">
        <v>42205</v>
      </c>
      <c r="E963" t="s">
        <v>38</v>
      </c>
      <c r="F963" t="s">
        <v>2876</v>
      </c>
      <c r="G963" t="s">
        <v>2877</v>
      </c>
      <c r="H963" t="s">
        <v>90</v>
      </c>
      <c r="I963" t="s">
        <v>26</v>
      </c>
      <c r="J963" t="s">
        <v>2735</v>
      </c>
      <c r="K963" t="s">
        <v>1070</v>
      </c>
      <c r="L963">
        <v>21215</v>
      </c>
      <c r="M963" t="s">
        <v>62</v>
      </c>
      <c r="N963" t="s">
        <v>637</v>
      </c>
      <c r="O963" t="s">
        <v>31</v>
      </c>
      <c r="P963" t="s">
        <v>35</v>
      </c>
      <c r="Q963" t="s">
        <v>638</v>
      </c>
      <c r="R963">
        <v>150.97999999999999</v>
      </c>
      <c r="S963">
        <v>1</v>
      </c>
      <c r="T963">
        <v>0</v>
      </c>
      <c r="U963">
        <v>43.784199999999998</v>
      </c>
      <c r="V963">
        <v>107.19579999999999</v>
      </c>
    </row>
    <row r="964" spans="1:22">
      <c r="A964">
        <v>4611</v>
      </c>
      <c r="B964" t="s">
        <v>2878</v>
      </c>
      <c r="C964" s="1">
        <v>43048</v>
      </c>
      <c r="D964" s="1">
        <v>43053</v>
      </c>
      <c r="E964" t="s">
        <v>38</v>
      </c>
      <c r="F964" t="s">
        <v>125</v>
      </c>
      <c r="G964" t="s">
        <v>126</v>
      </c>
      <c r="H964" t="s">
        <v>25</v>
      </c>
      <c r="I964" t="s">
        <v>26</v>
      </c>
      <c r="J964" t="s">
        <v>742</v>
      </c>
      <c r="K964" t="s">
        <v>50</v>
      </c>
      <c r="L964">
        <v>92054</v>
      </c>
      <c r="M964" t="s">
        <v>51</v>
      </c>
      <c r="N964" t="s">
        <v>404</v>
      </c>
      <c r="O964" t="s">
        <v>31</v>
      </c>
      <c r="P964" t="s">
        <v>53</v>
      </c>
      <c r="Q964" t="s">
        <v>405</v>
      </c>
      <c r="R964">
        <v>47.12</v>
      </c>
      <c r="S964">
        <v>8</v>
      </c>
      <c r="T964">
        <v>0</v>
      </c>
      <c r="U964">
        <v>20.732800000000001</v>
      </c>
      <c r="V964">
        <v>26.387199999999996</v>
      </c>
    </row>
    <row r="965" spans="1:22">
      <c r="A965">
        <v>4619</v>
      </c>
      <c r="B965" t="s">
        <v>2879</v>
      </c>
      <c r="C965" s="1">
        <v>42268</v>
      </c>
      <c r="D965" s="1">
        <v>42273</v>
      </c>
      <c r="E965" t="s">
        <v>38</v>
      </c>
      <c r="F965" t="s">
        <v>2368</v>
      </c>
      <c r="G965" t="s">
        <v>2369</v>
      </c>
      <c r="H965" t="s">
        <v>90</v>
      </c>
      <c r="I965" t="s">
        <v>26</v>
      </c>
      <c r="J965" t="s">
        <v>1338</v>
      </c>
      <c r="K965" t="s">
        <v>415</v>
      </c>
      <c r="L965">
        <v>2149</v>
      </c>
      <c r="M965" t="s">
        <v>62</v>
      </c>
      <c r="N965" t="s">
        <v>402</v>
      </c>
      <c r="O965" t="s">
        <v>31</v>
      </c>
      <c r="P965" t="s">
        <v>35</v>
      </c>
      <c r="Q965" t="s">
        <v>403</v>
      </c>
      <c r="R965">
        <v>542.94000000000005</v>
      </c>
      <c r="S965">
        <v>3</v>
      </c>
      <c r="T965">
        <v>0</v>
      </c>
      <c r="U965">
        <v>141.1644</v>
      </c>
      <c r="V965">
        <v>401.77560000000005</v>
      </c>
    </row>
    <row r="966" spans="1:22">
      <c r="A966">
        <v>4626</v>
      </c>
      <c r="B966" t="s">
        <v>2880</v>
      </c>
      <c r="C966" s="1">
        <v>42987</v>
      </c>
      <c r="D966" s="1">
        <v>42992</v>
      </c>
      <c r="E966" t="s">
        <v>38</v>
      </c>
      <c r="F966" t="s">
        <v>39</v>
      </c>
      <c r="G966" t="s">
        <v>40</v>
      </c>
      <c r="H966" t="s">
        <v>25</v>
      </c>
      <c r="I966" t="s">
        <v>26</v>
      </c>
      <c r="J966" t="s">
        <v>144</v>
      </c>
      <c r="K966" t="s">
        <v>128</v>
      </c>
      <c r="L966">
        <v>38401</v>
      </c>
      <c r="M966" t="s">
        <v>29</v>
      </c>
      <c r="N966" t="s">
        <v>404</v>
      </c>
      <c r="O966" t="s">
        <v>31</v>
      </c>
      <c r="P966" t="s">
        <v>53</v>
      </c>
      <c r="Q966" t="s">
        <v>405</v>
      </c>
      <c r="R966">
        <v>14.135999999999999</v>
      </c>
      <c r="S966">
        <v>3</v>
      </c>
      <c r="T966">
        <v>0.2</v>
      </c>
      <c r="U966">
        <v>4.2408000000000001</v>
      </c>
      <c r="V966">
        <v>9.8951999999999991</v>
      </c>
    </row>
    <row r="967" spans="1:22">
      <c r="A967">
        <v>4631</v>
      </c>
      <c r="B967" t="s">
        <v>2881</v>
      </c>
      <c r="C967" s="1">
        <v>42292</v>
      </c>
      <c r="D967" s="1">
        <v>42292</v>
      </c>
      <c r="E967" t="s">
        <v>407</v>
      </c>
      <c r="F967" t="s">
        <v>848</v>
      </c>
      <c r="G967" t="s">
        <v>849</v>
      </c>
      <c r="H967" t="s">
        <v>25</v>
      </c>
      <c r="I967" t="s">
        <v>26</v>
      </c>
      <c r="J967" t="s">
        <v>2202</v>
      </c>
      <c r="K967" t="s">
        <v>272</v>
      </c>
      <c r="L967">
        <v>48858</v>
      </c>
      <c r="M967" t="s">
        <v>84</v>
      </c>
      <c r="N967" t="s">
        <v>2882</v>
      </c>
      <c r="O967" t="s">
        <v>31</v>
      </c>
      <c r="P967" t="s">
        <v>53</v>
      </c>
      <c r="Q967" t="s">
        <v>2883</v>
      </c>
      <c r="R967">
        <v>17.14</v>
      </c>
      <c r="S967">
        <v>2</v>
      </c>
      <c r="T967">
        <v>0</v>
      </c>
      <c r="U967">
        <v>6.1703999999999999</v>
      </c>
      <c r="V967">
        <v>10.9696</v>
      </c>
    </row>
    <row r="968" spans="1:22">
      <c r="A968">
        <v>4633</v>
      </c>
      <c r="B968" t="s">
        <v>2884</v>
      </c>
      <c r="C968" s="1">
        <v>42950</v>
      </c>
      <c r="D968" s="1">
        <v>42955</v>
      </c>
      <c r="E968" t="s">
        <v>22</v>
      </c>
      <c r="F968" t="s">
        <v>614</v>
      </c>
      <c r="G968" t="s">
        <v>615</v>
      </c>
      <c r="H968" t="s">
        <v>25</v>
      </c>
      <c r="I968" t="s">
        <v>26</v>
      </c>
      <c r="J968" t="s">
        <v>310</v>
      </c>
      <c r="K968" t="s">
        <v>50</v>
      </c>
      <c r="L968">
        <v>94122</v>
      </c>
      <c r="M968" t="s">
        <v>51</v>
      </c>
      <c r="N968" t="s">
        <v>577</v>
      </c>
      <c r="O968" t="s">
        <v>31</v>
      </c>
      <c r="P968" t="s">
        <v>53</v>
      </c>
      <c r="Q968" t="s">
        <v>578</v>
      </c>
      <c r="R968">
        <v>123.96</v>
      </c>
      <c r="S968">
        <v>3</v>
      </c>
      <c r="T968">
        <v>0</v>
      </c>
      <c r="U968">
        <v>11.1564</v>
      </c>
      <c r="V968">
        <v>112.80359999999999</v>
      </c>
    </row>
    <row r="969" spans="1:22">
      <c r="A969">
        <v>4634</v>
      </c>
      <c r="B969" t="s">
        <v>2885</v>
      </c>
      <c r="C969" s="1">
        <v>42237</v>
      </c>
      <c r="D969" s="1">
        <v>42242</v>
      </c>
      <c r="E969" t="s">
        <v>38</v>
      </c>
      <c r="F969" t="s">
        <v>269</v>
      </c>
      <c r="G969" t="s">
        <v>270</v>
      </c>
      <c r="H969" t="s">
        <v>81</v>
      </c>
      <c r="I969" t="s">
        <v>26</v>
      </c>
      <c r="J969" t="s">
        <v>310</v>
      </c>
      <c r="K969" t="s">
        <v>50</v>
      </c>
      <c r="L969">
        <v>94122</v>
      </c>
      <c r="M969" t="s">
        <v>51</v>
      </c>
      <c r="N969" t="s">
        <v>2886</v>
      </c>
      <c r="O969" t="s">
        <v>31</v>
      </c>
      <c r="P969" t="s">
        <v>32</v>
      </c>
      <c r="Q969" t="s">
        <v>2887</v>
      </c>
      <c r="R969">
        <v>586.39800000000002</v>
      </c>
      <c r="S969">
        <v>6</v>
      </c>
      <c r="T969">
        <v>0.15</v>
      </c>
      <c r="U969">
        <v>34.494</v>
      </c>
      <c r="V969">
        <v>551.904</v>
      </c>
    </row>
    <row r="970" spans="1:22">
      <c r="A970">
        <v>4643</v>
      </c>
      <c r="B970" t="s">
        <v>2888</v>
      </c>
      <c r="C970" s="1">
        <v>43030</v>
      </c>
      <c r="D970" s="1">
        <v>43032</v>
      </c>
      <c r="E970" t="s">
        <v>22</v>
      </c>
      <c r="F970" t="s">
        <v>2889</v>
      </c>
      <c r="G970" t="s">
        <v>2890</v>
      </c>
      <c r="H970" t="s">
        <v>25</v>
      </c>
      <c r="I970" t="s">
        <v>26</v>
      </c>
      <c r="J970" t="s">
        <v>2324</v>
      </c>
      <c r="K970" t="s">
        <v>165</v>
      </c>
      <c r="L970">
        <v>80525</v>
      </c>
      <c r="M970" t="s">
        <v>51</v>
      </c>
      <c r="N970" t="s">
        <v>2891</v>
      </c>
      <c r="O970" t="s">
        <v>31</v>
      </c>
      <c r="P970" t="s">
        <v>35</v>
      </c>
      <c r="Q970" t="s">
        <v>2892</v>
      </c>
      <c r="R970">
        <v>579.13599999999997</v>
      </c>
      <c r="S970">
        <v>4</v>
      </c>
      <c r="T970">
        <v>0.2</v>
      </c>
      <c r="U970">
        <v>-28.956800000000001</v>
      </c>
      <c r="V970">
        <v>608.09280000000001</v>
      </c>
    </row>
    <row r="971" spans="1:22">
      <c r="A971">
        <v>4646</v>
      </c>
      <c r="B971" t="s">
        <v>2893</v>
      </c>
      <c r="C971" s="1">
        <v>42594</v>
      </c>
      <c r="D971" s="1">
        <v>42598</v>
      </c>
      <c r="E971" t="s">
        <v>38</v>
      </c>
      <c r="F971" t="s">
        <v>1801</v>
      </c>
      <c r="G971" t="s">
        <v>1802</v>
      </c>
      <c r="H971" t="s">
        <v>90</v>
      </c>
      <c r="I971" t="s">
        <v>26</v>
      </c>
      <c r="J971" t="s">
        <v>158</v>
      </c>
      <c r="K971" t="s">
        <v>109</v>
      </c>
      <c r="L971">
        <v>10011</v>
      </c>
      <c r="M971" t="s">
        <v>62</v>
      </c>
      <c r="N971" t="s">
        <v>491</v>
      </c>
      <c r="O971" t="s">
        <v>31</v>
      </c>
      <c r="P971" t="s">
        <v>35</v>
      </c>
      <c r="Q971" t="s">
        <v>492</v>
      </c>
      <c r="R971">
        <v>145.76400000000001</v>
      </c>
      <c r="S971">
        <v>2</v>
      </c>
      <c r="T971">
        <v>0.1</v>
      </c>
      <c r="U971">
        <v>-8.0980000000000008</v>
      </c>
      <c r="V971">
        <v>153.86200000000002</v>
      </c>
    </row>
    <row r="972" spans="1:22">
      <c r="A972">
        <v>4648</v>
      </c>
      <c r="B972" t="s">
        <v>2894</v>
      </c>
      <c r="C972" s="1">
        <v>42486</v>
      </c>
      <c r="D972" s="1">
        <v>42491</v>
      </c>
      <c r="E972" t="s">
        <v>38</v>
      </c>
      <c r="F972" t="s">
        <v>2895</v>
      </c>
      <c r="G972" t="s">
        <v>2896</v>
      </c>
      <c r="H972" t="s">
        <v>90</v>
      </c>
      <c r="I972" t="s">
        <v>26</v>
      </c>
      <c r="J972" t="s">
        <v>158</v>
      </c>
      <c r="K972" t="s">
        <v>109</v>
      </c>
      <c r="L972">
        <v>10009</v>
      </c>
      <c r="M972" t="s">
        <v>62</v>
      </c>
      <c r="N972" t="s">
        <v>2530</v>
      </c>
      <c r="O972" t="s">
        <v>31</v>
      </c>
      <c r="P972" t="s">
        <v>35</v>
      </c>
      <c r="Q972" t="s">
        <v>2531</v>
      </c>
      <c r="R972">
        <v>434.64600000000002</v>
      </c>
      <c r="S972">
        <v>3</v>
      </c>
      <c r="T972">
        <v>0.1</v>
      </c>
      <c r="U972">
        <v>62.782200000000003</v>
      </c>
      <c r="V972">
        <v>371.86380000000003</v>
      </c>
    </row>
    <row r="973" spans="1:22">
      <c r="A973">
        <v>4662</v>
      </c>
      <c r="B973" t="s">
        <v>2897</v>
      </c>
      <c r="C973" s="1">
        <v>42127</v>
      </c>
      <c r="D973" s="1">
        <v>42131</v>
      </c>
      <c r="E973" t="s">
        <v>38</v>
      </c>
      <c r="F973" t="s">
        <v>2898</v>
      </c>
      <c r="G973" t="s">
        <v>2899</v>
      </c>
      <c r="H973" t="s">
        <v>25</v>
      </c>
      <c r="I973" t="s">
        <v>26</v>
      </c>
      <c r="J973" t="s">
        <v>60</v>
      </c>
      <c r="K973" t="s">
        <v>61</v>
      </c>
      <c r="L973">
        <v>19140</v>
      </c>
      <c r="M973" t="s">
        <v>62</v>
      </c>
      <c r="N973" t="s">
        <v>311</v>
      </c>
      <c r="O973" t="s">
        <v>31</v>
      </c>
      <c r="P973" t="s">
        <v>35</v>
      </c>
      <c r="Q973" t="s">
        <v>312</v>
      </c>
      <c r="R973">
        <v>844.11599999999999</v>
      </c>
      <c r="S973">
        <v>6</v>
      </c>
      <c r="T973">
        <v>0.3</v>
      </c>
      <c r="U973">
        <v>-36.176400000000001</v>
      </c>
      <c r="V973">
        <v>880.29240000000004</v>
      </c>
    </row>
    <row r="974" spans="1:22">
      <c r="A974">
        <v>4667</v>
      </c>
      <c r="B974" t="s">
        <v>2900</v>
      </c>
      <c r="C974" s="1">
        <v>42379</v>
      </c>
      <c r="D974" s="1">
        <v>42386</v>
      </c>
      <c r="E974" t="s">
        <v>38</v>
      </c>
      <c r="F974" t="s">
        <v>2537</v>
      </c>
      <c r="G974" t="s">
        <v>2538</v>
      </c>
      <c r="H974" t="s">
        <v>81</v>
      </c>
      <c r="I974" t="s">
        <v>26</v>
      </c>
      <c r="J974" t="s">
        <v>176</v>
      </c>
      <c r="K974" t="s">
        <v>177</v>
      </c>
      <c r="L974">
        <v>98115</v>
      </c>
      <c r="M974" t="s">
        <v>51</v>
      </c>
      <c r="N974" t="s">
        <v>1102</v>
      </c>
      <c r="O974" t="s">
        <v>31</v>
      </c>
      <c r="P974" t="s">
        <v>53</v>
      </c>
      <c r="Q974" t="s">
        <v>1103</v>
      </c>
      <c r="R974">
        <v>79.92</v>
      </c>
      <c r="S974">
        <v>4</v>
      </c>
      <c r="T974">
        <v>0</v>
      </c>
      <c r="U974">
        <v>34.365600000000001</v>
      </c>
      <c r="V974">
        <v>45.554400000000001</v>
      </c>
    </row>
    <row r="975" spans="1:22">
      <c r="A975">
        <v>4670</v>
      </c>
      <c r="B975" t="s">
        <v>2901</v>
      </c>
      <c r="C975" s="1">
        <v>42861</v>
      </c>
      <c r="D975" s="1">
        <v>42866</v>
      </c>
      <c r="E975" t="s">
        <v>38</v>
      </c>
      <c r="F975" t="s">
        <v>2902</v>
      </c>
      <c r="G975" t="s">
        <v>2903</v>
      </c>
      <c r="H975" t="s">
        <v>81</v>
      </c>
      <c r="I975" t="s">
        <v>26</v>
      </c>
      <c r="J975" t="s">
        <v>576</v>
      </c>
      <c r="K975" t="s">
        <v>83</v>
      </c>
      <c r="L975">
        <v>76106</v>
      </c>
      <c r="M975" t="s">
        <v>84</v>
      </c>
      <c r="N975" t="s">
        <v>515</v>
      </c>
      <c r="O975" t="s">
        <v>31</v>
      </c>
      <c r="P975" t="s">
        <v>32</v>
      </c>
      <c r="Q975" t="s">
        <v>516</v>
      </c>
      <c r="R975">
        <v>623.46479999999997</v>
      </c>
      <c r="S975">
        <v>7</v>
      </c>
      <c r="T975">
        <v>0.32</v>
      </c>
      <c r="U975">
        <v>-119.1918</v>
      </c>
      <c r="V975">
        <v>742.65660000000003</v>
      </c>
    </row>
    <row r="976" spans="1:22">
      <c r="A976">
        <v>4675</v>
      </c>
      <c r="B976" t="s">
        <v>2904</v>
      </c>
      <c r="C976" s="1">
        <v>42582</v>
      </c>
      <c r="D976" s="1">
        <v>42588</v>
      </c>
      <c r="E976" t="s">
        <v>38</v>
      </c>
      <c r="F976" t="s">
        <v>293</v>
      </c>
      <c r="G976" t="s">
        <v>294</v>
      </c>
      <c r="H976" t="s">
        <v>25</v>
      </c>
      <c r="I976" t="s">
        <v>26</v>
      </c>
      <c r="J976" t="s">
        <v>271</v>
      </c>
      <c r="K976" t="s">
        <v>272</v>
      </c>
      <c r="L976">
        <v>48205</v>
      </c>
      <c r="M976" t="s">
        <v>84</v>
      </c>
      <c r="N976" t="s">
        <v>340</v>
      </c>
      <c r="O976" t="s">
        <v>31</v>
      </c>
      <c r="P976" t="s">
        <v>53</v>
      </c>
      <c r="Q976" t="s">
        <v>341</v>
      </c>
      <c r="R976">
        <v>272.94</v>
      </c>
      <c r="S976">
        <v>3</v>
      </c>
      <c r="T976">
        <v>0</v>
      </c>
      <c r="U976">
        <v>30.023399999999999</v>
      </c>
      <c r="V976">
        <v>242.91659999999999</v>
      </c>
    </row>
    <row r="977" spans="1:22">
      <c r="A977">
        <v>4676</v>
      </c>
      <c r="B977" t="s">
        <v>2905</v>
      </c>
      <c r="C977" s="1">
        <v>42821</v>
      </c>
      <c r="D977" s="1">
        <v>42823</v>
      </c>
      <c r="E977" t="s">
        <v>22</v>
      </c>
      <c r="F977" t="s">
        <v>2906</v>
      </c>
      <c r="G977" t="s">
        <v>2907</v>
      </c>
      <c r="H977" t="s">
        <v>25</v>
      </c>
      <c r="I977" t="s">
        <v>26</v>
      </c>
      <c r="J977" t="s">
        <v>60</v>
      </c>
      <c r="K977" t="s">
        <v>61</v>
      </c>
      <c r="L977">
        <v>19120</v>
      </c>
      <c r="M977" t="s">
        <v>62</v>
      </c>
      <c r="N977" t="s">
        <v>2107</v>
      </c>
      <c r="O977" t="s">
        <v>31</v>
      </c>
      <c r="P977" t="s">
        <v>53</v>
      </c>
      <c r="Q977" t="s">
        <v>2108</v>
      </c>
      <c r="R977">
        <v>15.007999999999999</v>
      </c>
      <c r="S977">
        <v>2</v>
      </c>
      <c r="T977">
        <v>0.2</v>
      </c>
      <c r="U977">
        <v>1.5007999999999999</v>
      </c>
      <c r="V977">
        <v>13.507199999999999</v>
      </c>
    </row>
    <row r="978" spans="1:22">
      <c r="A978">
        <v>4684</v>
      </c>
      <c r="B978" t="s">
        <v>2908</v>
      </c>
      <c r="C978" s="1">
        <v>42611</v>
      </c>
      <c r="D978" s="1">
        <v>42616</v>
      </c>
      <c r="E978" t="s">
        <v>38</v>
      </c>
      <c r="F978" t="s">
        <v>1061</v>
      </c>
      <c r="G978" t="s">
        <v>1062</v>
      </c>
      <c r="H978" t="s">
        <v>81</v>
      </c>
      <c r="I978" t="s">
        <v>26</v>
      </c>
      <c r="J978" t="s">
        <v>60</v>
      </c>
      <c r="K978" t="s">
        <v>61</v>
      </c>
      <c r="L978">
        <v>19120</v>
      </c>
      <c r="M978" t="s">
        <v>62</v>
      </c>
      <c r="N978" t="s">
        <v>2387</v>
      </c>
      <c r="O978" t="s">
        <v>31</v>
      </c>
      <c r="P978" t="s">
        <v>44</v>
      </c>
      <c r="Q978" t="s">
        <v>2388</v>
      </c>
      <c r="R978">
        <v>241.92</v>
      </c>
      <c r="S978">
        <v>4</v>
      </c>
      <c r="T978">
        <v>0.4</v>
      </c>
      <c r="U978">
        <v>-56.448</v>
      </c>
      <c r="V978">
        <v>298.36799999999999</v>
      </c>
    </row>
    <row r="979" spans="1:22">
      <c r="A979">
        <v>4685</v>
      </c>
      <c r="B979" t="s">
        <v>2908</v>
      </c>
      <c r="C979" s="1">
        <v>42611</v>
      </c>
      <c r="D979" s="1">
        <v>42616</v>
      </c>
      <c r="E979" t="s">
        <v>38</v>
      </c>
      <c r="F979" t="s">
        <v>1061</v>
      </c>
      <c r="G979" t="s">
        <v>1062</v>
      </c>
      <c r="H979" t="s">
        <v>81</v>
      </c>
      <c r="I979" t="s">
        <v>26</v>
      </c>
      <c r="J979" t="s">
        <v>60</v>
      </c>
      <c r="K979" t="s">
        <v>61</v>
      </c>
      <c r="L979">
        <v>19120</v>
      </c>
      <c r="M979" t="s">
        <v>62</v>
      </c>
      <c r="N979" t="s">
        <v>2714</v>
      </c>
      <c r="O979" t="s">
        <v>31</v>
      </c>
      <c r="P979" t="s">
        <v>32</v>
      </c>
      <c r="Q979" t="s">
        <v>2715</v>
      </c>
      <c r="R979">
        <v>163.88</v>
      </c>
      <c r="S979">
        <v>4</v>
      </c>
      <c r="T979">
        <v>0.5</v>
      </c>
      <c r="U979">
        <v>-81.94</v>
      </c>
      <c r="V979">
        <v>245.82</v>
      </c>
    </row>
    <row r="980" spans="1:22">
      <c r="A980">
        <v>4690</v>
      </c>
      <c r="B980" t="s">
        <v>2909</v>
      </c>
      <c r="C980" s="1">
        <v>41993</v>
      </c>
      <c r="D980" s="1">
        <v>41995</v>
      </c>
      <c r="E980" t="s">
        <v>78</v>
      </c>
      <c r="F980" t="s">
        <v>1629</v>
      </c>
      <c r="G980" t="s">
        <v>1630</v>
      </c>
      <c r="H980" t="s">
        <v>25</v>
      </c>
      <c r="I980" t="s">
        <v>26</v>
      </c>
      <c r="J980" t="s">
        <v>1203</v>
      </c>
      <c r="K980" t="s">
        <v>501</v>
      </c>
      <c r="L980">
        <v>85705</v>
      </c>
      <c r="M980" t="s">
        <v>51</v>
      </c>
      <c r="N980" t="s">
        <v>2036</v>
      </c>
      <c r="O980" t="s">
        <v>31</v>
      </c>
      <c r="P980" t="s">
        <v>53</v>
      </c>
      <c r="Q980" t="s">
        <v>2037</v>
      </c>
      <c r="R980">
        <v>51.968000000000004</v>
      </c>
      <c r="S980">
        <v>2</v>
      </c>
      <c r="T980">
        <v>0.2</v>
      </c>
      <c r="U980">
        <v>10.393599999999999</v>
      </c>
      <c r="V980">
        <v>41.574400000000004</v>
      </c>
    </row>
    <row r="981" spans="1:22">
      <c r="A981">
        <v>4692</v>
      </c>
      <c r="B981" t="s">
        <v>2909</v>
      </c>
      <c r="C981" s="1">
        <v>41993</v>
      </c>
      <c r="D981" s="1">
        <v>41995</v>
      </c>
      <c r="E981" t="s">
        <v>78</v>
      </c>
      <c r="F981" t="s">
        <v>1629</v>
      </c>
      <c r="G981" t="s">
        <v>1630</v>
      </c>
      <c r="H981" t="s">
        <v>25</v>
      </c>
      <c r="I981" t="s">
        <v>26</v>
      </c>
      <c r="J981" t="s">
        <v>1203</v>
      </c>
      <c r="K981" t="s">
        <v>501</v>
      </c>
      <c r="L981">
        <v>85705</v>
      </c>
      <c r="M981" t="s">
        <v>51</v>
      </c>
      <c r="N981" t="s">
        <v>278</v>
      </c>
      <c r="O981" t="s">
        <v>31</v>
      </c>
      <c r="P981" t="s">
        <v>35</v>
      </c>
      <c r="Q981" t="s">
        <v>279</v>
      </c>
      <c r="R981">
        <v>242.352</v>
      </c>
      <c r="S981">
        <v>3</v>
      </c>
      <c r="T981">
        <v>0.2</v>
      </c>
      <c r="U981">
        <v>-42.4116</v>
      </c>
      <c r="V981">
        <v>284.7636</v>
      </c>
    </row>
    <row r="982" spans="1:22">
      <c r="A982">
        <v>4696</v>
      </c>
      <c r="B982" t="s">
        <v>2910</v>
      </c>
      <c r="C982" s="1">
        <v>42355</v>
      </c>
      <c r="D982" s="1">
        <v>42355</v>
      </c>
      <c r="E982" t="s">
        <v>407</v>
      </c>
      <c r="F982" t="s">
        <v>2789</v>
      </c>
      <c r="G982" t="s">
        <v>2790</v>
      </c>
      <c r="H982" t="s">
        <v>25</v>
      </c>
      <c r="I982" t="s">
        <v>26</v>
      </c>
      <c r="J982" t="s">
        <v>271</v>
      </c>
      <c r="K982" t="s">
        <v>272</v>
      </c>
      <c r="L982">
        <v>48205</v>
      </c>
      <c r="M982" t="s">
        <v>84</v>
      </c>
      <c r="N982" t="s">
        <v>1167</v>
      </c>
      <c r="O982" t="s">
        <v>31</v>
      </c>
      <c r="P982" t="s">
        <v>35</v>
      </c>
      <c r="Q982" t="s">
        <v>1168</v>
      </c>
      <c r="R982">
        <v>302.94</v>
      </c>
      <c r="S982">
        <v>3</v>
      </c>
      <c r="T982">
        <v>0</v>
      </c>
      <c r="U982">
        <v>48.470399999999998</v>
      </c>
      <c r="V982">
        <v>254.46960000000001</v>
      </c>
    </row>
    <row r="983" spans="1:22">
      <c r="A983">
        <v>4697</v>
      </c>
      <c r="B983" t="s">
        <v>2910</v>
      </c>
      <c r="C983" s="1">
        <v>42355</v>
      </c>
      <c r="D983" s="1">
        <v>42355</v>
      </c>
      <c r="E983" t="s">
        <v>407</v>
      </c>
      <c r="F983" t="s">
        <v>2789</v>
      </c>
      <c r="G983" t="s">
        <v>2790</v>
      </c>
      <c r="H983" t="s">
        <v>25</v>
      </c>
      <c r="I983" t="s">
        <v>26</v>
      </c>
      <c r="J983" t="s">
        <v>271</v>
      </c>
      <c r="K983" t="s">
        <v>272</v>
      </c>
      <c r="L983">
        <v>48205</v>
      </c>
      <c r="M983" t="s">
        <v>84</v>
      </c>
      <c r="N983" t="s">
        <v>2175</v>
      </c>
      <c r="O983" t="s">
        <v>31</v>
      </c>
      <c r="P983" t="s">
        <v>35</v>
      </c>
      <c r="Q983" t="s">
        <v>2176</v>
      </c>
      <c r="R983">
        <v>142.36000000000001</v>
      </c>
      <c r="S983">
        <v>2</v>
      </c>
      <c r="T983">
        <v>0</v>
      </c>
      <c r="U983">
        <v>38.437199999999997</v>
      </c>
      <c r="V983">
        <v>103.92280000000002</v>
      </c>
    </row>
    <row r="984" spans="1:22">
      <c r="A984">
        <v>4698</v>
      </c>
      <c r="B984" t="s">
        <v>2910</v>
      </c>
      <c r="C984" s="1">
        <v>42355</v>
      </c>
      <c r="D984" s="1">
        <v>42355</v>
      </c>
      <c r="E984" t="s">
        <v>407</v>
      </c>
      <c r="F984" t="s">
        <v>2789</v>
      </c>
      <c r="G984" t="s">
        <v>2790</v>
      </c>
      <c r="H984" t="s">
        <v>25</v>
      </c>
      <c r="I984" t="s">
        <v>26</v>
      </c>
      <c r="J984" t="s">
        <v>271</v>
      </c>
      <c r="K984" t="s">
        <v>272</v>
      </c>
      <c r="L984">
        <v>48205</v>
      </c>
      <c r="M984" t="s">
        <v>84</v>
      </c>
      <c r="N984" t="s">
        <v>235</v>
      </c>
      <c r="O984" t="s">
        <v>31</v>
      </c>
      <c r="P984" t="s">
        <v>35</v>
      </c>
      <c r="Q984" t="s">
        <v>236</v>
      </c>
      <c r="R984">
        <v>546.66</v>
      </c>
      <c r="S984">
        <v>9</v>
      </c>
      <c r="T984">
        <v>0</v>
      </c>
      <c r="U984">
        <v>136.66499999999999</v>
      </c>
      <c r="V984">
        <v>409.995</v>
      </c>
    </row>
    <row r="985" spans="1:22">
      <c r="A985">
        <v>4699</v>
      </c>
      <c r="B985" t="s">
        <v>2910</v>
      </c>
      <c r="C985" s="1">
        <v>42355</v>
      </c>
      <c r="D985" s="1">
        <v>42355</v>
      </c>
      <c r="E985" t="s">
        <v>407</v>
      </c>
      <c r="F985" t="s">
        <v>2789</v>
      </c>
      <c r="G985" t="s">
        <v>2790</v>
      </c>
      <c r="H985" t="s">
        <v>25</v>
      </c>
      <c r="I985" t="s">
        <v>26</v>
      </c>
      <c r="J985" t="s">
        <v>271</v>
      </c>
      <c r="K985" t="s">
        <v>272</v>
      </c>
      <c r="L985">
        <v>48205</v>
      </c>
      <c r="M985" t="s">
        <v>84</v>
      </c>
      <c r="N985" t="s">
        <v>2150</v>
      </c>
      <c r="O985" t="s">
        <v>31</v>
      </c>
      <c r="P985" t="s">
        <v>53</v>
      </c>
      <c r="Q985" t="s">
        <v>2151</v>
      </c>
      <c r="R985">
        <v>212.13</v>
      </c>
      <c r="S985">
        <v>3</v>
      </c>
      <c r="T985">
        <v>0</v>
      </c>
      <c r="U985">
        <v>14.8491</v>
      </c>
      <c r="V985">
        <v>197.2809</v>
      </c>
    </row>
    <row r="986" spans="1:22">
      <c r="A986">
        <v>4703</v>
      </c>
      <c r="B986" t="s">
        <v>2911</v>
      </c>
      <c r="C986" s="1">
        <v>42866</v>
      </c>
      <c r="D986" s="1">
        <v>42872</v>
      </c>
      <c r="E986" t="s">
        <v>38</v>
      </c>
      <c r="F986" t="s">
        <v>1218</v>
      </c>
      <c r="G986" t="s">
        <v>1219</v>
      </c>
      <c r="H986" t="s">
        <v>90</v>
      </c>
      <c r="I986" t="s">
        <v>26</v>
      </c>
      <c r="J986" t="s">
        <v>2311</v>
      </c>
      <c r="K986" t="s">
        <v>83</v>
      </c>
      <c r="L986">
        <v>78745</v>
      </c>
      <c r="M986" t="s">
        <v>84</v>
      </c>
      <c r="N986" t="s">
        <v>382</v>
      </c>
      <c r="O986" t="s">
        <v>31</v>
      </c>
      <c r="P986" t="s">
        <v>53</v>
      </c>
      <c r="Q986" t="s">
        <v>383</v>
      </c>
      <c r="R986">
        <v>7.9960000000000004</v>
      </c>
      <c r="S986">
        <v>1</v>
      </c>
      <c r="T986">
        <v>0.6</v>
      </c>
      <c r="U986">
        <v>-6.9965000000000002</v>
      </c>
      <c r="V986">
        <v>14.9925</v>
      </c>
    </row>
    <row r="987" spans="1:22">
      <c r="A987">
        <v>4707</v>
      </c>
      <c r="B987" t="s">
        <v>2912</v>
      </c>
      <c r="C987" s="1">
        <v>42507</v>
      </c>
      <c r="D987" s="1">
        <v>42508</v>
      </c>
      <c r="E987" t="s">
        <v>78</v>
      </c>
      <c r="F987" t="s">
        <v>1453</v>
      </c>
      <c r="G987" t="s">
        <v>1454</v>
      </c>
      <c r="H987" t="s">
        <v>25</v>
      </c>
      <c r="I987" t="s">
        <v>26</v>
      </c>
      <c r="J987" t="s">
        <v>2913</v>
      </c>
      <c r="K987" t="s">
        <v>411</v>
      </c>
      <c r="L987">
        <v>6708</v>
      </c>
      <c r="M987" t="s">
        <v>62</v>
      </c>
      <c r="N987" t="s">
        <v>971</v>
      </c>
      <c r="O987" t="s">
        <v>31</v>
      </c>
      <c r="P987" t="s">
        <v>53</v>
      </c>
      <c r="Q987" t="s">
        <v>972</v>
      </c>
      <c r="R987">
        <v>173.24</v>
      </c>
      <c r="S987">
        <v>4</v>
      </c>
      <c r="T987">
        <v>0</v>
      </c>
      <c r="U987">
        <v>17.324000000000002</v>
      </c>
      <c r="V987">
        <v>155.916</v>
      </c>
    </row>
    <row r="988" spans="1:22">
      <c r="A988">
        <v>4714</v>
      </c>
      <c r="B988" t="s">
        <v>2914</v>
      </c>
      <c r="C988" s="1">
        <v>41989</v>
      </c>
      <c r="D988" s="1">
        <v>41994</v>
      </c>
      <c r="E988" t="s">
        <v>38</v>
      </c>
      <c r="F988" t="s">
        <v>2545</v>
      </c>
      <c r="G988" t="s">
        <v>2546</v>
      </c>
      <c r="H988" t="s">
        <v>25</v>
      </c>
      <c r="I988" t="s">
        <v>26</v>
      </c>
      <c r="J988" t="s">
        <v>1849</v>
      </c>
      <c r="K988" t="s">
        <v>83</v>
      </c>
      <c r="L988">
        <v>77340</v>
      </c>
      <c r="M988" t="s">
        <v>84</v>
      </c>
      <c r="N988" t="s">
        <v>2150</v>
      </c>
      <c r="O988" t="s">
        <v>31</v>
      </c>
      <c r="P988" t="s">
        <v>53</v>
      </c>
      <c r="Q988" t="s">
        <v>2151</v>
      </c>
      <c r="R988">
        <v>56.567999999999998</v>
      </c>
      <c r="S988">
        <v>2</v>
      </c>
      <c r="T988">
        <v>0.6</v>
      </c>
      <c r="U988">
        <v>-74.952600000000004</v>
      </c>
      <c r="V988">
        <v>131.5206</v>
      </c>
    </row>
    <row r="989" spans="1:22">
      <c r="A989">
        <v>4717</v>
      </c>
      <c r="B989" t="s">
        <v>2915</v>
      </c>
      <c r="C989" s="1">
        <v>43072</v>
      </c>
      <c r="D989" s="1">
        <v>43076</v>
      </c>
      <c r="E989" t="s">
        <v>22</v>
      </c>
      <c r="F989" t="s">
        <v>1295</v>
      </c>
      <c r="G989" t="s">
        <v>1296</v>
      </c>
      <c r="H989" t="s">
        <v>90</v>
      </c>
      <c r="I989" t="s">
        <v>26</v>
      </c>
      <c r="J989" t="s">
        <v>176</v>
      </c>
      <c r="K989" t="s">
        <v>177</v>
      </c>
      <c r="L989">
        <v>98115</v>
      </c>
      <c r="M989" t="s">
        <v>51</v>
      </c>
      <c r="N989" t="s">
        <v>1228</v>
      </c>
      <c r="O989" t="s">
        <v>31</v>
      </c>
      <c r="P989" t="s">
        <v>44</v>
      </c>
      <c r="Q989" t="s">
        <v>1229</v>
      </c>
      <c r="R989">
        <v>521.96</v>
      </c>
      <c r="S989">
        <v>2</v>
      </c>
      <c r="T989">
        <v>0</v>
      </c>
      <c r="U989">
        <v>88.733199999999997</v>
      </c>
      <c r="V989">
        <v>433.22680000000003</v>
      </c>
    </row>
    <row r="990" spans="1:22">
      <c r="A990">
        <v>4722</v>
      </c>
      <c r="B990" t="s">
        <v>2916</v>
      </c>
      <c r="C990" s="1">
        <v>41797</v>
      </c>
      <c r="D990" s="1">
        <v>41801</v>
      </c>
      <c r="E990" t="s">
        <v>22</v>
      </c>
      <c r="F990" t="s">
        <v>2917</v>
      </c>
      <c r="G990" t="s">
        <v>2918</v>
      </c>
      <c r="H990" t="s">
        <v>25</v>
      </c>
      <c r="I990" t="s">
        <v>26</v>
      </c>
      <c r="J990" t="s">
        <v>164</v>
      </c>
      <c r="K990" t="s">
        <v>121</v>
      </c>
      <c r="L990">
        <v>60505</v>
      </c>
      <c r="M990" t="s">
        <v>84</v>
      </c>
      <c r="N990" t="s">
        <v>435</v>
      </c>
      <c r="O990" t="s">
        <v>31</v>
      </c>
      <c r="P990" t="s">
        <v>44</v>
      </c>
      <c r="Q990" t="s">
        <v>436</v>
      </c>
      <c r="R990">
        <v>268.935</v>
      </c>
      <c r="S990">
        <v>3</v>
      </c>
      <c r="T990">
        <v>0.5</v>
      </c>
      <c r="U990">
        <v>-209.76929999999999</v>
      </c>
      <c r="V990">
        <v>478.70429999999999</v>
      </c>
    </row>
    <row r="991" spans="1:22">
      <c r="A991">
        <v>4728</v>
      </c>
      <c r="B991" t="s">
        <v>2919</v>
      </c>
      <c r="C991" s="1">
        <v>41968</v>
      </c>
      <c r="D991" s="1">
        <v>41972</v>
      </c>
      <c r="E991" t="s">
        <v>22</v>
      </c>
      <c r="F991" t="s">
        <v>1332</v>
      </c>
      <c r="G991" t="s">
        <v>1333</v>
      </c>
      <c r="H991" t="s">
        <v>90</v>
      </c>
      <c r="I991" t="s">
        <v>26</v>
      </c>
      <c r="J991" t="s">
        <v>158</v>
      </c>
      <c r="K991" t="s">
        <v>109</v>
      </c>
      <c r="L991">
        <v>10009</v>
      </c>
      <c r="M991" t="s">
        <v>62</v>
      </c>
      <c r="N991" t="s">
        <v>1457</v>
      </c>
      <c r="O991" t="s">
        <v>31</v>
      </c>
      <c r="P991" t="s">
        <v>32</v>
      </c>
      <c r="Q991" t="s">
        <v>1458</v>
      </c>
      <c r="R991">
        <v>275.952</v>
      </c>
      <c r="S991">
        <v>3</v>
      </c>
      <c r="T991">
        <v>0.2</v>
      </c>
      <c r="U991">
        <v>-37.943399999999997</v>
      </c>
      <c r="V991">
        <v>313.8954</v>
      </c>
    </row>
    <row r="992" spans="1:22">
      <c r="A992">
        <v>4734</v>
      </c>
      <c r="B992" t="s">
        <v>2920</v>
      </c>
      <c r="C992" s="1">
        <v>42092</v>
      </c>
      <c r="D992" s="1">
        <v>42094</v>
      </c>
      <c r="E992" t="s">
        <v>22</v>
      </c>
      <c r="F992" t="s">
        <v>2921</v>
      </c>
      <c r="G992" t="s">
        <v>2922</v>
      </c>
      <c r="H992" t="s">
        <v>25</v>
      </c>
      <c r="I992" t="s">
        <v>26</v>
      </c>
      <c r="J992" t="s">
        <v>620</v>
      </c>
      <c r="K992" t="s">
        <v>50</v>
      </c>
      <c r="L992">
        <v>92105</v>
      </c>
      <c r="M992" t="s">
        <v>51</v>
      </c>
      <c r="N992" t="s">
        <v>2307</v>
      </c>
      <c r="O992" t="s">
        <v>31</v>
      </c>
      <c r="P992" t="s">
        <v>53</v>
      </c>
      <c r="Q992" t="s">
        <v>2308</v>
      </c>
      <c r="R992">
        <v>19.920000000000002</v>
      </c>
      <c r="S992">
        <v>3</v>
      </c>
      <c r="T992">
        <v>0</v>
      </c>
      <c r="U992">
        <v>9.5616000000000003</v>
      </c>
      <c r="V992">
        <v>10.358400000000001</v>
      </c>
    </row>
    <row r="993" spans="1:22">
      <c r="A993">
        <v>4735</v>
      </c>
      <c r="B993" t="s">
        <v>2923</v>
      </c>
      <c r="C993" s="1">
        <v>42467</v>
      </c>
      <c r="D993" s="1">
        <v>42472</v>
      </c>
      <c r="E993" t="s">
        <v>38</v>
      </c>
      <c r="F993" t="s">
        <v>701</v>
      </c>
      <c r="G993" t="s">
        <v>702</v>
      </c>
      <c r="H993" t="s">
        <v>81</v>
      </c>
      <c r="I993" t="s">
        <v>26</v>
      </c>
      <c r="J993" t="s">
        <v>158</v>
      </c>
      <c r="K993" t="s">
        <v>109</v>
      </c>
      <c r="L993">
        <v>10035</v>
      </c>
      <c r="M993" t="s">
        <v>62</v>
      </c>
      <c r="N993" t="s">
        <v>34</v>
      </c>
      <c r="O993" t="s">
        <v>31</v>
      </c>
      <c r="P993" t="s">
        <v>35</v>
      </c>
      <c r="Q993" t="s">
        <v>36</v>
      </c>
      <c r="R993">
        <v>658.74599999999998</v>
      </c>
      <c r="S993">
        <v>3</v>
      </c>
      <c r="T993">
        <v>0.1</v>
      </c>
      <c r="U993">
        <v>146.38800000000001</v>
      </c>
      <c r="V993">
        <v>512.35799999999995</v>
      </c>
    </row>
    <row r="994" spans="1:22">
      <c r="A994">
        <v>4740</v>
      </c>
      <c r="B994" t="s">
        <v>2924</v>
      </c>
      <c r="C994" s="1">
        <v>42053</v>
      </c>
      <c r="D994" s="1">
        <v>42059</v>
      </c>
      <c r="E994" t="s">
        <v>38</v>
      </c>
      <c r="F994" t="s">
        <v>2925</v>
      </c>
      <c r="G994" t="s">
        <v>2926</v>
      </c>
      <c r="H994" t="s">
        <v>25</v>
      </c>
      <c r="I994" t="s">
        <v>26</v>
      </c>
      <c r="J994" t="s">
        <v>711</v>
      </c>
      <c r="K994" t="s">
        <v>50</v>
      </c>
      <c r="L994">
        <v>90805</v>
      </c>
      <c r="M994" t="s">
        <v>51</v>
      </c>
      <c r="N994" t="s">
        <v>1230</v>
      </c>
      <c r="O994" t="s">
        <v>31</v>
      </c>
      <c r="P994" t="s">
        <v>44</v>
      </c>
      <c r="Q994" t="s">
        <v>1231</v>
      </c>
      <c r="R994">
        <v>35.543999999999997</v>
      </c>
      <c r="S994">
        <v>1</v>
      </c>
      <c r="T994">
        <v>0.2</v>
      </c>
      <c r="U994">
        <v>-0.88859999999999995</v>
      </c>
      <c r="V994">
        <v>36.432599999999994</v>
      </c>
    </row>
    <row r="995" spans="1:22">
      <c r="A995">
        <v>4749</v>
      </c>
      <c r="B995" t="s">
        <v>2927</v>
      </c>
      <c r="C995" s="1">
        <v>42432</v>
      </c>
      <c r="D995" s="1">
        <v>42432</v>
      </c>
      <c r="E995" t="s">
        <v>407</v>
      </c>
      <c r="F995" t="s">
        <v>1707</v>
      </c>
      <c r="G995" t="s">
        <v>1708</v>
      </c>
      <c r="H995" t="s">
        <v>81</v>
      </c>
      <c r="I995" t="s">
        <v>26</v>
      </c>
      <c r="J995" t="s">
        <v>310</v>
      </c>
      <c r="K995" t="s">
        <v>50</v>
      </c>
      <c r="L995">
        <v>94110</v>
      </c>
      <c r="M995" t="s">
        <v>51</v>
      </c>
      <c r="N995" t="s">
        <v>2390</v>
      </c>
      <c r="O995" t="s">
        <v>31</v>
      </c>
      <c r="P995" t="s">
        <v>53</v>
      </c>
      <c r="Q995" t="s">
        <v>2391</v>
      </c>
      <c r="R995">
        <v>35.28</v>
      </c>
      <c r="S995">
        <v>3</v>
      </c>
      <c r="T995">
        <v>0</v>
      </c>
      <c r="U995">
        <v>11.995200000000001</v>
      </c>
      <c r="V995">
        <v>23.284800000000001</v>
      </c>
    </row>
    <row r="996" spans="1:22">
      <c r="A996">
        <v>4753</v>
      </c>
      <c r="B996" t="s">
        <v>2928</v>
      </c>
      <c r="C996" s="1">
        <v>43059</v>
      </c>
      <c r="D996" s="1">
        <v>43063</v>
      </c>
      <c r="E996" t="s">
        <v>38</v>
      </c>
      <c r="F996" t="s">
        <v>2929</v>
      </c>
      <c r="G996" t="s">
        <v>2930</v>
      </c>
      <c r="H996" t="s">
        <v>25</v>
      </c>
      <c r="I996" t="s">
        <v>26</v>
      </c>
      <c r="J996" t="s">
        <v>458</v>
      </c>
      <c r="K996" t="s">
        <v>128</v>
      </c>
      <c r="L996">
        <v>38301</v>
      </c>
      <c r="M996" t="s">
        <v>29</v>
      </c>
      <c r="N996" t="s">
        <v>649</v>
      </c>
      <c r="O996" t="s">
        <v>31</v>
      </c>
      <c r="P996" t="s">
        <v>35</v>
      </c>
      <c r="Q996" t="s">
        <v>650</v>
      </c>
      <c r="R996">
        <v>209.56800000000001</v>
      </c>
      <c r="S996">
        <v>2</v>
      </c>
      <c r="T996">
        <v>0.2</v>
      </c>
      <c r="U996">
        <v>-23.5764</v>
      </c>
      <c r="V996">
        <v>233.14440000000002</v>
      </c>
    </row>
    <row r="997" spans="1:22">
      <c r="A997">
        <v>4773</v>
      </c>
      <c r="B997" t="s">
        <v>2931</v>
      </c>
      <c r="C997" s="1">
        <v>43062</v>
      </c>
      <c r="D997" s="1">
        <v>43066</v>
      </c>
      <c r="E997" t="s">
        <v>38</v>
      </c>
      <c r="F997" t="s">
        <v>2932</v>
      </c>
      <c r="G997" t="s">
        <v>2933</v>
      </c>
      <c r="H997" t="s">
        <v>25</v>
      </c>
      <c r="I997" t="s">
        <v>26</v>
      </c>
      <c r="J997" t="s">
        <v>120</v>
      </c>
      <c r="K997" t="s">
        <v>121</v>
      </c>
      <c r="L997">
        <v>60610</v>
      </c>
      <c r="M997" t="s">
        <v>84</v>
      </c>
      <c r="N997" t="s">
        <v>1943</v>
      </c>
      <c r="O997" t="s">
        <v>31</v>
      </c>
      <c r="P997" t="s">
        <v>53</v>
      </c>
      <c r="Q997" t="s">
        <v>1944</v>
      </c>
      <c r="R997">
        <v>6.4640000000000004</v>
      </c>
      <c r="S997">
        <v>1</v>
      </c>
      <c r="T997">
        <v>0.6</v>
      </c>
      <c r="U997">
        <v>-4.04</v>
      </c>
      <c r="V997">
        <v>10.504000000000001</v>
      </c>
    </row>
    <row r="998" spans="1:22">
      <c r="A998">
        <v>4780</v>
      </c>
      <c r="B998" t="s">
        <v>2934</v>
      </c>
      <c r="C998" s="1">
        <v>41828</v>
      </c>
      <c r="D998" s="1">
        <v>41830</v>
      </c>
      <c r="E998" t="s">
        <v>78</v>
      </c>
      <c r="F998" t="s">
        <v>2088</v>
      </c>
      <c r="G998" t="s">
        <v>2089</v>
      </c>
      <c r="H998" t="s">
        <v>25</v>
      </c>
      <c r="I998" t="s">
        <v>26</v>
      </c>
      <c r="J998" t="s">
        <v>2935</v>
      </c>
      <c r="K998" t="s">
        <v>109</v>
      </c>
      <c r="L998">
        <v>14215</v>
      </c>
      <c r="M998" t="s">
        <v>62</v>
      </c>
      <c r="N998" t="s">
        <v>571</v>
      </c>
      <c r="O998" t="s">
        <v>31</v>
      </c>
      <c r="P998" t="s">
        <v>35</v>
      </c>
      <c r="Q998" t="s">
        <v>572</v>
      </c>
      <c r="R998">
        <v>63.881999999999998</v>
      </c>
      <c r="S998">
        <v>1</v>
      </c>
      <c r="T998">
        <v>0.1</v>
      </c>
      <c r="U998">
        <v>10.647</v>
      </c>
      <c r="V998">
        <v>53.234999999999999</v>
      </c>
    </row>
    <row r="999" spans="1:22">
      <c r="A999">
        <v>4781</v>
      </c>
      <c r="B999" t="s">
        <v>2936</v>
      </c>
      <c r="C999" s="1">
        <v>41950</v>
      </c>
      <c r="D999" s="1">
        <v>41955</v>
      </c>
      <c r="E999" t="s">
        <v>38</v>
      </c>
      <c r="F999" t="s">
        <v>181</v>
      </c>
      <c r="G999" t="s">
        <v>182</v>
      </c>
      <c r="H999" t="s">
        <v>25</v>
      </c>
      <c r="I999" t="s">
        <v>26</v>
      </c>
      <c r="J999" t="s">
        <v>91</v>
      </c>
      <c r="K999" t="s">
        <v>83</v>
      </c>
      <c r="L999">
        <v>77070</v>
      </c>
      <c r="M999" t="s">
        <v>84</v>
      </c>
      <c r="N999" t="s">
        <v>2058</v>
      </c>
      <c r="O999" t="s">
        <v>31</v>
      </c>
      <c r="P999" t="s">
        <v>35</v>
      </c>
      <c r="Q999" t="s">
        <v>2059</v>
      </c>
      <c r="R999">
        <v>683.14400000000001</v>
      </c>
      <c r="S999">
        <v>4</v>
      </c>
      <c r="T999">
        <v>0.3</v>
      </c>
      <c r="U999">
        <v>0</v>
      </c>
      <c r="V999">
        <v>683.14400000000001</v>
      </c>
    </row>
    <row r="1000" spans="1:22">
      <c r="A1000">
        <v>4786</v>
      </c>
      <c r="B1000" t="s">
        <v>2937</v>
      </c>
      <c r="C1000" s="1">
        <v>42349</v>
      </c>
      <c r="D1000" s="1">
        <v>42354</v>
      </c>
      <c r="E1000" t="s">
        <v>38</v>
      </c>
      <c r="F1000" t="s">
        <v>1255</v>
      </c>
      <c r="G1000" t="s">
        <v>1256</v>
      </c>
      <c r="H1000" t="s">
        <v>25</v>
      </c>
      <c r="I1000" t="s">
        <v>26</v>
      </c>
      <c r="J1000" t="s">
        <v>335</v>
      </c>
      <c r="K1000" t="s">
        <v>165</v>
      </c>
      <c r="L1000">
        <v>80906</v>
      </c>
      <c r="M1000" t="s">
        <v>51</v>
      </c>
      <c r="N1000" t="s">
        <v>1934</v>
      </c>
      <c r="O1000" t="s">
        <v>31</v>
      </c>
      <c r="P1000" t="s">
        <v>32</v>
      </c>
      <c r="Q1000" t="s">
        <v>1935</v>
      </c>
      <c r="R1000">
        <v>69.575999999999993</v>
      </c>
      <c r="S1000">
        <v>4</v>
      </c>
      <c r="T1000">
        <v>0.7</v>
      </c>
      <c r="U1000">
        <v>-143.79040000000001</v>
      </c>
      <c r="V1000">
        <v>213.3664</v>
      </c>
    </row>
    <row r="1001" spans="1:22">
      <c r="A1001">
        <v>4789</v>
      </c>
      <c r="B1001" t="s">
        <v>2937</v>
      </c>
      <c r="C1001" s="1">
        <v>42349</v>
      </c>
      <c r="D1001" s="1">
        <v>42354</v>
      </c>
      <c r="E1001" t="s">
        <v>38</v>
      </c>
      <c r="F1001" t="s">
        <v>1255</v>
      </c>
      <c r="G1001" t="s">
        <v>1256</v>
      </c>
      <c r="H1001" t="s">
        <v>25</v>
      </c>
      <c r="I1001" t="s">
        <v>26</v>
      </c>
      <c r="J1001" t="s">
        <v>335</v>
      </c>
      <c r="K1001" t="s">
        <v>165</v>
      </c>
      <c r="L1001">
        <v>80906</v>
      </c>
      <c r="M1001" t="s">
        <v>51</v>
      </c>
      <c r="N1001" t="s">
        <v>1329</v>
      </c>
      <c r="O1001" t="s">
        <v>31</v>
      </c>
      <c r="P1001" t="s">
        <v>53</v>
      </c>
      <c r="Q1001" t="s">
        <v>1330</v>
      </c>
      <c r="R1001">
        <v>52.415999999999997</v>
      </c>
      <c r="S1001">
        <v>9</v>
      </c>
      <c r="T1001">
        <v>0.2</v>
      </c>
      <c r="U1001">
        <v>15.069599999999999</v>
      </c>
      <c r="V1001">
        <v>37.346399999999996</v>
      </c>
    </row>
    <row r="1002" spans="1:22">
      <c r="A1002">
        <v>4790</v>
      </c>
      <c r="B1002" t="s">
        <v>2937</v>
      </c>
      <c r="C1002" s="1">
        <v>42349</v>
      </c>
      <c r="D1002" s="1">
        <v>42354</v>
      </c>
      <c r="E1002" t="s">
        <v>38</v>
      </c>
      <c r="F1002" t="s">
        <v>1255</v>
      </c>
      <c r="G1002" t="s">
        <v>1256</v>
      </c>
      <c r="H1002" t="s">
        <v>25</v>
      </c>
      <c r="I1002" t="s">
        <v>26</v>
      </c>
      <c r="J1002" t="s">
        <v>335</v>
      </c>
      <c r="K1002" t="s">
        <v>165</v>
      </c>
      <c r="L1002">
        <v>80906</v>
      </c>
      <c r="M1002" t="s">
        <v>51</v>
      </c>
      <c r="N1002" t="s">
        <v>1271</v>
      </c>
      <c r="O1002" t="s">
        <v>31</v>
      </c>
      <c r="P1002" t="s">
        <v>53</v>
      </c>
      <c r="Q1002" t="s">
        <v>1272</v>
      </c>
      <c r="R1002">
        <v>54.92</v>
      </c>
      <c r="S1002">
        <v>5</v>
      </c>
      <c r="T1002">
        <v>0.2</v>
      </c>
      <c r="U1002">
        <v>10.984</v>
      </c>
      <c r="V1002">
        <v>43.936</v>
      </c>
    </row>
    <row r="1003" spans="1:22">
      <c r="A1003">
        <v>4791</v>
      </c>
      <c r="B1003" t="s">
        <v>2937</v>
      </c>
      <c r="C1003" s="1">
        <v>42349</v>
      </c>
      <c r="D1003" s="1">
        <v>42354</v>
      </c>
      <c r="E1003" t="s">
        <v>38</v>
      </c>
      <c r="F1003" t="s">
        <v>1255</v>
      </c>
      <c r="G1003" t="s">
        <v>1256</v>
      </c>
      <c r="H1003" t="s">
        <v>25</v>
      </c>
      <c r="I1003" t="s">
        <v>26</v>
      </c>
      <c r="J1003" t="s">
        <v>335</v>
      </c>
      <c r="K1003" t="s">
        <v>165</v>
      </c>
      <c r="L1003">
        <v>80906</v>
      </c>
      <c r="M1003" t="s">
        <v>51</v>
      </c>
      <c r="N1003" t="s">
        <v>1881</v>
      </c>
      <c r="O1003" t="s">
        <v>31</v>
      </c>
      <c r="P1003" t="s">
        <v>44</v>
      </c>
      <c r="Q1003" t="s">
        <v>1882</v>
      </c>
      <c r="R1003">
        <v>364.95</v>
      </c>
      <c r="S1003">
        <v>5</v>
      </c>
      <c r="T1003">
        <v>0.5</v>
      </c>
      <c r="U1003">
        <v>-248.166</v>
      </c>
      <c r="V1003">
        <v>613.11599999999999</v>
      </c>
    </row>
    <row r="1004" spans="1:22">
      <c r="A1004">
        <v>4795</v>
      </c>
      <c r="B1004" t="s">
        <v>2938</v>
      </c>
      <c r="C1004" s="1">
        <v>42079</v>
      </c>
      <c r="D1004" s="1">
        <v>42086</v>
      </c>
      <c r="E1004" t="s">
        <v>38</v>
      </c>
      <c r="F1004" t="s">
        <v>2939</v>
      </c>
      <c r="G1004" t="s">
        <v>2940</v>
      </c>
      <c r="H1004" t="s">
        <v>81</v>
      </c>
      <c r="I1004" t="s">
        <v>26</v>
      </c>
      <c r="J1004" t="s">
        <v>49</v>
      </c>
      <c r="K1004" t="s">
        <v>50</v>
      </c>
      <c r="L1004">
        <v>90036</v>
      </c>
      <c r="M1004" t="s">
        <v>51</v>
      </c>
      <c r="N1004" t="s">
        <v>2671</v>
      </c>
      <c r="O1004" t="s">
        <v>31</v>
      </c>
      <c r="P1004" t="s">
        <v>53</v>
      </c>
      <c r="Q1004" t="s">
        <v>2672</v>
      </c>
      <c r="R1004">
        <v>43.13</v>
      </c>
      <c r="S1004">
        <v>1</v>
      </c>
      <c r="T1004">
        <v>0</v>
      </c>
      <c r="U1004">
        <v>18.114599999999999</v>
      </c>
      <c r="V1004">
        <v>25.015400000000003</v>
      </c>
    </row>
    <row r="1005" spans="1:22">
      <c r="A1005">
        <v>4799</v>
      </c>
      <c r="B1005" t="s">
        <v>2941</v>
      </c>
      <c r="C1005" s="1">
        <v>42504</v>
      </c>
      <c r="D1005" s="1">
        <v>42509</v>
      </c>
      <c r="E1005" t="s">
        <v>38</v>
      </c>
      <c r="F1005" t="s">
        <v>408</v>
      </c>
      <c r="G1005" t="s">
        <v>409</v>
      </c>
      <c r="H1005" t="s">
        <v>81</v>
      </c>
      <c r="I1005" t="s">
        <v>26</v>
      </c>
      <c r="J1005" t="s">
        <v>587</v>
      </c>
      <c r="K1005" t="s">
        <v>42</v>
      </c>
      <c r="L1005">
        <v>32216</v>
      </c>
      <c r="M1005" t="s">
        <v>29</v>
      </c>
      <c r="N1005" t="s">
        <v>2595</v>
      </c>
      <c r="O1005" t="s">
        <v>31</v>
      </c>
      <c r="P1005" t="s">
        <v>53</v>
      </c>
      <c r="Q1005" t="s">
        <v>2596</v>
      </c>
      <c r="R1005">
        <v>30.192</v>
      </c>
      <c r="S1005">
        <v>3</v>
      </c>
      <c r="T1005">
        <v>0.2</v>
      </c>
      <c r="U1005">
        <v>8.3027999999999995</v>
      </c>
      <c r="V1005">
        <v>21.889200000000002</v>
      </c>
    </row>
    <row r="1006" spans="1:22">
      <c r="A1006">
        <v>4805</v>
      </c>
      <c r="B1006" t="s">
        <v>2942</v>
      </c>
      <c r="C1006" s="1">
        <v>42929</v>
      </c>
      <c r="D1006" s="1">
        <v>42933</v>
      </c>
      <c r="E1006" t="s">
        <v>22</v>
      </c>
      <c r="F1006" t="s">
        <v>2614</v>
      </c>
      <c r="G1006" t="s">
        <v>2615</v>
      </c>
      <c r="H1006" t="s">
        <v>25</v>
      </c>
      <c r="I1006" t="s">
        <v>26</v>
      </c>
      <c r="J1006" t="s">
        <v>60</v>
      </c>
      <c r="K1006" t="s">
        <v>61</v>
      </c>
      <c r="L1006">
        <v>19140</v>
      </c>
      <c r="M1006" t="s">
        <v>62</v>
      </c>
      <c r="N1006" t="s">
        <v>1815</v>
      </c>
      <c r="O1006" t="s">
        <v>31</v>
      </c>
      <c r="P1006" t="s">
        <v>53</v>
      </c>
      <c r="Q1006" t="s">
        <v>1816</v>
      </c>
      <c r="R1006">
        <v>91.007999999999996</v>
      </c>
      <c r="S1006">
        <v>9</v>
      </c>
      <c r="T1006">
        <v>0.2</v>
      </c>
      <c r="U1006">
        <v>19.339200000000002</v>
      </c>
      <c r="V1006">
        <v>71.66879999999999</v>
      </c>
    </row>
    <row r="1007" spans="1:22">
      <c r="A1007">
        <v>4812</v>
      </c>
      <c r="B1007" t="s">
        <v>2943</v>
      </c>
      <c r="C1007" s="1">
        <v>42688</v>
      </c>
      <c r="D1007" s="1">
        <v>42693</v>
      </c>
      <c r="E1007" t="s">
        <v>22</v>
      </c>
      <c r="F1007" t="s">
        <v>2944</v>
      </c>
      <c r="G1007" t="s">
        <v>2945</v>
      </c>
      <c r="H1007" t="s">
        <v>25</v>
      </c>
      <c r="I1007" t="s">
        <v>26</v>
      </c>
      <c r="J1007" t="s">
        <v>60</v>
      </c>
      <c r="K1007" t="s">
        <v>61</v>
      </c>
      <c r="L1007">
        <v>19134</v>
      </c>
      <c r="M1007" t="s">
        <v>62</v>
      </c>
      <c r="N1007" t="s">
        <v>402</v>
      </c>
      <c r="O1007" t="s">
        <v>31</v>
      </c>
      <c r="P1007" t="s">
        <v>35</v>
      </c>
      <c r="Q1007" t="s">
        <v>403</v>
      </c>
      <c r="R1007">
        <v>380.05799999999999</v>
      </c>
      <c r="S1007">
        <v>3</v>
      </c>
      <c r="T1007">
        <v>0.3</v>
      </c>
      <c r="U1007">
        <v>-21.717600000000001</v>
      </c>
      <c r="V1007">
        <v>401.7756</v>
      </c>
    </row>
    <row r="1008" spans="1:22">
      <c r="A1008">
        <v>4814</v>
      </c>
      <c r="B1008" t="s">
        <v>2943</v>
      </c>
      <c r="C1008" s="1">
        <v>42688</v>
      </c>
      <c r="D1008" s="1">
        <v>42693</v>
      </c>
      <c r="E1008" t="s">
        <v>22</v>
      </c>
      <c r="F1008" t="s">
        <v>2944</v>
      </c>
      <c r="G1008" t="s">
        <v>2945</v>
      </c>
      <c r="H1008" t="s">
        <v>25</v>
      </c>
      <c r="I1008" t="s">
        <v>26</v>
      </c>
      <c r="J1008" t="s">
        <v>60</v>
      </c>
      <c r="K1008" t="s">
        <v>61</v>
      </c>
      <c r="L1008">
        <v>19134</v>
      </c>
      <c r="M1008" t="s">
        <v>62</v>
      </c>
      <c r="N1008" t="s">
        <v>2946</v>
      </c>
      <c r="O1008" t="s">
        <v>31</v>
      </c>
      <c r="P1008" t="s">
        <v>53</v>
      </c>
      <c r="Q1008" t="s">
        <v>2947</v>
      </c>
      <c r="R1008">
        <v>48.576000000000001</v>
      </c>
      <c r="S1008">
        <v>3</v>
      </c>
      <c r="T1008">
        <v>0.2</v>
      </c>
      <c r="U1008">
        <v>9.7151999999999994</v>
      </c>
      <c r="V1008">
        <v>38.860799999999998</v>
      </c>
    </row>
    <row r="1009" spans="1:22">
      <c r="A1009">
        <v>4825</v>
      </c>
      <c r="B1009" t="s">
        <v>2948</v>
      </c>
      <c r="C1009" s="1">
        <v>42695</v>
      </c>
      <c r="D1009" s="1">
        <v>42700</v>
      </c>
      <c r="E1009" t="s">
        <v>38</v>
      </c>
      <c r="F1009" t="s">
        <v>1340</v>
      </c>
      <c r="G1009" t="s">
        <v>1341</v>
      </c>
      <c r="H1009" t="s">
        <v>25</v>
      </c>
      <c r="I1009" t="s">
        <v>26</v>
      </c>
      <c r="J1009" t="s">
        <v>329</v>
      </c>
      <c r="K1009" t="s">
        <v>215</v>
      </c>
      <c r="L1009">
        <v>43229</v>
      </c>
      <c r="M1009" t="s">
        <v>62</v>
      </c>
      <c r="N1009" t="s">
        <v>235</v>
      </c>
      <c r="O1009" t="s">
        <v>31</v>
      </c>
      <c r="P1009" t="s">
        <v>35</v>
      </c>
      <c r="Q1009" t="s">
        <v>236</v>
      </c>
      <c r="R1009">
        <v>127.554</v>
      </c>
      <c r="S1009">
        <v>3</v>
      </c>
      <c r="T1009">
        <v>0.3</v>
      </c>
      <c r="U1009">
        <v>-9.1110000000000007</v>
      </c>
      <c r="V1009">
        <v>136.66499999999999</v>
      </c>
    </row>
    <row r="1010" spans="1:22">
      <c r="A1010">
        <v>4826</v>
      </c>
      <c r="B1010" t="s">
        <v>2948</v>
      </c>
      <c r="C1010" s="1">
        <v>42695</v>
      </c>
      <c r="D1010" s="1">
        <v>42700</v>
      </c>
      <c r="E1010" t="s">
        <v>38</v>
      </c>
      <c r="F1010" t="s">
        <v>1340</v>
      </c>
      <c r="G1010" t="s">
        <v>1341</v>
      </c>
      <c r="H1010" t="s">
        <v>25</v>
      </c>
      <c r="I1010" t="s">
        <v>26</v>
      </c>
      <c r="J1010" t="s">
        <v>329</v>
      </c>
      <c r="K1010" t="s">
        <v>215</v>
      </c>
      <c r="L1010">
        <v>43229</v>
      </c>
      <c r="M1010" t="s">
        <v>62</v>
      </c>
      <c r="N1010" t="s">
        <v>2036</v>
      </c>
      <c r="O1010" t="s">
        <v>31</v>
      </c>
      <c r="P1010" t="s">
        <v>53</v>
      </c>
      <c r="Q1010" t="s">
        <v>2037</v>
      </c>
      <c r="R1010">
        <v>77.951999999999998</v>
      </c>
      <c r="S1010">
        <v>3</v>
      </c>
      <c r="T1010">
        <v>0.2</v>
      </c>
      <c r="U1010">
        <v>15.590400000000001</v>
      </c>
      <c r="V1010">
        <v>62.361599999999996</v>
      </c>
    </row>
    <row r="1011" spans="1:22">
      <c r="A1011">
        <v>4841</v>
      </c>
      <c r="B1011" t="s">
        <v>2949</v>
      </c>
      <c r="C1011" s="1">
        <v>43059</v>
      </c>
      <c r="D1011" s="1">
        <v>43064</v>
      </c>
      <c r="E1011" t="s">
        <v>38</v>
      </c>
      <c r="F1011" t="s">
        <v>882</v>
      </c>
      <c r="G1011" t="s">
        <v>883</v>
      </c>
      <c r="H1011" t="s">
        <v>90</v>
      </c>
      <c r="I1011" t="s">
        <v>26</v>
      </c>
      <c r="J1011" t="s">
        <v>27</v>
      </c>
      <c r="K1011" t="s">
        <v>28</v>
      </c>
      <c r="L1011">
        <v>42420</v>
      </c>
      <c r="M1011" t="s">
        <v>29</v>
      </c>
      <c r="N1011" t="s">
        <v>159</v>
      </c>
      <c r="O1011" t="s">
        <v>31</v>
      </c>
      <c r="P1011" t="s">
        <v>53</v>
      </c>
      <c r="Q1011" t="s">
        <v>160</v>
      </c>
      <c r="R1011">
        <v>27.58</v>
      </c>
      <c r="S1011">
        <v>2</v>
      </c>
      <c r="T1011">
        <v>0</v>
      </c>
      <c r="U1011">
        <v>11.583600000000001</v>
      </c>
      <c r="V1011">
        <v>15.996399999999998</v>
      </c>
    </row>
    <row r="1012" spans="1:22">
      <c r="A1012">
        <v>4851</v>
      </c>
      <c r="B1012" t="s">
        <v>2950</v>
      </c>
      <c r="C1012" s="1">
        <v>41890</v>
      </c>
      <c r="D1012" s="1">
        <v>41896</v>
      </c>
      <c r="E1012" t="s">
        <v>38</v>
      </c>
      <c r="F1012" t="s">
        <v>1384</v>
      </c>
      <c r="G1012" t="s">
        <v>1385</v>
      </c>
      <c r="H1012" t="s">
        <v>25</v>
      </c>
      <c r="I1012" t="s">
        <v>26</v>
      </c>
      <c r="J1012" t="s">
        <v>2951</v>
      </c>
      <c r="K1012" t="s">
        <v>177</v>
      </c>
      <c r="L1012">
        <v>99301</v>
      </c>
      <c r="M1012" t="s">
        <v>51</v>
      </c>
      <c r="N1012" t="s">
        <v>34</v>
      </c>
      <c r="O1012" t="s">
        <v>31</v>
      </c>
      <c r="P1012" t="s">
        <v>35</v>
      </c>
      <c r="Q1012" t="s">
        <v>36</v>
      </c>
      <c r="R1012">
        <v>975.92</v>
      </c>
      <c r="S1012">
        <v>5</v>
      </c>
      <c r="T1012">
        <v>0.2</v>
      </c>
      <c r="U1012">
        <v>121.99</v>
      </c>
      <c r="V1012">
        <v>853.93</v>
      </c>
    </row>
    <row r="1013" spans="1:22">
      <c r="A1013">
        <v>4854</v>
      </c>
      <c r="B1013" t="s">
        <v>2952</v>
      </c>
      <c r="C1013" s="1">
        <v>41985</v>
      </c>
      <c r="D1013" s="1">
        <v>41988</v>
      </c>
      <c r="E1013" t="s">
        <v>22</v>
      </c>
      <c r="F1013" t="s">
        <v>308</v>
      </c>
      <c r="G1013" t="s">
        <v>309</v>
      </c>
      <c r="H1013" t="s">
        <v>25</v>
      </c>
      <c r="I1013" t="s">
        <v>26</v>
      </c>
      <c r="J1013" t="s">
        <v>1451</v>
      </c>
      <c r="K1013" t="s">
        <v>50</v>
      </c>
      <c r="L1013">
        <v>94601</v>
      </c>
      <c r="M1013" t="s">
        <v>51</v>
      </c>
      <c r="N1013" t="s">
        <v>1292</v>
      </c>
      <c r="O1013" t="s">
        <v>31</v>
      </c>
      <c r="P1013" t="s">
        <v>53</v>
      </c>
      <c r="Q1013" t="s">
        <v>1293</v>
      </c>
      <c r="R1013">
        <v>12.54</v>
      </c>
      <c r="S1013">
        <v>3</v>
      </c>
      <c r="T1013">
        <v>0</v>
      </c>
      <c r="U1013">
        <v>4.5144000000000002</v>
      </c>
      <c r="V1013">
        <v>8.025599999999999</v>
      </c>
    </row>
    <row r="1014" spans="1:22">
      <c r="A1014">
        <v>4856</v>
      </c>
      <c r="B1014" t="s">
        <v>2952</v>
      </c>
      <c r="C1014" s="1">
        <v>41985</v>
      </c>
      <c r="D1014" s="1">
        <v>41988</v>
      </c>
      <c r="E1014" t="s">
        <v>22</v>
      </c>
      <c r="F1014" t="s">
        <v>308</v>
      </c>
      <c r="G1014" t="s">
        <v>309</v>
      </c>
      <c r="H1014" t="s">
        <v>25</v>
      </c>
      <c r="I1014" t="s">
        <v>26</v>
      </c>
      <c r="J1014" t="s">
        <v>1451</v>
      </c>
      <c r="K1014" t="s">
        <v>50</v>
      </c>
      <c r="L1014">
        <v>94601</v>
      </c>
      <c r="M1014" t="s">
        <v>51</v>
      </c>
      <c r="N1014" t="s">
        <v>101</v>
      </c>
      <c r="O1014" t="s">
        <v>31</v>
      </c>
      <c r="P1014" t="s">
        <v>53</v>
      </c>
      <c r="Q1014" t="s">
        <v>102</v>
      </c>
      <c r="R1014">
        <v>9.24</v>
      </c>
      <c r="S1014">
        <v>3</v>
      </c>
      <c r="T1014">
        <v>0</v>
      </c>
      <c r="U1014">
        <v>4.4352</v>
      </c>
      <c r="V1014">
        <v>4.8048000000000002</v>
      </c>
    </row>
    <row r="1015" spans="1:22">
      <c r="A1015">
        <v>4858</v>
      </c>
      <c r="B1015" t="s">
        <v>2953</v>
      </c>
      <c r="C1015" s="1">
        <v>42017</v>
      </c>
      <c r="D1015" s="1">
        <v>42021</v>
      </c>
      <c r="E1015" t="s">
        <v>38</v>
      </c>
      <c r="F1015" t="s">
        <v>445</v>
      </c>
      <c r="G1015" t="s">
        <v>446</v>
      </c>
      <c r="H1015" t="s">
        <v>25</v>
      </c>
      <c r="I1015" t="s">
        <v>26</v>
      </c>
      <c r="J1015" t="s">
        <v>49</v>
      </c>
      <c r="K1015" t="s">
        <v>50</v>
      </c>
      <c r="L1015">
        <v>90004</v>
      </c>
      <c r="M1015" t="s">
        <v>51</v>
      </c>
      <c r="N1015" t="s">
        <v>345</v>
      </c>
      <c r="O1015" t="s">
        <v>31</v>
      </c>
      <c r="P1015" t="s">
        <v>53</v>
      </c>
      <c r="Q1015" t="s">
        <v>346</v>
      </c>
      <c r="R1015">
        <v>77.599999999999994</v>
      </c>
      <c r="S1015">
        <v>4</v>
      </c>
      <c r="T1015">
        <v>0</v>
      </c>
      <c r="U1015">
        <v>38.024000000000001</v>
      </c>
      <c r="V1015">
        <v>39.575999999999993</v>
      </c>
    </row>
    <row r="1016" spans="1:22">
      <c r="A1016">
        <v>4859</v>
      </c>
      <c r="B1016" t="s">
        <v>2953</v>
      </c>
      <c r="C1016" s="1">
        <v>42017</v>
      </c>
      <c r="D1016" s="1">
        <v>42021</v>
      </c>
      <c r="E1016" t="s">
        <v>38</v>
      </c>
      <c r="F1016" t="s">
        <v>445</v>
      </c>
      <c r="G1016" t="s">
        <v>446</v>
      </c>
      <c r="H1016" t="s">
        <v>25</v>
      </c>
      <c r="I1016" t="s">
        <v>26</v>
      </c>
      <c r="J1016" t="s">
        <v>49</v>
      </c>
      <c r="K1016" t="s">
        <v>50</v>
      </c>
      <c r="L1016">
        <v>90004</v>
      </c>
      <c r="M1016" t="s">
        <v>51</v>
      </c>
      <c r="N1016" t="s">
        <v>2954</v>
      </c>
      <c r="O1016" t="s">
        <v>31</v>
      </c>
      <c r="P1016" t="s">
        <v>53</v>
      </c>
      <c r="Q1016" t="s">
        <v>2955</v>
      </c>
      <c r="R1016">
        <v>464.85</v>
      </c>
      <c r="S1016">
        <v>9</v>
      </c>
      <c r="T1016">
        <v>0</v>
      </c>
      <c r="U1016">
        <v>92.97</v>
      </c>
      <c r="V1016">
        <v>371.88</v>
      </c>
    </row>
    <row r="1017" spans="1:22">
      <c r="A1017">
        <v>4866</v>
      </c>
      <c r="B1017" t="s">
        <v>2956</v>
      </c>
      <c r="C1017" s="1">
        <v>43052</v>
      </c>
      <c r="D1017" s="1">
        <v>43057</v>
      </c>
      <c r="E1017" t="s">
        <v>38</v>
      </c>
      <c r="F1017" t="s">
        <v>2329</v>
      </c>
      <c r="G1017" t="s">
        <v>2330</v>
      </c>
      <c r="H1017" t="s">
        <v>25</v>
      </c>
      <c r="I1017" t="s">
        <v>26</v>
      </c>
      <c r="J1017" t="s">
        <v>176</v>
      </c>
      <c r="K1017" t="s">
        <v>177</v>
      </c>
      <c r="L1017">
        <v>98103</v>
      </c>
      <c r="M1017" t="s">
        <v>51</v>
      </c>
      <c r="N1017" t="s">
        <v>540</v>
      </c>
      <c r="O1017" t="s">
        <v>31</v>
      </c>
      <c r="P1017" t="s">
        <v>35</v>
      </c>
      <c r="Q1017" t="s">
        <v>541</v>
      </c>
      <c r="R1017">
        <v>2404.7040000000002</v>
      </c>
      <c r="S1017">
        <v>6</v>
      </c>
      <c r="T1017">
        <v>0.2</v>
      </c>
      <c r="U1017">
        <v>150.29400000000001</v>
      </c>
      <c r="V1017">
        <v>2254.4100000000003</v>
      </c>
    </row>
    <row r="1018" spans="1:22">
      <c r="A1018">
        <v>4881</v>
      </c>
      <c r="B1018" t="s">
        <v>2957</v>
      </c>
      <c r="C1018" s="1">
        <v>43041</v>
      </c>
      <c r="D1018" s="1">
        <v>43044</v>
      </c>
      <c r="E1018" t="s">
        <v>22</v>
      </c>
      <c r="F1018" t="s">
        <v>2958</v>
      </c>
      <c r="G1018" t="s">
        <v>2959</v>
      </c>
      <c r="H1018" t="s">
        <v>81</v>
      </c>
      <c r="I1018" t="s">
        <v>26</v>
      </c>
      <c r="J1018" t="s">
        <v>27</v>
      </c>
      <c r="K1018" t="s">
        <v>28</v>
      </c>
      <c r="L1018">
        <v>42420</v>
      </c>
      <c r="M1018" t="s">
        <v>29</v>
      </c>
      <c r="N1018" t="s">
        <v>34</v>
      </c>
      <c r="O1018" t="s">
        <v>31</v>
      </c>
      <c r="P1018" t="s">
        <v>35</v>
      </c>
      <c r="Q1018" t="s">
        <v>36</v>
      </c>
      <c r="R1018">
        <v>975.92</v>
      </c>
      <c r="S1018">
        <v>4</v>
      </c>
      <c r="T1018">
        <v>0</v>
      </c>
      <c r="U1018">
        <v>292.77600000000001</v>
      </c>
      <c r="V1018">
        <v>683.14400000000001</v>
      </c>
    </row>
    <row r="1019" spans="1:22">
      <c r="A1019">
        <v>4887</v>
      </c>
      <c r="B1019" t="s">
        <v>2960</v>
      </c>
      <c r="C1019" s="1">
        <v>42702</v>
      </c>
      <c r="D1019" s="1">
        <v>42705</v>
      </c>
      <c r="E1019" t="s">
        <v>22</v>
      </c>
      <c r="F1019" t="s">
        <v>1693</v>
      </c>
      <c r="G1019" t="s">
        <v>1694</v>
      </c>
      <c r="H1019" t="s">
        <v>81</v>
      </c>
      <c r="I1019" t="s">
        <v>26</v>
      </c>
      <c r="J1019" t="s">
        <v>2961</v>
      </c>
      <c r="K1019" t="s">
        <v>648</v>
      </c>
      <c r="L1019">
        <v>30062</v>
      </c>
      <c r="M1019" t="s">
        <v>29</v>
      </c>
      <c r="N1019" t="s">
        <v>280</v>
      </c>
      <c r="O1019" t="s">
        <v>31</v>
      </c>
      <c r="P1019" t="s">
        <v>35</v>
      </c>
      <c r="Q1019" t="s">
        <v>281</v>
      </c>
      <c r="R1019">
        <v>182.67</v>
      </c>
      <c r="S1019">
        <v>3</v>
      </c>
      <c r="T1019">
        <v>0</v>
      </c>
      <c r="U1019">
        <v>52.974299999999999</v>
      </c>
      <c r="V1019">
        <v>129.69569999999999</v>
      </c>
    </row>
    <row r="1020" spans="1:22">
      <c r="A1020">
        <v>4898</v>
      </c>
      <c r="B1020" t="s">
        <v>2962</v>
      </c>
      <c r="C1020" s="1">
        <v>41927</v>
      </c>
      <c r="D1020" s="1">
        <v>41929</v>
      </c>
      <c r="E1020" t="s">
        <v>78</v>
      </c>
      <c r="F1020" t="s">
        <v>2963</v>
      </c>
      <c r="G1020" t="s">
        <v>2964</v>
      </c>
      <c r="H1020" t="s">
        <v>25</v>
      </c>
      <c r="I1020" t="s">
        <v>26</v>
      </c>
      <c r="J1020" t="s">
        <v>2965</v>
      </c>
      <c r="K1020" t="s">
        <v>215</v>
      </c>
      <c r="L1020">
        <v>44134</v>
      </c>
      <c r="M1020" t="s">
        <v>62</v>
      </c>
      <c r="N1020" t="s">
        <v>2025</v>
      </c>
      <c r="O1020" t="s">
        <v>31</v>
      </c>
      <c r="P1020" t="s">
        <v>35</v>
      </c>
      <c r="Q1020" t="s">
        <v>2026</v>
      </c>
      <c r="R1020">
        <v>183.37200000000001</v>
      </c>
      <c r="S1020">
        <v>2</v>
      </c>
      <c r="T1020">
        <v>0.3</v>
      </c>
      <c r="U1020">
        <v>-7.8587999999999996</v>
      </c>
      <c r="V1020">
        <v>191.23080000000002</v>
      </c>
    </row>
    <row r="1021" spans="1:22">
      <c r="A1021">
        <v>4905</v>
      </c>
      <c r="B1021" t="s">
        <v>2966</v>
      </c>
      <c r="C1021" s="1">
        <v>41974</v>
      </c>
      <c r="D1021" s="1">
        <v>41976</v>
      </c>
      <c r="E1021" t="s">
        <v>22</v>
      </c>
      <c r="F1021" t="s">
        <v>550</v>
      </c>
      <c r="G1021" t="s">
        <v>551</v>
      </c>
      <c r="H1021" t="s">
        <v>81</v>
      </c>
      <c r="I1021" t="s">
        <v>26</v>
      </c>
      <c r="J1021" t="s">
        <v>91</v>
      </c>
      <c r="K1021" t="s">
        <v>83</v>
      </c>
      <c r="L1021">
        <v>77070</v>
      </c>
      <c r="M1021" t="s">
        <v>84</v>
      </c>
      <c r="N1021" t="s">
        <v>776</v>
      </c>
      <c r="O1021" t="s">
        <v>31</v>
      </c>
      <c r="P1021" t="s">
        <v>35</v>
      </c>
      <c r="Q1021" t="s">
        <v>777</v>
      </c>
      <c r="R1021">
        <v>674.05799999999999</v>
      </c>
      <c r="S1021">
        <v>3</v>
      </c>
      <c r="T1021">
        <v>0.3</v>
      </c>
      <c r="U1021">
        <v>-19.258800000000001</v>
      </c>
      <c r="V1021">
        <v>693.31679999999994</v>
      </c>
    </row>
    <row r="1022" spans="1:22">
      <c r="A1022">
        <v>4918</v>
      </c>
      <c r="B1022" t="s">
        <v>2967</v>
      </c>
      <c r="C1022" s="1">
        <v>43017</v>
      </c>
      <c r="D1022" s="1">
        <v>43019</v>
      </c>
      <c r="E1022" t="s">
        <v>22</v>
      </c>
      <c r="F1022" t="s">
        <v>1281</v>
      </c>
      <c r="G1022" t="s">
        <v>1282</v>
      </c>
      <c r="H1022" t="s">
        <v>25</v>
      </c>
      <c r="I1022" t="s">
        <v>26</v>
      </c>
      <c r="J1022" t="s">
        <v>2968</v>
      </c>
      <c r="K1022" t="s">
        <v>83</v>
      </c>
      <c r="L1022">
        <v>77573</v>
      </c>
      <c r="M1022" t="s">
        <v>84</v>
      </c>
      <c r="N1022" t="s">
        <v>2969</v>
      </c>
      <c r="O1022" t="s">
        <v>31</v>
      </c>
      <c r="P1022" t="s">
        <v>35</v>
      </c>
      <c r="Q1022" t="s">
        <v>2970</v>
      </c>
      <c r="R1022">
        <v>254.05799999999999</v>
      </c>
      <c r="S1022">
        <v>3</v>
      </c>
      <c r="T1022">
        <v>0.3</v>
      </c>
      <c r="U1022">
        <v>-32.6646</v>
      </c>
      <c r="V1022">
        <v>286.7226</v>
      </c>
    </row>
    <row r="1023" spans="1:22">
      <c r="A1023">
        <v>4919</v>
      </c>
      <c r="B1023" t="s">
        <v>2971</v>
      </c>
      <c r="C1023" s="1">
        <v>42371</v>
      </c>
      <c r="D1023" s="1">
        <v>42376</v>
      </c>
      <c r="E1023" t="s">
        <v>38</v>
      </c>
      <c r="F1023" t="s">
        <v>1809</v>
      </c>
      <c r="G1023" t="s">
        <v>1810</v>
      </c>
      <c r="H1023" t="s">
        <v>81</v>
      </c>
      <c r="I1023" t="s">
        <v>26</v>
      </c>
      <c r="J1023" t="s">
        <v>2972</v>
      </c>
      <c r="K1023" t="s">
        <v>1070</v>
      </c>
      <c r="L1023">
        <v>20877</v>
      </c>
      <c r="M1023" t="s">
        <v>62</v>
      </c>
      <c r="N1023" t="s">
        <v>330</v>
      </c>
      <c r="O1023" t="s">
        <v>31</v>
      </c>
      <c r="P1023" t="s">
        <v>32</v>
      </c>
      <c r="Q1023" t="s">
        <v>331</v>
      </c>
      <c r="R1023">
        <v>173.94</v>
      </c>
      <c r="S1023">
        <v>3</v>
      </c>
      <c r="T1023">
        <v>0</v>
      </c>
      <c r="U1023">
        <v>38.266800000000003</v>
      </c>
      <c r="V1023">
        <v>135.67320000000001</v>
      </c>
    </row>
    <row r="1024" spans="1:22">
      <c r="A1024">
        <v>4927</v>
      </c>
      <c r="B1024" t="s">
        <v>2973</v>
      </c>
      <c r="C1024" s="1">
        <v>43027</v>
      </c>
      <c r="D1024" s="1">
        <v>43031</v>
      </c>
      <c r="E1024" t="s">
        <v>38</v>
      </c>
      <c r="F1024" t="s">
        <v>978</v>
      </c>
      <c r="G1024" t="s">
        <v>979</v>
      </c>
      <c r="H1024" t="s">
        <v>25</v>
      </c>
      <c r="I1024" t="s">
        <v>26</v>
      </c>
      <c r="J1024" t="s">
        <v>120</v>
      </c>
      <c r="K1024" t="s">
        <v>121</v>
      </c>
      <c r="L1024">
        <v>60623</v>
      </c>
      <c r="M1024" t="s">
        <v>84</v>
      </c>
      <c r="N1024" t="s">
        <v>1215</v>
      </c>
      <c r="O1024" t="s">
        <v>31</v>
      </c>
      <c r="P1024" t="s">
        <v>44</v>
      </c>
      <c r="Q1024" t="s">
        <v>1216</v>
      </c>
      <c r="R1024">
        <v>91.275000000000006</v>
      </c>
      <c r="S1024">
        <v>1</v>
      </c>
      <c r="T1024">
        <v>0.5</v>
      </c>
      <c r="U1024">
        <v>-67.543499999999995</v>
      </c>
      <c r="V1024">
        <v>158.8185</v>
      </c>
    </row>
    <row r="1025" spans="1:22">
      <c r="A1025">
        <v>4929</v>
      </c>
      <c r="B1025" t="s">
        <v>2974</v>
      </c>
      <c r="C1025" s="1">
        <v>43070</v>
      </c>
      <c r="D1025" s="1">
        <v>43075</v>
      </c>
      <c r="E1025" t="s">
        <v>38</v>
      </c>
      <c r="F1025" t="s">
        <v>188</v>
      </c>
      <c r="G1025" t="s">
        <v>189</v>
      </c>
      <c r="H1025" t="s">
        <v>90</v>
      </c>
      <c r="I1025" t="s">
        <v>26</v>
      </c>
      <c r="J1025" t="s">
        <v>1561</v>
      </c>
      <c r="K1025" t="s">
        <v>411</v>
      </c>
      <c r="L1025">
        <v>6824</v>
      </c>
      <c r="M1025" t="s">
        <v>62</v>
      </c>
      <c r="N1025" t="s">
        <v>1566</v>
      </c>
      <c r="O1025" t="s">
        <v>31</v>
      </c>
      <c r="P1025" t="s">
        <v>35</v>
      </c>
      <c r="Q1025" t="s">
        <v>1567</v>
      </c>
      <c r="R1025">
        <v>897.15</v>
      </c>
      <c r="S1025">
        <v>3</v>
      </c>
      <c r="T1025">
        <v>0</v>
      </c>
      <c r="U1025">
        <v>251.202</v>
      </c>
      <c r="V1025">
        <v>645.94799999999998</v>
      </c>
    </row>
    <row r="1026" spans="1:22">
      <c r="A1026">
        <v>4939</v>
      </c>
      <c r="B1026" t="s">
        <v>2975</v>
      </c>
      <c r="C1026" s="1">
        <v>41652</v>
      </c>
      <c r="D1026" s="1">
        <v>41657</v>
      </c>
      <c r="E1026" t="s">
        <v>38</v>
      </c>
      <c r="F1026" t="s">
        <v>1041</v>
      </c>
      <c r="G1026" t="s">
        <v>1042</v>
      </c>
      <c r="H1026" t="s">
        <v>25</v>
      </c>
      <c r="I1026" t="s">
        <v>26</v>
      </c>
      <c r="J1026" t="s">
        <v>310</v>
      </c>
      <c r="K1026" t="s">
        <v>50</v>
      </c>
      <c r="L1026">
        <v>94109</v>
      </c>
      <c r="M1026" t="s">
        <v>51</v>
      </c>
      <c r="N1026" t="s">
        <v>1617</v>
      </c>
      <c r="O1026" t="s">
        <v>31</v>
      </c>
      <c r="P1026" t="s">
        <v>32</v>
      </c>
      <c r="Q1026" t="s">
        <v>1618</v>
      </c>
      <c r="R1026">
        <v>333.99900000000002</v>
      </c>
      <c r="S1026">
        <v>3</v>
      </c>
      <c r="T1026">
        <v>0.15</v>
      </c>
      <c r="U1026">
        <v>3.9293999999999998</v>
      </c>
      <c r="V1026">
        <v>330.06960000000004</v>
      </c>
    </row>
    <row r="1027" spans="1:22">
      <c r="A1027">
        <v>4941</v>
      </c>
      <c r="B1027" t="s">
        <v>2976</v>
      </c>
      <c r="C1027" s="1">
        <v>42041</v>
      </c>
      <c r="D1027" s="1">
        <v>42048</v>
      </c>
      <c r="E1027" t="s">
        <v>38</v>
      </c>
      <c r="F1027" t="s">
        <v>1731</v>
      </c>
      <c r="G1027" t="s">
        <v>1732</v>
      </c>
      <c r="H1027" t="s">
        <v>25</v>
      </c>
      <c r="I1027" t="s">
        <v>26</v>
      </c>
      <c r="J1027" t="s">
        <v>183</v>
      </c>
      <c r="K1027" t="s">
        <v>184</v>
      </c>
      <c r="L1027">
        <v>19805</v>
      </c>
      <c r="M1027" t="s">
        <v>62</v>
      </c>
      <c r="N1027" t="s">
        <v>1122</v>
      </c>
      <c r="O1027" t="s">
        <v>31</v>
      </c>
      <c r="P1027" t="s">
        <v>35</v>
      </c>
      <c r="Q1027" t="s">
        <v>1123</v>
      </c>
      <c r="R1027">
        <v>1268.82</v>
      </c>
      <c r="S1027">
        <v>9</v>
      </c>
      <c r="T1027">
        <v>0</v>
      </c>
      <c r="U1027">
        <v>266.4522</v>
      </c>
      <c r="V1027">
        <v>1002.3678</v>
      </c>
    </row>
    <row r="1028" spans="1:22">
      <c r="A1028">
        <v>4942</v>
      </c>
      <c r="B1028" t="s">
        <v>2976</v>
      </c>
      <c r="C1028" s="1">
        <v>42041</v>
      </c>
      <c r="D1028" s="1">
        <v>42048</v>
      </c>
      <c r="E1028" t="s">
        <v>38</v>
      </c>
      <c r="F1028" t="s">
        <v>1731</v>
      </c>
      <c r="G1028" t="s">
        <v>1732</v>
      </c>
      <c r="H1028" t="s">
        <v>25</v>
      </c>
      <c r="I1028" t="s">
        <v>26</v>
      </c>
      <c r="J1028" t="s">
        <v>183</v>
      </c>
      <c r="K1028" t="s">
        <v>184</v>
      </c>
      <c r="L1028">
        <v>19805</v>
      </c>
      <c r="M1028" t="s">
        <v>62</v>
      </c>
      <c r="N1028" t="s">
        <v>2401</v>
      </c>
      <c r="O1028" t="s">
        <v>31</v>
      </c>
      <c r="P1028" t="s">
        <v>32</v>
      </c>
      <c r="Q1028" t="s">
        <v>2402</v>
      </c>
      <c r="R1028">
        <v>283.92</v>
      </c>
      <c r="S1028">
        <v>4</v>
      </c>
      <c r="T1028">
        <v>0</v>
      </c>
      <c r="U1028">
        <v>82.336799999999997</v>
      </c>
      <c r="V1028">
        <v>201.58320000000003</v>
      </c>
    </row>
    <row r="1029" spans="1:22">
      <c r="A1029">
        <v>4950</v>
      </c>
      <c r="B1029" t="s">
        <v>2977</v>
      </c>
      <c r="C1029" s="1">
        <v>43066</v>
      </c>
      <c r="D1029" s="1">
        <v>43071</v>
      </c>
      <c r="E1029" t="s">
        <v>38</v>
      </c>
      <c r="F1029" t="s">
        <v>580</v>
      </c>
      <c r="G1029" t="s">
        <v>581</v>
      </c>
      <c r="H1029" t="s">
        <v>25</v>
      </c>
      <c r="I1029" t="s">
        <v>26</v>
      </c>
      <c r="J1029" t="s">
        <v>49</v>
      </c>
      <c r="K1029" t="s">
        <v>50</v>
      </c>
      <c r="L1029">
        <v>90045</v>
      </c>
      <c r="M1029" t="s">
        <v>51</v>
      </c>
      <c r="N1029" t="s">
        <v>658</v>
      </c>
      <c r="O1029" t="s">
        <v>31</v>
      </c>
      <c r="P1029" t="s">
        <v>53</v>
      </c>
      <c r="Q1029" t="s">
        <v>659</v>
      </c>
      <c r="R1029">
        <v>18.84</v>
      </c>
      <c r="S1029">
        <v>3</v>
      </c>
      <c r="T1029">
        <v>0</v>
      </c>
      <c r="U1029">
        <v>6.0288000000000004</v>
      </c>
      <c r="V1029">
        <v>12.811199999999999</v>
      </c>
    </row>
    <row r="1030" spans="1:22">
      <c r="A1030">
        <v>4957</v>
      </c>
      <c r="B1030" t="s">
        <v>2978</v>
      </c>
      <c r="C1030" s="1">
        <v>41799</v>
      </c>
      <c r="D1030" s="1">
        <v>41803</v>
      </c>
      <c r="E1030" t="s">
        <v>22</v>
      </c>
      <c r="F1030" t="s">
        <v>368</v>
      </c>
      <c r="G1030" t="s">
        <v>369</v>
      </c>
      <c r="H1030" t="s">
        <v>81</v>
      </c>
      <c r="I1030" t="s">
        <v>26</v>
      </c>
      <c r="J1030" t="s">
        <v>1320</v>
      </c>
      <c r="K1030" t="s">
        <v>1321</v>
      </c>
      <c r="L1030">
        <v>89031</v>
      </c>
      <c r="M1030" t="s">
        <v>51</v>
      </c>
      <c r="N1030" t="s">
        <v>2164</v>
      </c>
      <c r="O1030" t="s">
        <v>31</v>
      </c>
      <c r="P1030" t="s">
        <v>53</v>
      </c>
      <c r="Q1030" t="s">
        <v>2165</v>
      </c>
      <c r="R1030">
        <v>37.4</v>
      </c>
      <c r="S1030">
        <v>2</v>
      </c>
      <c r="T1030">
        <v>0</v>
      </c>
      <c r="U1030">
        <v>14.212</v>
      </c>
      <c r="V1030">
        <v>23.187999999999999</v>
      </c>
    </row>
    <row r="1031" spans="1:22">
      <c r="A1031">
        <v>4962</v>
      </c>
      <c r="B1031" t="s">
        <v>2979</v>
      </c>
      <c r="C1031" s="1">
        <v>41705</v>
      </c>
      <c r="D1031" s="1">
        <v>41706</v>
      </c>
      <c r="E1031" t="s">
        <v>78</v>
      </c>
      <c r="F1031" t="s">
        <v>2980</v>
      </c>
      <c r="G1031" t="s">
        <v>2981</v>
      </c>
      <c r="H1031" t="s">
        <v>25</v>
      </c>
      <c r="I1031" t="s">
        <v>26</v>
      </c>
      <c r="J1031" t="s">
        <v>176</v>
      </c>
      <c r="K1031" t="s">
        <v>177</v>
      </c>
      <c r="L1031">
        <v>98103</v>
      </c>
      <c r="M1031" t="s">
        <v>51</v>
      </c>
      <c r="N1031" t="s">
        <v>280</v>
      </c>
      <c r="O1031" t="s">
        <v>31</v>
      </c>
      <c r="P1031" t="s">
        <v>35</v>
      </c>
      <c r="Q1031" t="s">
        <v>281</v>
      </c>
      <c r="R1031">
        <v>48.712000000000003</v>
      </c>
      <c r="S1031">
        <v>1</v>
      </c>
      <c r="T1031">
        <v>0.2</v>
      </c>
      <c r="U1031">
        <v>5.4801000000000002</v>
      </c>
      <c r="V1031">
        <v>43.231900000000003</v>
      </c>
    </row>
    <row r="1032" spans="1:22">
      <c r="A1032">
        <v>4970</v>
      </c>
      <c r="B1032" t="s">
        <v>2982</v>
      </c>
      <c r="C1032" s="1">
        <v>42218</v>
      </c>
      <c r="D1032" s="1">
        <v>42221</v>
      </c>
      <c r="E1032" t="s">
        <v>22</v>
      </c>
      <c r="F1032" t="s">
        <v>1840</v>
      </c>
      <c r="G1032" t="s">
        <v>1841</v>
      </c>
      <c r="H1032" t="s">
        <v>90</v>
      </c>
      <c r="I1032" t="s">
        <v>26</v>
      </c>
      <c r="J1032" t="s">
        <v>1625</v>
      </c>
      <c r="K1032" t="s">
        <v>1626</v>
      </c>
      <c r="L1032">
        <v>2908</v>
      </c>
      <c r="M1032" t="s">
        <v>62</v>
      </c>
      <c r="N1032" t="s">
        <v>1145</v>
      </c>
      <c r="O1032" t="s">
        <v>31</v>
      </c>
      <c r="P1032" t="s">
        <v>35</v>
      </c>
      <c r="Q1032" t="s">
        <v>1146</v>
      </c>
      <c r="R1032">
        <v>110.98</v>
      </c>
      <c r="S1032">
        <v>1</v>
      </c>
      <c r="T1032">
        <v>0</v>
      </c>
      <c r="U1032">
        <v>15.5372</v>
      </c>
      <c r="V1032">
        <v>95.442800000000005</v>
      </c>
    </row>
    <row r="1033" spans="1:22">
      <c r="A1033">
        <v>4971</v>
      </c>
      <c r="B1033" t="s">
        <v>2983</v>
      </c>
      <c r="C1033" s="1">
        <v>42680</v>
      </c>
      <c r="D1033" s="1">
        <v>42683</v>
      </c>
      <c r="E1033" t="s">
        <v>78</v>
      </c>
      <c r="F1033" t="s">
        <v>333</v>
      </c>
      <c r="G1033" t="s">
        <v>334</v>
      </c>
      <c r="H1033" t="s">
        <v>81</v>
      </c>
      <c r="I1033" t="s">
        <v>26</v>
      </c>
      <c r="J1033" t="s">
        <v>587</v>
      </c>
      <c r="K1033" t="s">
        <v>42</v>
      </c>
      <c r="L1033">
        <v>32216</v>
      </c>
      <c r="M1033" t="s">
        <v>29</v>
      </c>
      <c r="N1033" t="s">
        <v>129</v>
      </c>
      <c r="O1033" t="s">
        <v>31</v>
      </c>
      <c r="P1033" t="s">
        <v>35</v>
      </c>
      <c r="Q1033" t="s">
        <v>130</v>
      </c>
      <c r="R1033">
        <v>207.98400000000001</v>
      </c>
      <c r="S1033">
        <v>2</v>
      </c>
      <c r="T1033">
        <v>0.2</v>
      </c>
      <c r="U1033">
        <v>-28.597799999999999</v>
      </c>
      <c r="V1033">
        <v>236.58180000000002</v>
      </c>
    </row>
    <row r="1034" spans="1:22">
      <c r="A1034">
        <v>4973</v>
      </c>
      <c r="B1034" t="s">
        <v>2983</v>
      </c>
      <c r="C1034" s="1">
        <v>42680</v>
      </c>
      <c r="D1034" s="1">
        <v>42683</v>
      </c>
      <c r="E1034" t="s">
        <v>78</v>
      </c>
      <c r="F1034" t="s">
        <v>333</v>
      </c>
      <c r="G1034" t="s">
        <v>334</v>
      </c>
      <c r="H1034" t="s">
        <v>81</v>
      </c>
      <c r="I1034" t="s">
        <v>26</v>
      </c>
      <c r="J1034" t="s">
        <v>587</v>
      </c>
      <c r="K1034" t="s">
        <v>42</v>
      </c>
      <c r="L1034">
        <v>32216</v>
      </c>
      <c r="M1034" t="s">
        <v>29</v>
      </c>
      <c r="N1034" t="s">
        <v>811</v>
      </c>
      <c r="O1034" t="s">
        <v>31</v>
      </c>
      <c r="P1034" t="s">
        <v>53</v>
      </c>
      <c r="Q1034" t="s">
        <v>812</v>
      </c>
      <c r="R1034">
        <v>35.567999999999998</v>
      </c>
      <c r="S1034">
        <v>2</v>
      </c>
      <c r="T1034">
        <v>0.2</v>
      </c>
      <c r="U1034">
        <v>5.7797999999999998</v>
      </c>
      <c r="V1034">
        <v>29.788199999999996</v>
      </c>
    </row>
    <row r="1035" spans="1:22">
      <c r="A1035">
        <v>4988</v>
      </c>
      <c r="B1035" t="s">
        <v>2984</v>
      </c>
      <c r="C1035" s="1">
        <v>42484</v>
      </c>
      <c r="D1035" s="1">
        <v>42488</v>
      </c>
      <c r="E1035" t="s">
        <v>38</v>
      </c>
      <c r="F1035" t="s">
        <v>2985</v>
      </c>
      <c r="G1035" t="s">
        <v>2986</v>
      </c>
      <c r="H1035" t="s">
        <v>90</v>
      </c>
      <c r="I1035" t="s">
        <v>26</v>
      </c>
      <c r="J1035" t="s">
        <v>335</v>
      </c>
      <c r="K1035" t="s">
        <v>165</v>
      </c>
      <c r="L1035">
        <v>80906</v>
      </c>
      <c r="M1035" t="s">
        <v>51</v>
      </c>
      <c r="N1035" t="s">
        <v>230</v>
      </c>
      <c r="O1035" t="s">
        <v>31</v>
      </c>
      <c r="P1035" t="s">
        <v>35</v>
      </c>
      <c r="Q1035" t="s">
        <v>231</v>
      </c>
      <c r="R1035">
        <v>1325.76</v>
      </c>
      <c r="S1035">
        <v>6</v>
      </c>
      <c r="T1035">
        <v>0.2</v>
      </c>
      <c r="U1035">
        <v>149.148</v>
      </c>
      <c r="V1035">
        <v>1176.6120000000001</v>
      </c>
    </row>
    <row r="1036" spans="1:22">
      <c r="A1036">
        <v>4995</v>
      </c>
      <c r="B1036" t="s">
        <v>2987</v>
      </c>
      <c r="C1036" s="1">
        <v>42356</v>
      </c>
      <c r="D1036" s="1">
        <v>42363</v>
      </c>
      <c r="E1036" t="s">
        <v>38</v>
      </c>
      <c r="F1036" t="s">
        <v>2988</v>
      </c>
      <c r="G1036" t="s">
        <v>2989</v>
      </c>
      <c r="H1036" t="s">
        <v>81</v>
      </c>
      <c r="I1036" t="s">
        <v>26</v>
      </c>
      <c r="J1036" t="s">
        <v>127</v>
      </c>
      <c r="K1036" t="s">
        <v>128</v>
      </c>
      <c r="L1036">
        <v>38109</v>
      </c>
      <c r="M1036" t="s">
        <v>29</v>
      </c>
      <c r="N1036" t="s">
        <v>642</v>
      </c>
      <c r="O1036" t="s">
        <v>31</v>
      </c>
      <c r="P1036" t="s">
        <v>53</v>
      </c>
      <c r="Q1036" t="s">
        <v>643</v>
      </c>
      <c r="R1036">
        <v>20.32</v>
      </c>
      <c r="S1036">
        <v>5</v>
      </c>
      <c r="T1036">
        <v>0.2</v>
      </c>
      <c r="U1036">
        <v>3.556</v>
      </c>
      <c r="V1036">
        <v>16.763999999999999</v>
      </c>
    </row>
    <row r="1037" spans="1:22">
      <c r="A1037">
        <v>5012</v>
      </c>
      <c r="B1037" t="s">
        <v>2990</v>
      </c>
      <c r="C1037" s="1">
        <v>42866</v>
      </c>
      <c r="D1037" s="1">
        <v>42868</v>
      </c>
      <c r="E1037" t="s">
        <v>78</v>
      </c>
      <c r="F1037" t="s">
        <v>1298</v>
      </c>
      <c r="G1037" t="s">
        <v>1299</v>
      </c>
      <c r="H1037" t="s">
        <v>81</v>
      </c>
      <c r="I1037" t="s">
        <v>26</v>
      </c>
      <c r="J1037" t="s">
        <v>500</v>
      </c>
      <c r="K1037" t="s">
        <v>501</v>
      </c>
      <c r="L1037">
        <v>85023</v>
      </c>
      <c r="M1037" t="s">
        <v>51</v>
      </c>
      <c r="N1037" t="s">
        <v>1117</v>
      </c>
      <c r="O1037" t="s">
        <v>31</v>
      </c>
      <c r="P1037" t="s">
        <v>32</v>
      </c>
      <c r="Q1037" t="s">
        <v>1118</v>
      </c>
      <c r="R1037">
        <v>209.97900000000001</v>
      </c>
      <c r="S1037">
        <v>7</v>
      </c>
      <c r="T1037">
        <v>0.7</v>
      </c>
      <c r="U1037">
        <v>-356.96429999999998</v>
      </c>
      <c r="V1037">
        <v>566.94330000000002</v>
      </c>
    </row>
    <row r="1038" spans="1:22">
      <c r="A1038">
        <v>5016</v>
      </c>
      <c r="B1038" t="s">
        <v>2991</v>
      </c>
      <c r="C1038" s="1">
        <v>41967</v>
      </c>
      <c r="D1038" s="1">
        <v>41972</v>
      </c>
      <c r="E1038" t="s">
        <v>38</v>
      </c>
      <c r="F1038" t="s">
        <v>2356</v>
      </c>
      <c r="G1038" t="s">
        <v>2357</v>
      </c>
      <c r="H1038" t="s">
        <v>25</v>
      </c>
      <c r="I1038" t="s">
        <v>26</v>
      </c>
      <c r="J1038" t="s">
        <v>2512</v>
      </c>
      <c r="K1038" t="s">
        <v>215</v>
      </c>
      <c r="L1038">
        <v>43615</v>
      </c>
      <c r="M1038" t="s">
        <v>62</v>
      </c>
      <c r="N1038" t="s">
        <v>254</v>
      </c>
      <c r="O1038" t="s">
        <v>31</v>
      </c>
      <c r="P1038" t="s">
        <v>53</v>
      </c>
      <c r="Q1038" t="s">
        <v>255</v>
      </c>
      <c r="R1038">
        <v>35.167999999999999</v>
      </c>
      <c r="S1038">
        <v>7</v>
      </c>
      <c r="T1038">
        <v>0.2</v>
      </c>
      <c r="U1038">
        <v>9.6712000000000007</v>
      </c>
      <c r="V1038">
        <v>25.4968</v>
      </c>
    </row>
    <row r="1039" spans="1:22">
      <c r="A1039">
        <v>5018</v>
      </c>
      <c r="B1039" t="s">
        <v>2992</v>
      </c>
      <c r="C1039" s="1">
        <v>41958</v>
      </c>
      <c r="D1039" s="1">
        <v>41961</v>
      </c>
      <c r="E1039" t="s">
        <v>78</v>
      </c>
      <c r="F1039" t="s">
        <v>2993</v>
      </c>
      <c r="G1039" t="s">
        <v>2994</v>
      </c>
      <c r="H1039" t="s">
        <v>25</v>
      </c>
      <c r="I1039" t="s">
        <v>26</v>
      </c>
      <c r="J1039" t="s">
        <v>49</v>
      </c>
      <c r="K1039" t="s">
        <v>50</v>
      </c>
      <c r="L1039">
        <v>90008</v>
      </c>
      <c r="M1039" t="s">
        <v>51</v>
      </c>
      <c r="N1039" t="s">
        <v>301</v>
      </c>
      <c r="O1039" t="s">
        <v>31</v>
      </c>
      <c r="P1039" t="s">
        <v>53</v>
      </c>
      <c r="Q1039" t="s">
        <v>302</v>
      </c>
      <c r="R1039">
        <v>10.11</v>
      </c>
      <c r="S1039">
        <v>3</v>
      </c>
      <c r="T1039">
        <v>0</v>
      </c>
      <c r="U1039">
        <v>3.2351999999999999</v>
      </c>
      <c r="V1039">
        <v>6.8747999999999996</v>
      </c>
    </row>
    <row r="1040" spans="1:22">
      <c r="A1040">
        <v>5024</v>
      </c>
      <c r="B1040" t="s">
        <v>2995</v>
      </c>
      <c r="C1040" s="1">
        <v>42722</v>
      </c>
      <c r="D1040" s="1">
        <v>42728</v>
      </c>
      <c r="E1040" t="s">
        <v>38</v>
      </c>
      <c r="F1040" t="s">
        <v>518</v>
      </c>
      <c r="G1040" t="s">
        <v>519</v>
      </c>
      <c r="H1040" t="s">
        <v>25</v>
      </c>
      <c r="I1040" t="s">
        <v>26</v>
      </c>
      <c r="J1040" t="s">
        <v>620</v>
      </c>
      <c r="K1040" t="s">
        <v>50</v>
      </c>
      <c r="L1040">
        <v>92037</v>
      </c>
      <c r="M1040" t="s">
        <v>51</v>
      </c>
      <c r="N1040" t="s">
        <v>2640</v>
      </c>
      <c r="O1040" t="s">
        <v>31</v>
      </c>
      <c r="P1040" t="s">
        <v>53</v>
      </c>
      <c r="Q1040" t="s">
        <v>2641</v>
      </c>
      <c r="R1040">
        <v>39.92</v>
      </c>
      <c r="S1040">
        <v>4</v>
      </c>
      <c r="T1040">
        <v>0</v>
      </c>
      <c r="U1040">
        <v>11.1776</v>
      </c>
      <c r="V1040">
        <v>28.742400000000004</v>
      </c>
    </row>
    <row r="1041" spans="1:22">
      <c r="A1041">
        <v>5028</v>
      </c>
      <c r="B1041" t="s">
        <v>2996</v>
      </c>
      <c r="C1041" s="1">
        <v>42945</v>
      </c>
      <c r="D1041" s="1">
        <v>42950</v>
      </c>
      <c r="E1041" t="s">
        <v>38</v>
      </c>
      <c r="F1041" t="s">
        <v>754</v>
      </c>
      <c r="G1041" t="s">
        <v>755</v>
      </c>
      <c r="H1041" t="s">
        <v>25</v>
      </c>
      <c r="I1041" t="s">
        <v>26</v>
      </c>
      <c r="J1041" t="s">
        <v>2997</v>
      </c>
      <c r="K1041" t="s">
        <v>1503</v>
      </c>
      <c r="L1041">
        <v>73120</v>
      </c>
      <c r="M1041" t="s">
        <v>84</v>
      </c>
      <c r="N1041" t="s">
        <v>2998</v>
      </c>
      <c r="O1041" t="s">
        <v>31</v>
      </c>
      <c r="P1041" t="s">
        <v>35</v>
      </c>
      <c r="Q1041" t="s">
        <v>2999</v>
      </c>
      <c r="R1041">
        <v>302.67</v>
      </c>
      <c r="S1041">
        <v>3</v>
      </c>
      <c r="T1041">
        <v>0</v>
      </c>
      <c r="U1041">
        <v>72.640799999999999</v>
      </c>
      <c r="V1041">
        <v>230.0292</v>
      </c>
    </row>
    <row r="1042" spans="1:22">
      <c r="A1042">
        <v>5033</v>
      </c>
      <c r="B1042" t="s">
        <v>3000</v>
      </c>
      <c r="C1042" s="1">
        <v>42730</v>
      </c>
      <c r="D1042" s="1">
        <v>42737</v>
      </c>
      <c r="E1042" t="s">
        <v>38</v>
      </c>
      <c r="F1042" t="s">
        <v>1916</v>
      </c>
      <c r="G1042" t="s">
        <v>1917</v>
      </c>
      <c r="H1042" t="s">
        <v>81</v>
      </c>
      <c r="I1042" t="s">
        <v>26</v>
      </c>
      <c r="J1042" t="s">
        <v>1276</v>
      </c>
      <c r="K1042" t="s">
        <v>344</v>
      </c>
      <c r="L1042">
        <v>8360</v>
      </c>
      <c r="M1042" t="s">
        <v>62</v>
      </c>
      <c r="N1042" t="s">
        <v>110</v>
      </c>
      <c r="O1042" t="s">
        <v>31</v>
      </c>
      <c r="P1042" t="s">
        <v>35</v>
      </c>
      <c r="Q1042" t="s">
        <v>111</v>
      </c>
      <c r="R1042">
        <v>212.94</v>
      </c>
      <c r="S1042">
        <v>3</v>
      </c>
      <c r="T1042">
        <v>0</v>
      </c>
      <c r="U1042">
        <v>25.552800000000001</v>
      </c>
      <c r="V1042">
        <v>187.38720000000001</v>
      </c>
    </row>
    <row r="1043" spans="1:22">
      <c r="A1043">
        <v>5035</v>
      </c>
      <c r="B1043" t="s">
        <v>3001</v>
      </c>
      <c r="C1043" s="1">
        <v>42225</v>
      </c>
      <c r="D1043" s="1">
        <v>42229</v>
      </c>
      <c r="E1043" t="s">
        <v>22</v>
      </c>
      <c r="F1043" t="s">
        <v>3002</v>
      </c>
      <c r="G1043" t="s">
        <v>3003</v>
      </c>
      <c r="H1043" t="s">
        <v>90</v>
      </c>
      <c r="I1043" t="s">
        <v>26</v>
      </c>
      <c r="J1043" t="s">
        <v>886</v>
      </c>
      <c r="K1043" t="s">
        <v>222</v>
      </c>
      <c r="L1043">
        <v>53209</v>
      </c>
      <c r="M1043" t="s">
        <v>84</v>
      </c>
      <c r="N1043" t="s">
        <v>2785</v>
      </c>
      <c r="O1043" t="s">
        <v>31</v>
      </c>
      <c r="P1043" t="s">
        <v>32</v>
      </c>
      <c r="Q1043" t="s">
        <v>2786</v>
      </c>
      <c r="R1043">
        <v>687.4</v>
      </c>
      <c r="S1043">
        <v>5</v>
      </c>
      <c r="T1043">
        <v>0</v>
      </c>
      <c r="U1043">
        <v>48.118000000000002</v>
      </c>
      <c r="V1043">
        <v>639.28199999999993</v>
      </c>
    </row>
    <row r="1044" spans="1:22">
      <c r="A1044">
        <v>5036</v>
      </c>
      <c r="B1044" t="s">
        <v>3004</v>
      </c>
      <c r="C1044" s="1">
        <v>41735</v>
      </c>
      <c r="D1044" s="1">
        <v>41741</v>
      </c>
      <c r="E1044" t="s">
        <v>38</v>
      </c>
      <c r="F1044" t="s">
        <v>1819</v>
      </c>
      <c r="G1044" t="s">
        <v>1820</v>
      </c>
      <c r="H1044" t="s">
        <v>81</v>
      </c>
      <c r="I1044" t="s">
        <v>26</v>
      </c>
      <c r="J1044" t="s">
        <v>176</v>
      </c>
      <c r="K1044" t="s">
        <v>177</v>
      </c>
      <c r="L1044">
        <v>98115</v>
      </c>
      <c r="M1044" t="s">
        <v>51</v>
      </c>
      <c r="N1044" t="s">
        <v>680</v>
      </c>
      <c r="O1044" t="s">
        <v>31</v>
      </c>
      <c r="P1044" t="s">
        <v>44</v>
      </c>
      <c r="Q1044" t="s">
        <v>681</v>
      </c>
      <c r="R1044">
        <v>653.54999999999995</v>
      </c>
      <c r="S1044">
        <v>3</v>
      </c>
      <c r="T1044">
        <v>0</v>
      </c>
      <c r="U1044">
        <v>111.1035</v>
      </c>
      <c r="V1044">
        <v>542.44650000000001</v>
      </c>
    </row>
    <row r="1045" spans="1:22">
      <c r="A1045">
        <v>5039</v>
      </c>
      <c r="B1045" t="s">
        <v>3005</v>
      </c>
      <c r="C1045" s="1">
        <v>42196</v>
      </c>
      <c r="D1045" s="1">
        <v>42197</v>
      </c>
      <c r="E1045" t="s">
        <v>78</v>
      </c>
      <c r="F1045" t="s">
        <v>1298</v>
      </c>
      <c r="G1045" t="s">
        <v>1299</v>
      </c>
      <c r="H1045" t="s">
        <v>81</v>
      </c>
      <c r="I1045" t="s">
        <v>26</v>
      </c>
      <c r="J1045" t="s">
        <v>183</v>
      </c>
      <c r="K1045" t="s">
        <v>184</v>
      </c>
      <c r="L1045">
        <v>19805</v>
      </c>
      <c r="M1045" t="s">
        <v>62</v>
      </c>
      <c r="N1045" t="s">
        <v>888</v>
      </c>
      <c r="O1045" t="s">
        <v>31</v>
      </c>
      <c r="P1045" t="s">
        <v>44</v>
      </c>
      <c r="Q1045" t="s">
        <v>889</v>
      </c>
      <c r="R1045">
        <v>199.83600000000001</v>
      </c>
      <c r="S1045">
        <v>4</v>
      </c>
      <c r="T1045">
        <v>0.3</v>
      </c>
      <c r="U1045">
        <v>-37.112400000000001</v>
      </c>
      <c r="V1045">
        <v>236.94840000000002</v>
      </c>
    </row>
    <row r="1046" spans="1:22">
      <c r="A1046">
        <v>5044</v>
      </c>
      <c r="B1046" t="s">
        <v>3006</v>
      </c>
      <c r="C1046" s="1">
        <v>42684</v>
      </c>
      <c r="D1046" s="1">
        <v>42687</v>
      </c>
      <c r="E1046" t="s">
        <v>22</v>
      </c>
      <c r="F1046" t="s">
        <v>1315</v>
      </c>
      <c r="G1046" t="s">
        <v>1316</v>
      </c>
      <c r="H1046" t="s">
        <v>25</v>
      </c>
      <c r="I1046" t="s">
        <v>26</v>
      </c>
      <c r="J1046" t="s">
        <v>49</v>
      </c>
      <c r="K1046" t="s">
        <v>50</v>
      </c>
      <c r="L1046">
        <v>90036</v>
      </c>
      <c r="M1046" t="s">
        <v>51</v>
      </c>
      <c r="N1046" t="s">
        <v>860</v>
      </c>
      <c r="O1046" t="s">
        <v>31</v>
      </c>
      <c r="P1046" t="s">
        <v>53</v>
      </c>
      <c r="Q1046" t="s">
        <v>861</v>
      </c>
      <c r="R1046">
        <v>467.46</v>
      </c>
      <c r="S1046">
        <v>9</v>
      </c>
      <c r="T1046">
        <v>0</v>
      </c>
      <c r="U1046">
        <v>191.65860000000001</v>
      </c>
      <c r="V1046">
        <v>275.80139999999994</v>
      </c>
    </row>
    <row r="1047" spans="1:22">
      <c r="A1047">
        <v>5056</v>
      </c>
      <c r="B1047" t="s">
        <v>3007</v>
      </c>
      <c r="C1047" s="1">
        <v>42007</v>
      </c>
      <c r="D1047" s="1">
        <v>42012</v>
      </c>
      <c r="E1047" t="s">
        <v>22</v>
      </c>
      <c r="F1047" t="s">
        <v>3008</v>
      </c>
      <c r="G1047" t="s">
        <v>3009</v>
      </c>
      <c r="H1047" t="s">
        <v>25</v>
      </c>
      <c r="I1047" t="s">
        <v>26</v>
      </c>
      <c r="J1047" t="s">
        <v>1720</v>
      </c>
      <c r="K1047" t="s">
        <v>83</v>
      </c>
      <c r="L1047">
        <v>75217</v>
      </c>
      <c r="M1047" t="s">
        <v>84</v>
      </c>
      <c r="N1047" t="s">
        <v>717</v>
      </c>
      <c r="O1047" t="s">
        <v>31</v>
      </c>
      <c r="P1047" t="s">
        <v>32</v>
      </c>
      <c r="Q1047" t="s">
        <v>718</v>
      </c>
      <c r="R1047">
        <v>1352.3976</v>
      </c>
      <c r="S1047">
        <v>9</v>
      </c>
      <c r="T1047">
        <v>0.32</v>
      </c>
      <c r="U1047">
        <v>-437.54039999999998</v>
      </c>
      <c r="V1047">
        <v>1789.9380000000001</v>
      </c>
    </row>
    <row r="1048" spans="1:22">
      <c r="A1048">
        <v>5064</v>
      </c>
      <c r="B1048" t="s">
        <v>3010</v>
      </c>
      <c r="C1048" s="1">
        <v>42132</v>
      </c>
      <c r="D1048" s="1">
        <v>42136</v>
      </c>
      <c r="E1048" t="s">
        <v>38</v>
      </c>
      <c r="F1048" t="s">
        <v>914</v>
      </c>
      <c r="G1048" t="s">
        <v>915</v>
      </c>
      <c r="H1048" t="s">
        <v>25</v>
      </c>
      <c r="I1048" t="s">
        <v>26</v>
      </c>
      <c r="J1048" t="s">
        <v>151</v>
      </c>
      <c r="K1048" t="s">
        <v>152</v>
      </c>
      <c r="L1048">
        <v>55407</v>
      </c>
      <c r="M1048" t="s">
        <v>84</v>
      </c>
      <c r="N1048" t="s">
        <v>577</v>
      </c>
      <c r="O1048" t="s">
        <v>31</v>
      </c>
      <c r="P1048" t="s">
        <v>53</v>
      </c>
      <c r="Q1048" t="s">
        <v>578</v>
      </c>
      <c r="R1048">
        <v>123.96</v>
      </c>
      <c r="S1048">
        <v>3</v>
      </c>
      <c r="T1048">
        <v>0</v>
      </c>
      <c r="U1048">
        <v>11.1564</v>
      </c>
      <c r="V1048">
        <v>112.80359999999999</v>
      </c>
    </row>
    <row r="1049" spans="1:22">
      <c r="A1049">
        <v>5067</v>
      </c>
      <c r="B1049" t="s">
        <v>3011</v>
      </c>
      <c r="C1049" s="1">
        <v>43069</v>
      </c>
      <c r="D1049" s="1">
        <v>43076</v>
      </c>
      <c r="E1049" t="s">
        <v>38</v>
      </c>
      <c r="F1049" t="s">
        <v>2117</v>
      </c>
      <c r="G1049" t="s">
        <v>2118</v>
      </c>
      <c r="H1049" t="s">
        <v>25</v>
      </c>
      <c r="I1049" t="s">
        <v>26</v>
      </c>
      <c r="J1049" t="s">
        <v>3012</v>
      </c>
      <c r="K1049" t="s">
        <v>1017</v>
      </c>
      <c r="L1049">
        <v>27217</v>
      </c>
      <c r="M1049" t="s">
        <v>29</v>
      </c>
      <c r="N1049" t="s">
        <v>502</v>
      </c>
      <c r="O1049" t="s">
        <v>31</v>
      </c>
      <c r="P1049" t="s">
        <v>44</v>
      </c>
      <c r="Q1049" t="s">
        <v>503</v>
      </c>
      <c r="R1049">
        <v>1781.682</v>
      </c>
      <c r="S1049">
        <v>7</v>
      </c>
      <c r="T1049">
        <v>0.4</v>
      </c>
      <c r="U1049">
        <v>-653.28340000000003</v>
      </c>
      <c r="V1049">
        <v>2434.9654</v>
      </c>
    </row>
    <row r="1050" spans="1:22">
      <c r="A1050">
        <v>5072</v>
      </c>
      <c r="B1050" t="s">
        <v>3013</v>
      </c>
      <c r="C1050" s="1">
        <v>41859</v>
      </c>
      <c r="D1050" s="1">
        <v>41863</v>
      </c>
      <c r="E1050" t="s">
        <v>38</v>
      </c>
      <c r="F1050" t="s">
        <v>3014</v>
      </c>
      <c r="G1050" t="s">
        <v>3015</v>
      </c>
      <c r="H1050" t="s">
        <v>90</v>
      </c>
      <c r="I1050" t="s">
        <v>26</v>
      </c>
      <c r="J1050" t="s">
        <v>756</v>
      </c>
      <c r="K1050" t="s">
        <v>272</v>
      </c>
      <c r="L1050">
        <v>48183</v>
      </c>
      <c r="M1050" t="s">
        <v>84</v>
      </c>
      <c r="N1050" t="s">
        <v>1432</v>
      </c>
      <c r="O1050" t="s">
        <v>31</v>
      </c>
      <c r="P1050" t="s">
        <v>53</v>
      </c>
      <c r="Q1050" t="s">
        <v>1433</v>
      </c>
      <c r="R1050">
        <v>53.88</v>
      </c>
      <c r="S1050">
        <v>6</v>
      </c>
      <c r="T1050">
        <v>0</v>
      </c>
      <c r="U1050">
        <v>22.6296</v>
      </c>
      <c r="V1050">
        <v>31.250400000000003</v>
      </c>
    </row>
    <row r="1051" spans="1:22">
      <c r="A1051">
        <v>5076</v>
      </c>
      <c r="B1051" t="s">
        <v>3016</v>
      </c>
      <c r="C1051" s="1">
        <v>41749</v>
      </c>
      <c r="D1051" s="1">
        <v>41751</v>
      </c>
      <c r="E1051" t="s">
        <v>22</v>
      </c>
      <c r="F1051" t="s">
        <v>720</v>
      </c>
      <c r="G1051" t="s">
        <v>721</v>
      </c>
      <c r="H1051" t="s">
        <v>25</v>
      </c>
      <c r="I1051" t="s">
        <v>26</v>
      </c>
      <c r="J1051" t="s">
        <v>91</v>
      </c>
      <c r="K1051" t="s">
        <v>83</v>
      </c>
      <c r="L1051">
        <v>77070</v>
      </c>
      <c r="M1051" t="s">
        <v>84</v>
      </c>
      <c r="N1051" t="s">
        <v>286</v>
      </c>
      <c r="O1051" t="s">
        <v>31</v>
      </c>
      <c r="P1051" t="s">
        <v>44</v>
      </c>
      <c r="Q1051" t="s">
        <v>287</v>
      </c>
      <c r="R1051">
        <v>744.1</v>
      </c>
      <c r="S1051">
        <v>5</v>
      </c>
      <c r="T1051">
        <v>0.3</v>
      </c>
      <c r="U1051">
        <v>-95.67</v>
      </c>
      <c r="V1051">
        <v>839.77</v>
      </c>
    </row>
    <row r="1052" spans="1:22">
      <c r="A1052">
        <v>5078</v>
      </c>
      <c r="B1052" t="s">
        <v>3016</v>
      </c>
      <c r="C1052" s="1">
        <v>41749</v>
      </c>
      <c r="D1052" s="1">
        <v>41751</v>
      </c>
      <c r="E1052" t="s">
        <v>22</v>
      </c>
      <c r="F1052" t="s">
        <v>720</v>
      </c>
      <c r="G1052" t="s">
        <v>721</v>
      </c>
      <c r="H1052" t="s">
        <v>25</v>
      </c>
      <c r="I1052" t="s">
        <v>26</v>
      </c>
      <c r="J1052" t="s">
        <v>91</v>
      </c>
      <c r="K1052" t="s">
        <v>83</v>
      </c>
      <c r="L1052">
        <v>77070</v>
      </c>
      <c r="M1052" t="s">
        <v>84</v>
      </c>
      <c r="N1052" t="s">
        <v>2812</v>
      </c>
      <c r="O1052" t="s">
        <v>31</v>
      </c>
      <c r="P1052" t="s">
        <v>44</v>
      </c>
      <c r="Q1052" t="s">
        <v>2813</v>
      </c>
      <c r="R1052">
        <v>401.59</v>
      </c>
      <c r="S1052">
        <v>2</v>
      </c>
      <c r="T1052">
        <v>0.3</v>
      </c>
      <c r="U1052">
        <v>-131.95099999999999</v>
      </c>
      <c r="V1052">
        <v>533.54099999999994</v>
      </c>
    </row>
    <row r="1053" spans="1:22">
      <c r="A1053">
        <v>5080</v>
      </c>
      <c r="B1053" t="s">
        <v>3017</v>
      </c>
      <c r="C1053" s="1">
        <v>43064</v>
      </c>
      <c r="D1053" s="1">
        <v>43068</v>
      </c>
      <c r="E1053" t="s">
        <v>38</v>
      </c>
      <c r="F1053" t="s">
        <v>3018</v>
      </c>
      <c r="G1053" t="s">
        <v>3019</v>
      </c>
      <c r="H1053" t="s">
        <v>25</v>
      </c>
      <c r="I1053" t="s">
        <v>26</v>
      </c>
      <c r="J1053" t="s">
        <v>310</v>
      </c>
      <c r="K1053" t="s">
        <v>50</v>
      </c>
      <c r="L1053">
        <v>94122</v>
      </c>
      <c r="M1053" t="s">
        <v>51</v>
      </c>
      <c r="N1053" t="s">
        <v>1676</v>
      </c>
      <c r="O1053" t="s">
        <v>31</v>
      </c>
      <c r="P1053" t="s">
        <v>32</v>
      </c>
      <c r="Q1053" t="s">
        <v>1895</v>
      </c>
      <c r="R1053">
        <v>359.49900000000002</v>
      </c>
      <c r="S1053">
        <v>3</v>
      </c>
      <c r="T1053">
        <v>0.15</v>
      </c>
      <c r="U1053">
        <v>-29.605799999999999</v>
      </c>
      <c r="V1053">
        <v>389.10480000000001</v>
      </c>
    </row>
    <row r="1054" spans="1:22">
      <c r="A1054">
        <v>5095</v>
      </c>
      <c r="B1054" t="s">
        <v>3020</v>
      </c>
      <c r="C1054" s="1">
        <v>41979</v>
      </c>
      <c r="D1054" s="1">
        <v>41983</v>
      </c>
      <c r="E1054" t="s">
        <v>38</v>
      </c>
      <c r="F1054" t="s">
        <v>2130</v>
      </c>
      <c r="G1054" t="s">
        <v>2131</v>
      </c>
      <c r="H1054" t="s">
        <v>25</v>
      </c>
      <c r="I1054" t="s">
        <v>26</v>
      </c>
      <c r="J1054" t="s">
        <v>120</v>
      </c>
      <c r="K1054" t="s">
        <v>121</v>
      </c>
      <c r="L1054">
        <v>60610</v>
      </c>
      <c r="M1054" t="s">
        <v>84</v>
      </c>
      <c r="N1054" t="s">
        <v>1043</v>
      </c>
      <c r="O1054" t="s">
        <v>31</v>
      </c>
      <c r="P1054" t="s">
        <v>44</v>
      </c>
      <c r="Q1054" t="s">
        <v>1044</v>
      </c>
      <c r="R1054">
        <v>214.95</v>
      </c>
      <c r="S1054">
        <v>5</v>
      </c>
      <c r="T1054">
        <v>0.5</v>
      </c>
      <c r="U1054">
        <v>-120.372</v>
      </c>
      <c r="V1054">
        <v>335.322</v>
      </c>
    </row>
    <row r="1055" spans="1:22">
      <c r="A1055">
        <v>5097</v>
      </c>
      <c r="B1055" t="s">
        <v>3020</v>
      </c>
      <c r="C1055" s="1">
        <v>41979</v>
      </c>
      <c r="D1055" s="1">
        <v>41983</v>
      </c>
      <c r="E1055" t="s">
        <v>38</v>
      </c>
      <c r="F1055" t="s">
        <v>2130</v>
      </c>
      <c r="G1055" t="s">
        <v>2131</v>
      </c>
      <c r="H1055" t="s">
        <v>25</v>
      </c>
      <c r="I1055" t="s">
        <v>26</v>
      </c>
      <c r="J1055" t="s">
        <v>120</v>
      </c>
      <c r="K1055" t="s">
        <v>121</v>
      </c>
      <c r="L1055">
        <v>60610</v>
      </c>
      <c r="M1055" t="s">
        <v>84</v>
      </c>
      <c r="N1055" t="s">
        <v>1432</v>
      </c>
      <c r="O1055" t="s">
        <v>31</v>
      </c>
      <c r="P1055" t="s">
        <v>53</v>
      </c>
      <c r="Q1055" t="s">
        <v>1433</v>
      </c>
      <c r="R1055">
        <v>10.776</v>
      </c>
      <c r="S1055">
        <v>3</v>
      </c>
      <c r="T1055">
        <v>0.6</v>
      </c>
      <c r="U1055">
        <v>-4.8491999999999997</v>
      </c>
      <c r="V1055">
        <v>15.6252</v>
      </c>
    </row>
    <row r="1056" spans="1:22">
      <c r="A1056">
        <v>5106</v>
      </c>
      <c r="B1056" t="s">
        <v>3021</v>
      </c>
      <c r="C1056" s="1">
        <v>41987</v>
      </c>
      <c r="D1056" s="1">
        <v>41993</v>
      </c>
      <c r="E1056" t="s">
        <v>38</v>
      </c>
      <c r="F1056" t="s">
        <v>789</v>
      </c>
      <c r="G1056" t="s">
        <v>790</v>
      </c>
      <c r="H1056" t="s">
        <v>25</v>
      </c>
      <c r="I1056" t="s">
        <v>26</v>
      </c>
      <c r="J1056" t="s">
        <v>3022</v>
      </c>
      <c r="K1056" t="s">
        <v>42</v>
      </c>
      <c r="L1056">
        <v>32725</v>
      </c>
      <c r="M1056" t="s">
        <v>29</v>
      </c>
      <c r="N1056" t="s">
        <v>1873</v>
      </c>
      <c r="O1056" t="s">
        <v>31</v>
      </c>
      <c r="P1056" t="s">
        <v>35</v>
      </c>
      <c r="Q1056" t="s">
        <v>1874</v>
      </c>
      <c r="R1056">
        <v>186.304</v>
      </c>
      <c r="S1056">
        <v>4</v>
      </c>
      <c r="T1056">
        <v>0.2</v>
      </c>
      <c r="U1056">
        <v>13.972799999999999</v>
      </c>
      <c r="V1056">
        <v>172.3312</v>
      </c>
    </row>
    <row r="1057" spans="1:22">
      <c r="A1057">
        <v>5113</v>
      </c>
      <c r="B1057" t="s">
        <v>3023</v>
      </c>
      <c r="C1057" s="1">
        <v>42321</v>
      </c>
      <c r="D1057" s="1">
        <v>42321</v>
      </c>
      <c r="E1057" t="s">
        <v>407</v>
      </c>
      <c r="F1057" t="s">
        <v>2889</v>
      </c>
      <c r="G1057" t="s">
        <v>2890</v>
      </c>
      <c r="H1057" t="s">
        <v>25</v>
      </c>
      <c r="I1057" t="s">
        <v>26</v>
      </c>
      <c r="J1057" t="s">
        <v>120</v>
      </c>
      <c r="K1057" t="s">
        <v>121</v>
      </c>
      <c r="L1057">
        <v>60610</v>
      </c>
      <c r="M1057" t="s">
        <v>84</v>
      </c>
      <c r="N1057" t="s">
        <v>3024</v>
      </c>
      <c r="O1057" t="s">
        <v>31</v>
      </c>
      <c r="P1057" t="s">
        <v>53</v>
      </c>
      <c r="Q1057" t="s">
        <v>3025</v>
      </c>
      <c r="R1057">
        <v>17.495999999999999</v>
      </c>
      <c r="S1057">
        <v>9</v>
      </c>
      <c r="T1057">
        <v>0.6</v>
      </c>
      <c r="U1057">
        <v>-7.4358000000000004</v>
      </c>
      <c r="V1057">
        <v>24.931799999999999</v>
      </c>
    </row>
    <row r="1058" spans="1:22">
      <c r="A1058">
        <v>5125</v>
      </c>
      <c r="B1058" t="s">
        <v>3026</v>
      </c>
      <c r="C1058" s="1">
        <v>41896</v>
      </c>
      <c r="D1058" s="1">
        <v>41896</v>
      </c>
      <c r="E1058" t="s">
        <v>407</v>
      </c>
      <c r="F1058" t="s">
        <v>2097</v>
      </c>
      <c r="G1058" t="s">
        <v>2098</v>
      </c>
      <c r="H1058" t="s">
        <v>25</v>
      </c>
      <c r="I1058" t="s">
        <v>26</v>
      </c>
      <c r="J1058" t="s">
        <v>158</v>
      </c>
      <c r="K1058" t="s">
        <v>109</v>
      </c>
      <c r="L1058">
        <v>10009</v>
      </c>
      <c r="M1058" t="s">
        <v>62</v>
      </c>
      <c r="N1058" t="s">
        <v>1240</v>
      </c>
      <c r="O1058" t="s">
        <v>31</v>
      </c>
      <c r="P1058" t="s">
        <v>44</v>
      </c>
      <c r="Q1058" t="s">
        <v>1044</v>
      </c>
      <c r="R1058">
        <v>464.29199999999997</v>
      </c>
      <c r="S1058">
        <v>9</v>
      </c>
      <c r="T1058">
        <v>0.4</v>
      </c>
      <c r="U1058">
        <v>-108.3348</v>
      </c>
      <c r="V1058">
        <v>572.6268</v>
      </c>
    </row>
    <row r="1059" spans="1:22">
      <c r="A1059">
        <v>5132</v>
      </c>
      <c r="B1059" t="s">
        <v>3027</v>
      </c>
      <c r="C1059" s="1">
        <v>43098</v>
      </c>
      <c r="D1059" s="1">
        <v>43105</v>
      </c>
      <c r="E1059" t="s">
        <v>38</v>
      </c>
      <c r="F1059" t="s">
        <v>358</v>
      </c>
      <c r="G1059" t="s">
        <v>359</v>
      </c>
      <c r="H1059" t="s">
        <v>81</v>
      </c>
      <c r="I1059" t="s">
        <v>26</v>
      </c>
      <c r="J1059" t="s">
        <v>3028</v>
      </c>
      <c r="K1059" t="s">
        <v>50</v>
      </c>
      <c r="L1059">
        <v>92804</v>
      </c>
      <c r="M1059" t="s">
        <v>51</v>
      </c>
      <c r="N1059" t="s">
        <v>1815</v>
      </c>
      <c r="O1059" t="s">
        <v>31</v>
      </c>
      <c r="P1059" t="s">
        <v>53</v>
      </c>
      <c r="Q1059" t="s">
        <v>1816</v>
      </c>
      <c r="R1059">
        <v>101.12</v>
      </c>
      <c r="S1059">
        <v>8</v>
      </c>
      <c r="T1059">
        <v>0</v>
      </c>
      <c r="U1059">
        <v>37.414400000000001</v>
      </c>
      <c r="V1059">
        <v>63.705600000000004</v>
      </c>
    </row>
    <row r="1060" spans="1:22">
      <c r="A1060">
        <v>5138</v>
      </c>
      <c r="B1060" t="s">
        <v>3029</v>
      </c>
      <c r="C1060" s="1">
        <v>42687</v>
      </c>
      <c r="D1060" s="1">
        <v>42691</v>
      </c>
      <c r="E1060" t="s">
        <v>38</v>
      </c>
      <c r="F1060" t="s">
        <v>3030</v>
      </c>
      <c r="G1060" t="s">
        <v>3031</v>
      </c>
      <c r="H1060" t="s">
        <v>81</v>
      </c>
      <c r="I1060" t="s">
        <v>26</v>
      </c>
      <c r="J1060" t="s">
        <v>2997</v>
      </c>
      <c r="K1060" t="s">
        <v>1503</v>
      </c>
      <c r="L1060">
        <v>73120</v>
      </c>
      <c r="M1060" t="s">
        <v>84</v>
      </c>
      <c r="N1060" t="s">
        <v>675</v>
      </c>
      <c r="O1060" t="s">
        <v>31</v>
      </c>
      <c r="P1060" t="s">
        <v>53</v>
      </c>
      <c r="Q1060" t="s">
        <v>676</v>
      </c>
      <c r="R1060">
        <v>30.36</v>
      </c>
      <c r="S1060">
        <v>4</v>
      </c>
      <c r="T1060">
        <v>0</v>
      </c>
      <c r="U1060">
        <v>13.0548</v>
      </c>
      <c r="V1060">
        <v>17.305199999999999</v>
      </c>
    </row>
    <row r="1061" spans="1:22">
      <c r="A1061">
        <v>5142</v>
      </c>
      <c r="B1061" t="s">
        <v>3032</v>
      </c>
      <c r="C1061" s="1">
        <v>42461</v>
      </c>
      <c r="D1061" s="1">
        <v>42465</v>
      </c>
      <c r="E1061" t="s">
        <v>38</v>
      </c>
      <c r="F1061" t="s">
        <v>3033</v>
      </c>
      <c r="G1061" t="s">
        <v>3034</v>
      </c>
      <c r="H1061" t="s">
        <v>25</v>
      </c>
      <c r="I1061" t="s">
        <v>26</v>
      </c>
      <c r="J1061" t="s">
        <v>158</v>
      </c>
      <c r="K1061" t="s">
        <v>109</v>
      </c>
      <c r="L1061">
        <v>10009</v>
      </c>
      <c r="M1061" t="s">
        <v>62</v>
      </c>
      <c r="N1061" t="s">
        <v>34</v>
      </c>
      <c r="O1061" t="s">
        <v>31</v>
      </c>
      <c r="P1061" t="s">
        <v>35</v>
      </c>
      <c r="Q1061" t="s">
        <v>36</v>
      </c>
      <c r="R1061">
        <v>1317.492</v>
      </c>
      <c r="S1061">
        <v>6</v>
      </c>
      <c r="T1061">
        <v>0.1</v>
      </c>
      <c r="U1061">
        <v>292.77600000000001</v>
      </c>
      <c r="V1061">
        <v>1024.7159999999999</v>
      </c>
    </row>
    <row r="1062" spans="1:22">
      <c r="A1062">
        <v>5145</v>
      </c>
      <c r="B1062" t="s">
        <v>3035</v>
      </c>
      <c r="C1062" s="1">
        <v>42768</v>
      </c>
      <c r="D1062" s="1">
        <v>42773</v>
      </c>
      <c r="E1062" t="s">
        <v>38</v>
      </c>
      <c r="F1062" t="s">
        <v>2789</v>
      </c>
      <c r="G1062" t="s">
        <v>2790</v>
      </c>
      <c r="H1062" t="s">
        <v>25</v>
      </c>
      <c r="I1062" t="s">
        <v>26</v>
      </c>
      <c r="J1062" t="s">
        <v>49</v>
      </c>
      <c r="K1062" t="s">
        <v>50</v>
      </c>
      <c r="L1062">
        <v>90045</v>
      </c>
      <c r="M1062" t="s">
        <v>51</v>
      </c>
      <c r="N1062" t="s">
        <v>588</v>
      </c>
      <c r="O1062" t="s">
        <v>31</v>
      </c>
      <c r="P1062" t="s">
        <v>53</v>
      </c>
      <c r="Q1062" t="s">
        <v>589</v>
      </c>
      <c r="R1062">
        <v>86.26</v>
      </c>
      <c r="S1062">
        <v>2</v>
      </c>
      <c r="T1062">
        <v>0</v>
      </c>
      <c r="U1062">
        <v>29.328399999999998</v>
      </c>
      <c r="V1062">
        <v>56.931600000000003</v>
      </c>
    </row>
    <row r="1063" spans="1:22">
      <c r="A1063">
        <v>5148</v>
      </c>
      <c r="B1063" t="s">
        <v>3036</v>
      </c>
      <c r="C1063" s="1">
        <v>43093</v>
      </c>
      <c r="D1063" s="1">
        <v>43100</v>
      </c>
      <c r="E1063" t="s">
        <v>38</v>
      </c>
      <c r="F1063" t="s">
        <v>3037</v>
      </c>
      <c r="G1063" t="s">
        <v>3038</v>
      </c>
      <c r="H1063" t="s">
        <v>90</v>
      </c>
      <c r="I1063" t="s">
        <v>26</v>
      </c>
      <c r="J1063" t="s">
        <v>3039</v>
      </c>
      <c r="K1063" t="s">
        <v>501</v>
      </c>
      <c r="L1063">
        <v>85224</v>
      </c>
      <c r="M1063" t="s">
        <v>51</v>
      </c>
      <c r="N1063" t="s">
        <v>2494</v>
      </c>
      <c r="O1063" t="s">
        <v>31</v>
      </c>
      <c r="P1063" t="s">
        <v>53</v>
      </c>
      <c r="Q1063" t="s">
        <v>2495</v>
      </c>
      <c r="R1063">
        <v>8.5440000000000005</v>
      </c>
      <c r="S1063">
        <v>4</v>
      </c>
      <c r="T1063">
        <v>0.2</v>
      </c>
      <c r="U1063">
        <v>1.9224000000000001</v>
      </c>
      <c r="V1063">
        <v>6.6216000000000008</v>
      </c>
    </row>
    <row r="1064" spans="1:22">
      <c r="A1064">
        <v>5149</v>
      </c>
      <c r="B1064" t="s">
        <v>3036</v>
      </c>
      <c r="C1064" s="1">
        <v>43093</v>
      </c>
      <c r="D1064" s="1">
        <v>43100</v>
      </c>
      <c r="E1064" t="s">
        <v>38</v>
      </c>
      <c r="F1064" t="s">
        <v>3037</v>
      </c>
      <c r="G1064" t="s">
        <v>3038</v>
      </c>
      <c r="H1064" t="s">
        <v>90</v>
      </c>
      <c r="I1064" t="s">
        <v>26</v>
      </c>
      <c r="J1064" t="s">
        <v>3039</v>
      </c>
      <c r="K1064" t="s">
        <v>501</v>
      </c>
      <c r="L1064">
        <v>85224</v>
      </c>
      <c r="M1064" t="s">
        <v>51</v>
      </c>
      <c r="N1064" t="s">
        <v>832</v>
      </c>
      <c r="O1064" t="s">
        <v>31</v>
      </c>
      <c r="P1064" t="s">
        <v>35</v>
      </c>
      <c r="Q1064" t="s">
        <v>833</v>
      </c>
      <c r="R1064">
        <v>842.37599999999998</v>
      </c>
      <c r="S1064">
        <v>3</v>
      </c>
      <c r="T1064">
        <v>0.2</v>
      </c>
      <c r="U1064">
        <v>105.297</v>
      </c>
      <c r="V1064">
        <v>737.07899999999995</v>
      </c>
    </row>
    <row r="1065" spans="1:22">
      <c r="A1065">
        <v>5156</v>
      </c>
      <c r="B1065" t="s">
        <v>3040</v>
      </c>
      <c r="C1065" s="1">
        <v>42223</v>
      </c>
      <c r="D1065" s="1">
        <v>42224</v>
      </c>
      <c r="E1065" t="s">
        <v>78</v>
      </c>
      <c r="F1065" t="s">
        <v>3041</v>
      </c>
      <c r="G1065" t="s">
        <v>3042</v>
      </c>
      <c r="H1065" t="s">
        <v>25</v>
      </c>
      <c r="I1065" t="s">
        <v>26</v>
      </c>
      <c r="J1065" t="s">
        <v>3043</v>
      </c>
      <c r="K1065" t="s">
        <v>546</v>
      </c>
      <c r="L1065">
        <v>63122</v>
      </c>
      <c r="M1065" t="s">
        <v>84</v>
      </c>
      <c r="N1065" t="s">
        <v>2177</v>
      </c>
      <c r="O1065" t="s">
        <v>31</v>
      </c>
      <c r="P1065" t="s">
        <v>53</v>
      </c>
      <c r="Q1065" t="s">
        <v>2178</v>
      </c>
      <c r="R1065">
        <v>212.94</v>
      </c>
      <c r="S1065">
        <v>3</v>
      </c>
      <c r="T1065">
        <v>0</v>
      </c>
      <c r="U1065">
        <v>34.070399999999999</v>
      </c>
      <c r="V1065">
        <v>178.86959999999999</v>
      </c>
    </row>
    <row r="1066" spans="1:22">
      <c r="A1066">
        <v>5158</v>
      </c>
      <c r="B1066" t="s">
        <v>3044</v>
      </c>
      <c r="C1066" s="1">
        <v>42916</v>
      </c>
      <c r="D1066" s="1">
        <v>42920</v>
      </c>
      <c r="E1066" t="s">
        <v>22</v>
      </c>
      <c r="F1066" t="s">
        <v>2580</v>
      </c>
      <c r="G1066" t="s">
        <v>2581</v>
      </c>
      <c r="H1066" t="s">
        <v>90</v>
      </c>
      <c r="I1066" t="s">
        <v>26</v>
      </c>
      <c r="J1066" t="s">
        <v>120</v>
      </c>
      <c r="K1066" t="s">
        <v>121</v>
      </c>
      <c r="L1066">
        <v>60653</v>
      </c>
      <c r="M1066" t="s">
        <v>84</v>
      </c>
      <c r="N1066" t="s">
        <v>2711</v>
      </c>
      <c r="O1066" t="s">
        <v>31</v>
      </c>
      <c r="P1066" t="s">
        <v>35</v>
      </c>
      <c r="Q1066" t="s">
        <v>2712</v>
      </c>
      <c r="R1066">
        <v>569.05799999999999</v>
      </c>
      <c r="S1066">
        <v>3</v>
      </c>
      <c r="T1066">
        <v>0.3</v>
      </c>
      <c r="U1066">
        <v>-178.8468</v>
      </c>
      <c r="V1066">
        <v>747.90480000000002</v>
      </c>
    </row>
    <row r="1067" spans="1:22">
      <c r="A1067">
        <v>5159</v>
      </c>
      <c r="B1067" t="s">
        <v>3044</v>
      </c>
      <c r="C1067" s="1">
        <v>42916</v>
      </c>
      <c r="D1067" s="1">
        <v>42920</v>
      </c>
      <c r="E1067" t="s">
        <v>22</v>
      </c>
      <c r="F1067" t="s">
        <v>2580</v>
      </c>
      <c r="G1067" t="s">
        <v>2581</v>
      </c>
      <c r="H1067" t="s">
        <v>90</v>
      </c>
      <c r="I1067" t="s">
        <v>26</v>
      </c>
      <c r="J1067" t="s">
        <v>120</v>
      </c>
      <c r="K1067" t="s">
        <v>121</v>
      </c>
      <c r="L1067">
        <v>60653</v>
      </c>
      <c r="M1067" t="s">
        <v>84</v>
      </c>
      <c r="N1067" t="s">
        <v>153</v>
      </c>
      <c r="O1067" t="s">
        <v>31</v>
      </c>
      <c r="P1067" t="s">
        <v>53</v>
      </c>
      <c r="Q1067" t="s">
        <v>154</v>
      </c>
      <c r="R1067">
        <v>14.224</v>
      </c>
      <c r="S1067">
        <v>2</v>
      </c>
      <c r="T1067">
        <v>0.6</v>
      </c>
      <c r="U1067">
        <v>-10.3124</v>
      </c>
      <c r="V1067">
        <v>24.5364</v>
      </c>
    </row>
    <row r="1068" spans="1:22">
      <c r="A1068">
        <v>5162</v>
      </c>
      <c r="B1068" t="s">
        <v>3045</v>
      </c>
      <c r="C1068" s="1">
        <v>41850</v>
      </c>
      <c r="D1068" s="1">
        <v>41856</v>
      </c>
      <c r="E1068" t="s">
        <v>38</v>
      </c>
      <c r="F1068" t="s">
        <v>3030</v>
      </c>
      <c r="G1068" t="s">
        <v>3031</v>
      </c>
      <c r="H1068" t="s">
        <v>81</v>
      </c>
      <c r="I1068" t="s">
        <v>26</v>
      </c>
      <c r="J1068" t="s">
        <v>176</v>
      </c>
      <c r="K1068" t="s">
        <v>177</v>
      </c>
      <c r="L1068">
        <v>98103</v>
      </c>
      <c r="M1068" t="s">
        <v>51</v>
      </c>
      <c r="N1068" t="s">
        <v>2381</v>
      </c>
      <c r="O1068" t="s">
        <v>31</v>
      </c>
      <c r="P1068" t="s">
        <v>32</v>
      </c>
      <c r="Q1068" t="s">
        <v>2382</v>
      </c>
      <c r="R1068">
        <v>1367.84</v>
      </c>
      <c r="S1068">
        <v>8</v>
      </c>
      <c r="T1068">
        <v>0</v>
      </c>
      <c r="U1068">
        <v>259.88959999999997</v>
      </c>
      <c r="V1068">
        <v>1107.9503999999999</v>
      </c>
    </row>
    <row r="1069" spans="1:22">
      <c r="A1069">
        <v>5163</v>
      </c>
      <c r="B1069" t="s">
        <v>3046</v>
      </c>
      <c r="C1069" s="1">
        <v>42692</v>
      </c>
      <c r="D1069" s="1">
        <v>42697</v>
      </c>
      <c r="E1069" t="s">
        <v>22</v>
      </c>
      <c r="F1069" t="s">
        <v>3047</v>
      </c>
      <c r="G1069" t="s">
        <v>3048</v>
      </c>
      <c r="H1069" t="s">
        <v>25</v>
      </c>
      <c r="I1069" t="s">
        <v>26</v>
      </c>
      <c r="J1069" t="s">
        <v>3049</v>
      </c>
      <c r="K1069" t="s">
        <v>272</v>
      </c>
      <c r="L1069">
        <v>48180</v>
      </c>
      <c r="M1069" t="s">
        <v>84</v>
      </c>
      <c r="N1069" t="s">
        <v>146</v>
      </c>
      <c r="O1069" t="s">
        <v>31</v>
      </c>
      <c r="P1069" t="s">
        <v>35</v>
      </c>
      <c r="Q1069" t="s">
        <v>147</v>
      </c>
      <c r="R1069">
        <v>301.95999999999998</v>
      </c>
      <c r="S1069">
        <v>2</v>
      </c>
      <c r="T1069">
        <v>0</v>
      </c>
      <c r="U1069">
        <v>33.215600000000002</v>
      </c>
      <c r="V1069">
        <v>268.74439999999998</v>
      </c>
    </row>
    <row r="1070" spans="1:22">
      <c r="A1070">
        <v>5164</v>
      </c>
      <c r="B1070" t="s">
        <v>3050</v>
      </c>
      <c r="C1070" s="1">
        <v>42191</v>
      </c>
      <c r="D1070" s="1">
        <v>42196</v>
      </c>
      <c r="E1070" t="s">
        <v>38</v>
      </c>
      <c r="F1070" t="s">
        <v>2340</v>
      </c>
      <c r="G1070" t="s">
        <v>2341</v>
      </c>
      <c r="H1070" t="s">
        <v>25</v>
      </c>
      <c r="I1070" t="s">
        <v>26</v>
      </c>
      <c r="J1070" t="s">
        <v>1166</v>
      </c>
      <c r="K1070" t="s">
        <v>50</v>
      </c>
      <c r="L1070">
        <v>91104</v>
      </c>
      <c r="M1070" t="s">
        <v>51</v>
      </c>
      <c r="N1070" t="s">
        <v>110</v>
      </c>
      <c r="O1070" t="s">
        <v>31</v>
      </c>
      <c r="P1070" t="s">
        <v>35</v>
      </c>
      <c r="Q1070" t="s">
        <v>111</v>
      </c>
      <c r="R1070">
        <v>170.352</v>
      </c>
      <c r="S1070">
        <v>3</v>
      </c>
      <c r="T1070">
        <v>0.2</v>
      </c>
      <c r="U1070">
        <v>-17.0352</v>
      </c>
      <c r="V1070">
        <v>187.38720000000001</v>
      </c>
    </row>
    <row r="1071" spans="1:22">
      <c r="A1071">
        <v>5168</v>
      </c>
      <c r="B1071" t="s">
        <v>3051</v>
      </c>
      <c r="C1071" s="1">
        <v>41953</v>
      </c>
      <c r="D1071" s="1">
        <v>41959</v>
      </c>
      <c r="E1071" t="s">
        <v>38</v>
      </c>
      <c r="F1071" t="s">
        <v>2457</v>
      </c>
      <c r="G1071" t="s">
        <v>2458</v>
      </c>
      <c r="H1071" t="s">
        <v>25</v>
      </c>
      <c r="I1071" t="s">
        <v>26</v>
      </c>
      <c r="J1071" t="s">
        <v>3052</v>
      </c>
      <c r="K1071" t="s">
        <v>272</v>
      </c>
      <c r="L1071">
        <v>48640</v>
      </c>
      <c r="M1071" t="s">
        <v>84</v>
      </c>
      <c r="N1071" t="s">
        <v>606</v>
      </c>
      <c r="O1071" t="s">
        <v>31</v>
      </c>
      <c r="P1071" t="s">
        <v>35</v>
      </c>
      <c r="Q1071" t="s">
        <v>607</v>
      </c>
      <c r="R1071">
        <v>563.94000000000005</v>
      </c>
      <c r="S1071">
        <v>3</v>
      </c>
      <c r="T1071">
        <v>0</v>
      </c>
      <c r="U1071">
        <v>112.788</v>
      </c>
      <c r="V1071">
        <v>451.15200000000004</v>
      </c>
    </row>
    <row r="1072" spans="1:22">
      <c r="A1072">
        <v>5171</v>
      </c>
      <c r="B1072" t="s">
        <v>3053</v>
      </c>
      <c r="C1072" s="1">
        <v>42517</v>
      </c>
      <c r="D1072" s="1">
        <v>42519</v>
      </c>
      <c r="E1072" t="s">
        <v>22</v>
      </c>
      <c r="F1072" t="s">
        <v>965</v>
      </c>
      <c r="G1072" t="s">
        <v>966</v>
      </c>
      <c r="H1072" t="s">
        <v>81</v>
      </c>
      <c r="I1072" t="s">
        <v>26</v>
      </c>
      <c r="J1072" t="s">
        <v>271</v>
      </c>
      <c r="K1072" t="s">
        <v>272</v>
      </c>
      <c r="L1072">
        <v>48205</v>
      </c>
      <c r="M1072" t="s">
        <v>84</v>
      </c>
      <c r="N1072" t="s">
        <v>582</v>
      </c>
      <c r="O1072" t="s">
        <v>31</v>
      </c>
      <c r="P1072" t="s">
        <v>35</v>
      </c>
      <c r="Q1072" t="s">
        <v>583</v>
      </c>
      <c r="R1072">
        <v>3504.9</v>
      </c>
      <c r="S1072">
        <v>5</v>
      </c>
      <c r="T1072">
        <v>0</v>
      </c>
      <c r="U1072">
        <v>700.98</v>
      </c>
      <c r="V1072">
        <v>2803.92</v>
      </c>
    </row>
    <row r="1073" spans="1:22">
      <c r="A1073">
        <v>5176</v>
      </c>
      <c r="B1073" t="s">
        <v>3054</v>
      </c>
      <c r="C1073" s="1">
        <v>43027</v>
      </c>
      <c r="D1073" s="1">
        <v>43032</v>
      </c>
      <c r="E1073" t="s">
        <v>38</v>
      </c>
      <c r="F1073" t="s">
        <v>1212</v>
      </c>
      <c r="G1073" t="s">
        <v>1213</v>
      </c>
      <c r="H1073" t="s">
        <v>25</v>
      </c>
      <c r="I1073" t="s">
        <v>26</v>
      </c>
      <c r="J1073" t="s">
        <v>3055</v>
      </c>
      <c r="K1073" t="s">
        <v>83</v>
      </c>
      <c r="L1073">
        <v>76706</v>
      </c>
      <c r="M1073" t="s">
        <v>84</v>
      </c>
      <c r="N1073" t="s">
        <v>2701</v>
      </c>
      <c r="O1073" t="s">
        <v>31</v>
      </c>
      <c r="P1073" t="s">
        <v>32</v>
      </c>
      <c r="Q1073" t="s">
        <v>2702</v>
      </c>
      <c r="R1073">
        <v>328.39920000000001</v>
      </c>
      <c r="S1073">
        <v>3</v>
      </c>
      <c r="T1073">
        <v>0.32</v>
      </c>
      <c r="U1073">
        <v>-91.758600000000001</v>
      </c>
      <c r="V1073">
        <v>420.15780000000001</v>
      </c>
    </row>
    <row r="1074" spans="1:22">
      <c r="A1074">
        <v>5179</v>
      </c>
      <c r="B1074" t="s">
        <v>3056</v>
      </c>
      <c r="C1074" s="1">
        <v>42107</v>
      </c>
      <c r="D1074" s="1">
        <v>42113</v>
      </c>
      <c r="E1074" t="s">
        <v>38</v>
      </c>
      <c r="F1074" t="s">
        <v>1007</v>
      </c>
      <c r="G1074" t="s">
        <v>1008</v>
      </c>
      <c r="H1074" t="s">
        <v>81</v>
      </c>
      <c r="I1074" t="s">
        <v>26</v>
      </c>
      <c r="J1074" t="s">
        <v>49</v>
      </c>
      <c r="K1074" t="s">
        <v>50</v>
      </c>
      <c r="L1074">
        <v>90036</v>
      </c>
      <c r="M1074" t="s">
        <v>51</v>
      </c>
      <c r="N1074" t="s">
        <v>1523</v>
      </c>
      <c r="O1074" t="s">
        <v>31</v>
      </c>
      <c r="P1074" t="s">
        <v>53</v>
      </c>
      <c r="Q1074" t="s">
        <v>1524</v>
      </c>
      <c r="R1074">
        <v>37.68</v>
      </c>
      <c r="S1074">
        <v>2</v>
      </c>
      <c r="T1074">
        <v>0</v>
      </c>
      <c r="U1074">
        <v>15.8256</v>
      </c>
      <c r="V1074">
        <v>21.854399999999998</v>
      </c>
    </row>
    <row r="1075" spans="1:22">
      <c r="A1075">
        <v>5189</v>
      </c>
      <c r="B1075" t="s">
        <v>3057</v>
      </c>
      <c r="C1075" s="1">
        <v>42260</v>
      </c>
      <c r="D1075" s="1">
        <v>42265</v>
      </c>
      <c r="E1075" t="s">
        <v>38</v>
      </c>
      <c r="F1075" t="s">
        <v>824</v>
      </c>
      <c r="G1075" t="s">
        <v>825</v>
      </c>
      <c r="H1075" t="s">
        <v>25</v>
      </c>
      <c r="I1075" t="s">
        <v>26</v>
      </c>
      <c r="J1075" t="s">
        <v>329</v>
      </c>
      <c r="K1075" t="s">
        <v>100</v>
      </c>
      <c r="L1075">
        <v>47201</v>
      </c>
      <c r="M1075" t="s">
        <v>84</v>
      </c>
      <c r="N1075" t="s">
        <v>460</v>
      </c>
      <c r="O1075" t="s">
        <v>31</v>
      </c>
      <c r="P1075" t="s">
        <v>35</v>
      </c>
      <c r="Q1075" t="s">
        <v>461</v>
      </c>
      <c r="R1075">
        <v>1516.2</v>
      </c>
      <c r="S1075">
        <v>7</v>
      </c>
      <c r="T1075">
        <v>0</v>
      </c>
      <c r="U1075">
        <v>394.21199999999999</v>
      </c>
      <c r="V1075">
        <v>1121.9880000000001</v>
      </c>
    </row>
    <row r="1076" spans="1:22">
      <c r="A1076">
        <v>5193</v>
      </c>
      <c r="B1076" t="s">
        <v>3058</v>
      </c>
      <c r="C1076" s="1">
        <v>41971</v>
      </c>
      <c r="D1076" s="1">
        <v>41974</v>
      </c>
      <c r="E1076" t="s">
        <v>22</v>
      </c>
      <c r="F1076" t="s">
        <v>3059</v>
      </c>
      <c r="G1076" t="s">
        <v>3060</v>
      </c>
      <c r="H1076" t="s">
        <v>81</v>
      </c>
      <c r="I1076" t="s">
        <v>26</v>
      </c>
      <c r="J1076" t="s">
        <v>144</v>
      </c>
      <c r="K1076" t="s">
        <v>145</v>
      </c>
      <c r="L1076">
        <v>29203</v>
      </c>
      <c r="M1076" t="s">
        <v>29</v>
      </c>
      <c r="N1076" t="s">
        <v>202</v>
      </c>
      <c r="O1076" t="s">
        <v>31</v>
      </c>
      <c r="P1076" t="s">
        <v>53</v>
      </c>
      <c r="Q1076" t="s">
        <v>203</v>
      </c>
      <c r="R1076">
        <v>397.6</v>
      </c>
      <c r="S1076">
        <v>5</v>
      </c>
      <c r="T1076">
        <v>0</v>
      </c>
      <c r="U1076">
        <v>43.735999999999997</v>
      </c>
      <c r="V1076">
        <v>353.86400000000003</v>
      </c>
    </row>
    <row r="1077" spans="1:22">
      <c r="A1077">
        <v>5203</v>
      </c>
      <c r="B1077" t="s">
        <v>3061</v>
      </c>
      <c r="C1077" s="1">
        <v>42231</v>
      </c>
      <c r="D1077" s="1">
        <v>42235</v>
      </c>
      <c r="E1077" t="s">
        <v>38</v>
      </c>
      <c r="F1077" t="s">
        <v>3062</v>
      </c>
      <c r="G1077" t="s">
        <v>3063</v>
      </c>
      <c r="H1077" t="s">
        <v>25</v>
      </c>
      <c r="I1077" t="s">
        <v>26</v>
      </c>
      <c r="J1077" t="s">
        <v>1451</v>
      </c>
      <c r="K1077" t="s">
        <v>50</v>
      </c>
      <c r="L1077">
        <v>94601</v>
      </c>
      <c r="M1077" t="s">
        <v>51</v>
      </c>
      <c r="N1077" t="s">
        <v>1185</v>
      </c>
      <c r="O1077" t="s">
        <v>31</v>
      </c>
      <c r="P1077" t="s">
        <v>53</v>
      </c>
      <c r="Q1077" t="s">
        <v>1186</v>
      </c>
      <c r="R1077">
        <v>104.23</v>
      </c>
      <c r="S1077">
        <v>7</v>
      </c>
      <c r="T1077">
        <v>0</v>
      </c>
      <c r="U1077">
        <v>28.142099999999999</v>
      </c>
      <c r="V1077">
        <v>76.087900000000005</v>
      </c>
    </row>
    <row r="1078" spans="1:22">
      <c r="A1078">
        <v>5220</v>
      </c>
      <c r="B1078" t="s">
        <v>3064</v>
      </c>
      <c r="C1078" s="1">
        <v>42979</v>
      </c>
      <c r="D1078" s="1">
        <v>42979</v>
      </c>
      <c r="E1078" t="s">
        <v>407</v>
      </c>
      <c r="F1078" t="s">
        <v>599</v>
      </c>
      <c r="G1078" t="s">
        <v>600</v>
      </c>
      <c r="H1078" t="s">
        <v>25</v>
      </c>
      <c r="I1078" t="s">
        <v>26</v>
      </c>
      <c r="J1078" t="s">
        <v>271</v>
      </c>
      <c r="K1078" t="s">
        <v>272</v>
      </c>
      <c r="L1078">
        <v>48205</v>
      </c>
      <c r="M1078" t="s">
        <v>84</v>
      </c>
      <c r="N1078" t="s">
        <v>2175</v>
      </c>
      <c r="O1078" t="s">
        <v>31</v>
      </c>
      <c r="P1078" t="s">
        <v>35</v>
      </c>
      <c r="Q1078" t="s">
        <v>2176</v>
      </c>
      <c r="R1078">
        <v>498.26</v>
      </c>
      <c r="S1078">
        <v>7</v>
      </c>
      <c r="T1078">
        <v>0</v>
      </c>
      <c r="U1078">
        <v>134.53020000000001</v>
      </c>
      <c r="V1078">
        <v>363.72979999999995</v>
      </c>
    </row>
    <row r="1079" spans="1:22">
      <c r="A1079">
        <v>5221</v>
      </c>
      <c r="B1079" t="s">
        <v>3065</v>
      </c>
      <c r="C1079" s="1">
        <v>41804</v>
      </c>
      <c r="D1079" s="1">
        <v>41810</v>
      </c>
      <c r="E1079" t="s">
        <v>38</v>
      </c>
      <c r="F1079" t="s">
        <v>3066</v>
      </c>
      <c r="G1079" t="s">
        <v>3067</v>
      </c>
      <c r="H1079" t="s">
        <v>90</v>
      </c>
      <c r="I1079" t="s">
        <v>26</v>
      </c>
      <c r="J1079" t="s">
        <v>271</v>
      </c>
      <c r="K1079" t="s">
        <v>272</v>
      </c>
      <c r="L1079">
        <v>48234</v>
      </c>
      <c r="M1079" t="s">
        <v>84</v>
      </c>
      <c r="N1079" t="s">
        <v>2693</v>
      </c>
      <c r="O1079" t="s">
        <v>31</v>
      </c>
      <c r="P1079" t="s">
        <v>32</v>
      </c>
      <c r="Q1079" t="s">
        <v>2694</v>
      </c>
      <c r="R1079">
        <v>212.94</v>
      </c>
      <c r="S1079">
        <v>3</v>
      </c>
      <c r="T1079">
        <v>0</v>
      </c>
      <c r="U1079">
        <v>57.4938</v>
      </c>
      <c r="V1079">
        <v>155.4462</v>
      </c>
    </row>
    <row r="1080" spans="1:22">
      <c r="A1080">
        <v>5228</v>
      </c>
      <c r="B1080" t="s">
        <v>3068</v>
      </c>
      <c r="C1080" s="1">
        <v>42542</v>
      </c>
      <c r="D1080" s="1">
        <v>42547</v>
      </c>
      <c r="E1080" t="s">
        <v>38</v>
      </c>
      <c r="F1080" t="s">
        <v>1606</v>
      </c>
      <c r="G1080" t="s">
        <v>1607</v>
      </c>
      <c r="H1080" t="s">
        <v>25</v>
      </c>
      <c r="I1080" t="s">
        <v>26</v>
      </c>
      <c r="J1080" t="s">
        <v>158</v>
      </c>
      <c r="K1080" t="s">
        <v>109</v>
      </c>
      <c r="L1080">
        <v>10011</v>
      </c>
      <c r="M1080" t="s">
        <v>62</v>
      </c>
      <c r="N1080" t="s">
        <v>717</v>
      </c>
      <c r="O1080" t="s">
        <v>31</v>
      </c>
      <c r="P1080" t="s">
        <v>32</v>
      </c>
      <c r="Q1080" t="s">
        <v>718</v>
      </c>
      <c r="R1080">
        <v>353.56799999999998</v>
      </c>
      <c r="S1080">
        <v>2</v>
      </c>
      <c r="T1080">
        <v>0.2</v>
      </c>
      <c r="U1080">
        <v>-44.195999999999998</v>
      </c>
      <c r="V1080">
        <v>397.76400000000001</v>
      </c>
    </row>
    <row r="1081" spans="1:22">
      <c r="A1081">
        <v>5231</v>
      </c>
      <c r="B1081" t="s">
        <v>3069</v>
      </c>
      <c r="C1081" s="1">
        <v>42813</v>
      </c>
      <c r="D1081" s="1">
        <v>42816</v>
      </c>
      <c r="E1081" t="s">
        <v>22</v>
      </c>
      <c r="F1081" t="s">
        <v>800</v>
      </c>
      <c r="G1081" t="s">
        <v>801</v>
      </c>
      <c r="H1081" t="s">
        <v>25</v>
      </c>
      <c r="I1081" t="s">
        <v>26</v>
      </c>
      <c r="J1081" t="s">
        <v>1114</v>
      </c>
      <c r="K1081" t="s">
        <v>50</v>
      </c>
      <c r="L1081">
        <v>93727</v>
      </c>
      <c r="M1081" t="s">
        <v>51</v>
      </c>
      <c r="N1081" t="s">
        <v>765</v>
      </c>
      <c r="O1081" t="s">
        <v>31</v>
      </c>
      <c r="P1081" t="s">
        <v>44</v>
      </c>
      <c r="Q1081" t="s">
        <v>766</v>
      </c>
      <c r="R1081">
        <v>697.16</v>
      </c>
      <c r="S1081">
        <v>5</v>
      </c>
      <c r="T1081">
        <v>0.2</v>
      </c>
      <c r="U1081">
        <v>8.7144999999999992</v>
      </c>
      <c r="V1081">
        <v>688.44549999999992</v>
      </c>
    </row>
    <row r="1082" spans="1:22">
      <c r="A1082">
        <v>5232</v>
      </c>
      <c r="B1082" t="s">
        <v>3069</v>
      </c>
      <c r="C1082" s="1">
        <v>42813</v>
      </c>
      <c r="D1082" s="1">
        <v>42816</v>
      </c>
      <c r="E1082" t="s">
        <v>22</v>
      </c>
      <c r="F1082" t="s">
        <v>800</v>
      </c>
      <c r="G1082" t="s">
        <v>801</v>
      </c>
      <c r="H1082" t="s">
        <v>25</v>
      </c>
      <c r="I1082" t="s">
        <v>26</v>
      </c>
      <c r="J1082" t="s">
        <v>1114</v>
      </c>
      <c r="K1082" t="s">
        <v>50</v>
      </c>
      <c r="L1082">
        <v>93727</v>
      </c>
      <c r="M1082" t="s">
        <v>51</v>
      </c>
      <c r="N1082" t="s">
        <v>2091</v>
      </c>
      <c r="O1082" t="s">
        <v>31</v>
      </c>
      <c r="P1082" t="s">
        <v>53</v>
      </c>
      <c r="Q1082" t="s">
        <v>2092</v>
      </c>
      <c r="R1082">
        <v>30.93</v>
      </c>
      <c r="S1082">
        <v>1</v>
      </c>
      <c r="T1082">
        <v>0</v>
      </c>
      <c r="U1082">
        <v>12.6813</v>
      </c>
      <c r="V1082">
        <v>18.248699999999999</v>
      </c>
    </row>
    <row r="1083" spans="1:22">
      <c r="A1083">
        <v>5234</v>
      </c>
      <c r="B1083" t="s">
        <v>3070</v>
      </c>
      <c r="C1083" s="1">
        <v>41930</v>
      </c>
      <c r="D1083" s="1">
        <v>41934</v>
      </c>
      <c r="E1083" t="s">
        <v>38</v>
      </c>
      <c r="F1083" t="s">
        <v>2145</v>
      </c>
      <c r="G1083" t="s">
        <v>2146</v>
      </c>
      <c r="H1083" t="s">
        <v>81</v>
      </c>
      <c r="I1083" t="s">
        <v>26</v>
      </c>
      <c r="J1083" t="s">
        <v>3071</v>
      </c>
      <c r="K1083" t="s">
        <v>1039</v>
      </c>
      <c r="L1083">
        <v>71854</v>
      </c>
      <c r="M1083" t="s">
        <v>29</v>
      </c>
      <c r="N1083" t="s">
        <v>2998</v>
      </c>
      <c r="O1083" t="s">
        <v>31</v>
      </c>
      <c r="P1083" t="s">
        <v>35</v>
      </c>
      <c r="Q1083" t="s">
        <v>2999</v>
      </c>
      <c r="R1083">
        <v>605.34</v>
      </c>
      <c r="S1083">
        <v>6</v>
      </c>
      <c r="T1083">
        <v>0</v>
      </c>
      <c r="U1083">
        <v>145.2816</v>
      </c>
      <c r="V1083">
        <v>460.05840000000001</v>
      </c>
    </row>
    <row r="1084" spans="1:22">
      <c r="A1084">
        <v>5235</v>
      </c>
      <c r="B1084" t="s">
        <v>3072</v>
      </c>
      <c r="C1084" s="1">
        <v>42969</v>
      </c>
      <c r="D1084" s="1">
        <v>42970</v>
      </c>
      <c r="E1084" t="s">
        <v>78</v>
      </c>
      <c r="F1084" t="s">
        <v>3073</v>
      </c>
      <c r="G1084" t="s">
        <v>3074</v>
      </c>
      <c r="H1084" t="s">
        <v>25</v>
      </c>
      <c r="I1084" t="s">
        <v>26</v>
      </c>
      <c r="J1084" t="s">
        <v>310</v>
      </c>
      <c r="K1084" t="s">
        <v>50</v>
      </c>
      <c r="L1084">
        <v>94110</v>
      </c>
      <c r="M1084" t="s">
        <v>51</v>
      </c>
      <c r="N1084" t="s">
        <v>178</v>
      </c>
      <c r="O1084" t="s">
        <v>31</v>
      </c>
      <c r="P1084" t="s">
        <v>44</v>
      </c>
      <c r="Q1084" t="s">
        <v>179</v>
      </c>
      <c r="R1084">
        <v>210.00800000000001</v>
      </c>
      <c r="S1084">
        <v>1</v>
      </c>
      <c r="T1084">
        <v>0.2</v>
      </c>
      <c r="U1084">
        <v>2.6251000000000002</v>
      </c>
      <c r="V1084">
        <v>207.38290000000001</v>
      </c>
    </row>
    <row r="1085" spans="1:22">
      <c r="A1085">
        <v>5237</v>
      </c>
      <c r="B1085" t="s">
        <v>3075</v>
      </c>
      <c r="C1085" s="1">
        <v>41902</v>
      </c>
      <c r="D1085" s="1">
        <v>41906</v>
      </c>
      <c r="E1085" t="s">
        <v>38</v>
      </c>
      <c r="F1085" t="s">
        <v>2623</v>
      </c>
      <c r="G1085" t="s">
        <v>2624</v>
      </c>
      <c r="H1085" t="s">
        <v>25</v>
      </c>
      <c r="I1085" t="s">
        <v>26</v>
      </c>
      <c r="J1085" t="s">
        <v>144</v>
      </c>
      <c r="K1085" t="s">
        <v>1070</v>
      </c>
      <c r="L1085">
        <v>21044</v>
      </c>
      <c r="M1085" t="s">
        <v>62</v>
      </c>
      <c r="N1085" t="s">
        <v>1066</v>
      </c>
      <c r="O1085" t="s">
        <v>31</v>
      </c>
      <c r="P1085" t="s">
        <v>53</v>
      </c>
      <c r="Q1085" t="s">
        <v>1067</v>
      </c>
      <c r="R1085">
        <v>164.22</v>
      </c>
      <c r="S1085">
        <v>3</v>
      </c>
      <c r="T1085">
        <v>0</v>
      </c>
      <c r="U1085">
        <v>50.908200000000001</v>
      </c>
      <c r="V1085">
        <v>113.31180000000001</v>
      </c>
    </row>
    <row r="1086" spans="1:22">
      <c r="A1086">
        <v>5238</v>
      </c>
      <c r="B1086" t="s">
        <v>3075</v>
      </c>
      <c r="C1086" s="1">
        <v>41902</v>
      </c>
      <c r="D1086" s="1">
        <v>41906</v>
      </c>
      <c r="E1086" t="s">
        <v>38</v>
      </c>
      <c r="F1086" t="s">
        <v>2623</v>
      </c>
      <c r="G1086" t="s">
        <v>2624</v>
      </c>
      <c r="H1086" t="s">
        <v>25</v>
      </c>
      <c r="I1086" t="s">
        <v>26</v>
      </c>
      <c r="J1086" t="s">
        <v>144</v>
      </c>
      <c r="K1086" t="s">
        <v>1070</v>
      </c>
      <c r="L1086">
        <v>21044</v>
      </c>
      <c r="M1086" t="s">
        <v>62</v>
      </c>
      <c r="N1086" t="s">
        <v>523</v>
      </c>
      <c r="O1086" t="s">
        <v>31</v>
      </c>
      <c r="P1086" t="s">
        <v>32</v>
      </c>
      <c r="Q1086" t="s">
        <v>524</v>
      </c>
      <c r="R1086">
        <v>362.94</v>
      </c>
      <c r="S1086">
        <v>3</v>
      </c>
      <c r="T1086">
        <v>0</v>
      </c>
      <c r="U1086">
        <v>36.293999999999997</v>
      </c>
      <c r="V1086">
        <v>326.64600000000002</v>
      </c>
    </row>
    <row r="1087" spans="1:22">
      <c r="A1087">
        <v>5245</v>
      </c>
      <c r="B1087" t="s">
        <v>3076</v>
      </c>
      <c r="C1087" s="1">
        <v>42584</v>
      </c>
      <c r="D1087" s="1">
        <v>42586</v>
      </c>
      <c r="E1087" t="s">
        <v>22</v>
      </c>
      <c r="F1087" t="s">
        <v>1837</v>
      </c>
      <c r="G1087" t="s">
        <v>1838</v>
      </c>
      <c r="H1087" t="s">
        <v>81</v>
      </c>
      <c r="I1087" t="s">
        <v>26</v>
      </c>
      <c r="J1087" t="s">
        <v>49</v>
      </c>
      <c r="K1087" t="s">
        <v>50</v>
      </c>
      <c r="L1087">
        <v>90032</v>
      </c>
      <c r="M1087" t="s">
        <v>51</v>
      </c>
      <c r="N1087" t="s">
        <v>3077</v>
      </c>
      <c r="O1087" t="s">
        <v>31</v>
      </c>
      <c r="P1087" t="s">
        <v>44</v>
      </c>
      <c r="Q1087" t="s">
        <v>3078</v>
      </c>
      <c r="R1087">
        <v>136.464</v>
      </c>
      <c r="S1087">
        <v>2</v>
      </c>
      <c r="T1087">
        <v>0.2</v>
      </c>
      <c r="U1087">
        <v>15.3522</v>
      </c>
      <c r="V1087">
        <v>121.1118</v>
      </c>
    </row>
    <row r="1088" spans="1:22">
      <c r="A1088">
        <v>5255</v>
      </c>
      <c r="B1088" t="s">
        <v>3079</v>
      </c>
      <c r="C1088" s="1">
        <v>42068</v>
      </c>
      <c r="D1088" s="1">
        <v>42070</v>
      </c>
      <c r="E1088" t="s">
        <v>22</v>
      </c>
      <c r="F1088" t="s">
        <v>3080</v>
      </c>
      <c r="G1088" t="s">
        <v>3081</v>
      </c>
      <c r="H1088" t="s">
        <v>81</v>
      </c>
      <c r="I1088" t="s">
        <v>26</v>
      </c>
      <c r="J1088" t="s">
        <v>3082</v>
      </c>
      <c r="K1088" t="s">
        <v>61</v>
      </c>
      <c r="L1088">
        <v>18018</v>
      </c>
      <c r="M1088" t="s">
        <v>62</v>
      </c>
      <c r="N1088" t="s">
        <v>571</v>
      </c>
      <c r="O1088" t="s">
        <v>31</v>
      </c>
      <c r="P1088" t="s">
        <v>35</v>
      </c>
      <c r="Q1088" t="s">
        <v>572</v>
      </c>
      <c r="R1088">
        <v>99.372</v>
      </c>
      <c r="S1088">
        <v>2</v>
      </c>
      <c r="T1088">
        <v>0.3</v>
      </c>
      <c r="U1088">
        <v>-7.0979999999999999</v>
      </c>
      <c r="V1088">
        <v>106.47</v>
      </c>
    </row>
    <row r="1089" spans="1:22">
      <c r="A1089">
        <v>5256</v>
      </c>
      <c r="B1089" t="s">
        <v>3079</v>
      </c>
      <c r="C1089" s="1">
        <v>42068</v>
      </c>
      <c r="D1089" s="1">
        <v>42070</v>
      </c>
      <c r="E1089" t="s">
        <v>22</v>
      </c>
      <c r="F1089" t="s">
        <v>3080</v>
      </c>
      <c r="G1089" t="s">
        <v>3081</v>
      </c>
      <c r="H1089" t="s">
        <v>81</v>
      </c>
      <c r="I1089" t="s">
        <v>26</v>
      </c>
      <c r="J1089" t="s">
        <v>3082</v>
      </c>
      <c r="K1089" t="s">
        <v>61</v>
      </c>
      <c r="L1089">
        <v>18018</v>
      </c>
      <c r="M1089" t="s">
        <v>62</v>
      </c>
      <c r="N1089" t="s">
        <v>2262</v>
      </c>
      <c r="O1089" t="s">
        <v>31</v>
      </c>
      <c r="P1089" t="s">
        <v>53</v>
      </c>
      <c r="Q1089" t="s">
        <v>2263</v>
      </c>
      <c r="R1089">
        <v>33.567999999999998</v>
      </c>
      <c r="S1089">
        <v>2</v>
      </c>
      <c r="T1089">
        <v>0.2</v>
      </c>
      <c r="U1089">
        <v>-5.4547999999999996</v>
      </c>
      <c r="V1089">
        <v>39.022799999999997</v>
      </c>
    </row>
    <row r="1090" spans="1:22">
      <c r="A1090">
        <v>5263</v>
      </c>
      <c r="B1090" t="s">
        <v>3083</v>
      </c>
      <c r="C1090" s="1">
        <v>41889</v>
      </c>
      <c r="D1090" s="1">
        <v>41892</v>
      </c>
      <c r="E1090" t="s">
        <v>78</v>
      </c>
      <c r="F1090" t="s">
        <v>1205</v>
      </c>
      <c r="G1090" t="s">
        <v>1206</v>
      </c>
      <c r="H1090" t="s">
        <v>90</v>
      </c>
      <c r="I1090" t="s">
        <v>26</v>
      </c>
      <c r="J1090" t="s">
        <v>91</v>
      </c>
      <c r="K1090" t="s">
        <v>83</v>
      </c>
      <c r="L1090">
        <v>77036</v>
      </c>
      <c r="M1090" t="s">
        <v>84</v>
      </c>
      <c r="N1090" t="s">
        <v>903</v>
      </c>
      <c r="O1090" t="s">
        <v>31</v>
      </c>
      <c r="P1090" t="s">
        <v>44</v>
      </c>
      <c r="Q1090" t="s">
        <v>904</v>
      </c>
      <c r="R1090">
        <v>200.79499999999999</v>
      </c>
      <c r="S1090">
        <v>1</v>
      </c>
      <c r="T1090">
        <v>0.3</v>
      </c>
      <c r="U1090">
        <v>-22.948</v>
      </c>
      <c r="V1090">
        <v>223.74299999999999</v>
      </c>
    </row>
    <row r="1091" spans="1:22">
      <c r="A1091">
        <v>5270</v>
      </c>
      <c r="B1091" t="s">
        <v>3084</v>
      </c>
      <c r="C1091" s="1">
        <v>42989</v>
      </c>
      <c r="D1091" s="1">
        <v>42989</v>
      </c>
      <c r="E1091" t="s">
        <v>407</v>
      </c>
      <c r="F1091" t="s">
        <v>668</v>
      </c>
      <c r="G1091" t="s">
        <v>669</v>
      </c>
      <c r="H1091" t="s">
        <v>25</v>
      </c>
      <c r="I1091" t="s">
        <v>26</v>
      </c>
      <c r="J1091" t="s">
        <v>310</v>
      </c>
      <c r="K1091" t="s">
        <v>50</v>
      </c>
      <c r="L1091">
        <v>94110</v>
      </c>
      <c r="M1091" t="s">
        <v>51</v>
      </c>
      <c r="N1091" t="s">
        <v>136</v>
      </c>
      <c r="O1091" t="s">
        <v>31</v>
      </c>
      <c r="P1091" t="s">
        <v>53</v>
      </c>
      <c r="Q1091" t="s">
        <v>137</v>
      </c>
      <c r="R1091">
        <v>32.36</v>
      </c>
      <c r="S1091">
        <v>4</v>
      </c>
      <c r="T1091">
        <v>0</v>
      </c>
      <c r="U1091">
        <v>11.6496</v>
      </c>
      <c r="V1091">
        <v>20.7104</v>
      </c>
    </row>
    <row r="1092" spans="1:22">
      <c r="A1092">
        <v>5272</v>
      </c>
      <c r="B1092" t="s">
        <v>3085</v>
      </c>
      <c r="C1092" s="1">
        <v>42751</v>
      </c>
      <c r="D1092" s="1">
        <v>42751</v>
      </c>
      <c r="E1092" t="s">
        <v>407</v>
      </c>
      <c r="F1092" t="s">
        <v>2677</v>
      </c>
      <c r="G1092" t="s">
        <v>2678</v>
      </c>
      <c r="H1092" t="s">
        <v>81</v>
      </c>
      <c r="I1092" t="s">
        <v>26</v>
      </c>
      <c r="J1092" t="s">
        <v>49</v>
      </c>
      <c r="K1092" t="s">
        <v>50</v>
      </c>
      <c r="L1092">
        <v>90008</v>
      </c>
      <c r="M1092" t="s">
        <v>51</v>
      </c>
      <c r="N1092" t="s">
        <v>52</v>
      </c>
      <c r="O1092" t="s">
        <v>31</v>
      </c>
      <c r="P1092" t="s">
        <v>53</v>
      </c>
      <c r="Q1092" t="s">
        <v>54</v>
      </c>
      <c r="R1092">
        <v>27.92</v>
      </c>
      <c r="S1092">
        <v>4</v>
      </c>
      <c r="T1092">
        <v>0</v>
      </c>
      <c r="U1092">
        <v>8.0968</v>
      </c>
      <c r="V1092">
        <v>19.8232</v>
      </c>
    </row>
    <row r="1093" spans="1:22">
      <c r="A1093">
        <v>5273</v>
      </c>
      <c r="B1093" t="s">
        <v>3085</v>
      </c>
      <c r="C1093" s="1">
        <v>42751</v>
      </c>
      <c r="D1093" s="1">
        <v>42751</v>
      </c>
      <c r="E1093" t="s">
        <v>407</v>
      </c>
      <c r="F1093" t="s">
        <v>2677</v>
      </c>
      <c r="G1093" t="s">
        <v>2678</v>
      </c>
      <c r="H1093" t="s">
        <v>81</v>
      </c>
      <c r="I1093" t="s">
        <v>26</v>
      </c>
      <c r="J1093" t="s">
        <v>49</v>
      </c>
      <c r="K1093" t="s">
        <v>50</v>
      </c>
      <c r="L1093">
        <v>90008</v>
      </c>
      <c r="M1093" t="s">
        <v>51</v>
      </c>
      <c r="N1093" t="s">
        <v>888</v>
      </c>
      <c r="O1093" t="s">
        <v>31</v>
      </c>
      <c r="P1093" t="s">
        <v>44</v>
      </c>
      <c r="Q1093" t="s">
        <v>889</v>
      </c>
      <c r="R1093">
        <v>399.67200000000003</v>
      </c>
      <c r="S1093">
        <v>7</v>
      </c>
      <c r="T1093">
        <v>0.2</v>
      </c>
      <c r="U1093">
        <v>-14.9877</v>
      </c>
      <c r="V1093">
        <v>414.65970000000004</v>
      </c>
    </row>
    <row r="1094" spans="1:22">
      <c r="A1094">
        <v>5275</v>
      </c>
      <c r="B1094" t="s">
        <v>3086</v>
      </c>
      <c r="C1094" s="1">
        <v>42315</v>
      </c>
      <c r="D1094" s="1">
        <v>42317</v>
      </c>
      <c r="E1094" t="s">
        <v>22</v>
      </c>
      <c r="F1094" t="s">
        <v>2898</v>
      </c>
      <c r="G1094" t="s">
        <v>2899</v>
      </c>
      <c r="H1094" t="s">
        <v>25</v>
      </c>
      <c r="I1094" t="s">
        <v>26</v>
      </c>
      <c r="J1094" t="s">
        <v>3012</v>
      </c>
      <c r="K1094" t="s">
        <v>3087</v>
      </c>
      <c r="L1094" s="2" t="s">
        <v>3088</v>
      </c>
      <c r="M1094" t="s">
        <v>62</v>
      </c>
      <c r="N1094" t="s">
        <v>561</v>
      </c>
      <c r="O1094" t="s">
        <v>31</v>
      </c>
      <c r="P1094" t="s">
        <v>35</v>
      </c>
      <c r="Q1094" t="s">
        <v>562</v>
      </c>
      <c r="R1094">
        <v>715.2</v>
      </c>
      <c r="S1094">
        <v>3</v>
      </c>
      <c r="T1094">
        <v>0</v>
      </c>
      <c r="U1094">
        <v>178.8</v>
      </c>
      <c r="V1094">
        <v>536.40000000000009</v>
      </c>
    </row>
    <row r="1095" spans="1:22">
      <c r="A1095">
        <v>5278</v>
      </c>
      <c r="B1095" t="s">
        <v>3089</v>
      </c>
      <c r="C1095" s="1">
        <v>41895</v>
      </c>
      <c r="D1095" s="1">
        <v>41899</v>
      </c>
      <c r="E1095" t="s">
        <v>38</v>
      </c>
      <c r="F1095" t="s">
        <v>1801</v>
      </c>
      <c r="G1095" t="s">
        <v>1802</v>
      </c>
      <c r="H1095" t="s">
        <v>90</v>
      </c>
      <c r="I1095" t="s">
        <v>26</v>
      </c>
      <c r="J1095" t="s">
        <v>2529</v>
      </c>
      <c r="K1095" t="s">
        <v>83</v>
      </c>
      <c r="L1095">
        <v>79762</v>
      </c>
      <c r="M1095" t="s">
        <v>84</v>
      </c>
      <c r="N1095" t="s">
        <v>238</v>
      </c>
      <c r="O1095" t="s">
        <v>31</v>
      </c>
      <c r="P1095" t="s">
        <v>35</v>
      </c>
      <c r="Q1095" t="s">
        <v>239</v>
      </c>
      <c r="R1095">
        <v>340.11599999999999</v>
      </c>
      <c r="S1095">
        <v>6</v>
      </c>
      <c r="T1095">
        <v>0.3</v>
      </c>
      <c r="U1095">
        <v>-9.7175999999999991</v>
      </c>
      <c r="V1095">
        <v>349.83359999999999</v>
      </c>
    </row>
    <row r="1096" spans="1:22">
      <c r="A1096">
        <v>5282</v>
      </c>
      <c r="B1096" t="s">
        <v>3090</v>
      </c>
      <c r="C1096" s="1">
        <v>42252</v>
      </c>
      <c r="D1096" s="1">
        <v>42257</v>
      </c>
      <c r="E1096" t="s">
        <v>38</v>
      </c>
      <c r="F1096" t="s">
        <v>2598</v>
      </c>
      <c r="G1096" t="s">
        <v>2599</v>
      </c>
      <c r="H1096" t="s">
        <v>81</v>
      </c>
      <c r="I1096" t="s">
        <v>26</v>
      </c>
      <c r="J1096" t="s">
        <v>875</v>
      </c>
      <c r="K1096" t="s">
        <v>152</v>
      </c>
      <c r="L1096">
        <v>55901</v>
      </c>
      <c r="M1096" t="s">
        <v>84</v>
      </c>
      <c r="N1096" t="s">
        <v>101</v>
      </c>
      <c r="O1096" t="s">
        <v>31</v>
      </c>
      <c r="P1096" t="s">
        <v>53</v>
      </c>
      <c r="Q1096" t="s">
        <v>102</v>
      </c>
      <c r="R1096">
        <v>6.16</v>
      </c>
      <c r="S1096">
        <v>2</v>
      </c>
      <c r="T1096">
        <v>0</v>
      </c>
      <c r="U1096">
        <v>2.9567999999999999</v>
      </c>
      <c r="V1096">
        <v>3.2032000000000003</v>
      </c>
    </row>
    <row r="1097" spans="1:22">
      <c r="A1097">
        <v>5288</v>
      </c>
      <c r="B1097" t="s">
        <v>3091</v>
      </c>
      <c r="C1097" s="1">
        <v>42860</v>
      </c>
      <c r="D1097" s="1">
        <v>42861</v>
      </c>
      <c r="E1097" t="s">
        <v>78</v>
      </c>
      <c r="F1097" t="s">
        <v>2167</v>
      </c>
      <c r="G1097" t="s">
        <v>2168</v>
      </c>
      <c r="H1097" t="s">
        <v>25</v>
      </c>
      <c r="I1097" t="s">
        <v>26</v>
      </c>
      <c r="J1097" t="s">
        <v>846</v>
      </c>
      <c r="K1097" t="s">
        <v>165</v>
      </c>
      <c r="L1097">
        <v>80027</v>
      </c>
      <c r="M1097" t="s">
        <v>51</v>
      </c>
      <c r="N1097" t="s">
        <v>1117</v>
      </c>
      <c r="O1097" t="s">
        <v>31</v>
      </c>
      <c r="P1097" t="s">
        <v>32</v>
      </c>
      <c r="Q1097" t="s">
        <v>1118</v>
      </c>
      <c r="R1097">
        <v>89.991</v>
      </c>
      <c r="S1097">
        <v>3</v>
      </c>
      <c r="T1097">
        <v>0.7</v>
      </c>
      <c r="U1097">
        <v>-152.9847</v>
      </c>
      <c r="V1097">
        <v>242.97570000000002</v>
      </c>
    </row>
    <row r="1098" spans="1:22">
      <c r="A1098">
        <v>5291</v>
      </c>
      <c r="B1098" t="s">
        <v>3092</v>
      </c>
      <c r="C1098" s="1">
        <v>41890</v>
      </c>
      <c r="D1098" s="1">
        <v>41897</v>
      </c>
      <c r="E1098" t="s">
        <v>38</v>
      </c>
      <c r="F1098" t="s">
        <v>1196</v>
      </c>
      <c r="G1098" t="s">
        <v>1197</v>
      </c>
      <c r="H1098" t="s">
        <v>25</v>
      </c>
      <c r="I1098" t="s">
        <v>26</v>
      </c>
      <c r="J1098" t="s">
        <v>91</v>
      </c>
      <c r="K1098" t="s">
        <v>83</v>
      </c>
      <c r="L1098">
        <v>77036</v>
      </c>
      <c r="M1098" t="s">
        <v>84</v>
      </c>
      <c r="N1098" t="s">
        <v>230</v>
      </c>
      <c r="O1098" t="s">
        <v>31</v>
      </c>
      <c r="P1098" t="s">
        <v>35</v>
      </c>
      <c r="Q1098" t="s">
        <v>231</v>
      </c>
      <c r="R1098">
        <v>966.7</v>
      </c>
      <c r="S1098">
        <v>5</v>
      </c>
      <c r="T1098">
        <v>0.3</v>
      </c>
      <c r="U1098">
        <v>-13.81</v>
      </c>
      <c r="V1098">
        <v>980.51</v>
      </c>
    </row>
    <row r="1099" spans="1:22">
      <c r="A1099">
        <v>5294</v>
      </c>
      <c r="B1099" t="s">
        <v>3093</v>
      </c>
      <c r="C1099" s="1">
        <v>42364</v>
      </c>
      <c r="D1099" s="1">
        <v>42368</v>
      </c>
      <c r="E1099" t="s">
        <v>38</v>
      </c>
      <c r="F1099" t="s">
        <v>1353</v>
      </c>
      <c r="G1099" t="s">
        <v>1354</v>
      </c>
      <c r="H1099" t="s">
        <v>25</v>
      </c>
      <c r="I1099" t="s">
        <v>26</v>
      </c>
      <c r="J1099" t="s">
        <v>259</v>
      </c>
      <c r="K1099" t="s">
        <v>215</v>
      </c>
      <c r="L1099">
        <v>44256</v>
      </c>
      <c r="M1099" t="s">
        <v>62</v>
      </c>
      <c r="N1099" t="s">
        <v>1043</v>
      </c>
      <c r="O1099" t="s">
        <v>31</v>
      </c>
      <c r="P1099" t="s">
        <v>44</v>
      </c>
      <c r="Q1099" t="s">
        <v>1044</v>
      </c>
      <c r="R1099">
        <v>51.588000000000001</v>
      </c>
      <c r="S1099">
        <v>1</v>
      </c>
      <c r="T1099">
        <v>0.4</v>
      </c>
      <c r="U1099">
        <v>-15.4764</v>
      </c>
      <c r="V1099">
        <v>67.064400000000006</v>
      </c>
    </row>
    <row r="1100" spans="1:22">
      <c r="A1100">
        <v>5297</v>
      </c>
      <c r="B1100" t="s">
        <v>3094</v>
      </c>
      <c r="C1100" s="1">
        <v>42943</v>
      </c>
      <c r="D1100" s="1">
        <v>42947</v>
      </c>
      <c r="E1100" t="s">
        <v>38</v>
      </c>
      <c r="F1100" t="s">
        <v>3073</v>
      </c>
      <c r="G1100" t="s">
        <v>3074</v>
      </c>
      <c r="H1100" t="s">
        <v>25</v>
      </c>
      <c r="I1100" t="s">
        <v>26</v>
      </c>
      <c r="J1100" t="s">
        <v>1014</v>
      </c>
      <c r="K1100" t="s">
        <v>109</v>
      </c>
      <c r="L1100">
        <v>10701</v>
      </c>
      <c r="M1100" t="s">
        <v>62</v>
      </c>
      <c r="N1100" t="s">
        <v>1185</v>
      </c>
      <c r="O1100" t="s">
        <v>31</v>
      </c>
      <c r="P1100" t="s">
        <v>53</v>
      </c>
      <c r="Q1100" t="s">
        <v>1186</v>
      </c>
      <c r="R1100">
        <v>14.89</v>
      </c>
      <c r="S1100">
        <v>1</v>
      </c>
      <c r="T1100">
        <v>0</v>
      </c>
      <c r="U1100">
        <v>4.0202999999999998</v>
      </c>
      <c r="V1100">
        <v>10.869700000000002</v>
      </c>
    </row>
    <row r="1101" spans="1:22">
      <c r="A1101">
        <v>5301</v>
      </c>
      <c r="B1101" t="s">
        <v>3095</v>
      </c>
      <c r="C1101" s="1">
        <v>42520</v>
      </c>
      <c r="D1101" s="1">
        <v>42524</v>
      </c>
      <c r="E1101" t="s">
        <v>38</v>
      </c>
      <c r="F1101" t="s">
        <v>2557</v>
      </c>
      <c r="G1101" t="s">
        <v>2558</v>
      </c>
      <c r="H1101" t="s">
        <v>81</v>
      </c>
      <c r="I1101" t="s">
        <v>26</v>
      </c>
      <c r="J1101" t="s">
        <v>859</v>
      </c>
      <c r="K1101" t="s">
        <v>697</v>
      </c>
      <c r="L1101">
        <v>22153</v>
      </c>
      <c r="M1101" t="s">
        <v>29</v>
      </c>
      <c r="N1101" t="s">
        <v>1864</v>
      </c>
      <c r="O1101" t="s">
        <v>31</v>
      </c>
      <c r="P1101" t="s">
        <v>44</v>
      </c>
      <c r="Q1101" t="s">
        <v>1865</v>
      </c>
      <c r="R1101">
        <v>2275.5</v>
      </c>
      <c r="S1101">
        <v>10</v>
      </c>
      <c r="T1101">
        <v>0</v>
      </c>
      <c r="U1101">
        <v>386.83499999999998</v>
      </c>
      <c r="V1101">
        <v>1888.665</v>
      </c>
    </row>
    <row r="1102" spans="1:22">
      <c r="A1102">
        <v>5304</v>
      </c>
      <c r="B1102" t="s">
        <v>3096</v>
      </c>
      <c r="C1102" s="1">
        <v>41959</v>
      </c>
      <c r="D1102" s="1">
        <v>41963</v>
      </c>
      <c r="E1102" t="s">
        <v>38</v>
      </c>
      <c r="F1102" t="s">
        <v>3097</v>
      </c>
      <c r="G1102" t="s">
        <v>3098</v>
      </c>
      <c r="H1102" t="s">
        <v>25</v>
      </c>
      <c r="I1102" t="s">
        <v>26</v>
      </c>
      <c r="J1102" t="s">
        <v>494</v>
      </c>
      <c r="K1102" t="s">
        <v>121</v>
      </c>
      <c r="L1102">
        <v>62521</v>
      </c>
      <c r="M1102" t="s">
        <v>84</v>
      </c>
      <c r="N1102" t="s">
        <v>1989</v>
      </c>
      <c r="O1102" t="s">
        <v>31</v>
      </c>
      <c r="P1102" t="s">
        <v>35</v>
      </c>
      <c r="Q1102" t="s">
        <v>1990</v>
      </c>
      <c r="R1102">
        <v>37.295999999999999</v>
      </c>
      <c r="S1102">
        <v>2</v>
      </c>
      <c r="T1102">
        <v>0.3</v>
      </c>
      <c r="U1102">
        <v>-1.0656000000000001</v>
      </c>
      <c r="V1102">
        <v>38.361600000000003</v>
      </c>
    </row>
    <row r="1103" spans="1:22">
      <c r="A1103">
        <v>5305</v>
      </c>
      <c r="B1103" t="s">
        <v>3099</v>
      </c>
      <c r="C1103" s="1">
        <v>41903</v>
      </c>
      <c r="D1103" s="1">
        <v>41905</v>
      </c>
      <c r="E1103" t="s">
        <v>78</v>
      </c>
      <c r="F1103" t="s">
        <v>505</v>
      </c>
      <c r="G1103" t="s">
        <v>506</v>
      </c>
      <c r="H1103" t="s">
        <v>90</v>
      </c>
      <c r="I1103" t="s">
        <v>26</v>
      </c>
      <c r="J1103" t="s">
        <v>3100</v>
      </c>
      <c r="K1103" t="s">
        <v>83</v>
      </c>
      <c r="L1103">
        <v>75043</v>
      </c>
      <c r="M1103" t="s">
        <v>84</v>
      </c>
      <c r="N1103" t="s">
        <v>2121</v>
      </c>
      <c r="O1103" t="s">
        <v>31</v>
      </c>
      <c r="P1103" t="s">
        <v>53</v>
      </c>
      <c r="Q1103" t="s">
        <v>2122</v>
      </c>
      <c r="R1103">
        <v>8.5440000000000005</v>
      </c>
      <c r="S1103">
        <v>2</v>
      </c>
      <c r="T1103">
        <v>0.6</v>
      </c>
      <c r="U1103">
        <v>-7.476</v>
      </c>
      <c r="V1103">
        <v>16.02</v>
      </c>
    </row>
    <row r="1104" spans="1:22">
      <c r="A1104">
        <v>5306</v>
      </c>
      <c r="B1104" t="s">
        <v>3101</v>
      </c>
      <c r="C1104" s="1">
        <v>42421</v>
      </c>
      <c r="D1104" s="1">
        <v>42426</v>
      </c>
      <c r="E1104" t="s">
        <v>38</v>
      </c>
      <c r="F1104" t="s">
        <v>779</v>
      </c>
      <c r="G1104" t="s">
        <v>780</v>
      </c>
      <c r="H1104" t="s">
        <v>81</v>
      </c>
      <c r="I1104" t="s">
        <v>26</v>
      </c>
      <c r="J1104" t="s">
        <v>742</v>
      </c>
      <c r="K1104" t="s">
        <v>109</v>
      </c>
      <c r="L1104">
        <v>11572</v>
      </c>
      <c r="M1104" t="s">
        <v>62</v>
      </c>
      <c r="N1104" t="s">
        <v>159</v>
      </c>
      <c r="O1104" t="s">
        <v>31</v>
      </c>
      <c r="P1104" t="s">
        <v>53</v>
      </c>
      <c r="Q1104" t="s">
        <v>160</v>
      </c>
      <c r="R1104">
        <v>68.95</v>
      </c>
      <c r="S1104">
        <v>5</v>
      </c>
      <c r="T1104">
        <v>0</v>
      </c>
      <c r="U1104">
        <v>28.959</v>
      </c>
      <c r="V1104">
        <v>39.991</v>
      </c>
    </row>
    <row r="1105" spans="1:22">
      <c r="A1105">
        <v>5309</v>
      </c>
      <c r="B1105" t="s">
        <v>3102</v>
      </c>
      <c r="C1105" s="1">
        <v>43058</v>
      </c>
      <c r="D1105" s="1">
        <v>43060</v>
      </c>
      <c r="E1105" t="s">
        <v>78</v>
      </c>
      <c r="F1105" t="s">
        <v>2552</v>
      </c>
      <c r="G1105" t="s">
        <v>2553</v>
      </c>
      <c r="H1105" t="s">
        <v>25</v>
      </c>
      <c r="I1105" t="s">
        <v>26</v>
      </c>
      <c r="J1105" t="s">
        <v>91</v>
      </c>
      <c r="K1105" t="s">
        <v>83</v>
      </c>
      <c r="L1105">
        <v>77095</v>
      </c>
      <c r="M1105" t="s">
        <v>84</v>
      </c>
      <c r="N1105" t="s">
        <v>1598</v>
      </c>
      <c r="O1105" t="s">
        <v>31</v>
      </c>
      <c r="P1105" t="s">
        <v>35</v>
      </c>
      <c r="Q1105" t="s">
        <v>1599</v>
      </c>
      <c r="R1105">
        <v>191.05799999999999</v>
      </c>
      <c r="S1105">
        <v>3</v>
      </c>
      <c r="T1105">
        <v>0.3</v>
      </c>
      <c r="U1105">
        <v>-46.399799999999999</v>
      </c>
      <c r="V1105">
        <v>237.45779999999999</v>
      </c>
    </row>
    <row r="1106" spans="1:22">
      <c r="A1106">
        <v>5314</v>
      </c>
      <c r="B1106" t="s">
        <v>3103</v>
      </c>
      <c r="C1106" s="1">
        <v>42855</v>
      </c>
      <c r="D1106" s="1">
        <v>42860</v>
      </c>
      <c r="E1106" t="s">
        <v>38</v>
      </c>
      <c r="F1106" t="s">
        <v>379</v>
      </c>
      <c r="G1106" t="s">
        <v>380</v>
      </c>
      <c r="H1106" t="s">
        <v>81</v>
      </c>
      <c r="I1106" t="s">
        <v>26</v>
      </c>
      <c r="J1106" t="s">
        <v>310</v>
      </c>
      <c r="K1106" t="s">
        <v>50</v>
      </c>
      <c r="L1106">
        <v>94110</v>
      </c>
      <c r="M1106" t="s">
        <v>51</v>
      </c>
      <c r="N1106" t="s">
        <v>737</v>
      </c>
      <c r="O1106" t="s">
        <v>31</v>
      </c>
      <c r="P1106" t="s">
        <v>53</v>
      </c>
      <c r="Q1106" t="s">
        <v>738</v>
      </c>
      <c r="R1106">
        <v>64.959999999999994</v>
      </c>
      <c r="S1106">
        <v>2</v>
      </c>
      <c r="T1106">
        <v>0</v>
      </c>
      <c r="U1106">
        <v>21.436800000000002</v>
      </c>
      <c r="V1106">
        <v>43.523199999999989</v>
      </c>
    </row>
    <row r="1107" spans="1:22">
      <c r="A1107">
        <v>5316</v>
      </c>
      <c r="B1107" t="s">
        <v>3104</v>
      </c>
      <c r="C1107" s="1">
        <v>42492</v>
      </c>
      <c r="D1107" s="1">
        <v>42498</v>
      </c>
      <c r="E1107" t="s">
        <v>38</v>
      </c>
      <c r="F1107" t="s">
        <v>2029</v>
      </c>
      <c r="G1107" t="s">
        <v>2030</v>
      </c>
      <c r="H1107" t="s">
        <v>25</v>
      </c>
      <c r="I1107" t="s">
        <v>26</v>
      </c>
      <c r="J1107" t="s">
        <v>2550</v>
      </c>
      <c r="K1107" t="s">
        <v>1017</v>
      </c>
      <c r="L1107">
        <v>27405</v>
      </c>
      <c r="M1107" t="s">
        <v>29</v>
      </c>
      <c r="N1107" t="s">
        <v>984</v>
      </c>
      <c r="O1107" t="s">
        <v>31</v>
      </c>
      <c r="P1107" t="s">
        <v>35</v>
      </c>
      <c r="Q1107" t="s">
        <v>985</v>
      </c>
      <c r="R1107">
        <v>187.05600000000001</v>
      </c>
      <c r="S1107">
        <v>9</v>
      </c>
      <c r="T1107">
        <v>0.2</v>
      </c>
      <c r="U1107">
        <v>11.691000000000001</v>
      </c>
      <c r="V1107">
        <v>175.36500000000001</v>
      </c>
    </row>
    <row r="1108" spans="1:22">
      <c r="A1108">
        <v>5317</v>
      </c>
      <c r="B1108" t="s">
        <v>3105</v>
      </c>
      <c r="C1108" s="1">
        <v>43010</v>
      </c>
      <c r="D1108" s="1">
        <v>43013</v>
      </c>
      <c r="E1108" t="s">
        <v>78</v>
      </c>
      <c r="F1108" t="s">
        <v>2412</v>
      </c>
      <c r="G1108" t="s">
        <v>2413</v>
      </c>
      <c r="H1108" t="s">
        <v>90</v>
      </c>
      <c r="I1108" t="s">
        <v>26</v>
      </c>
      <c r="J1108" t="s">
        <v>3106</v>
      </c>
      <c r="K1108" t="s">
        <v>128</v>
      </c>
      <c r="L1108">
        <v>37918</v>
      </c>
      <c r="M1108" t="s">
        <v>29</v>
      </c>
      <c r="N1108" t="s">
        <v>1699</v>
      </c>
      <c r="O1108" t="s">
        <v>31</v>
      </c>
      <c r="P1108" t="s">
        <v>53</v>
      </c>
      <c r="Q1108" t="s">
        <v>1700</v>
      </c>
      <c r="R1108">
        <v>11.808</v>
      </c>
      <c r="S1108">
        <v>2</v>
      </c>
      <c r="T1108">
        <v>0.2</v>
      </c>
      <c r="U1108">
        <v>1.3284</v>
      </c>
      <c r="V1108">
        <v>10.4796</v>
      </c>
    </row>
    <row r="1109" spans="1:22">
      <c r="A1109">
        <v>5318</v>
      </c>
      <c r="B1109" t="s">
        <v>3105</v>
      </c>
      <c r="C1109" s="1">
        <v>43010</v>
      </c>
      <c r="D1109" s="1">
        <v>43013</v>
      </c>
      <c r="E1109" t="s">
        <v>78</v>
      </c>
      <c r="F1109" t="s">
        <v>2412</v>
      </c>
      <c r="G1109" t="s">
        <v>2413</v>
      </c>
      <c r="H1109" t="s">
        <v>90</v>
      </c>
      <c r="I1109" t="s">
        <v>26</v>
      </c>
      <c r="J1109" t="s">
        <v>3106</v>
      </c>
      <c r="K1109" t="s">
        <v>128</v>
      </c>
      <c r="L1109">
        <v>37918</v>
      </c>
      <c r="M1109" t="s">
        <v>29</v>
      </c>
      <c r="N1109" t="s">
        <v>532</v>
      </c>
      <c r="O1109" t="s">
        <v>31</v>
      </c>
      <c r="P1109" t="s">
        <v>53</v>
      </c>
      <c r="Q1109" t="s">
        <v>3107</v>
      </c>
      <c r="R1109">
        <v>9.6560000000000006</v>
      </c>
      <c r="S1109">
        <v>1</v>
      </c>
      <c r="T1109">
        <v>0.2</v>
      </c>
      <c r="U1109">
        <v>1.5690999999999999</v>
      </c>
      <c r="V1109">
        <v>8.0869</v>
      </c>
    </row>
    <row r="1110" spans="1:22">
      <c r="A1110">
        <v>5321</v>
      </c>
      <c r="B1110" t="s">
        <v>3105</v>
      </c>
      <c r="C1110" s="1">
        <v>43010</v>
      </c>
      <c r="D1110" s="1">
        <v>43013</v>
      </c>
      <c r="E1110" t="s">
        <v>78</v>
      </c>
      <c r="F1110" t="s">
        <v>2412</v>
      </c>
      <c r="G1110" t="s">
        <v>2413</v>
      </c>
      <c r="H1110" t="s">
        <v>90</v>
      </c>
      <c r="I1110" t="s">
        <v>26</v>
      </c>
      <c r="J1110" t="s">
        <v>3106</v>
      </c>
      <c r="K1110" t="s">
        <v>128</v>
      </c>
      <c r="L1110">
        <v>37918</v>
      </c>
      <c r="M1110" t="s">
        <v>29</v>
      </c>
      <c r="N1110" t="s">
        <v>732</v>
      </c>
      <c r="O1110" t="s">
        <v>31</v>
      </c>
      <c r="P1110" t="s">
        <v>44</v>
      </c>
      <c r="Q1110" t="s">
        <v>733</v>
      </c>
      <c r="R1110">
        <v>2314.116</v>
      </c>
      <c r="S1110">
        <v>7</v>
      </c>
      <c r="T1110">
        <v>0.4</v>
      </c>
      <c r="U1110">
        <v>-1002.7836</v>
      </c>
      <c r="V1110">
        <v>3316.8995999999997</v>
      </c>
    </row>
    <row r="1111" spans="1:22">
      <c r="A1111">
        <v>5323</v>
      </c>
      <c r="B1111" t="s">
        <v>3105</v>
      </c>
      <c r="C1111" s="1">
        <v>43010</v>
      </c>
      <c r="D1111" s="1">
        <v>43013</v>
      </c>
      <c r="E1111" t="s">
        <v>78</v>
      </c>
      <c r="F1111" t="s">
        <v>2412</v>
      </c>
      <c r="G1111" t="s">
        <v>2413</v>
      </c>
      <c r="H1111" t="s">
        <v>90</v>
      </c>
      <c r="I1111" t="s">
        <v>26</v>
      </c>
      <c r="J1111" t="s">
        <v>3106</v>
      </c>
      <c r="K1111" t="s">
        <v>128</v>
      </c>
      <c r="L1111">
        <v>37918</v>
      </c>
      <c r="M1111" t="s">
        <v>29</v>
      </c>
      <c r="N1111" t="s">
        <v>1109</v>
      </c>
      <c r="O1111" t="s">
        <v>31</v>
      </c>
      <c r="P1111" t="s">
        <v>53</v>
      </c>
      <c r="Q1111" t="s">
        <v>1110</v>
      </c>
      <c r="R1111">
        <v>19.760000000000002</v>
      </c>
      <c r="S1111">
        <v>2</v>
      </c>
      <c r="T1111">
        <v>0.2</v>
      </c>
      <c r="U1111">
        <v>5.9279999999999999</v>
      </c>
      <c r="V1111">
        <v>13.832000000000001</v>
      </c>
    </row>
    <row r="1112" spans="1:22">
      <c r="A1112">
        <v>5326</v>
      </c>
      <c r="B1112" t="s">
        <v>3108</v>
      </c>
      <c r="C1112" s="1">
        <v>42342</v>
      </c>
      <c r="D1112" s="1">
        <v>42347</v>
      </c>
      <c r="E1112" t="s">
        <v>38</v>
      </c>
      <c r="F1112" t="s">
        <v>928</v>
      </c>
      <c r="G1112" t="s">
        <v>929</v>
      </c>
      <c r="H1112" t="s">
        <v>25</v>
      </c>
      <c r="I1112" t="s">
        <v>26</v>
      </c>
      <c r="J1112" t="s">
        <v>2041</v>
      </c>
      <c r="K1112" t="s">
        <v>50</v>
      </c>
      <c r="L1112">
        <v>90712</v>
      </c>
      <c r="M1112" t="s">
        <v>51</v>
      </c>
      <c r="N1112" t="s">
        <v>1292</v>
      </c>
      <c r="O1112" t="s">
        <v>31</v>
      </c>
      <c r="P1112" t="s">
        <v>53</v>
      </c>
      <c r="Q1112" t="s">
        <v>1293</v>
      </c>
      <c r="R1112">
        <v>25.08</v>
      </c>
      <c r="S1112">
        <v>6</v>
      </c>
      <c r="T1112">
        <v>0</v>
      </c>
      <c r="U1112">
        <v>9.0288000000000004</v>
      </c>
      <c r="V1112">
        <v>16.051199999999998</v>
      </c>
    </row>
    <row r="1113" spans="1:22">
      <c r="A1113">
        <v>5331</v>
      </c>
      <c r="B1113" t="s">
        <v>3109</v>
      </c>
      <c r="C1113" s="1">
        <v>42617</v>
      </c>
      <c r="D1113" s="1">
        <v>42621</v>
      </c>
      <c r="E1113" t="s">
        <v>38</v>
      </c>
      <c r="F1113" t="s">
        <v>3110</v>
      </c>
      <c r="G1113" t="s">
        <v>3111</v>
      </c>
      <c r="H1113" t="s">
        <v>25</v>
      </c>
      <c r="I1113" t="s">
        <v>26</v>
      </c>
      <c r="J1113" t="s">
        <v>158</v>
      </c>
      <c r="K1113" t="s">
        <v>109</v>
      </c>
      <c r="L1113">
        <v>10011</v>
      </c>
      <c r="M1113" t="s">
        <v>62</v>
      </c>
      <c r="N1113" t="s">
        <v>1736</v>
      </c>
      <c r="O1113" t="s">
        <v>31</v>
      </c>
      <c r="P1113" t="s">
        <v>53</v>
      </c>
      <c r="Q1113" t="s">
        <v>1737</v>
      </c>
      <c r="R1113">
        <v>63.94</v>
      </c>
      <c r="S1113">
        <v>1</v>
      </c>
      <c r="T1113">
        <v>0</v>
      </c>
      <c r="U1113">
        <v>24.936599999999999</v>
      </c>
      <c r="V1113">
        <v>39.003399999999999</v>
      </c>
    </row>
    <row r="1114" spans="1:22">
      <c r="A1114">
        <v>5334</v>
      </c>
      <c r="B1114" t="s">
        <v>3112</v>
      </c>
      <c r="C1114" s="1">
        <v>41877</v>
      </c>
      <c r="D1114" s="1">
        <v>41883</v>
      </c>
      <c r="E1114" t="s">
        <v>38</v>
      </c>
      <c r="F1114" t="s">
        <v>149</v>
      </c>
      <c r="G1114" t="s">
        <v>150</v>
      </c>
      <c r="H1114" t="s">
        <v>25</v>
      </c>
      <c r="I1114" t="s">
        <v>26</v>
      </c>
      <c r="J1114" t="s">
        <v>214</v>
      </c>
      <c r="K1114" t="s">
        <v>184</v>
      </c>
      <c r="L1114">
        <v>19711</v>
      </c>
      <c r="M1114" t="s">
        <v>62</v>
      </c>
      <c r="N1114" t="s">
        <v>2494</v>
      </c>
      <c r="O1114" t="s">
        <v>31</v>
      </c>
      <c r="P1114" t="s">
        <v>53</v>
      </c>
      <c r="Q1114" t="s">
        <v>2495</v>
      </c>
      <c r="R1114">
        <v>10.68</v>
      </c>
      <c r="S1114">
        <v>4</v>
      </c>
      <c r="T1114">
        <v>0</v>
      </c>
      <c r="U1114">
        <v>4.0583999999999998</v>
      </c>
      <c r="V1114">
        <v>6.6215999999999999</v>
      </c>
    </row>
    <row r="1115" spans="1:22">
      <c r="A1115">
        <v>5355</v>
      </c>
      <c r="B1115" t="s">
        <v>3113</v>
      </c>
      <c r="C1115" s="1">
        <v>41772</v>
      </c>
      <c r="D1115" s="1">
        <v>41778</v>
      </c>
      <c r="E1115" t="s">
        <v>38</v>
      </c>
      <c r="F1115" t="s">
        <v>2352</v>
      </c>
      <c r="G1115" t="s">
        <v>2353</v>
      </c>
      <c r="H1115" t="s">
        <v>81</v>
      </c>
      <c r="I1115" t="s">
        <v>26</v>
      </c>
      <c r="J1115" t="s">
        <v>49</v>
      </c>
      <c r="K1115" t="s">
        <v>50</v>
      </c>
      <c r="L1115">
        <v>90004</v>
      </c>
      <c r="M1115" t="s">
        <v>51</v>
      </c>
      <c r="N1115" t="s">
        <v>1873</v>
      </c>
      <c r="O1115" t="s">
        <v>31</v>
      </c>
      <c r="P1115" t="s">
        <v>35</v>
      </c>
      <c r="Q1115" t="s">
        <v>1874</v>
      </c>
      <c r="R1115">
        <v>279.45600000000002</v>
      </c>
      <c r="S1115">
        <v>6</v>
      </c>
      <c r="T1115">
        <v>0.2</v>
      </c>
      <c r="U1115">
        <v>20.959199999999999</v>
      </c>
      <c r="V1115">
        <v>258.49680000000001</v>
      </c>
    </row>
    <row r="1116" spans="1:22">
      <c r="A1116">
        <v>5361</v>
      </c>
      <c r="B1116" t="s">
        <v>3114</v>
      </c>
      <c r="C1116" s="1">
        <v>42839</v>
      </c>
      <c r="D1116" s="1">
        <v>42843</v>
      </c>
      <c r="E1116" t="s">
        <v>38</v>
      </c>
      <c r="F1116" t="s">
        <v>1919</v>
      </c>
      <c r="G1116" t="s">
        <v>1920</v>
      </c>
      <c r="H1116" t="s">
        <v>81</v>
      </c>
      <c r="I1116" t="s">
        <v>26</v>
      </c>
      <c r="J1116" t="s">
        <v>1892</v>
      </c>
      <c r="K1116" t="s">
        <v>1017</v>
      </c>
      <c r="L1116">
        <v>28314</v>
      </c>
      <c r="M1116" t="s">
        <v>29</v>
      </c>
      <c r="N1116" t="s">
        <v>1156</v>
      </c>
      <c r="O1116" t="s">
        <v>31</v>
      </c>
      <c r="P1116" t="s">
        <v>32</v>
      </c>
      <c r="Q1116" t="s">
        <v>1157</v>
      </c>
      <c r="R1116">
        <v>198.27199999999999</v>
      </c>
      <c r="S1116">
        <v>8</v>
      </c>
      <c r="T1116">
        <v>0.2</v>
      </c>
      <c r="U1116">
        <v>-32.219200000000001</v>
      </c>
      <c r="V1116">
        <v>230.49119999999999</v>
      </c>
    </row>
    <row r="1117" spans="1:22">
      <c r="A1117">
        <v>5363</v>
      </c>
      <c r="B1117" t="s">
        <v>3115</v>
      </c>
      <c r="C1117" s="1">
        <v>42733</v>
      </c>
      <c r="D1117" s="1">
        <v>42737</v>
      </c>
      <c r="E1117" t="s">
        <v>38</v>
      </c>
      <c r="F1117" t="s">
        <v>805</v>
      </c>
      <c r="G1117" t="s">
        <v>806</v>
      </c>
      <c r="H1117" t="s">
        <v>25</v>
      </c>
      <c r="I1117" t="s">
        <v>26</v>
      </c>
      <c r="J1117" t="s">
        <v>3116</v>
      </c>
      <c r="K1117" t="s">
        <v>3117</v>
      </c>
      <c r="L1117">
        <v>67212</v>
      </c>
      <c r="M1117" t="s">
        <v>84</v>
      </c>
      <c r="N1117" t="s">
        <v>2390</v>
      </c>
      <c r="O1117" t="s">
        <v>31</v>
      </c>
      <c r="P1117" t="s">
        <v>53</v>
      </c>
      <c r="Q1117" t="s">
        <v>2391</v>
      </c>
      <c r="R1117">
        <v>70.56</v>
      </c>
      <c r="S1117">
        <v>6</v>
      </c>
      <c r="T1117">
        <v>0</v>
      </c>
      <c r="U1117">
        <v>23.990400000000001</v>
      </c>
      <c r="V1117">
        <v>46.569600000000001</v>
      </c>
    </row>
    <row r="1118" spans="1:22">
      <c r="A1118">
        <v>5371</v>
      </c>
      <c r="B1118" t="s">
        <v>3118</v>
      </c>
      <c r="C1118" s="1">
        <v>42833</v>
      </c>
      <c r="D1118" s="1">
        <v>42837</v>
      </c>
      <c r="E1118" t="s">
        <v>38</v>
      </c>
      <c r="F1118" t="s">
        <v>3119</v>
      </c>
      <c r="G1118" t="s">
        <v>3120</v>
      </c>
      <c r="H1118" t="s">
        <v>81</v>
      </c>
      <c r="I1118" t="s">
        <v>26</v>
      </c>
      <c r="J1118" t="s">
        <v>3121</v>
      </c>
      <c r="K1118" t="s">
        <v>272</v>
      </c>
      <c r="L1118">
        <v>48237</v>
      </c>
      <c r="M1118" t="s">
        <v>84</v>
      </c>
      <c r="N1118" t="s">
        <v>1938</v>
      </c>
      <c r="O1118" t="s">
        <v>31</v>
      </c>
      <c r="P1118" t="s">
        <v>53</v>
      </c>
      <c r="Q1118" t="s">
        <v>1939</v>
      </c>
      <c r="R1118">
        <v>273.95999999999998</v>
      </c>
      <c r="S1118">
        <v>2</v>
      </c>
      <c r="T1118">
        <v>0</v>
      </c>
      <c r="U1118">
        <v>71.229600000000005</v>
      </c>
      <c r="V1118">
        <v>202.73039999999997</v>
      </c>
    </row>
    <row r="1119" spans="1:22">
      <c r="A1119">
        <v>5372</v>
      </c>
      <c r="B1119" t="s">
        <v>3118</v>
      </c>
      <c r="C1119" s="1">
        <v>42833</v>
      </c>
      <c r="D1119" s="1">
        <v>42837</v>
      </c>
      <c r="E1119" t="s">
        <v>38</v>
      </c>
      <c r="F1119" t="s">
        <v>3119</v>
      </c>
      <c r="G1119" t="s">
        <v>3120</v>
      </c>
      <c r="H1119" t="s">
        <v>81</v>
      </c>
      <c r="I1119" t="s">
        <v>26</v>
      </c>
      <c r="J1119" t="s">
        <v>3121</v>
      </c>
      <c r="K1119" t="s">
        <v>272</v>
      </c>
      <c r="L1119">
        <v>48237</v>
      </c>
      <c r="M1119" t="s">
        <v>84</v>
      </c>
      <c r="N1119" t="s">
        <v>916</v>
      </c>
      <c r="O1119" t="s">
        <v>31</v>
      </c>
      <c r="P1119" t="s">
        <v>53</v>
      </c>
      <c r="Q1119" t="s">
        <v>917</v>
      </c>
      <c r="R1119">
        <v>306.89999999999998</v>
      </c>
      <c r="S1119">
        <v>3</v>
      </c>
      <c r="T1119">
        <v>0</v>
      </c>
      <c r="U1119">
        <v>79.793999999999997</v>
      </c>
      <c r="V1119">
        <v>227.10599999999999</v>
      </c>
    </row>
    <row r="1120" spans="1:22">
      <c r="A1120">
        <v>5374</v>
      </c>
      <c r="B1120" t="s">
        <v>3122</v>
      </c>
      <c r="C1120" s="1">
        <v>42301</v>
      </c>
      <c r="D1120" s="1">
        <v>42307</v>
      </c>
      <c r="E1120" t="s">
        <v>38</v>
      </c>
      <c r="F1120" t="s">
        <v>3123</v>
      </c>
      <c r="G1120" t="s">
        <v>3124</v>
      </c>
      <c r="H1120" t="s">
        <v>81</v>
      </c>
      <c r="I1120" t="s">
        <v>26</v>
      </c>
      <c r="J1120" t="s">
        <v>91</v>
      </c>
      <c r="K1120" t="s">
        <v>83</v>
      </c>
      <c r="L1120">
        <v>77041</v>
      </c>
      <c r="M1120" t="s">
        <v>84</v>
      </c>
      <c r="N1120" t="s">
        <v>299</v>
      </c>
      <c r="O1120" t="s">
        <v>31</v>
      </c>
      <c r="P1120" t="s">
        <v>44</v>
      </c>
      <c r="Q1120" t="s">
        <v>300</v>
      </c>
      <c r="R1120">
        <v>347.36099999999999</v>
      </c>
      <c r="S1120">
        <v>7</v>
      </c>
      <c r="T1120">
        <v>0.3</v>
      </c>
      <c r="U1120">
        <v>-69.472200000000001</v>
      </c>
      <c r="V1120">
        <v>416.83319999999998</v>
      </c>
    </row>
    <row r="1121" spans="1:22">
      <c r="A1121">
        <v>5395</v>
      </c>
      <c r="B1121" t="s">
        <v>3125</v>
      </c>
      <c r="C1121" s="1">
        <v>41962</v>
      </c>
      <c r="D1121" s="1">
        <v>41968</v>
      </c>
      <c r="E1121" t="s">
        <v>38</v>
      </c>
      <c r="F1121" t="s">
        <v>3126</v>
      </c>
      <c r="G1121" t="s">
        <v>3127</v>
      </c>
      <c r="H1121" t="s">
        <v>81</v>
      </c>
      <c r="I1121" t="s">
        <v>26</v>
      </c>
      <c r="J1121" t="s">
        <v>183</v>
      </c>
      <c r="K1121" t="s">
        <v>184</v>
      </c>
      <c r="L1121">
        <v>19805</v>
      </c>
      <c r="M1121" t="s">
        <v>62</v>
      </c>
      <c r="N1121" t="s">
        <v>1361</v>
      </c>
      <c r="O1121" t="s">
        <v>31</v>
      </c>
      <c r="P1121" t="s">
        <v>32</v>
      </c>
      <c r="Q1121" t="s">
        <v>1362</v>
      </c>
      <c r="R1121">
        <v>1025.8800000000001</v>
      </c>
      <c r="S1121">
        <v>6</v>
      </c>
      <c r="T1121">
        <v>0</v>
      </c>
      <c r="U1121">
        <v>235.95240000000001</v>
      </c>
      <c r="V1121">
        <v>789.9276000000001</v>
      </c>
    </row>
    <row r="1122" spans="1:22">
      <c r="A1122">
        <v>5397</v>
      </c>
      <c r="B1122" t="s">
        <v>3128</v>
      </c>
      <c r="C1122" s="1">
        <v>42637</v>
      </c>
      <c r="D1122" s="1">
        <v>42637</v>
      </c>
      <c r="E1122" t="s">
        <v>407</v>
      </c>
      <c r="F1122" t="s">
        <v>2362</v>
      </c>
      <c r="G1122" t="s">
        <v>2363</v>
      </c>
      <c r="H1122" t="s">
        <v>81</v>
      </c>
      <c r="I1122" t="s">
        <v>26</v>
      </c>
      <c r="J1122" t="s">
        <v>310</v>
      </c>
      <c r="K1122" t="s">
        <v>50</v>
      </c>
      <c r="L1122">
        <v>94110</v>
      </c>
      <c r="M1122" t="s">
        <v>51</v>
      </c>
      <c r="N1122" t="s">
        <v>1815</v>
      </c>
      <c r="O1122" t="s">
        <v>31</v>
      </c>
      <c r="P1122" t="s">
        <v>53</v>
      </c>
      <c r="Q1122" t="s">
        <v>1816</v>
      </c>
      <c r="R1122">
        <v>63.2</v>
      </c>
      <c r="S1122">
        <v>5</v>
      </c>
      <c r="T1122">
        <v>0</v>
      </c>
      <c r="U1122">
        <v>23.384</v>
      </c>
      <c r="V1122">
        <v>39.816000000000003</v>
      </c>
    </row>
    <row r="1123" spans="1:22">
      <c r="A1123">
        <v>5400</v>
      </c>
      <c r="B1123" t="s">
        <v>3129</v>
      </c>
      <c r="C1123" s="1">
        <v>42469</v>
      </c>
      <c r="D1123" s="1">
        <v>42474</v>
      </c>
      <c r="E1123" t="s">
        <v>38</v>
      </c>
      <c r="F1123" t="s">
        <v>2016</v>
      </c>
      <c r="G1123" t="s">
        <v>2017</v>
      </c>
      <c r="H1123" t="s">
        <v>25</v>
      </c>
      <c r="I1123" t="s">
        <v>26</v>
      </c>
      <c r="J1123" t="s">
        <v>49</v>
      </c>
      <c r="K1123" t="s">
        <v>50</v>
      </c>
      <c r="L1123">
        <v>90004</v>
      </c>
      <c r="M1123" t="s">
        <v>51</v>
      </c>
      <c r="N1123" t="s">
        <v>30</v>
      </c>
      <c r="O1123" t="s">
        <v>31</v>
      </c>
      <c r="P1123" t="s">
        <v>32</v>
      </c>
      <c r="Q1123" t="s">
        <v>33</v>
      </c>
      <c r="R1123">
        <v>556.66499999999996</v>
      </c>
      <c r="S1123">
        <v>5</v>
      </c>
      <c r="T1123">
        <v>0.15</v>
      </c>
      <c r="U1123">
        <v>6.5490000000000004</v>
      </c>
      <c r="V1123">
        <v>550.11599999999999</v>
      </c>
    </row>
    <row r="1124" spans="1:22">
      <c r="A1124">
        <v>5427</v>
      </c>
      <c r="B1124" t="s">
        <v>3130</v>
      </c>
      <c r="C1124" s="1">
        <v>42707</v>
      </c>
      <c r="D1124" s="1">
        <v>42710</v>
      </c>
      <c r="E1124" t="s">
        <v>78</v>
      </c>
      <c r="F1124" t="s">
        <v>1290</v>
      </c>
      <c r="G1124" t="s">
        <v>1291</v>
      </c>
      <c r="H1124" t="s">
        <v>25</v>
      </c>
      <c r="I1124" t="s">
        <v>26</v>
      </c>
      <c r="J1124" t="s">
        <v>49</v>
      </c>
      <c r="K1124" t="s">
        <v>50</v>
      </c>
      <c r="L1124">
        <v>90045</v>
      </c>
      <c r="M1124" t="s">
        <v>51</v>
      </c>
      <c r="N1124" t="s">
        <v>2629</v>
      </c>
      <c r="O1124" t="s">
        <v>31</v>
      </c>
      <c r="P1124" t="s">
        <v>53</v>
      </c>
      <c r="Q1124" t="s">
        <v>2630</v>
      </c>
      <c r="R1124">
        <v>111.9</v>
      </c>
      <c r="S1124">
        <v>6</v>
      </c>
      <c r="T1124">
        <v>0</v>
      </c>
      <c r="U1124">
        <v>51.473999999999997</v>
      </c>
      <c r="V1124">
        <v>60.426000000000009</v>
      </c>
    </row>
    <row r="1125" spans="1:22">
      <c r="A1125">
        <v>5428</v>
      </c>
      <c r="B1125" t="s">
        <v>3131</v>
      </c>
      <c r="C1125" s="1">
        <v>42535</v>
      </c>
      <c r="D1125" s="1">
        <v>42535</v>
      </c>
      <c r="E1125" t="s">
        <v>407</v>
      </c>
      <c r="F1125" t="s">
        <v>3132</v>
      </c>
      <c r="G1125" t="s">
        <v>3133</v>
      </c>
      <c r="H1125" t="s">
        <v>90</v>
      </c>
      <c r="I1125" t="s">
        <v>26</v>
      </c>
      <c r="J1125" t="s">
        <v>49</v>
      </c>
      <c r="K1125" t="s">
        <v>50</v>
      </c>
      <c r="L1125">
        <v>90036</v>
      </c>
      <c r="M1125" t="s">
        <v>51</v>
      </c>
      <c r="N1125" t="s">
        <v>2603</v>
      </c>
      <c r="O1125" t="s">
        <v>31</v>
      </c>
      <c r="P1125" t="s">
        <v>32</v>
      </c>
      <c r="Q1125" t="s">
        <v>2604</v>
      </c>
      <c r="R1125">
        <v>599.16499999999996</v>
      </c>
      <c r="S1125">
        <v>5</v>
      </c>
      <c r="T1125">
        <v>0.15</v>
      </c>
      <c r="U1125">
        <v>35.244999999999997</v>
      </c>
      <c r="V1125">
        <v>563.91999999999996</v>
      </c>
    </row>
    <row r="1126" spans="1:22">
      <c r="A1126">
        <v>5430</v>
      </c>
      <c r="B1126" t="s">
        <v>3134</v>
      </c>
      <c r="C1126" s="1">
        <v>41887</v>
      </c>
      <c r="D1126" s="1">
        <v>41889</v>
      </c>
      <c r="E1126" t="s">
        <v>78</v>
      </c>
      <c r="F1126" t="s">
        <v>2374</v>
      </c>
      <c r="G1126" t="s">
        <v>2375</v>
      </c>
      <c r="H1126" t="s">
        <v>25</v>
      </c>
      <c r="I1126" t="s">
        <v>26</v>
      </c>
      <c r="J1126" t="s">
        <v>770</v>
      </c>
      <c r="K1126" t="s">
        <v>42</v>
      </c>
      <c r="L1126">
        <v>33710</v>
      </c>
      <c r="M1126" t="s">
        <v>29</v>
      </c>
      <c r="N1126" t="s">
        <v>382</v>
      </c>
      <c r="O1126" t="s">
        <v>31</v>
      </c>
      <c r="P1126" t="s">
        <v>53</v>
      </c>
      <c r="Q1126" t="s">
        <v>383</v>
      </c>
      <c r="R1126">
        <v>31.984000000000002</v>
      </c>
      <c r="S1126">
        <v>2</v>
      </c>
      <c r="T1126">
        <v>0.2</v>
      </c>
      <c r="U1126">
        <v>1.9990000000000001</v>
      </c>
      <c r="V1126">
        <v>29.985000000000003</v>
      </c>
    </row>
    <row r="1127" spans="1:22">
      <c r="A1127">
        <v>5437</v>
      </c>
      <c r="B1127" t="s">
        <v>3135</v>
      </c>
      <c r="C1127" s="1">
        <v>41825</v>
      </c>
      <c r="D1127" s="1">
        <v>41828</v>
      </c>
      <c r="E1127" t="s">
        <v>78</v>
      </c>
      <c r="F1127" t="s">
        <v>3136</v>
      </c>
      <c r="G1127" t="s">
        <v>3137</v>
      </c>
      <c r="H1127" t="s">
        <v>81</v>
      </c>
      <c r="I1127" t="s">
        <v>26</v>
      </c>
      <c r="J1127" t="s">
        <v>3138</v>
      </c>
      <c r="K1127" t="s">
        <v>42</v>
      </c>
      <c r="L1127">
        <v>32137</v>
      </c>
      <c r="M1127" t="s">
        <v>29</v>
      </c>
      <c r="N1127" t="s">
        <v>1463</v>
      </c>
      <c r="O1127" t="s">
        <v>31</v>
      </c>
      <c r="P1127" t="s">
        <v>53</v>
      </c>
      <c r="Q1127" t="s">
        <v>1464</v>
      </c>
      <c r="R1127">
        <v>19.52</v>
      </c>
      <c r="S1127">
        <v>2</v>
      </c>
      <c r="T1127">
        <v>0.2</v>
      </c>
      <c r="U1127">
        <v>5.3680000000000003</v>
      </c>
      <c r="V1127">
        <v>14.151999999999999</v>
      </c>
    </row>
    <row r="1128" spans="1:22">
      <c r="A1128">
        <v>5439</v>
      </c>
      <c r="B1128" t="s">
        <v>3135</v>
      </c>
      <c r="C1128" s="1">
        <v>41825</v>
      </c>
      <c r="D1128" s="1">
        <v>41828</v>
      </c>
      <c r="E1128" t="s">
        <v>78</v>
      </c>
      <c r="F1128" t="s">
        <v>3136</v>
      </c>
      <c r="G1128" t="s">
        <v>3137</v>
      </c>
      <c r="H1128" t="s">
        <v>81</v>
      </c>
      <c r="I1128" t="s">
        <v>26</v>
      </c>
      <c r="J1128" t="s">
        <v>3138</v>
      </c>
      <c r="K1128" t="s">
        <v>42</v>
      </c>
      <c r="L1128">
        <v>32137</v>
      </c>
      <c r="M1128" t="s">
        <v>29</v>
      </c>
      <c r="N1128" t="s">
        <v>3139</v>
      </c>
      <c r="O1128" t="s">
        <v>31</v>
      </c>
      <c r="P1128" t="s">
        <v>53</v>
      </c>
      <c r="Q1128" t="s">
        <v>3140</v>
      </c>
      <c r="R1128">
        <v>213.21600000000001</v>
      </c>
      <c r="S1128">
        <v>3</v>
      </c>
      <c r="T1128">
        <v>0.2</v>
      </c>
      <c r="U1128">
        <v>15.991199999999999</v>
      </c>
      <c r="V1128">
        <v>197.22480000000002</v>
      </c>
    </row>
    <row r="1129" spans="1:22">
      <c r="A1129">
        <v>5452</v>
      </c>
      <c r="B1129" t="s">
        <v>3141</v>
      </c>
      <c r="C1129" s="1">
        <v>41894</v>
      </c>
      <c r="D1129" s="1">
        <v>41901</v>
      </c>
      <c r="E1129" t="s">
        <v>38</v>
      </c>
      <c r="F1129" t="s">
        <v>3142</v>
      </c>
      <c r="G1129" t="s">
        <v>3143</v>
      </c>
      <c r="H1129" t="s">
        <v>90</v>
      </c>
      <c r="I1129" t="s">
        <v>26</v>
      </c>
      <c r="J1129" t="s">
        <v>3144</v>
      </c>
      <c r="K1129" t="s">
        <v>3117</v>
      </c>
      <c r="L1129">
        <v>66062</v>
      </c>
      <c r="M1129" t="s">
        <v>84</v>
      </c>
      <c r="N1129" t="s">
        <v>2299</v>
      </c>
      <c r="O1129" t="s">
        <v>31</v>
      </c>
      <c r="P1129" t="s">
        <v>53</v>
      </c>
      <c r="Q1129" t="s">
        <v>2300</v>
      </c>
      <c r="R1129">
        <v>40.56</v>
      </c>
      <c r="S1129">
        <v>2</v>
      </c>
      <c r="T1129">
        <v>0</v>
      </c>
      <c r="U1129">
        <v>12.979200000000001</v>
      </c>
      <c r="V1129">
        <v>27.580800000000004</v>
      </c>
    </row>
    <row r="1130" spans="1:22">
      <c r="A1130">
        <v>5458</v>
      </c>
      <c r="B1130" t="s">
        <v>3145</v>
      </c>
      <c r="C1130" s="1">
        <v>43098</v>
      </c>
      <c r="D1130" s="1">
        <v>43102</v>
      </c>
      <c r="E1130" t="s">
        <v>38</v>
      </c>
      <c r="F1130" t="s">
        <v>246</v>
      </c>
      <c r="G1130" t="s">
        <v>247</v>
      </c>
      <c r="H1130" t="s">
        <v>25</v>
      </c>
      <c r="I1130" t="s">
        <v>26</v>
      </c>
      <c r="J1130" t="s">
        <v>826</v>
      </c>
      <c r="K1130" t="s">
        <v>177</v>
      </c>
      <c r="L1130">
        <v>98026</v>
      </c>
      <c r="M1130" t="s">
        <v>51</v>
      </c>
      <c r="N1130" t="s">
        <v>1571</v>
      </c>
      <c r="O1130" t="s">
        <v>31</v>
      </c>
      <c r="P1130" t="s">
        <v>53</v>
      </c>
      <c r="Q1130" t="s">
        <v>1572</v>
      </c>
      <c r="R1130">
        <v>68.459999999999994</v>
      </c>
      <c r="S1130">
        <v>2</v>
      </c>
      <c r="T1130">
        <v>0</v>
      </c>
      <c r="U1130">
        <v>20.538</v>
      </c>
      <c r="V1130">
        <v>47.921999999999997</v>
      </c>
    </row>
    <row r="1131" spans="1:22">
      <c r="A1131">
        <v>5460</v>
      </c>
      <c r="B1131" t="s">
        <v>3146</v>
      </c>
      <c r="C1131" s="1">
        <v>42982</v>
      </c>
      <c r="D1131" s="1">
        <v>42984</v>
      </c>
      <c r="E1131" t="s">
        <v>22</v>
      </c>
      <c r="F1131" t="s">
        <v>472</v>
      </c>
      <c r="G1131" t="s">
        <v>473</v>
      </c>
      <c r="H1131" t="s">
        <v>25</v>
      </c>
      <c r="I1131" t="s">
        <v>26</v>
      </c>
      <c r="J1131" t="s">
        <v>310</v>
      </c>
      <c r="K1131" t="s">
        <v>50</v>
      </c>
      <c r="L1131">
        <v>94122</v>
      </c>
      <c r="M1131" t="s">
        <v>51</v>
      </c>
      <c r="N1131" t="s">
        <v>3147</v>
      </c>
      <c r="O1131" t="s">
        <v>31</v>
      </c>
      <c r="P1131" t="s">
        <v>44</v>
      </c>
      <c r="Q1131" t="s">
        <v>3148</v>
      </c>
      <c r="R1131">
        <v>1478.2719999999999</v>
      </c>
      <c r="S1131">
        <v>8</v>
      </c>
      <c r="T1131">
        <v>0.2</v>
      </c>
      <c r="U1131">
        <v>92.391999999999996</v>
      </c>
      <c r="V1131">
        <v>1385.8799999999999</v>
      </c>
    </row>
    <row r="1132" spans="1:22">
      <c r="A1132">
        <v>5462</v>
      </c>
      <c r="B1132" t="s">
        <v>3149</v>
      </c>
      <c r="C1132" s="1">
        <v>43006</v>
      </c>
      <c r="D1132" s="1">
        <v>43012</v>
      </c>
      <c r="E1132" t="s">
        <v>38</v>
      </c>
      <c r="F1132" t="s">
        <v>614</v>
      </c>
      <c r="G1132" t="s">
        <v>615</v>
      </c>
      <c r="H1132" t="s">
        <v>25</v>
      </c>
      <c r="I1132" t="s">
        <v>26</v>
      </c>
      <c r="J1132" t="s">
        <v>49</v>
      </c>
      <c r="K1132" t="s">
        <v>50</v>
      </c>
      <c r="L1132">
        <v>90032</v>
      </c>
      <c r="M1132" t="s">
        <v>51</v>
      </c>
      <c r="N1132" t="s">
        <v>101</v>
      </c>
      <c r="O1132" t="s">
        <v>31</v>
      </c>
      <c r="P1132" t="s">
        <v>53</v>
      </c>
      <c r="Q1132" t="s">
        <v>102</v>
      </c>
      <c r="R1132">
        <v>9.24</v>
      </c>
      <c r="S1132">
        <v>3</v>
      </c>
      <c r="T1132">
        <v>0</v>
      </c>
      <c r="U1132">
        <v>4.4352</v>
      </c>
      <c r="V1132">
        <v>4.8048000000000002</v>
      </c>
    </row>
    <row r="1133" spans="1:22">
      <c r="A1133">
        <v>5466</v>
      </c>
      <c r="B1133" t="s">
        <v>3150</v>
      </c>
      <c r="C1133" s="1">
        <v>41658</v>
      </c>
      <c r="D1133" s="1">
        <v>41659</v>
      </c>
      <c r="E1133" t="s">
        <v>78</v>
      </c>
      <c r="F1133" t="s">
        <v>2618</v>
      </c>
      <c r="G1133" t="s">
        <v>2619</v>
      </c>
      <c r="H1133" t="s">
        <v>25</v>
      </c>
      <c r="I1133" t="s">
        <v>26</v>
      </c>
      <c r="J1133" t="s">
        <v>1929</v>
      </c>
      <c r="K1133" t="s">
        <v>501</v>
      </c>
      <c r="L1133">
        <v>85254</v>
      </c>
      <c r="M1133" t="s">
        <v>51</v>
      </c>
      <c r="N1133" t="s">
        <v>437</v>
      </c>
      <c r="O1133" t="s">
        <v>31</v>
      </c>
      <c r="P1133" t="s">
        <v>32</v>
      </c>
      <c r="Q1133" t="s">
        <v>438</v>
      </c>
      <c r="R1133">
        <v>181.47</v>
      </c>
      <c r="S1133">
        <v>5</v>
      </c>
      <c r="T1133">
        <v>0.7</v>
      </c>
      <c r="U1133">
        <v>-320.59699999999998</v>
      </c>
      <c r="V1133">
        <v>502.06700000000001</v>
      </c>
    </row>
    <row r="1134" spans="1:22">
      <c r="A1134">
        <v>5468</v>
      </c>
      <c r="B1134" t="s">
        <v>3151</v>
      </c>
      <c r="C1134" s="1">
        <v>42530</v>
      </c>
      <c r="D1134" s="1">
        <v>42535</v>
      </c>
      <c r="E1134" t="s">
        <v>38</v>
      </c>
      <c r="F1134" t="s">
        <v>3152</v>
      </c>
      <c r="G1134" t="s">
        <v>3153</v>
      </c>
      <c r="H1134" t="s">
        <v>25</v>
      </c>
      <c r="I1134" t="s">
        <v>26</v>
      </c>
      <c r="J1134" t="s">
        <v>310</v>
      </c>
      <c r="K1134" t="s">
        <v>50</v>
      </c>
      <c r="L1134">
        <v>94109</v>
      </c>
      <c r="M1134" t="s">
        <v>51</v>
      </c>
      <c r="N1134" t="s">
        <v>63</v>
      </c>
      <c r="O1134" t="s">
        <v>31</v>
      </c>
      <c r="P1134" t="s">
        <v>35</v>
      </c>
      <c r="Q1134" t="s">
        <v>64</v>
      </c>
      <c r="R1134">
        <v>122.352</v>
      </c>
      <c r="S1134">
        <v>3</v>
      </c>
      <c r="T1134">
        <v>0.2</v>
      </c>
      <c r="U1134">
        <v>13.7646</v>
      </c>
      <c r="V1134">
        <v>108.5874</v>
      </c>
    </row>
    <row r="1135" spans="1:22">
      <c r="A1135">
        <v>5469</v>
      </c>
      <c r="B1135" t="s">
        <v>3154</v>
      </c>
      <c r="C1135" s="1">
        <v>41908</v>
      </c>
      <c r="D1135" s="1">
        <v>41909</v>
      </c>
      <c r="E1135" t="s">
        <v>78</v>
      </c>
      <c r="F1135" t="s">
        <v>2252</v>
      </c>
      <c r="G1135" t="s">
        <v>2253</v>
      </c>
      <c r="H1135" t="s">
        <v>90</v>
      </c>
      <c r="I1135" t="s">
        <v>26</v>
      </c>
      <c r="J1135" t="s">
        <v>620</v>
      </c>
      <c r="K1135" t="s">
        <v>50</v>
      </c>
      <c r="L1135">
        <v>92105</v>
      </c>
      <c r="M1135" t="s">
        <v>51</v>
      </c>
      <c r="N1135" t="s">
        <v>34</v>
      </c>
      <c r="O1135" t="s">
        <v>31</v>
      </c>
      <c r="P1135" t="s">
        <v>35</v>
      </c>
      <c r="Q1135" t="s">
        <v>36</v>
      </c>
      <c r="R1135">
        <v>585.55200000000002</v>
      </c>
      <c r="S1135">
        <v>3</v>
      </c>
      <c r="T1135">
        <v>0.2</v>
      </c>
      <c r="U1135">
        <v>73.194000000000003</v>
      </c>
      <c r="V1135">
        <v>512.35800000000006</v>
      </c>
    </row>
    <row r="1136" spans="1:22">
      <c r="A1136">
        <v>5472</v>
      </c>
      <c r="B1136" t="s">
        <v>3155</v>
      </c>
      <c r="C1136" s="1">
        <v>43088</v>
      </c>
      <c r="D1136" s="1">
        <v>43092</v>
      </c>
      <c r="E1136" t="s">
        <v>38</v>
      </c>
      <c r="F1136" t="s">
        <v>2365</v>
      </c>
      <c r="G1136" t="s">
        <v>2366</v>
      </c>
      <c r="H1136" t="s">
        <v>25</v>
      </c>
      <c r="I1136" t="s">
        <v>26</v>
      </c>
      <c r="J1136" t="s">
        <v>539</v>
      </c>
      <c r="K1136" t="s">
        <v>165</v>
      </c>
      <c r="L1136">
        <v>80134</v>
      </c>
      <c r="M1136" t="s">
        <v>51</v>
      </c>
      <c r="N1136" t="s">
        <v>2406</v>
      </c>
      <c r="O1136" t="s">
        <v>31</v>
      </c>
      <c r="P1136" t="s">
        <v>53</v>
      </c>
      <c r="Q1136" t="s">
        <v>2407</v>
      </c>
      <c r="R1136">
        <v>13.36</v>
      </c>
      <c r="S1136">
        <v>5</v>
      </c>
      <c r="T1136">
        <v>0.2</v>
      </c>
      <c r="U1136">
        <v>4.008</v>
      </c>
      <c r="V1136">
        <v>9.3520000000000003</v>
      </c>
    </row>
    <row r="1137" spans="1:22">
      <c r="A1137">
        <v>5474</v>
      </c>
      <c r="B1137" t="s">
        <v>3155</v>
      </c>
      <c r="C1137" s="1">
        <v>43088</v>
      </c>
      <c r="D1137" s="1">
        <v>43092</v>
      </c>
      <c r="E1137" t="s">
        <v>38</v>
      </c>
      <c r="F1137" t="s">
        <v>2365</v>
      </c>
      <c r="G1137" t="s">
        <v>2366</v>
      </c>
      <c r="H1137" t="s">
        <v>25</v>
      </c>
      <c r="I1137" t="s">
        <v>26</v>
      </c>
      <c r="J1137" t="s">
        <v>539</v>
      </c>
      <c r="K1137" t="s">
        <v>165</v>
      </c>
      <c r="L1137">
        <v>80134</v>
      </c>
      <c r="M1137" t="s">
        <v>51</v>
      </c>
      <c r="N1137" t="s">
        <v>1584</v>
      </c>
      <c r="O1137" t="s">
        <v>31</v>
      </c>
      <c r="P1137" t="s">
        <v>32</v>
      </c>
      <c r="Q1137" t="s">
        <v>1585</v>
      </c>
      <c r="R1137">
        <v>102.018</v>
      </c>
      <c r="S1137">
        <v>7</v>
      </c>
      <c r="T1137">
        <v>0.7</v>
      </c>
      <c r="U1137">
        <v>-183.63239999999999</v>
      </c>
      <c r="V1137">
        <v>285.65039999999999</v>
      </c>
    </row>
    <row r="1138" spans="1:22">
      <c r="A1138">
        <v>5485</v>
      </c>
      <c r="B1138" t="s">
        <v>3156</v>
      </c>
      <c r="C1138" s="1">
        <v>42765</v>
      </c>
      <c r="D1138" s="1">
        <v>42770</v>
      </c>
      <c r="E1138" t="s">
        <v>38</v>
      </c>
      <c r="F1138" t="s">
        <v>66</v>
      </c>
      <c r="G1138" t="s">
        <v>67</v>
      </c>
      <c r="H1138" t="s">
        <v>25</v>
      </c>
      <c r="I1138" t="s">
        <v>26</v>
      </c>
      <c r="J1138" t="s">
        <v>987</v>
      </c>
      <c r="K1138" t="s">
        <v>42</v>
      </c>
      <c r="L1138">
        <v>33142</v>
      </c>
      <c r="M1138" t="s">
        <v>29</v>
      </c>
      <c r="N1138" t="s">
        <v>3157</v>
      </c>
      <c r="O1138" t="s">
        <v>31</v>
      </c>
      <c r="P1138" t="s">
        <v>35</v>
      </c>
      <c r="Q1138" t="s">
        <v>3158</v>
      </c>
      <c r="R1138">
        <v>419.13600000000002</v>
      </c>
      <c r="S1138">
        <v>4</v>
      </c>
      <c r="T1138">
        <v>0.2</v>
      </c>
      <c r="U1138">
        <v>-68.1096</v>
      </c>
      <c r="V1138">
        <v>487.24560000000002</v>
      </c>
    </row>
    <row r="1139" spans="1:22">
      <c r="A1139">
        <v>5491</v>
      </c>
      <c r="B1139" t="s">
        <v>3159</v>
      </c>
      <c r="C1139" s="1">
        <v>42826</v>
      </c>
      <c r="D1139" s="1">
        <v>42829</v>
      </c>
      <c r="E1139" t="s">
        <v>22</v>
      </c>
      <c r="F1139" t="s">
        <v>1837</v>
      </c>
      <c r="G1139" t="s">
        <v>1838</v>
      </c>
      <c r="H1139" t="s">
        <v>81</v>
      </c>
      <c r="I1139" t="s">
        <v>26</v>
      </c>
      <c r="J1139" t="s">
        <v>587</v>
      </c>
      <c r="K1139" t="s">
        <v>42</v>
      </c>
      <c r="L1139">
        <v>32216</v>
      </c>
      <c r="M1139" t="s">
        <v>29</v>
      </c>
      <c r="N1139" t="s">
        <v>1598</v>
      </c>
      <c r="O1139" t="s">
        <v>31</v>
      </c>
      <c r="P1139" t="s">
        <v>35</v>
      </c>
      <c r="Q1139" t="s">
        <v>1599</v>
      </c>
      <c r="R1139">
        <v>218.352</v>
      </c>
      <c r="S1139">
        <v>3</v>
      </c>
      <c r="T1139">
        <v>0.2</v>
      </c>
      <c r="U1139">
        <v>-19.105799999999999</v>
      </c>
      <c r="V1139">
        <v>237.45779999999999</v>
      </c>
    </row>
    <row r="1140" spans="1:22">
      <c r="A1140">
        <v>5495</v>
      </c>
      <c r="B1140" t="s">
        <v>3160</v>
      </c>
      <c r="C1140" s="1">
        <v>41971</v>
      </c>
      <c r="D1140" s="1">
        <v>41971</v>
      </c>
      <c r="E1140" t="s">
        <v>407</v>
      </c>
      <c r="F1140" t="s">
        <v>2577</v>
      </c>
      <c r="G1140" t="s">
        <v>2578</v>
      </c>
      <c r="H1140" t="s">
        <v>90</v>
      </c>
      <c r="I1140" t="s">
        <v>26</v>
      </c>
      <c r="J1140" t="s">
        <v>310</v>
      </c>
      <c r="K1140" t="s">
        <v>50</v>
      </c>
      <c r="L1140">
        <v>94122</v>
      </c>
      <c r="M1140" t="s">
        <v>51</v>
      </c>
      <c r="N1140" t="s">
        <v>1455</v>
      </c>
      <c r="O1140" t="s">
        <v>31</v>
      </c>
      <c r="P1140" t="s">
        <v>32</v>
      </c>
      <c r="Q1140" t="s">
        <v>1456</v>
      </c>
      <c r="R1140">
        <v>411.33199999999999</v>
      </c>
      <c r="S1140">
        <v>4</v>
      </c>
      <c r="T1140">
        <v>0.15</v>
      </c>
      <c r="U1140">
        <v>-4.8391999999999999</v>
      </c>
      <c r="V1140">
        <v>416.1712</v>
      </c>
    </row>
    <row r="1141" spans="1:22">
      <c r="A1141">
        <v>5501</v>
      </c>
      <c r="B1141" t="s">
        <v>3161</v>
      </c>
      <c r="C1141" s="1">
        <v>42931</v>
      </c>
      <c r="D1141" s="1">
        <v>42934</v>
      </c>
      <c r="E1141" t="s">
        <v>22</v>
      </c>
      <c r="F1141" t="s">
        <v>1422</v>
      </c>
      <c r="G1141" t="s">
        <v>1423</v>
      </c>
      <c r="H1141" t="s">
        <v>25</v>
      </c>
      <c r="I1141" t="s">
        <v>26</v>
      </c>
      <c r="J1141" t="s">
        <v>158</v>
      </c>
      <c r="K1141" t="s">
        <v>109</v>
      </c>
      <c r="L1141">
        <v>10024</v>
      </c>
      <c r="M1141" t="s">
        <v>62</v>
      </c>
      <c r="N1141" t="s">
        <v>1728</v>
      </c>
      <c r="O1141" t="s">
        <v>31</v>
      </c>
      <c r="P1141" t="s">
        <v>35</v>
      </c>
      <c r="Q1141" t="s">
        <v>1729</v>
      </c>
      <c r="R1141">
        <v>664.14599999999996</v>
      </c>
      <c r="S1141">
        <v>6</v>
      </c>
      <c r="T1141">
        <v>0.1</v>
      </c>
      <c r="U1141">
        <v>88.552800000000005</v>
      </c>
      <c r="V1141">
        <v>575.59319999999991</v>
      </c>
    </row>
    <row r="1142" spans="1:22">
      <c r="A1142">
        <v>5503</v>
      </c>
      <c r="B1142" t="s">
        <v>3162</v>
      </c>
      <c r="C1142" s="1">
        <v>43041</v>
      </c>
      <c r="D1142" s="1">
        <v>43045</v>
      </c>
      <c r="E1142" t="s">
        <v>38</v>
      </c>
      <c r="F1142" t="s">
        <v>3163</v>
      </c>
      <c r="G1142" t="s">
        <v>3164</v>
      </c>
      <c r="H1142" t="s">
        <v>81</v>
      </c>
      <c r="I1142" t="s">
        <v>26</v>
      </c>
      <c r="J1142" t="s">
        <v>60</v>
      </c>
      <c r="K1142" t="s">
        <v>61</v>
      </c>
      <c r="L1142">
        <v>19140</v>
      </c>
      <c r="M1142" t="s">
        <v>62</v>
      </c>
      <c r="N1142" t="s">
        <v>1961</v>
      </c>
      <c r="O1142" t="s">
        <v>31</v>
      </c>
      <c r="P1142" t="s">
        <v>53</v>
      </c>
      <c r="Q1142" t="s">
        <v>1962</v>
      </c>
      <c r="R1142">
        <v>3.3119999999999998</v>
      </c>
      <c r="S1142">
        <v>1</v>
      </c>
      <c r="T1142">
        <v>0.2</v>
      </c>
      <c r="U1142">
        <v>0.66239999999999999</v>
      </c>
      <c r="V1142">
        <v>2.6496</v>
      </c>
    </row>
    <row r="1143" spans="1:22">
      <c r="A1143">
        <v>5509</v>
      </c>
      <c r="B1143" t="s">
        <v>3165</v>
      </c>
      <c r="C1143" s="1">
        <v>42285</v>
      </c>
      <c r="D1143" s="1">
        <v>42289</v>
      </c>
      <c r="E1143" t="s">
        <v>38</v>
      </c>
      <c r="F1143" t="s">
        <v>1281</v>
      </c>
      <c r="G1143" t="s">
        <v>1282</v>
      </c>
      <c r="H1143" t="s">
        <v>25</v>
      </c>
      <c r="I1143" t="s">
        <v>26</v>
      </c>
      <c r="J1143" t="s">
        <v>310</v>
      </c>
      <c r="K1143" t="s">
        <v>50</v>
      </c>
      <c r="L1143">
        <v>94122</v>
      </c>
      <c r="M1143" t="s">
        <v>51</v>
      </c>
      <c r="N1143" t="s">
        <v>371</v>
      </c>
      <c r="O1143" t="s">
        <v>31</v>
      </c>
      <c r="P1143" t="s">
        <v>53</v>
      </c>
      <c r="Q1143" t="s">
        <v>372</v>
      </c>
      <c r="R1143">
        <v>145.9</v>
      </c>
      <c r="S1143">
        <v>5</v>
      </c>
      <c r="T1143">
        <v>0</v>
      </c>
      <c r="U1143">
        <v>62.737000000000002</v>
      </c>
      <c r="V1143">
        <v>83.163000000000011</v>
      </c>
    </row>
    <row r="1144" spans="1:22">
      <c r="A1144">
        <v>5518</v>
      </c>
      <c r="B1144" t="s">
        <v>3166</v>
      </c>
      <c r="C1144" s="1">
        <v>43073</v>
      </c>
      <c r="D1144" s="1">
        <v>43078</v>
      </c>
      <c r="E1144" t="s">
        <v>38</v>
      </c>
      <c r="F1144" t="s">
        <v>3167</v>
      </c>
      <c r="G1144" t="s">
        <v>3168</v>
      </c>
      <c r="H1144" t="s">
        <v>81</v>
      </c>
      <c r="I1144" t="s">
        <v>26</v>
      </c>
      <c r="J1144" t="s">
        <v>60</v>
      </c>
      <c r="K1144" t="s">
        <v>61</v>
      </c>
      <c r="L1144">
        <v>19134</v>
      </c>
      <c r="M1144" t="s">
        <v>62</v>
      </c>
      <c r="N1144" t="s">
        <v>1083</v>
      </c>
      <c r="O1144" t="s">
        <v>31</v>
      </c>
      <c r="P1144" t="s">
        <v>35</v>
      </c>
      <c r="Q1144" t="s">
        <v>1084</v>
      </c>
      <c r="R1144">
        <v>239.96</v>
      </c>
      <c r="S1144">
        <v>10</v>
      </c>
      <c r="T1144">
        <v>0.3</v>
      </c>
      <c r="U1144">
        <v>-10.284000000000001</v>
      </c>
      <c r="V1144">
        <v>250.244</v>
      </c>
    </row>
    <row r="1145" spans="1:22">
      <c r="A1145">
        <v>5519</v>
      </c>
      <c r="B1145" t="s">
        <v>3166</v>
      </c>
      <c r="C1145" s="1">
        <v>43073</v>
      </c>
      <c r="D1145" s="1">
        <v>43078</v>
      </c>
      <c r="E1145" t="s">
        <v>38</v>
      </c>
      <c r="F1145" t="s">
        <v>3167</v>
      </c>
      <c r="G1145" t="s">
        <v>3168</v>
      </c>
      <c r="H1145" t="s">
        <v>81</v>
      </c>
      <c r="I1145" t="s">
        <v>26</v>
      </c>
      <c r="J1145" t="s">
        <v>60</v>
      </c>
      <c r="K1145" t="s">
        <v>61</v>
      </c>
      <c r="L1145">
        <v>19134</v>
      </c>
      <c r="M1145" t="s">
        <v>62</v>
      </c>
      <c r="N1145" t="s">
        <v>1571</v>
      </c>
      <c r="O1145" t="s">
        <v>31</v>
      </c>
      <c r="P1145" t="s">
        <v>53</v>
      </c>
      <c r="Q1145" t="s">
        <v>1572</v>
      </c>
      <c r="R1145">
        <v>54.768000000000001</v>
      </c>
      <c r="S1145">
        <v>2</v>
      </c>
      <c r="T1145">
        <v>0.2</v>
      </c>
      <c r="U1145">
        <v>6.8460000000000001</v>
      </c>
      <c r="V1145">
        <v>47.921999999999997</v>
      </c>
    </row>
    <row r="1146" spans="1:22">
      <c r="A1146">
        <v>5540</v>
      </c>
      <c r="B1146" t="s">
        <v>3169</v>
      </c>
      <c r="C1146" s="1">
        <v>42877</v>
      </c>
      <c r="D1146" s="1">
        <v>42881</v>
      </c>
      <c r="E1146" t="s">
        <v>38</v>
      </c>
      <c r="F1146" t="s">
        <v>774</v>
      </c>
      <c r="G1146" t="s">
        <v>775</v>
      </c>
      <c r="H1146" t="s">
        <v>25</v>
      </c>
      <c r="I1146" t="s">
        <v>26</v>
      </c>
      <c r="J1146" t="s">
        <v>120</v>
      </c>
      <c r="K1146" t="s">
        <v>121</v>
      </c>
      <c r="L1146">
        <v>60653</v>
      </c>
      <c r="M1146" t="s">
        <v>84</v>
      </c>
      <c r="N1146" t="s">
        <v>129</v>
      </c>
      <c r="O1146" t="s">
        <v>31</v>
      </c>
      <c r="P1146" t="s">
        <v>35</v>
      </c>
      <c r="Q1146" t="s">
        <v>130</v>
      </c>
      <c r="R1146">
        <v>181.98599999999999</v>
      </c>
      <c r="S1146">
        <v>2</v>
      </c>
      <c r="T1146">
        <v>0.3</v>
      </c>
      <c r="U1146">
        <v>-54.595799999999997</v>
      </c>
      <c r="V1146">
        <v>236.58179999999999</v>
      </c>
    </row>
    <row r="1147" spans="1:22">
      <c r="A1147">
        <v>5543</v>
      </c>
      <c r="B1147" t="s">
        <v>3170</v>
      </c>
      <c r="C1147" s="1">
        <v>42723</v>
      </c>
      <c r="D1147" s="1">
        <v>42729</v>
      </c>
      <c r="E1147" t="s">
        <v>38</v>
      </c>
      <c r="F1147" t="s">
        <v>2845</v>
      </c>
      <c r="G1147" t="s">
        <v>2846</v>
      </c>
      <c r="H1147" t="s">
        <v>81</v>
      </c>
      <c r="I1147" t="s">
        <v>26</v>
      </c>
      <c r="J1147" t="s">
        <v>1203</v>
      </c>
      <c r="K1147" t="s">
        <v>501</v>
      </c>
      <c r="L1147">
        <v>85705</v>
      </c>
      <c r="M1147" t="s">
        <v>51</v>
      </c>
      <c r="N1147" t="s">
        <v>3171</v>
      </c>
      <c r="O1147" t="s">
        <v>31</v>
      </c>
      <c r="P1147" t="s">
        <v>44</v>
      </c>
      <c r="Q1147" t="s">
        <v>3172</v>
      </c>
      <c r="R1147">
        <v>455.97</v>
      </c>
      <c r="S1147">
        <v>6</v>
      </c>
      <c r="T1147">
        <v>0.5</v>
      </c>
      <c r="U1147">
        <v>-218.8656</v>
      </c>
      <c r="V1147">
        <v>674.8356</v>
      </c>
    </row>
    <row r="1148" spans="1:22">
      <c r="A1148">
        <v>5547</v>
      </c>
      <c r="B1148" t="s">
        <v>3173</v>
      </c>
      <c r="C1148" s="1">
        <v>42985</v>
      </c>
      <c r="D1148" s="1">
        <v>42986</v>
      </c>
      <c r="E1148" t="s">
        <v>78</v>
      </c>
      <c r="F1148" t="s">
        <v>2148</v>
      </c>
      <c r="G1148" t="s">
        <v>2149</v>
      </c>
      <c r="H1148" t="s">
        <v>25</v>
      </c>
      <c r="I1148" t="s">
        <v>26</v>
      </c>
      <c r="J1148" t="s">
        <v>3174</v>
      </c>
      <c r="K1148" t="s">
        <v>69</v>
      </c>
      <c r="L1148">
        <v>84020</v>
      </c>
      <c r="M1148" t="s">
        <v>51</v>
      </c>
      <c r="N1148" t="s">
        <v>2595</v>
      </c>
      <c r="O1148" t="s">
        <v>31</v>
      </c>
      <c r="P1148" t="s">
        <v>53</v>
      </c>
      <c r="Q1148" t="s">
        <v>2596</v>
      </c>
      <c r="R1148">
        <v>25.16</v>
      </c>
      <c r="S1148">
        <v>2</v>
      </c>
      <c r="T1148">
        <v>0</v>
      </c>
      <c r="U1148">
        <v>10.5672</v>
      </c>
      <c r="V1148">
        <v>14.5928</v>
      </c>
    </row>
    <row r="1149" spans="1:22">
      <c r="A1149">
        <v>5555</v>
      </c>
      <c r="B1149" t="s">
        <v>3175</v>
      </c>
      <c r="C1149" s="1">
        <v>41955</v>
      </c>
      <c r="D1149" s="1">
        <v>41959</v>
      </c>
      <c r="E1149" t="s">
        <v>38</v>
      </c>
      <c r="F1149" t="s">
        <v>3176</v>
      </c>
      <c r="G1149" t="s">
        <v>3177</v>
      </c>
      <c r="H1149" t="s">
        <v>81</v>
      </c>
      <c r="I1149" t="s">
        <v>26</v>
      </c>
      <c r="J1149" t="s">
        <v>91</v>
      </c>
      <c r="K1149" t="s">
        <v>83</v>
      </c>
      <c r="L1149">
        <v>77036</v>
      </c>
      <c r="M1149" t="s">
        <v>84</v>
      </c>
      <c r="N1149" t="s">
        <v>1117</v>
      </c>
      <c r="O1149" t="s">
        <v>31</v>
      </c>
      <c r="P1149" t="s">
        <v>32</v>
      </c>
      <c r="Q1149" t="s">
        <v>1118</v>
      </c>
      <c r="R1149">
        <v>67.993200000000002</v>
      </c>
      <c r="S1149">
        <v>1</v>
      </c>
      <c r="T1149">
        <v>0.32</v>
      </c>
      <c r="U1149">
        <v>-12.998699999999999</v>
      </c>
      <c r="V1149">
        <v>80.991900000000001</v>
      </c>
    </row>
    <row r="1150" spans="1:22">
      <c r="A1150">
        <v>5556</v>
      </c>
      <c r="B1150" t="s">
        <v>3178</v>
      </c>
      <c r="C1150" s="1">
        <v>43010</v>
      </c>
      <c r="D1150" s="1">
        <v>43014</v>
      </c>
      <c r="E1150" t="s">
        <v>22</v>
      </c>
      <c r="F1150" t="s">
        <v>1301</v>
      </c>
      <c r="G1150" t="s">
        <v>1302</v>
      </c>
      <c r="H1150" t="s">
        <v>81</v>
      </c>
      <c r="I1150" t="s">
        <v>26</v>
      </c>
      <c r="J1150" t="s">
        <v>1597</v>
      </c>
      <c r="K1150" t="s">
        <v>1257</v>
      </c>
      <c r="L1150">
        <v>36116</v>
      </c>
      <c r="M1150" t="s">
        <v>29</v>
      </c>
      <c r="N1150" t="s">
        <v>2371</v>
      </c>
      <c r="O1150" t="s">
        <v>31</v>
      </c>
      <c r="P1150" t="s">
        <v>53</v>
      </c>
      <c r="Q1150" t="s">
        <v>2372</v>
      </c>
      <c r="R1150">
        <v>10.16</v>
      </c>
      <c r="S1150">
        <v>2</v>
      </c>
      <c r="T1150">
        <v>0</v>
      </c>
      <c r="U1150">
        <v>3.4544000000000001</v>
      </c>
      <c r="V1150">
        <v>6.7056000000000004</v>
      </c>
    </row>
    <row r="1151" spans="1:22">
      <c r="A1151">
        <v>5557</v>
      </c>
      <c r="B1151" t="s">
        <v>3179</v>
      </c>
      <c r="C1151" s="1">
        <v>42352</v>
      </c>
      <c r="D1151" s="1">
        <v>42356</v>
      </c>
      <c r="E1151" t="s">
        <v>38</v>
      </c>
      <c r="F1151" t="s">
        <v>2478</v>
      </c>
      <c r="G1151" t="s">
        <v>2479</v>
      </c>
      <c r="H1151" t="s">
        <v>81</v>
      </c>
      <c r="I1151" t="s">
        <v>26</v>
      </c>
      <c r="J1151" t="s">
        <v>458</v>
      </c>
      <c r="K1151" t="s">
        <v>459</v>
      </c>
      <c r="L1151">
        <v>39212</v>
      </c>
      <c r="M1151" t="s">
        <v>29</v>
      </c>
      <c r="N1151" t="s">
        <v>1992</v>
      </c>
      <c r="O1151" t="s">
        <v>31</v>
      </c>
      <c r="P1151" t="s">
        <v>53</v>
      </c>
      <c r="Q1151" t="s">
        <v>1993</v>
      </c>
      <c r="R1151">
        <v>6.16</v>
      </c>
      <c r="S1151">
        <v>2</v>
      </c>
      <c r="T1151">
        <v>0</v>
      </c>
      <c r="U1151">
        <v>1.9712000000000001</v>
      </c>
      <c r="V1151">
        <v>4.1888000000000005</v>
      </c>
    </row>
    <row r="1152" spans="1:22">
      <c r="A1152">
        <v>5568</v>
      </c>
      <c r="B1152" t="s">
        <v>3180</v>
      </c>
      <c r="C1152" s="1">
        <v>42807</v>
      </c>
      <c r="D1152" s="1">
        <v>42807</v>
      </c>
      <c r="E1152" t="s">
        <v>407</v>
      </c>
      <c r="F1152" t="s">
        <v>3181</v>
      </c>
      <c r="G1152" t="s">
        <v>3182</v>
      </c>
      <c r="H1152" t="s">
        <v>90</v>
      </c>
      <c r="I1152" t="s">
        <v>26</v>
      </c>
      <c r="J1152" t="s">
        <v>120</v>
      </c>
      <c r="K1152" t="s">
        <v>121</v>
      </c>
      <c r="L1152">
        <v>60610</v>
      </c>
      <c r="M1152" t="s">
        <v>84</v>
      </c>
      <c r="N1152" t="s">
        <v>2554</v>
      </c>
      <c r="O1152" t="s">
        <v>31</v>
      </c>
      <c r="P1152" t="s">
        <v>35</v>
      </c>
      <c r="Q1152" t="s">
        <v>2555</v>
      </c>
      <c r="R1152">
        <v>89.768000000000001</v>
      </c>
      <c r="S1152">
        <v>1</v>
      </c>
      <c r="T1152">
        <v>0.3</v>
      </c>
      <c r="U1152">
        <v>-2.5648</v>
      </c>
      <c r="V1152">
        <v>92.332800000000006</v>
      </c>
    </row>
    <row r="1153" spans="1:22">
      <c r="A1153">
        <v>5577</v>
      </c>
      <c r="B1153" t="s">
        <v>3183</v>
      </c>
      <c r="C1153" s="1">
        <v>42716</v>
      </c>
      <c r="D1153" s="1">
        <v>42720</v>
      </c>
      <c r="E1153" t="s">
        <v>38</v>
      </c>
      <c r="F1153" t="s">
        <v>3184</v>
      </c>
      <c r="G1153" t="s">
        <v>3185</v>
      </c>
      <c r="H1153" t="s">
        <v>25</v>
      </c>
      <c r="I1153" t="s">
        <v>26</v>
      </c>
      <c r="J1153" t="s">
        <v>1166</v>
      </c>
      <c r="K1153" t="s">
        <v>50</v>
      </c>
      <c r="L1153">
        <v>91104</v>
      </c>
      <c r="M1153" t="s">
        <v>51</v>
      </c>
      <c r="N1153" t="s">
        <v>532</v>
      </c>
      <c r="O1153" t="s">
        <v>31</v>
      </c>
      <c r="P1153" t="s">
        <v>53</v>
      </c>
      <c r="Q1153" t="s">
        <v>533</v>
      </c>
      <c r="R1153">
        <v>383.64</v>
      </c>
      <c r="S1153">
        <v>6</v>
      </c>
      <c r="T1153">
        <v>0</v>
      </c>
      <c r="U1153">
        <v>122.76479999999999</v>
      </c>
      <c r="V1153">
        <v>260.87520000000001</v>
      </c>
    </row>
    <row r="1154" spans="1:22">
      <c r="A1154">
        <v>5580</v>
      </c>
      <c r="B1154" t="s">
        <v>3186</v>
      </c>
      <c r="C1154" s="1">
        <v>42987</v>
      </c>
      <c r="D1154" s="1">
        <v>42992</v>
      </c>
      <c r="E1154" t="s">
        <v>22</v>
      </c>
      <c r="F1154" t="s">
        <v>2396</v>
      </c>
      <c r="G1154" t="s">
        <v>2397</v>
      </c>
      <c r="H1154" t="s">
        <v>25</v>
      </c>
      <c r="I1154" t="s">
        <v>26</v>
      </c>
      <c r="J1154" t="s">
        <v>49</v>
      </c>
      <c r="K1154" t="s">
        <v>50</v>
      </c>
      <c r="L1154">
        <v>90004</v>
      </c>
      <c r="M1154" t="s">
        <v>51</v>
      </c>
      <c r="N1154" t="s">
        <v>1637</v>
      </c>
      <c r="O1154" t="s">
        <v>31</v>
      </c>
      <c r="P1154" t="s">
        <v>35</v>
      </c>
      <c r="Q1154" t="s">
        <v>1638</v>
      </c>
      <c r="R1154">
        <v>243.92</v>
      </c>
      <c r="S1154">
        <v>5</v>
      </c>
      <c r="T1154">
        <v>0.2</v>
      </c>
      <c r="U1154">
        <v>-15.244999999999999</v>
      </c>
      <c r="V1154">
        <v>259.16499999999996</v>
      </c>
    </row>
    <row r="1155" spans="1:22">
      <c r="A1155">
        <v>5582</v>
      </c>
      <c r="B1155" t="s">
        <v>3187</v>
      </c>
      <c r="C1155" s="1">
        <v>43012</v>
      </c>
      <c r="D1155" s="1">
        <v>43016</v>
      </c>
      <c r="E1155" t="s">
        <v>38</v>
      </c>
      <c r="F1155" t="s">
        <v>118</v>
      </c>
      <c r="G1155" t="s">
        <v>119</v>
      </c>
      <c r="H1155" t="s">
        <v>90</v>
      </c>
      <c r="I1155" t="s">
        <v>26</v>
      </c>
      <c r="J1155" t="s">
        <v>2503</v>
      </c>
      <c r="K1155" t="s">
        <v>1070</v>
      </c>
      <c r="L1155">
        <v>20735</v>
      </c>
      <c r="M1155" t="s">
        <v>62</v>
      </c>
      <c r="N1155" t="s">
        <v>1102</v>
      </c>
      <c r="O1155" t="s">
        <v>31</v>
      </c>
      <c r="P1155" t="s">
        <v>53</v>
      </c>
      <c r="Q1155" t="s">
        <v>1103</v>
      </c>
      <c r="R1155">
        <v>19.98</v>
      </c>
      <c r="S1155">
        <v>1</v>
      </c>
      <c r="T1155">
        <v>0</v>
      </c>
      <c r="U1155">
        <v>8.5914000000000001</v>
      </c>
      <c r="V1155">
        <v>11.3886</v>
      </c>
    </row>
    <row r="1156" spans="1:22">
      <c r="A1156">
        <v>5584</v>
      </c>
      <c r="B1156" t="s">
        <v>3188</v>
      </c>
      <c r="C1156" s="1">
        <v>41988</v>
      </c>
      <c r="D1156" s="1">
        <v>41992</v>
      </c>
      <c r="E1156" t="s">
        <v>22</v>
      </c>
      <c r="F1156" t="s">
        <v>322</v>
      </c>
      <c r="G1156" t="s">
        <v>323</v>
      </c>
      <c r="H1156" t="s">
        <v>25</v>
      </c>
      <c r="I1156" t="s">
        <v>26</v>
      </c>
      <c r="J1156" t="s">
        <v>620</v>
      </c>
      <c r="K1156" t="s">
        <v>50</v>
      </c>
      <c r="L1156">
        <v>92037</v>
      </c>
      <c r="M1156" t="s">
        <v>51</v>
      </c>
      <c r="N1156" t="s">
        <v>1992</v>
      </c>
      <c r="O1156" t="s">
        <v>31</v>
      </c>
      <c r="P1156" t="s">
        <v>53</v>
      </c>
      <c r="Q1156" t="s">
        <v>1993</v>
      </c>
      <c r="R1156">
        <v>6.16</v>
      </c>
      <c r="S1156">
        <v>2</v>
      </c>
      <c r="T1156">
        <v>0</v>
      </c>
      <c r="U1156">
        <v>1.9712000000000001</v>
      </c>
      <c r="V1156">
        <v>4.1888000000000005</v>
      </c>
    </row>
    <row r="1157" spans="1:22">
      <c r="A1157">
        <v>5592</v>
      </c>
      <c r="B1157" t="s">
        <v>3189</v>
      </c>
      <c r="C1157" s="1">
        <v>41925</v>
      </c>
      <c r="D1157" s="1">
        <v>41930</v>
      </c>
      <c r="E1157" t="s">
        <v>22</v>
      </c>
      <c r="F1157" t="s">
        <v>1375</v>
      </c>
      <c r="G1157" t="s">
        <v>1376</v>
      </c>
      <c r="H1157" t="s">
        <v>81</v>
      </c>
      <c r="I1157" t="s">
        <v>26</v>
      </c>
      <c r="J1157" t="s">
        <v>2041</v>
      </c>
      <c r="K1157" t="s">
        <v>344</v>
      </c>
      <c r="L1157">
        <v>8701</v>
      </c>
      <c r="M1157" t="s">
        <v>62</v>
      </c>
      <c r="N1157" t="s">
        <v>1009</v>
      </c>
      <c r="O1157" t="s">
        <v>31</v>
      </c>
      <c r="P1157" t="s">
        <v>35</v>
      </c>
      <c r="Q1157" t="s">
        <v>1010</v>
      </c>
      <c r="R1157">
        <v>245.98</v>
      </c>
      <c r="S1157">
        <v>2</v>
      </c>
      <c r="T1157">
        <v>0</v>
      </c>
      <c r="U1157">
        <v>27.0578</v>
      </c>
      <c r="V1157">
        <v>218.92219999999998</v>
      </c>
    </row>
    <row r="1158" spans="1:22">
      <c r="A1158">
        <v>5606</v>
      </c>
      <c r="B1158" t="s">
        <v>3190</v>
      </c>
      <c r="C1158" s="1">
        <v>42633</v>
      </c>
      <c r="D1158" s="1">
        <v>42638</v>
      </c>
      <c r="E1158" t="s">
        <v>38</v>
      </c>
      <c r="F1158" t="s">
        <v>1440</v>
      </c>
      <c r="G1158" t="s">
        <v>1441</v>
      </c>
      <c r="H1158" t="s">
        <v>81</v>
      </c>
      <c r="I1158" t="s">
        <v>26</v>
      </c>
      <c r="J1158" t="s">
        <v>2550</v>
      </c>
      <c r="K1158" t="s">
        <v>1017</v>
      </c>
      <c r="L1158">
        <v>27405</v>
      </c>
      <c r="M1158" t="s">
        <v>29</v>
      </c>
      <c r="N1158" t="s">
        <v>2121</v>
      </c>
      <c r="O1158" t="s">
        <v>31</v>
      </c>
      <c r="P1158" t="s">
        <v>53</v>
      </c>
      <c r="Q1158" t="s">
        <v>2122</v>
      </c>
      <c r="R1158">
        <v>17.088000000000001</v>
      </c>
      <c r="S1158">
        <v>2</v>
      </c>
      <c r="T1158">
        <v>0.2</v>
      </c>
      <c r="U1158">
        <v>1.0680000000000001</v>
      </c>
      <c r="V1158">
        <v>16.02</v>
      </c>
    </row>
    <row r="1159" spans="1:22">
      <c r="A1159">
        <v>5607</v>
      </c>
      <c r="B1159" t="s">
        <v>3190</v>
      </c>
      <c r="C1159" s="1">
        <v>42633</v>
      </c>
      <c r="D1159" s="1">
        <v>42638</v>
      </c>
      <c r="E1159" t="s">
        <v>38</v>
      </c>
      <c r="F1159" t="s">
        <v>1440</v>
      </c>
      <c r="G1159" t="s">
        <v>1441</v>
      </c>
      <c r="H1159" t="s">
        <v>81</v>
      </c>
      <c r="I1159" t="s">
        <v>26</v>
      </c>
      <c r="J1159" t="s">
        <v>2550</v>
      </c>
      <c r="K1159" t="s">
        <v>1017</v>
      </c>
      <c r="L1159">
        <v>27405</v>
      </c>
      <c r="M1159" t="s">
        <v>29</v>
      </c>
      <c r="N1159" t="s">
        <v>1009</v>
      </c>
      <c r="O1159" t="s">
        <v>31</v>
      </c>
      <c r="P1159" t="s">
        <v>35</v>
      </c>
      <c r="Q1159" t="s">
        <v>1010</v>
      </c>
      <c r="R1159">
        <v>98.391999999999996</v>
      </c>
      <c r="S1159">
        <v>1</v>
      </c>
      <c r="T1159">
        <v>0.2</v>
      </c>
      <c r="U1159">
        <v>-11.069100000000001</v>
      </c>
      <c r="V1159">
        <v>109.4611</v>
      </c>
    </row>
    <row r="1160" spans="1:22">
      <c r="A1160">
        <v>5618</v>
      </c>
      <c r="B1160" t="s">
        <v>3191</v>
      </c>
      <c r="C1160" s="1">
        <v>42916</v>
      </c>
      <c r="D1160" s="1">
        <v>42920</v>
      </c>
      <c r="E1160" t="s">
        <v>38</v>
      </c>
      <c r="F1160" t="s">
        <v>2197</v>
      </c>
      <c r="G1160" t="s">
        <v>2198</v>
      </c>
      <c r="H1160" t="s">
        <v>81</v>
      </c>
      <c r="I1160" t="s">
        <v>26</v>
      </c>
      <c r="J1160" t="s">
        <v>127</v>
      </c>
      <c r="K1160" t="s">
        <v>128</v>
      </c>
      <c r="L1160">
        <v>38109</v>
      </c>
      <c r="M1160" t="s">
        <v>29</v>
      </c>
      <c r="N1160" t="s">
        <v>1463</v>
      </c>
      <c r="O1160" t="s">
        <v>31</v>
      </c>
      <c r="P1160" t="s">
        <v>53</v>
      </c>
      <c r="Q1160" t="s">
        <v>1464</v>
      </c>
      <c r="R1160">
        <v>19.52</v>
      </c>
      <c r="S1160">
        <v>2</v>
      </c>
      <c r="T1160">
        <v>0.2</v>
      </c>
      <c r="U1160">
        <v>5.3680000000000003</v>
      </c>
      <c r="V1160">
        <v>14.151999999999999</v>
      </c>
    </row>
    <row r="1161" spans="1:22">
      <c r="A1161">
        <v>5622</v>
      </c>
      <c r="B1161" t="s">
        <v>3192</v>
      </c>
      <c r="C1161" s="1">
        <v>42638</v>
      </c>
      <c r="D1161" s="1">
        <v>42643</v>
      </c>
      <c r="E1161" t="s">
        <v>38</v>
      </c>
      <c r="F1161" t="s">
        <v>3193</v>
      </c>
      <c r="G1161" t="s">
        <v>3194</v>
      </c>
      <c r="H1161" t="s">
        <v>81</v>
      </c>
      <c r="I1161" t="s">
        <v>26</v>
      </c>
      <c r="J1161" t="s">
        <v>3195</v>
      </c>
      <c r="K1161" t="s">
        <v>222</v>
      </c>
      <c r="L1161">
        <v>54601</v>
      </c>
      <c r="M1161" t="s">
        <v>84</v>
      </c>
      <c r="N1161" t="s">
        <v>94</v>
      </c>
      <c r="O1161" t="s">
        <v>31</v>
      </c>
      <c r="P1161" t="s">
        <v>35</v>
      </c>
      <c r="Q1161" t="s">
        <v>95</v>
      </c>
      <c r="R1161">
        <v>201.96</v>
      </c>
      <c r="S1161">
        <v>2</v>
      </c>
      <c r="T1161">
        <v>0</v>
      </c>
      <c r="U1161">
        <v>50.49</v>
      </c>
      <c r="V1161">
        <v>151.47</v>
      </c>
    </row>
    <row r="1162" spans="1:22">
      <c r="A1162">
        <v>5623</v>
      </c>
      <c r="B1162" t="s">
        <v>3192</v>
      </c>
      <c r="C1162" s="1">
        <v>42638</v>
      </c>
      <c r="D1162" s="1">
        <v>42643</v>
      </c>
      <c r="E1162" t="s">
        <v>38</v>
      </c>
      <c r="F1162" t="s">
        <v>3193</v>
      </c>
      <c r="G1162" t="s">
        <v>3194</v>
      </c>
      <c r="H1162" t="s">
        <v>81</v>
      </c>
      <c r="I1162" t="s">
        <v>26</v>
      </c>
      <c r="J1162" t="s">
        <v>3195</v>
      </c>
      <c r="K1162" t="s">
        <v>222</v>
      </c>
      <c r="L1162">
        <v>54601</v>
      </c>
      <c r="M1162" t="s">
        <v>84</v>
      </c>
      <c r="N1162" t="s">
        <v>2213</v>
      </c>
      <c r="O1162" t="s">
        <v>31</v>
      </c>
      <c r="P1162" t="s">
        <v>53</v>
      </c>
      <c r="Q1162" t="s">
        <v>2214</v>
      </c>
      <c r="R1162">
        <v>68.64</v>
      </c>
      <c r="S1162">
        <v>11</v>
      </c>
      <c r="T1162">
        <v>0</v>
      </c>
      <c r="U1162">
        <v>17.16</v>
      </c>
      <c r="V1162">
        <v>51.480000000000004</v>
      </c>
    </row>
    <row r="1163" spans="1:22">
      <c r="A1163">
        <v>5626</v>
      </c>
      <c r="B1163" t="s">
        <v>3196</v>
      </c>
      <c r="C1163" s="1">
        <v>41911</v>
      </c>
      <c r="D1163" s="1">
        <v>41913</v>
      </c>
      <c r="E1163" t="s">
        <v>22</v>
      </c>
      <c r="F1163" t="s">
        <v>1221</v>
      </c>
      <c r="G1163" t="s">
        <v>1222</v>
      </c>
      <c r="H1163" t="s">
        <v>90</v>
      </c>
      <c r="I1163" t="s">
        <v>26</v>
      </c>
      <c r="J1163" t="s">
        <v>176</v>
      </c>
      <c r="K1163" t="s">
        <v>177</v>
      </c>
      <c r="L1163">
        <v>98115</v>
      </c>
      <c r="M1163" t="s">
        <v>51</v>
      </c>
      <c r="N1163" t="s">
        <v>101</v>
      </c>
      <c r="O1163" t="s">
        <v>31</v>
      </c>
      <c r="P1163" t="s">
        <v>53</v>
      </c>
      <c r="Q1163" t="s">
        <v>102</v>
      </c>
      <c r="R1163">
        <v>6.16</v>
      </c>
      <c r="S1163">
        <v>2</v>
      </c>
      <c r="T1163">
        <v>0</v>
      </c>
      <c r="U1163">
        <v>2.9567999999999999</v>
      </c>
      <c r="V1163">
        <v>3.2032000000000003</v>
      </c>
    </row>
    <row r="1164" spans="1:22">
      <c r="A1164">
        <v>5627</v>
      </c>
      <c r="B1164" t="s">
        <v>3196</v>
      </c>
      <c r="C1164" s="1">
        <v>41911</v>
      </c>
      <c r="D1164" s="1">
        <v>41913</v>
      </c>
      <c r="E1164" t="s">
        <v>22</v>
      </c>
      <c r="F1164" t="s">
        <v>1221</v>
      </c>
      <c r="G1164" t="s">
        <v>1222</v>
      </c>
      <c r="H1164" t="s">
        <v>90</v>
      </c>
      <c r="I1164" t="s">
        <v>26</v>
      </c>
      <c r="J1164" t="s">
        <v>176</v>
      </c>
      <c r="K1164" t="s">
        <v>177</v>
      </c>
      <c r="L1164">
        <v>98115</v>
      </c>
      <c r="M1164" t="s">
        <v>51</v>
      </c>
      <c r="N1164" t="s">
        <v>1228</v>
      </c>
      <c r="O1164" t="s">
        <v>31</v>
      </c>
      <c r="P1164" t="s">
        <v>44</v>
      </c>
      <c r="Q1164" t="s">
        <v>1229</v>
      </c>
      <c r="R1164">
        <v>2348.8200000000002</v>
      </c>
      <c r="S1164">
        <v>9</v>
      </c>
      <c r="T1164">
        <v>0</v>
      </c>
      <c r="U1164">
        <v>399.29939999999999</v>
      </c>
      <c r="V1164">
        <v>1949.5206000000003</v>
      </c>
    </row>
    <row r="1165" spans="1:22">
      <c r="A1165">
        <v>5629</v>
      </c>
      <c r="B1165" t="s">
        <v>3197</v>
      </c>
      <c r="C1165" s="1">
        <v>42912</v>
      </c>
      <c r="D1165" s="1">
        <v>42917</v>
      </c>
      <c r="E1165" t="s">
        <v>38</v>
      </c>
      <c r="F1165" t="s">
        <v>314</v>
      </c>
      <c r="G1165" t="s">
        <v>315</v>
      </c>
      <c r="H1165" t="s">
        <v>81</v>
      </c>
      <c r="I1165" t="s">
        <v>26</v>
      </c>
      <c r="J1165" t="s">
        <v>987</v>
      </c>
      <c r="K1165" t="s">
        <v>42</v>
      </c>
      <c r="L1165">
        <v>33180</v>
      </c>
      <c r="M1165" t="s">
        <v>29</v>
      </c>
      <c r="N1165" t="s">
        <v>3198</v>
      </c>
      <c r="O1165" t="s">
        <v>31</v>
      </c>
      <c r="P1165" t="s">
        <v>35</v>
      </c>
      <c r="Q1165" t="s">
        <v>3199</v>
      </c>
      <c r="R1165">
        <v>273.55200000000002</v>
      </c>
      <c r="S1165">
        <v>3</v>
      </c>
      <c r="T1165">
        <v>0.2</v>
      </c>
      <c r="U1165">
        <v>-13.6776</v>
      </c>
      <c r="V1165">
        <v>287.2296</v>
      </c>
    </row>
    <row r="1166" spans="1:22">
      <c r="A1166">
        <v>5630</v>
      </c>
      <c r="B1166" t="s">
        <v>3200</v>
      </c>
      <c r="C1166" s="1">
        <v>42603</v>
      </c>
      <c r="D1166" s="1">
        <v>42605</v>
      </c>
      <c r="E1166" t="s">
        <v>22</v>
      </c>
      <c r="F1166" t="s">
        <v>652</v>
      </c>
      <c r="G1166" t="s">
        <v>653</v>
      </c>
      <c r="H1166" t="s">
        <v>90</v>
      </c>
      <c r="I1166" t="s">
        <v>26</v>
      </c>
      <c r="J1166" t="s">
        <v>60</v>
      </c>
      <c r="K1166" t="s">
        <v>61</v>
      </c>
      <c r="L1166">
        <v>19143</v>
      </c>
      <c r="M1166" t="s">
        <v>62</v>
      </c>
      <c r="N1166" t="s">
        <v>1265</v>
      </c>
      <c r="O1166" t="s">
        <v>31</v>
      </c>
      <c r="P1166" t="s">
        <v>44</v>
      </c>
      <c r="Q1166" t="s">
        <v>1266</v>
      </c>
      <c r="R1166">
        <v>815.29200000000003</v>
      </c>
      <c r="S1166">
        <v>9</v>
      </c>
      <c r="T1166">
        <v>0.4</v>
      </c>
      <c r="U1166">
        <v>-339.70499999999998</v>
      </c>
      <c r="V1166">
        <v>1154.9970000000001</v>
      </c>
    </row>
    <row r="1167" spans="1:22">
      <c r="A1167">
        <v>5632</v>
      </c>
      <c r="B1167" t="s">
        <v>3201</v>
      </c>
      <c r="C1167" s="1">
        <v>41681</v>
      </c>
      <c r="D1167" s="1">
        <v>41685</v>
      </c>
      <c r="E1167" t="s">
        <v>38</v>
      </c>
      <c r="F1167" t="s">
        <v>456</v>
      </c>
      <c r="G1167" t="s">
        <v>457</v>
      </c>
      <c r="H1167" t="s">
        <v>25</v>
      </c>
      <c r="I1167" t="s">
        <v>26</v>
      </c>
      <c r="J1167" t="s">
        <v>2101</v>
      </c>
      <c r="K1167" t="s">
        <v>697</v>
      </c>
      <c r="L1167">
        <v>23320</v>
      </c>
      <c r="M1167" t="s">
        <v>29</v>
      </c>
      <c r="N1167" t="s">
        <v>1309</v>
      </c>
      <c r="O1167" t="s">
        <v>31</v>
      </c>
      <c r="P1167" t="s">
        <v>44</v>
      </c>
      <c r="Q1167" t="s">
        <v>1310</v>
      </c>
      <c r="R1167">
        <v>1256.22</v>
      </c>
      <c r="S1167">
        <v>6</v>
      </c>
      <c r="T1167">
        <v>0</v>
      </c>
      <c r="U1167">
        <v>75.373199999999997</v>
      </c>
      <c r="V1167">
        <v>1180.8468</v>
      </c>
    </row>
    <row r="1168" spans="1:22">
      <c r="A1168">
        <v>5638</v>
      </c>
      <c r="B1168" t="s">
        <v>3202</v>
      </c>
      <c r="C1168" s="1">
        <v>42820</v>
      </c>
      <c r="D1168" s="1">
        <v>42827</v>
      </c>
      <c r="E1168" t="s">
        <v>38</v>
      </c>
      <c r="F1168" t="s">
        <v>3203</v>
      </c>
      <c r="G1168" t="s">
        <v>3204</v>
      </c>
      <c r="H1168" t="s">
        <v>81</v>
      </c>
      <c r="I1168" t="s">
        <v>26</v>
      </c>
      <c r="J1168" t="s">
        <v>636</v>
      </c>
      <c r="K1168" t="s">
        <v>272</v>
      </c>
      <c r="L1168">
        <v>48126</v>
      </c>
      <c r="M1168" t="s">
        <v>84</v>
      </c>
      <c r="N1168" t="s">
        <v>3205</v>
      </c>
      <c r="O1168" t="s">
        <v>31</v>
      </c>
      <c r="P1168" t="s">
        <v>53</v>
      </c>
      <c r="Q1168" t="s">
        <v>3206</v>
      </c>
      <c r="R1168">
        <v>60.84</v>
      </c>
      <c r="S1168">
        <v>3</v>
      </c>
      <c r="T1168">
        <v>0</v>
      </c>
      <c r="U1168">
        <v>23.119199999999999</v>
      </c>
      <c r="V1168">
        <v>37.720800000000004</v>
      </c>
    </row>
    <row r="1169" spans="1:22">
      <c r="A1169">
        <v>5639</v>
      </c>
      <c r="B1169" t="s">
        <v>3207</v>
      </c>
      <c r="C1169" s="1">
        <v>41994</v>
      </c>
      <c r="D1169" s="1">
        <v>42000</v>
      </c>
      <c r="E1169" t="s">
        <v>38</v>
      </c>
      <c r="F1169" t="s">
        <v>814</v>
      </c>
      <c r="G1169" t="s">
        <v>815</v>
      </c>
      <c r="H1169" t="s">
        <v>25</v>
      </c>
      <c r="I1169" t="s">
        <v>26</v>
      </c>
      <c r="J1169" t="s">
        <v>620</v>
      </c>
      <c r="K1169" t="s">
        <v>50</v>
      </c>
      <c r="L1169">
        <v>92024</v>
      </c>
      <c r="M1169" t="s">
        <v>51</v>
      </c>
      <c r="N1169" t="s">
        <v>230</v>
      </c>
      <c r="O1169" t="s">
        <v>31</v>
      </c>
      <c r="P1169" t="s">
        <v>35</v>
      </c>
      <c r="Q1169" t="s">
        <v>231</v>
      </c>
      <c r="R1169">
        <v>1325.76</v>
      </c>
      <c r="S1169">
        <v>6</v>
      </c>
      <c r="T1169">
        <v>0.2</v>
      </c>
      <c r="U1169">
        <v>149.148</v>
      </c>
      <c r="V1169">
        <v>1176.6120000000001</v>
      </c>
    </row>
    <row r="1170" spans="1:22">
      <c r="A1170">
        <v>5640</v>
      </c>
      <c r="B1170" t="s">
        <v>3207</v>
      </c>
      <c r="C1170" s="1">
        <v>41994</v>
      </c>
      <c r="D1170" s="1">
        <v>42000</v>
      </c>
      <c r="E1170" t="s">
        <v>38</v>
      </c>
      <c r="F1170" t="s">
        <v>814</v>
      </c>
      <c r="G1170" t="s">
        <v>815</v>
      </c>
      <c r="H1170" t="s">
        <v>25</v>
      </c>
      <c r="I1170" t="s">
        <v>26</v>
      </c>
      <c r="J1170" t="s">
        <v>620</v>
      </c>
      <c r="K1170" t="s">
        <v>50</v>
      </c>
      <c r="L1170">
        <v>92024</v>
      </c>
      <c r="M1170" t="s">
        <v>51</v>
      </c>
      <c r="N1170" t="s">
        <v>561</v>
      </c>
      <c r="O1170" t="s">
        <v>31</v>
      </c>
      <c r="P1170" t="s">
        <v>35</v>
      </c>
      <c r="Q1170" t="s">
        <v>562</v>
      </c>
      <c r="R1170">
        <v>572.16</v>
      </c>
      <c r="S1170">
        <v>3</v>
      </c>
      <c r="T1170">
        <v>0.2</v>
      </c>
      <c r="U1170">
        <v>35.76</v>
      </c>
      <c r="V1170">
        <v>536.4</v>
      </c>
    </row>
    <row r="1171" spans="1:22">
      <c r="A1171">
        <v>5643</v>
      </c>
      <c r="B1171" t="s">
        <v>3208</v>
      </c>
      <c r="C1171" s="1">
        <v>42461</v>
      </c>
      <c r="D1171" s="1">
        <v>42465</v>
      </c>
      <c r="E1171" t="s">
        <v>22</v>
      </c>
      <c r="F1171" t="s">
        <v>2282</v>
      </c>
      <c r="G1171" t="s">
        <v>2283</v>
      </c>
      <c r="H1171" t="s">
        <v>90</v>
      </c>
      <c r="I1171" t="s">
        <v>26</v>
      </c>
      <c r="J1171" t="s">
        <v>329</v>
      </c>
      <c r="K1171" t="s">
        <v>648</v>
      </c>
      <c r="L1171">
        <v>31907</v>
      </c>
      <c r="M1171" t="s">
        <v>29</v>
      </c>
      <c r="N1171" t="s">
        <v>319</v>
      </c>
      <c r="O1171" t="s">
        <v>31</v>
      </c>
      <c r="P1171" t="s">
        <v>53</v>
      </c>
      <c r="Q1171" t="s">
        <v>320</v>
      </c>
      <c r="R1171">
        <v>7.04</v>
      </c>
      <c r="S1171">
        <v>4</v>
      </c>
      <c r="T1171">
        <v>0</v>
      </c>
      <c r="U1171">
        <v>3.0975999999999999</v>
      </c>
      <c r="V1171">
        <v>3.9424000000000001</v>
      </c>
    </row>
    <row r="1172" spans="1:22">
      <c r="A1172">
        <v>5646</v>
      </c>
      <c r="B1172" t="s">
        <v>3209</v>
      </c>
      <c r="C1172" s="1">
        <v>42839</v>
      </c>
      <c r="D1172" s="1">
        <v>42844</v>
      </c>
      <c r="E1172" t="s">
        <v>38</v>
      </c>
      <c r="F1172" t="s">
        <v>1847</v>
      </c>
      <c r="G1172" t="s">
        <v>1848</v>
      </c>
      <c r="H1172" t="s">
        <v>81</v>
      </c>
      <c r="I1172" t="s">
        <v>26</v>
      </c>
      <c r="J1172" t="s">
        <v>3210</v>
      </c>
      <c r="K1172" t="s">
        <v>344</v>
      </c>
      <c r="L1172">
        <v>7960</v>
      </c>
      <c r="M1172" t="s">
        <v>62</v>
      </c>
      <c r="N1172" t="s">
        <v>1185</v>
      </c>
      <c r="O1172" t="s">
        <v>31</v>
      </c>
      <c r="P1172" t="s">
        <v>53</v>
      </c>
      <c r="Q1172" t="s">
        <v>1186</v>
      </c>
      <c r="R1172">
        <v>74.45</v>
      </c>
      <c r="S1172">
        <v>5</v>
      </c>
      <c r="T1172">
        <v>0</v>
      </c>
      <c r="U1172">
        <v>20.101500000000001</v>
      </c>
      <c r="V1172">
        <v>54.348500000000001</v>
      </c>
    </row>
    <row r="1173" spans="1:22">
      <c r="A1173">
        <v>5647</v>
      </c>
      <c r="B1173" t="s">
        <v>3211</v>
      </c>
      <c r="C1173" s="1">
        <v>42008</v>
      </c>
      <c r="D1173" s="1">
        <v>42013</v>
      </c>
      <c r="E1173" t="s">
        <v>38</v>
      </c>
      <c r="F1173" t="s">
        <v>3123</v>
      </c>
      <c r="G1173" t="s">
        <v>3124</v>
      </c>
      <c r="H1173" t="s">
        <v>81</v>
      </c>
      <c r="I1173" t="s">
        <v>26</v>
      </c>
      <c r="J1173" t="s">
        <v>1958</v>
      </c>
      <c r="K1173" t="s">
        <v>697</v>
      </c>
      <c r="L1173">
        <v>22304</v>
      </c>
      <c r="M1173" t="s">
        <v>29</v>
      </c>
      <c r="N1173" t="s">
        <v>1271</v>
      </c>
      <c r="O1173" t="s">
        <v>31</v>
      </c>
      <c r="P1173" t="s">
        <v>53</v>
      </c>
      <c r="Q1173" t="s">
        <v>1272</v>
      </c>
      <c r="R1173">
        <v>192.22</v>
      </c>
      <c r="S1173">
        <v>14</v>
      </c>
      <c r="T1173">
        <v>0</v>
      </c>
      <c r="U1173">
        <v>69.199200000000005</v>
      </c>
      <c r="V1173">
        <v>123.02079999999999</v>
      </c>
    </row>
    <row r="1174" spans="1:22">
      <c r="A1174">
        <v>5652</v>
      </c>
      <c r="B1174" t="s">
        <v>3212</v>
      </c>
      <c r="C1174" s="1">
        <v>42933</v>
      </c>
      <c r="D1174" s="1">
        <v>42935</v>
      </c>
      <c r="E1174" t="s">
        <v>22</v>
      </c>
      <c r="F1174" t="s">
        <v>768</v>
      </c>
      <c r="G1174" t="s">
        <v>769</v>
      </c>
      <c r="H1174" t="s">
        <v>81</v>
      </c>
      <c r="I1174" t="s">
        <v>26</v>
      </c>
      <c r="J1174" t="s">
        <v>3213</v>
      </c>
      <c r="K1174" t="s">
        <v>50</v>
      </c>
      <c r="L1174">
        <v>92307</v>
      </c>
      <c r="M1174" t="s">
        <v>51</v>
      </c>
      <c r="N1174" t="s">
        <v>243</v>
      </c>
      <c r="O1174" t="s">
        <v>31</v>
      </c>
      <c r="P1174" t="s">
        <v>32</v>
      </c>
      <c r="Q1174" t="s">
        <v>244</v>
      </c>
      <c r="R1174">
        <v>1194.165</v>
      </c>
      <c r="S1174">
        <v>5</v>
      </c>
      <c r="T1174">
        <v>0.15</v>
      </c>
      <c r="U1174">
        <v>210.73500000000001</v>
      </c>
      <c r="V1174">
        <v>983.43</v>
      </c>
    </row>
    <row r="1175" spans="1:22">
      <c r="A1175">
        <v>5659</v>
      </c>
      <c r="B1175" t="s">
        <v>3214</v>
      </c>
      <c r="C1175" s="1">
        <v>42722</v>
      </c>
      <c r="D1175" s="1">
        <v>42725</v>
      </c>
      <c r="E1175" t="s">
        <v>78</v>
      </c>
      <c r="F1175" t="s">
        <v>1670</v>
      </c>
      <c r="G1175" t="s">
        <v>1671</v>
      </c>
      <c r="H1175" t="s">
        <v>90</v>
      </c>
      <c r="I1175" t="s">
        <v>26</v>
      </c>
      <c r="J1175" t="s">
        <v>3215</v>
      </c>
      <c r="K1175" t="s">
        <v>1498</v>
      </c>
      <c r="L1175">
        <v>97301</v>
      </c>
      <c r="M1175" t="s">
        <v>51</v>
      </c>
      <c r="N1175" t="s">
        <v>1265</v>
      </c>
      <c r="O1175" t="s">
        <v>31</v>
      </c>
      <c r="P1175" t="s">
        <v>44</v>
      </c>
      <c r="Q1175" t="s">
        <v>1266</v>
      </c>
      <c r="R1175">
        <v>377.45</v>
      </c>
      <c r="S1175">
        <v>5</v>
      </c>
      <c r="T1175">
        <v>0.5</v>
      </c>
      <c r="U1175">
        <v>-264.21499999999997</v>
      </c>
      <c r="V1175">
        <v>641.66499999999996</v>
      </c>
    </row>
    <row r="1176" spans="1:22">
      <c r="A1176">
        <v>5662</v>
      </c>
      <c r="B1176" t="s">
        <v>3216</v>
      </c>
      <c r="C1176" s="1">
        <v>42637</v>
      </c>
      <c r="D1176" s="1">
        <v>42644</v>
      </c>
      <c r="E1176" t="s">
        <v>38</v>
      </c>
      <c r="F1176" t="s">
        <v>2985</v>
      </c>
      <c r="G1176" t="s">
        <v>2986</v>
      </c>
      <c r="H1176" t="s">
        <v>90</v>
      </c>
      <c r="I1176" t="s">
        <v>26</v>
      </c>
      <c r="J1176" t="s">
        <v>164</v>
      </c>
      <c r="K1176" t="s">
        <v>165</v>
      </c>
      <c r="L1176">
        <v>80013</v>
      </c>
      <c r="M1176" t="s">
        <v>51</v>
      </c>
      <c r="N1176" t="s">
        <v>355</v>
      </c>
      <c r="O1176" t="s">
        <v>31</v>
      </c>
      <c r="P1176" t="s">
        <v>53</v>
      </c>
      <c r="Q1176" t="s">
        <v>356</v>
      </c>
      <c r="R1176">
        <v>21.44</v>
      </c>
      <c r="S1176">
        <v>2</v>
      </c>
      <c r="T1176">
        <v>0.2</v>
      </c>
      <c r="U1176">
        <v>7.5039999999999996</v>
      </c>
      <c r="V1176">
        <v>13.936000000000002</v>
      </c>
    </row>
    <row r="1177" spans="1:22">
      <c r="A1177">
        <v>5671</v>
      </c>
      <c r="B1177" t="s">
        <v>3217</v>
      </c>
      <c r="C1177" s="1">
        <v>42164</v>
      </c>
      <c r="D1177" s="1">
        <v>42166</v>
      </c>
      <c r="E1177" t="s">
        <v>22</v>
      </c>
      <c r="F1177" t="s">
        <v>3218</v>
      </c>
      <c r="G1177" t="s">
        <v>3219</v>
      </c>
      <c r="H1177" t="s">
        <v>25</v>
      </c>
      <c r="I1177" t="s">
        <v>26</v>
      </c>
      <c r="J1177" t="s">
        <v>3220</v>
      </c>
      <c r="K1177" t="s">
        <v>2261</v>
      </c>
      <c r="L1177">
        <v>83201</v>
      </c>
      <c r="M1177" t="s">
        <v>51</v>
      </c>
      <c r="N1177" t="s">
        <v>3139</v>
      </c>
      <c r="O1177" t="s">
        <v>31</v>
      </c>
      <c r="P1177" t="s">
        <v>53</v>
      </c>
      <c r="Q1177" t="s">
        <v>3140</v>
      </c>
      <c r="R1177">
        <v>355.36</v>
      </c>
      <c r="S1177">
        <v>4</v>
      </c>
      <c r="T1177">
        <v>0</v>
      </c>
      <c r="U1177">
        <v>92.393600000000006</v>
      </c>
      <c r="V1177">
        <v>262.96640000000002</v>
      </c>
    </row>
    <row r="1178" spans="1:22">
      <c r="A1178">
        <v>5678</v>
      </c>
      <c r="B1178" t="s">
        <v>3221</v>
      </c>
      <c r="C1178" s="1">
        <v>42002</v>
      </c>
      <c r="D1178" s="1">
        <v>42009</v>
      </c>
      <c r="E1178" t="s">
        <v>38</v>
      </c>
      <c r="F1178" t="s">
        <v>824</v>
      </c>
      <c r="G1178" t="s">
        <v>825</v>
      </c>
      <c r="H1178" t="s">
        <v>25</v>
      </c>
      <c r="I1178" t="s">
        <v>26</v>
      </c>
      <c r="J1178" t="s">
        <v>120</v>
      </c>
      <c r="K1178" t="s">
        <v>121</v>
      </c>
      <c r="L1178">
        <v>60610</v>
      </c>
      <c r="M1178" t="s">
        <v>84</v>
      </c>
      <c r="N1178" t="s">
        <v>2376</v>
      </c>
      <c r="O1178" t="s">
        <v>31</v>
      </c>
      <c r="P1178" t="s">
        <v>53</v>
      </c>
      <c r="Q1178" t="s">
        <v>2377</v>
      </c>
      <c r="R1178">
        <v>38.975999999999999</v>
      </c>
      <c r="S1178">
        <v>3</v>
      </c>
      <c r="T1178">
        <v>0.6</v>
      </c>
      <c r="U1178">
        <v>-50.668799999999997</v>
      </c>
      <c r="V1178">
        <v>89.644800000000004</v>
      </c>
    </row>
    <row r="1179" spans="1:22">
      <c r="A1179">
        <v>5688</v>
      </c>
      <c r="B1179" t="s">
        <v>3222</v>
      </c>
      <c r="C1179" s="1">
        <v>41848</v>
      </c>
      <c r="D1179" s="1">
        <v>41848</v>
      </c>
      <c r="E1179" t="s">
        <v>407</v>
      </c>
      <c r="F1179" t="s">
        <v>1340</v>
      </c>
      <c r="G1179" t="s">
        <v>1341</v>
      </c>
      <c r="H1179" t="s">
        <v>25</v>
      </c>
      <c r="I1179" t="s">
        <v>26</v>
      </c>
      <c r="J1179" t="s">
        <v>3223</v>
      </c>
      <c r="K1179" t="s">
        <v>42</v>
      </c>
      <c r="L1179">
        <v>32712</v>
      </c>
      <c r="M1179" t="s">
        <v>29</v>
      </c>
      <c r="N1179" t="s">
        <v>1690</v>
      </c>
      <c r="O1179" t="s">
        <v>31</v>
      </c>
      <c r="P1179" t="s">
        <v>53</v>
      </c>
      <c r="Q1179" t="s">
        <v>1691</v>
      </c>
      <c r="R1179">
        <v>129.88800000000001</v>
      </c>
      <c r="S1179">
        <v>6</v>
      </c>
      <c r="T1179">
        <v>0.2</v>
      </c>
      <c r="U1179">
        <v>12.988799999999999</v>
      </c>
      <c r="V1179">
        <v>116.89920000000001</v>
      </c>
    </row>
    <row r="1180" spans="1:22">
      <c r="A1180">
        <v>5690</v>
      </c>
      <c r="B1180" t="s">
        <v>3224</v>
      </c>
      <c r="C1180" s="1">
        <v>42364</v>
      </c>
      <c r="D1180" s="1">
        <v>42369</v>
      </c>
      <c r="E1180" t="s">
        <v>38</v>
      </c>
      <c r="F1180" t="s">
        <v>3225</v>
      </c>
      <c r="G1180" t="s">
        <v>3226</v>
      </c>
      <c r="H1180" t="s">
        <v>90</v>
      </c>
      <c r="I1180" t="s">
        <v>26</v>
      </c>
      <c r="J1180" t="s">
        <v>91</v>
      </c>
      <c r="K1180" t="s">
        <v>83</v>
      </c>
      <c r="L1180">
        <v>77070</v>
      </c>
      <c r="M1180" t="s">
        <v>84</v>
      </c>
      <c r="N1180" t="s">
        <v>3157</v>
      </c>
      <c r="O1180" t="s">
        <v>31</v>
      </c>
      <c r="P1180" t="s">
        <v>35</v>
      </c>
      <c r="Q1180" t="s">
        <v>3158</v>
      </c>
      <c r="R1180">
        <v>275.05799999999999</v>
      </c>
      <c r="S1180">
        <v>3</v>
      </c>
      <c r="T1180">
        <v>0.3</v>
      </c>
      <c r="U1180">
        <v>-90.376199999999997</v>
      </c>
      <c r="V1180">
        <v>365.43419999999998</v>
      </c>
    </row>
    <row r="1181" spans="1:22">
      <c r="A1181">
        <v>5695</v>
      </c>
      <c r="B1181" t="s">
        <v>3227</v>
      </c>
      <c r="C1181" s="1">
        <v>42348</v>
      </c>
      <c r="D1181" s="1">
        <v>42354</v>
      </c>
      <c r="E1181" t="s">
        <v>38</v>
      </c>
      <c r="F1181" t="s">
        <v>956</v>
      </c>
      <c r="G1181" t="s">
        <v>957</v>
      </c>
      <c r="H1181" t="s">
        <v>81</v>
      </c>
      <c r="I1181" t="s">
        <v>26</v>
      </c>
      <c r="J1181" t="s">
        <v>2735</v>
      </c>
      <c r="K1181" t="s">
        <v>1070</v>
      </c>
      <c r="L1181">
        <v>21215</v>
      </c>
      <c r="M1181" t="s">
        <v>62</v>
      </c>
      <c r="N1181" t="s">
        <v>402</v>
      </c>
      <c r="O1181" t="s">
        <v>31</v>
      </c>
      <c r="P1181" t="s">
        <v>35</v>
      </c>
      <c r="Q1181" t="s">
        <v>403</v>
      </c>
      <c r="R1181">
        <v>542.94000000000005</v>
      </c>
      <c r="S1181">
        <v>3</v>
      </c>
      <c r="T1181">
        <v>0</v>
      </c>
      <c r="U1181">
        <v>141.1644</v>
      </c>
      <c r="V1181">
        <v>401.77560000000005</v>
      </c>
    </row>
    <row r="1182" spans="1:22">
      <c r="A1182">
        <v>5696</v>
      </c>
      <c r="B1182" t="s">
        <v>3228</v>
      </c>
      <c r="C1182" s="1">
        <v>42495</v>
      </c>
      <c r="D1182" s="1">
        <v>42497</v>
      </c>
      <c r="E1182" t="s">
        <v>22</v>
      </c>
      <c r="F1182" t="s">
        <v>3008</v>
      </c>
      <c r="G1182" t="s">
        <v>3009</v>
      </c>
      <c r="H1182" t="s">
        <v>25</v>
      </c>
      <c r="I1182" t="s">
        <v>26</v>
      </c>
      <c r="J1182" t="s">
        <v>310</v>
      </c>
      <c r="K1182" t="s">
        <v>50</v>
      </c>
      <c r="L1182">
        <v>94109</v>
      </c>
      <c r="M1182" t="s">
        <v>51</v>
      </c>
      <c r="N1182" t="s">
        <v>1230</v>
      </c>
      <c r="O1182" t="s">
        <v>31</v>
      </c>
      <c r="P1182" t="s">
        <v>44</v>
      </c>
      <c r="Q1182" t="s">
        <v>1231</v>
      </c>
      <c r="R1182">
        <v>71.087999999999994</v>
      </c>
      <c r="S1182">
        <v>2</v>
      </c>
      <c r="T1182">
        <v>0.2</v>
      </c>
      <c r="U1182">
        <v>-1.7771999999999999</v>
      </c>
      <c r="V1182">
        <v>72.865199999999987</v>
      </c>
    </row>
    <row r="1183" spans="1:22">
      <c r="A1183">
        <v>5704</v>
      </c>
      <c r="B1183" t="s">
        <v>3229</v>
      </c>
      <c r="C1183" s="1">
        <v>41987</v>
      </c>
      <c r="D1183" s="1">
        <v>41994</v>
      </c>
      <c r="E1183" t="s">
        <v>38</v>
      </c>
      <c r="F1183" t="s">
        <v>3230</v>
      </c>
      <c r="G1183" t="s">
        <v>3231</v>
      </c>
      <c r="H1183" t="s">
        <v>25</v>
      </c>
      <c r="I1183" t="s">
        <v>26</v>
      </c>
      <c r="J1183" t="s">
        <v>1751</v>
      </c>
      <c r="K1183" t="s">
        <v>215</v>
      </c>
      <c r="L1183">
        <v>43302</v>
      </c>
      <c r="M1183" t="s">
        <v>62</v>
      </c>
      <c r="N1183" t="s">
        <v>1864</v>
      </c>
      <c r="O1183" t="s">
        <v>31</v>
      </c>
      <c r="P1183" t="s">
        <v>44</v>
      </c>
      <c r="Q1183" t="s">
        <v>1865</v>
      </c>
      <c r="R1183">
        <v>136.53</v>
      </c>
      <c r="S1183">
        <v>1</v>
      </c>
      <c r="T1183">
        <v>0.4</v>
      </c>
      <c r="U1183">
        <v>-52.336500000000001</v>
      </c>
      <c r="V1183">
        <v>188.8665</v>
      </c>
    </row>
    <row r="1184" spans="1:22">
      <c r="A1184">
        <v>5708</v>
      </c>
      <c r="B1184" t="s">
        <v>3232</v>
      </c>
      <c r="C1184" s="1">
        <v>42132</v>
      </c>
      <c r="D1184" s="1">
        <v>42139</v>
      </c>
      <c r="E1184" t="s">
        <v>38</v>
      </c>
      <c r="F1184" t="s">
        <v>2216</v>
      </c>
      <c r="G1184" t="s">
        <v>2217</v>
      </c>
      <c r="H1184" t="s">
        <v>25</v>
      </c>
      <c r="I1184" t="s">
        <v>26</v>
      </c>
      <c r="J1184" t="s">
        <v>158</v>
      </c>
      <c r="K1184" t="s">
        <v>109</v>
      </c>
      <c r="L1184">
        <v>10024</v>
      </c>
      <c r="M1184" t="s">
        <v>62</v>
      </c>
      <c r="N1184" t="s">
        <v>924</v>
      </c>
      <c r="O1184" t="s">
        <v>31</v>
      </c>
      <c r="P1184" t="s">
        <v>53</v>
      </c>
      <c r="Q1184" t="s">
        <v>925</v>
      </c>
      <c r="R1184">
        <v>79.44</v>
      </c>
      <c r="S1184">
        <v>3</v>
      </c>
      <c r="T1184">
        <v>0</v>
      </c>
      <c r="U1184">
        <v>30.187200000000001</v>
      </c>
      <c r="V1184">
        <v>49.252799999999993</v>
      </c>
    </row>
    <row r="1185" spans="1:22">
      <c r="A1185">
        <v>5710</v>
      </c>
      <c r="B1185" t="s">
        <v>3232</v>
      </c>
      <c r="C1185" s="1">
        <v>42132</v>
      </c>
      <c r="D1185" s="1">
        <v>42139</v>
      </c>
      <c r="E1185" t="s">
        <v>38</v>
      </c>
      <c r="F1185" t="s">
        <v>2216</v>
      </c>
      <c r="G1185" t="s">
        <v>2217</v>
      </c>
      <c r="H1185" t="s">
        <v>25</v>
      </c>
      <c r="I1185" t="s">
        <v>26</v>
      </c>
      <c r="J1185" t="s">
        <v>158</v>
      </c>
      <c r="K1185" t="s">
        <v>109</v>
      </c>
      <c r="L1185">
        <v>10024</v>
      </c>
      <c r="M1185" t="s">
        <v>62</v>
      </c>
      <c r="N1185" t="s">
        <v>571</v>
      </c>
      <c r="O1185" t="s">
        <v>31</v>
      </c>
      <c r="P1185" t="s">
        <v>35</v>
      </c>
      <c r="Q1185" t="s">
        <v>572</v>
      </c>
      <c r="R1185">
        <v>127.764</v>
      </c>
      <c r="S1185">
        <v>2</v>
      </c>
      <c r="T1185">
        <v>0.1</v>
      </c>
      <c r="U1185">
        <v>21.294</v>
      </c>
      <c r="V1185">
        <v>106.47</v>
      </c>
    </row>
    <row r="1186" spans="1:22">
      <c r="A1186">
        <v>5731</v>
      </c>
      <c r="B1186" t="s">
        <v>3233</v>
      </c>
      <c r="C1186" s="1">
        <v>43077</v>
      </c>
      <c r="D1186" s="1">
        <v>43082</v>
      </c>
      <c r="E1186" t="s">
        <v>38</v>
      </c>
      <c r="F1186" t="s">
        <v>513</v>
      </c>
      <c r="G1186" t="s">
        <v>514</v>
      </c>
      <c r="H1186" t="s">
        <v>25</v>
      </c>
      <c r="I1186" t="s">
        <v>26</v>
      </c>
      <c r="J1186" t="s">
        <v>1466</v>
      </c>
      <c r="K1186" t="s">
        <v>222</v>
      </c>
      <c r="L1186">
        <v>53711</v>
      </c>
      <c r="M1186" t="s">
        <v>84</v>
      </c>
      <c r="N1186" t="s">
        <v>1457</v>
      </c>
      <c r="O1186" t="s">
        <v>31</v>
      </c>
      <c r="P1186" t="s">
        <v>32</v>
      </c>
      <c r="Q1186" t="s">
        <v>1458</v>
      </c>
      <c r="R1186">
        <v>459.92</v>
      </c>
      <c r="S1186">
        <v>4</v>
      </c>
      <c r="T1186">
        <v>0</v>
      </c>
      <c r="U1186">
        <v>41.392800000000001</v>
      </c>
      <c r="V1186">
        <v>418.52719999999999</v>
      </c>
    </row>
    <row r="1187" spans="1:22">
      <c r="A1187">
        <v>5733</v>
      </c>
      <c r="B1187" t="s">
        <v>3234</v>
      </c>
      <c r="C1187" s="1">
        <v>42915</v>
      </c>
      <c r="D1187" s="1">
        <v>42918</v>
      </c>
      <c r="E1187" t="s">
        <v>78</v>
      </c>
      <c r="F1187" t="s">
        <v>314</v>
      </c>
      <c r="G1187" t="s">
        <v>315</v>
      </c>
      <c r="H1187" t="s">
        <v>81</v>
      </c>
      <c r="I1187" t="s">
        <v>26</v>
      </c>
      <c r="J1187" t="s">
        <v>3235</v>
      </c>
      <c r="K1187" t="s">
        <v>411</v>
      </c>
      <c r="L1187">
        <v>6460</v>
      </c>
      <c r="M1187" t="s">
        <v>62</v>
      </c>
      <c r="N1187" t="s">
        <v>2401</v>
      </c>
      <c r="O1187" t="s">
        <v>31</v>
      </c>
      <c r="P1187" t="s">
        <v>32</v>
      </c>
      <c r="Q1187" t="s">
        <v>2402</v>
      </c>
      <c r="R1187">
        <v>638.82000000000005</v>
      </c>
      <c r="S1187">
        <v>9</v>
      </c>
      <c r="T1187">
        <v>0</v>
      </c>
      <c r="U1187">
        <v>185.2578</v>
      </c>
      <c r="V1187">
        <v>453.56220000000008</v>
      </c>
    </row>
    <row r="1188" spans="1:22">
      <c r="A1188">
        <v>5735</v>
      </c>
      <c r="B1188" t="s">
        <v>3234</v>
      </c>
      <c r="C1188" s="1">
        <v>42915</v>
      </c>
      <c r="D1188" s="1">
        <v>42918</v>
      </c>
      <c r="E1188" t="s">
        <v>78</v>
      </c>
      <c r="F1188" t="s">
        <v>314</v>
      </c>
      <c r="G1188" t="s">
        <v>315</v>
      </c>
      <c r="H1188" t="s">
        <v>81</v>
      </c>
      <c r="I1188" t="s">
        <v>26</v>
      </c>
      <c r="J1188" t="s">
        <v>3235</v>
      </c>
      <c r="K1188" t="s">
        <v>411</v>
      </c>
      <c r="L1188">
        <v>6460</v>
      </c>
      <c r="M1188" t="s">
        <v>62</v>
      </c>
      <c r="N1188" t="s">
        <v>1249</v>
      </c>
      <c r="O1188" t="s">
        <v>31</v>
      </c>
      <c r="P1188" t="s">
        <v>53</v>
      </c>
      <c r="Q1188" t="s">
        <v>1250</v>
      </c>
      <c r="R1188">
        <v>25.16</v>
      </c>
      <c r="S1188">
        <v>2</v>
      </c>
      <c r="T1188">
        <v>0</v>
      </c>
      <c r="U1188">
        <v>8.5543999999999993</v>
      </c>
      <c r="V1188">
        <v>16.605600000000003</v>
      </c>
    </row>
    <row r="1189" spans="1:22">
      <c r="A1189">
        <v>5738</v>
      </c>
      <c r="B1189" t="s">
        <v>3236</v>
      </c>
      <c r="C1189" s="1">
        <v>41659</v>
      </c>
      <c r="D1189" s="1">
        <v>41664</v>
      </c>
      <c r="E1189" t="s">
        <v>38</v>
      </c>
      <c r="F1189" t="s">
        <v>1772</v>
      </c>
      <c r="G1189" t="s">
        <v>1773</v>
      </c>
      <c r="H1189" t="s">
        <v>25</v>
      </c>
      <c r="I1189" t="s">
        <v>26</v>
      </c>
      <c r="J1189" t="s">
        <v>49</v>
      </c>
      <c r="K1189" t="s">
        <v>50</v>
      </c>
      <c r="L1189">
        <v>90049</v>
      </c>
      <c r="M1189" t="s">
        <v>51</v>
      </c>
      <c r="N1189" t="s">
        <v>139</v>
      </c>
      <c r="O1189" t="s">
        <v>31</v>
      </c>
      <c r="P1189" t="s">
        <v>53</v>
      </c>
      <c r="Q1189" t="s">
        <v>140</v>
      </c>
      <c r="R1189">
        <v>19.3</v>
      </c>
      <c r="S1189">
        <v>2</v>
      </c>
      <c r="T1189">
        <v>0</v>
      </c>
      <c r="U1189">
        <v>5.79</v>
      </c>
      <c r="V1189">
        <v>13.510000000000002</v>
      </c>
    </row>
    <row r="1190" spans="1:22">
      <c r="A1190">
        <v>5741</v>
      </c>
      <c r="B1190" t="s">
        <v>3237</v>
      </c>
      <c r="C1190" s="1">
        <v>42822</v>
      </c>
      <c r="D1190" s="1">
        <v>42825</v>
      </c>
      <c r="E1190" t="s">
        <v>78</v>
      </c>
      <c r="F1190" t="s">
        <v>3238</v>
      </c>
      <c r="G1190" t="s">
        <v>3239</v>
      </c>
      <c r="H1190" t="s">
        <v>81</v>
      </c>
      <c r="I1190" t="s">
        <v>26</v>
      </c>
      <c r="J1190" t="s">
        <v>1561</v>
      </c>
      <c r="K1190" t="s">
        <v>50</v>
      </c>
      <c r="L1190">
        <v>94533</v>
      </c>
      <c r="M1190" t="s">
        <v>51</v>
      </c>
      <c r="N1190" t="s">
        <v>924</v>
      </c>
      <c r="O1190" t="s">
        <v>31</v>
      </c>
      <c r="P1190" t="s">
        <v>53</v>
      </c>
      <c r="Q1190" t="s">
        <v>925</v>
      </c>
      <c r="R1190">
        <v>26.48</v>
      </c>
      <c r="S1190">
        <v>1</v>
      </c>
      <c r="T1190">
        <v>0</v>
      </c>
      <c r="U1190">
        <v>10.0624</v>
      </c>
      <c r="V1190">
        <v>16.4176</v>
      </c>
    </row>
    <row r="1191" spans="1:22">
      <c r="A1191">
        <v>5746</v>
      </c>
      <c r="B1191" t="s">
        <v>3237</v>
      </c>
      <c r="C1191" s="1">
        <v>42822</v>
      </c>
      <c r="D1191" s="1">
        <v>42825</v>
      </c>
      <c r="E1191" t="s">
        <v>78</v>
      </c>
      <c r="F1191" t="s">
        <v>3238</v>
      </c>
      <c r="G1191" t="s">
        <v>3239</v>
      </c>
      <c r="H1191" t="s">
        <v>81</v>
      </c>
      <c r="I1191" t="s">
        <v>26</v>
      </c>
      <c r="J1191" t="s">
        <v>1561</v>
      </c>
      <c r="K1191" t="s">
        <v>50</v>
      </c>
      <c r="L1191">
        <v>94533</v>
      </c>
      <c r="M1191" t="s">
        <v>51</v>
      </c>
      <c r="N1191" t="s">
        <v>1992</v>
      </c>
      <c r="O1191" t="s">
        <v>31</v>
      </c>
      <c r="P1191" t="s">
        <v>53</v>
      </c>
      <c r="Q1191" t="s">
        <v>1993</v>
      </c>
      <c r="R1191">
        <v>21.56</v>
      </c>
      <c r="S1191">
        <v>7</v>
      </c>
      <c r="T1191">
        <v>0</v>
      </c>
      <c r="U1191">
        <v>6.8992000000000004</v>
      </c>
      <c r="V1191">
        <v>14.660799999999998</v>
      </c>
    </row>
    <row r="1192" spans="1:22">
      <c r="A1192">
        <v>5751</v>
      </c>
      <c r="B1192" t="s">
        <v>3240</v>
      </c>
      <c r="C1192" s="1">
        <v>41789</v>
      </c>
      <c r="D1192" s="1">
        <v>41795</v>
      </c>
      <c r="E1192" t="s">
        <v>38</v>
      </c>
      <c r="F1192" t="s">
        <v>2993</v>
      </c>
      <c r="G1192" t="s">
        <v>2994</v>
      </c>
      <c r="H1192" t="s">
        <v>25</v>
      </c>
      <c r="I1192" t="s">
        <v>26</v>
      </c>
      <c r="J1192" t="s">
        <v>3241</v>
      </c>
      <c r="K1192" t="s">
        <v>121</v>
      </c>
      <c r="L1192">
        <v>60089</v>
      </c>
      <c r="M1192" t="s">
        <v>84</v>
      </c>
      <c r="N1192" t="s">
        <v>55</v>
      </c>
      <c r="O1192" t="s">
        <v>31</v>
      </c>
      <c r="P1192" t="s">
        <v>44</v>
      </c>
      <c r="Q1192" t="s">
        <v>56</v>
      </c>
      <c r="R1192">
        <v>355.45499999999998</v>
      </c>
      <c r="S1192">
        <v>3</v>
      </c>
      <c r="T1192">
        <v>0.5</v>
      </c>
      <c r="U1192">
        <v>-184.8366</v>
      </c>
      <c r="V1192">
        <v>540.29160000000002</v>
      </c>
    </row>
    <row r="1193" spans="1:22">
      <c r="A1193">
        <v>5754</v>
      </c>
      <c r="B1193" t="s">
        <v>3242</v>
      </c>
      <c r="C1193" s="1">
        <v>42403</v>
      </c>
      <c r="D1193" s="1">
        <v>42410</v>
      </c>
      <c r="E1193" t="s">
        <v>38</v>
      </c>
      <c r="F1193" t="s">
        <v>2396</v>
      </c>
      <c r="G1193" t="s">
        <v>2397</v>
      </c>
      <c r="H1193" t="s">
        <v>25</v>
      </c>
      <c r="I1193" t="s">
        <v>26</v>
      </c>
      <c r="J1193" t="s">
        <v>616</v>
      </c>
      <c r="K1193" t="s">
        <v>28</v>
      </c>
      <c r="L1193">
        <v>40475</v>
      </c>
      <c r="M1193" t="s">
        <v>29</v>
      </c>
      <c r="N1193" t="s">
        <v>460</v>
      </c>
      <c r="O1193" t="s">
        <v>31</v>
      </c>
      <c r="P1193" t="s">
        <v>35</v>
      </c>
      <c r="Q1193" t="s">
        <v>461</v>
      </c>
      <c r="R1193">
        <v>866.4</v>
      </c>
      <c r="S1193">
        <v>4</v>
      </c>
      <c r="T1193">
        <v>0</v>
      </c>
      <c r="U1193">
        <v>225.26400000000001</v>
      </c>
      <c r="V1193">
        <v>641.13599999999997</v>
      </c>
    </row>
    <row r="1194" spans="1:22">
      <c r="A1194">
        <v>5758</v>
      </c>
      <c r="B1194" t="s">
        <v>3243</v>
      </c>
      <c r="C1194" s="1">
        <v>42227</v>
      </c>
      <c r="D1194" s="1">
        <v>42232</v>
      </c>
      <c r="E1194" t="s">
        <v>38</v>
      </c>
      <c r="F1194" t="s">
        <v>3244</v>
      </c>
      <c r="G1194" t="s">
        <v>3245</v>
      </c>
      <c r="H1194" t="s">
        <v>25</v>
      </c>
      <c r="I1194" t="s">
        <v>26</v>
      </c>
      <c r="J1194" t="s">
        <v>1998</v>
      </c>
      <c r="K1194" t="s">
        <v>1017</v>
      </c>
      <c r="L1194">
        <v>27604</v>
      </c>
      <c r="M1194" t="s">
        <v>29</v>
      </c>
      <c r="N1194" t="s">
        <v>1292</v>
      </c>
      <c r="O1194" t="s">
        <v>31</v>
      </c>
      <c r="P1194" t="s">
        <v>53</v>
      </c>
      <c r="Q1194" t="s">
        <v>2003</v>
      </c>
      <c r="R1194">
        <v>46.152000000000001</v>
      </c>
      <c r="S1194">
        <v>3</v>
      </c>
      <c r="T1194">
        <v>0.2</v>
      </c>
      <c r="U1194">
        <v>12.1149</v>
      </c>
      <c r="V1194">
        <v>34.037100000000002</v>
      </c>
    </row>
    <row r="1195" spans="1:22">
      <c r="A1195">
        <v>5763</v>
      </c>
      <c r="B1195" t="s">
        <v>3246</v>
      </c>
      <c r="C1195" s="1">
        <v>42959</v>
      </c>
      <c r="D1195" s="1">
        <v>42962</v>
      </c>
      <c r="E1195" t="s">
        <v>78</v>
      </c>
      <c r="F1195" t="s">
        <v>2148</v>
      </c>
      <c r="G1195" t="s">
        <v>2149</v>
      </c>
      <c r="H1195" t="s">
        <v>25</v>
      </c>
      <c r="I1195" t="s">
        <v>26</v>
      </c>
      <c r="J1195" t="s">
        <v>3247</v>
      </c>
      <c r="K1195" t="s">
        <v>50</v>
      </c>
      <c r="L1195">
        <v>92630</v>
      </c>
      <c r="M1195" t="s">
        <v>51</v>
      </c>
      <c r="N1195" t="s">
        <v>1271</v>
      </c>
      <c r="O1195" t="s">
        <v>31</v>
      </c>
      <c r="P1195" t="s">
        <v>53</v>
      </c>
      <c r="Q1195" t="s">
        <v>1272</v>
      </c>
      <c r="R1195">
        <v>54.92</v>
      </c>
      <c r="S1195">
        <v>4</v>
      </c>
      <c r="T1195">
        <v>0</v>
      </c>
      <c r="U1195">
        <v>19.7712</v>
      </c>
      <c r="V1195">
        <v>35.148800000000001</v>
      </c>
    </row>
    <row r="1196" spans="1:22">
      <c r="A1196">
        <v>5764</v>
      </c>
      <c r="B1196" t="s">
        <v>3248</v>
      </c>
      <c r="C1196" s="1">
        <v>42311</v>
      </c>
      <c r="D1196" s="1">
        <v>42313</v>
      </c>
      <c r="E1196" t="s">
        <v>78</v>
      </c>
      <c r="F1196" t="s">
        <v>3249</v>
      </c>
      <c r="G1196" t="s">
        <v>3250</v>
      </c>
      <c r="H1196" t="s">
        <v>81</v>
      </c>
      <c r="I1196" t="s">
        <v>26</v>
      </c>
      <c r="J1196" t="s">
        <v>711</v>
      </c>
      <c r="K1196" t="s">
        <v>109</v>
      </c>
      <c r="L1196">
        <v>11561</v>
      </c>
      <c r="M1196" t="s">
        <v>62</v>
      </c>
      <c r="N1196" t="s">
        <v>2530</v>
      </c>
      <c r="O1196" t="s">
        <v>31</v>
      </c>
      <c r="P1196" t="s">
        <v>35</v>
      </c>
      <c r="Q1196" t="s">
        <v>2531</v>
      </c>
      <c r="R1196">
        <v>1448.82</v>
      </c>
      <c r="S1196">
        <v>10</v>
      </c>
      <c r="T1196">
        <v>0.1</v>
      </c>
      <c r="U1196">
        <v>209.274</v>
      </c>
      <c r="V1196">
        <v>1239.5459999999998</v>
      </c>
    </row>
    <row r="1197" spans="1:22">
      <c r="A1197">
        <v>5771</v>
      </c>
      <c r="B1197" t="s">
        <v>3251</v>
      </c>
      <c r="C1197" s="1">
        <v>42271</v>
      </c>
      <c r="D1197" s="1">
        <v>42275</v>
      </c>
      <c r="E1197" t="s">
        <v>38</v>
      </c>
      <c r="F1197" t="s">
        <v>3252</v>
      </c>
      <c r="G1197" t="s">
        <v>3253</v>
      </c>
      <c r="H1197" t="s">
        <v>81</v>
      </c>
      <c r="I1197" t="s">
        <v>26</v>
      </c>
      <c r="J1197" t="s">
        <v>49</v>
      </c>
      <c r="K1197" t="s">
        <v>50</v>
      </c>
      <c r="L1197">
        <v>90032</v>
      </c>
      <c r="M1197" t="s">
        <v>51</v>
      </c>
      <c r="N1197" t="s">
        <v>631</v>
      </c>
      <c r="O1197" t="s">
        <v>31</v>
      </c>
      <c r="P1197" t="s">
        <v>53</v>
      </c>
      <c r="Q1197" t="s">
        <v>632</v>
      </c>
      <c r="R1197">
        <v>14.91</v>
      </c>
      <c r="S1197">
        <v>3</v>
      </c>
      <c r="T1197">
        <v>0</v>
      </c>
      <c r="U1197">
        <v>4.6220999999999997</v>
      </c>
      <c r="V1197">
        <v>10.2879</v>
      </c>
    </row>
    <row r="1198" spans="1:22">
      <c r="A1198">
        <v>5775</v>
      </c>
      <c r="B1198" t="s">
        <v>3254</v>
      </c>
      <c r="C1198" s="1">
        <v>42472</v>
      </c>
      <c r="D1198" s="1">
        <v>42476</v>
      </c>
      <c r="E1198" t="s">
        <v>38</v>
      </c>
      <c r="F1198" t="s">
        <v>1188</v>
      </c>
      <c r="G1198" t="s">
        <v>1189</v>
      </c>
      <c r="H1198" t="s">
        <v>25</v>
      </c>
      <c r="I1198" t="s">
        <v>26</v>
      </c>
      <c r="J1198" t="s">
        <v>49</v>
      </c>
      <c r="K1198" t="s">
        <v>50</v>
      </c>
      <c r="L1198">
        <v>90036</v>
      </c>
      <c r="M1198" t="s">
        <v>51</v>
      </c>
      <c r="N1198" t="s">
        <v>3198</v>
      </c>
      <c r="O1198" t="s">
        <v>31</v>
      </c>
      <c r="P1198" t="s">
        <v>35</v>
      </c>
      <c r="Q1198" t="s">
        <v>3199</v>
      </c>
      <c r="R1198">
        <v>638.28800000000001</v>
      </c>
      <c r="S1198">
        <v>7</v>
      </c>
      <c r="T1198">
        <v>0.2</v>
      </c>
      <c r="U1198">
        <v>-31.914400000000001</v>
      </c>
      <c r="V1198">
        <v>670.20240000000001</v>
      </c>
    </row>
    <row r="1199" spans="1:22">
      <c r="A1199">
        <v>5780</v>
      </c>
      <c r="B1199" t="s">
        <v>3255</v>
      </c>
      <c r="C1199" s="1">
        <v>41954</v>
      </c>
      <c r="D1199" s="1">
        <v>41961</v>
      </c>
      <c r="E1199" t="s">
        <v>38</v>
      </c>
      <c r="F1199" t="s">
        <v>1046</v>
      </c>
      <c r="G1199" t="s">
        <v>1047</v>
      </c>
      <c r="H1199" t="s">
        <v>25</v>
      </c>
      <c r="I1199" t="s">
        <v>26</v>
      </c>
      <c r="J1199" t="s">
        <v>49</v>
      </c>
      <c r="K1199" t="s">
        <v>50</v>
      </c>
      <c r="L1199">
        <v>90008</v>
      </c>
      <c r="M1199" t="s">
        <v>51</v>
      </c>
      <c r="N1199" t="s">
        <v>1513</v>
      </c>
      <c r="O1199" t="s">
        <v>31</v>
      </c>
      <c r="P1199" t="s">
        <v>35</v>
      </c>
      <c r="Q1199" t="s">
        <v>1514</v>
      </c>
      <c r="R1199">
        <v>112.648</v>
      </c>
      <c r="S1199">
        <v>1</v>
      </c>
      <c r="T1199">
        <v>0.2</v>
      </c>
      <c r="U1199">
        <v>11.264799999999999</v>
      </c>
      <c r="V1199">
        <v>101.3832</v>
      </c>
    </row>
    <row r="1200" spans="1:22">
      <c r="A1200">
        <v>5785</v>
      </c>
      <c r="B1200" t="s">
        <v>3256</v>
      </c>
      <c r="C1200" s="1">
        <v>43010</v>
      </c>
      <c r="D1200" s="1">
        <v>43016</v>
      </c>
      <c r="E1200" t="s">
        <v>38</v>
      </c>
      <c r="F1200" t="s">
        <v>3257</v>
      </c>
      <c r="G1200" t="s">
        <v>3258</v>
      </c>
      <c r="H1200" t="s">
        <v>25</v>
      </c>
      <c r="I1200" t="s">
        <v>26</v>
      </c>
      <c r="J1200" t="s">
        <v>859</v>
      </c>
      <c r="K1200" t="s">
        <v>1498</v>
      </c>
      <c r="L1200">
        <v>97477</v>
      </c>
      <c r="M1200" t="s">
        <v>51</v>
      </c>
      <c r="N1200" t="s">
        <v>437</v>
      </c>
      <c r="O1200" t="s">
        <v>31</v>
      </c>
      <c r="P1200" t="s">
        <v>32</v>
      </c>
      <c r="Q1200" t="s">
        <v>438</v>
      </c>
      <c r="R1200">
        <v>217.76400000000001</v>
      </c>
      <c r="S1200">
        <v>6</v>
      </c>
      <c r="T1200">
        <v>0.7</v>
      </c>
      <c r="U1200">
        <v>-384.71640000000002</v>
      </c>
      <c r="V1200">
        <v>602.48040000000003</v>
      </c>
    </row>
    <row r="1201" spans="1:22">
      <c r="A1201">
        <v>5789</v>
      </c>
      <c r="B1201" t="s">
        <v>3259</v>
      </c>
      <c r="C1201" s="1">
        <v>42835</v>
      </c>
      <c r="D1201" s="1">
        <v>42839</v>
      </c>
      <c r="E1201" t="s">
        <v>22</v>
      </c>
      <c r="F1201" t="s">
        <v>3260</v>
      </c>
      <c r="G1201" t="s">
        <v>3261</v>
      </c>
      <c r="H1201" t="s">
        <v>81</v>
      </c>
      <c r="I1201" t="s">
        <v>26</v>
      </c>
      <c r="J1201" t="s">
        <v>587</v>
      </c>
      <c r="K1201" t="s">
        <v>42</v>
      </c>
      <c r="L1201">
        <v>32216</v>
      </c>
      <c r="M1201" t="s">
        <v>29</v>
      </c>
      <c r="N1201" t="s">
        <v>1992</v>
      </c>
      <c r="O1201" t="s">
        <v>31</v>
      </c>
      <c r="P1201" t="s">
        <v>53</v>
      </c>
      <c r="Q1201" t="s">
        <v>1993</v>
      </c>
      <c r="R1201">
        <v>12.32</v>
      </c>
      <c r="S1201">
        <v>5</v>
      </c>
      <c r="T1201">
        <v>0.2</v>
      </c>
      <c r="U1201">
        <v>1.8480000000000001</v>
      </c>
      <c r="V1201">
        <v>10.472</v>
      </c>
    </row>
    <row r="1202" spans="1:22">
      <c r="A1202">
        <v>5792</v>
      </c>
      <c r="B1202" t="s">
        <v>3262</v>
      </c>
      <c r="C1202" s="1">
        <v>43007</v>
      </c>
      <c r="D1202" s="1">
        <v>43010</v>
      </c>
      <c r="E1202" t="s">
        <v>78</v>
      </c>
      <c r="F1202" t="s">
        <v>1099</v>
      </c>
      <c r="G1202" t="s">
        <v>1100</v>
      </c>
      <c r="H1202" t="s">
        <v>25</v>
      </c>
      <c r="I1202" t="s">
        <v>26</v>
      </c>
      <c r="J1202" t="s">
        <v>2066</v>
      </c>
      <c r="K1202" t="s">
        <v>50</v>
      </c>
      <c r="L1202">
        <v>93309</v>
      </c>
      <c r="M1202" t="s">
        <v>51</v>
      </c>
      <c r="N1202" t="s">
        <v>1198</v>
      </c>
      <c r="O1202" t="s">
        <v>31</v>
      </c>
      <c r="P1202" t="s">
        <v>35</v>
      </c>
      <c r="Q1202" t="s">
        <v>1199</v>
      </c>
      <c r="R1202">
        <v>72.784000000000006</v>
      </c>
      <c r="S1202">
        <v>1</v>
      </c>
      <c r="T1202">
        <v>0.2</v>
      </c>
      <c r="U1202">
        <v>0</v>
      </c>
      <c r="V1202">
        <v>72.784000000000006</v>
      </c>
    </row>
    <row r="1203" spans="1:22">
      <c r="A1203">
        <v>5794</v>
      </c>
      <c r="B1203" t="s">
        <v>3262</v>
      </c>
      <c r="C1203" s="1">
        <v>43007</v>
      </c>
      <c r="D1203" s="1">
        <v>43010</v>
      </c>
      <c r="E1203" t="s">
        <v>78</v>
      </c>
      <c r="F1203" t="s">
        <v>1099</v>
      </c>
      <c r="G1203" t="s">
        <v>1100</v>
      </c>
      <c r="H1203" t="s">
        <v>25</v>
      </c>
      <c r="I1203" t="s">
        <v>26</v>
      </c>
      <c r="J1203" t="s">
        <v>2066</v>
      </c>
      <c r="K1203" t="s">
        <v>50</v>
      </c>
      <c r="L1203">
        <v>93309</v>
      </c>
      <c r="M1203" t="s">
        <v>51</v>
      </c>
      <c r="N1203" t="s">
        <v>75</v>
      </c>
      <c r="O1203" t="s">
        <v>31</v>
      </c>
      <c r="P1203" t="s">
        <v>53</v>
      </c>
      <c r="Q1203" t="s">
        <v>76</v>
      </c>
      <c r="R1203">
        <v>51.75</v>
      </c>
      <c r="S1203">
        <v>1</v>
      </c>
      <c r="T1203">
        <v>0</v>
      </c>
      <c r="U1203">
        <v>15.525</v>
      </c>
      <c r="V1203">
        <v>36.225000000000001</v>
      </c>
    </row>
    <row r="1204" spans="1:22">
      <c r="A1204">
        <v>5797</v>
      </c>
      <c r="B1204" t="s">
        <v>3263</v>
      </c>
      <c r="C1204" s="1">
        <v>41911</v>
      </c>
      <c r="D1204" s="1">
        <v>41915</v>
      </c>
      <c r="E1204" t="s">
        <v>22</v>
      </c>
      <c r="F1204" t="s">
        <v>1177</v>
      </c>
      <c r="G1204" t="s">
        <v>1178</v>
      </c>
      <c r="H1204" t="s">
        <v>25</v>
      </c>
      <c r="I1204" t="s">
        <v>26</v>
      </c>
      <c r="J1204" t="s">
        <v>158</v>
      </c>
      <c r="K1204" t="s">
        <v>109</v>
      </c>
      <c r="L1204">
        <v>10011</v>
      </c>
      <c r="M1204" t="s">
        <v>62</v>
      </c>
      <c r="N1204" t="s">
        <v>216</v>
      </c>
      <c r="O1204" t="s">
        <v>31</v>
      </c>
      <c r="P1204" t="s">
        <v>53</v>
      </c>
      <c r="Q1204" t="s">
        <v>217</v>
      </c>
      <c r="R1204">
        <v>117.36</v>
      </c>
      <c r="S1204">
        <v>4</v>
      </c>
      <c r="T1204">
        <v>0</v>
      </c>
      <c r="U1204">
        <v>36.381599999999999</v>
      </c>
      <c r="V1204">
        <v>80.978399999999993</v>
      </c>
    </row>
    <row r="1205" spans="1:22">
      <c r="A1205">
        <v>5800</v>
      </c>
      <c r="B1205" t="s">
        <v>3264</v>
      </c>
      <c r="C1205" s="1">
        <v>41871</v>
      </c>
      <c r="D1205" s="1">
        <v>41876</v>
      </c>
      <c r="E1205" t="s">
        <v>22</v>
      </c>
      <c r="F1205" t="s">
        <v>3265</v>
      </c>
      <c r="G1205" t="s">
        <v>3266</v>
      </c>
      <c r="H1205" t="s">
        <v>25</v>
      </c>
      <c r="I1205" t="s">
        <v>26</v>
      </c>
      <c r="J1205" t="s">
        <v>120</v>
      </c>
      <c r="K1205" t="s">
        <v>121</v>
      </c>
      <c r="L1205">
        <v>60610</v>
      </c>
      <c r="M1205" t="s">
        <v>84</v>
      </c>
      <c r="N1205" t="s">
        <v>2315</v>
      </c>
      <c r="O1205" t="s">
        <v>31</v>
      </c>
      <c r="P1205" t="s">
        <v>35</v>
      </c>
      <c r="Q1205" t="s">
        <v>2316</v>
      </c>
      <c r="R1205">
        <v>421.37200000000001</v>
      </c>
      <c r="S1205">
        <v>2</v>
      </c>
      <c r="T1205">
        <v>0.3</v>
      </c>
      <c r="U1205">
        <v>-6.0195999999999996</v>
      </c>
      <c r="V1205">
        <v>427.39160000000004</v>
      </c>
    </row>
    <row r="1206" spans="1:22">
      <c r="A1206">
        <v>5806</v>
      </c>
      <c r="B1206" t="s">
        <v>3267</v>
      </c>
      <c r="C1206" s="1">
        <v>43052</v>
      </c>
      <c r="D1206" s="1">
        <v>43058</v>
      </c>
      <c r="E1206" t="s">
        <v>38</v>
      </c>
      <c r="F1206" t="s">
        <v>2573</v>
      </c>
      <c r="G1206" t="s">
        <v>2574</v>
      </c>
      <c r="H1206" t="s">
        <v>81</v>
      </c>
      <c r="I1206" t="s">
        <v>26</v>
      </c>
      <c r="J1206" t="s">
        <v>1720</v>
      </c>
      <c r="K1206" t="s">
        <v>83</v>
      </c>
      <c r="L1206">
        <v>75220</v>
      </c>
      <c r="M1206" t="s">
        <v>84</v>
      </c>
      <c r="N1206" t="s">
        <v>879</v>
      </c>
      <c r="O1206" t="s">
        <v>31</v>
      </c>
      <c r="P1206" t="s">
        <v>32</v>
      </c>
      <c r="Q1206" t="s">
        <v>880</v>
      </c>
      <c r="R1206">
        <v>205.9992</v>
      </c>
      <c r="S1206">
        <v>3</v>
      </c>
      <c r="T1206">
        <v>0.32</v>
      </c>
      <c r="U1206">
        <v>-27.264600000000002</v>
      </c>
      <c r="V1206">
        <v>233.2638</v>
      </c>
    </row>
    <row r="1207" spans="1:22">
      <c r="A1207">
        <v>5810</v>
      </c>
      <c r="B1207" t="s">
        <v>3268</v>
      </c>
      <c r="C1207" s="1">
        <v>42406</v>
      </c>
      <c r="D1207" s="1">
        <v>42411</v>
      </c>
      <c r="E1207" t="s">
        <v>38</v>
      </c>
      <c r="F1207" t="s">
        <v>559</v>
      </c>
      <c r="G1207" t="s">
        <v>560</v>
      </c>
      <c r="H1207" t="s">
        <v>81</v>
      </c>
      <c r="I1207" t="s">
        <v>26</v>
      </c>
      <c r="J1207" t="s">
        <v>2250</v>
      </c>
      <c r="K1207" t="s">
        <v>128</v>
      </c>
      <c r="L1207">
        <v>37421</v>
      </c>
      <c r="M1207" t="s">
        <v>29</v>
      </c>
      <c r="N1207" t="s">
        <v>577</v>
      </c>
      <c r="O1207" t="s">
        <v>31</v>
      </c>
      <c r="P1207" t="s">
        <v>53</v>
      </c>
      <c r="Q1207" t="s">
        <v>578</v>
      </c>
      <c r="R1207">
        <v>132.22399999999999</v>
      </c>
      <c r="S1207">
        <v>4</v>
      </c>
      <c r="T1207">
        <v>0.2</v>
      </c>
      <c r="U1207">
        <v>-18.180800000000001</v>
      </c>
      <c r="V1207">
        <v>150.40479999999999</v>
      </c>
    </row>
    <row r="1208" spans="1:22">
      <c r="A1208">
        <v>5812</v>
      </c>
      <c r="B1208" t="s">
        <v>3269</v>
      </c>
      <c r="C1208" s="1">
        <v>42085</v>
      </c>
      <c r="D1208" s="1">
        <v>42089</v>
      </c>
      <c r="E1208" t="s">
        <v>38</v>
      </c>
      <c r="F1208" t="s">
        <v>656</v>
      </c>
      <c r="G1208" t="s">
        <v>657</v>
      </c>
      <c r="H1208" t="s">
        <v>81</v>
      </c>
      <c r="I1208" t="s">
        <v>26</v>
      </c>
      <c r="J1208" t="s">
        <v>620</v>
      </c>
      <c r="K1208" t="s">
        <v>50</v>
      </c>
      <c r="L1208">
        <v>92037</v>
      </c>
      <c r="M1208" t="s">
        <v>51</v>
      </c>
      <c r="N1208" t="s">
        <v>3270</v>
      </c>
      <c r="O1208" t="s">
        <v>31</v>
      </c>
      <c r="P1208" t="s">
        <v>53</v>
      </c>
      <c r="Q1208" t="s">
        <v>3271</v>
      </c>
      <c r="R1208">
        <v>91.96</v>
      </c>
      <c r="S1208">
        <v>2</v>
      </c>
      <c r="T1208">
        <v>0</v>
      </c>
      <c r="U1208">
        <v>15.6332</v>
      </c>
      <c r="V1208">
        <v>76.326799999999992</v>
      </c>
    </row>
    <row r="1209" spans="1:22">
      <c r="A1209">
        <v>5823</v>
      </c>
      <c r="B1209" t="s">
        <v>3272</v>
      </c>
      <c r="C1209" s="1">
        <v>42867</v>
      </c>
      <c r="D1209" s="1">
        <v>42873</v>
      </c>
      <c r="E1209" t="s">
        <v>38</v>
      </c>
      <c r="F1209" t="s">
        <v>2651</v>
      </c>
      <c r="G1209" t="s">
        <v>2652</v>
      </c>
      <c r="H1209" t="s">
        <v>81</v>
      </c>
      <c r="I1209" t="s">
        <v>26</v>
      </c>
      <c r="J1209" t="s">
        <v>310</v>
      </c>
      <c r="K1209" t="s">
        <v>50</v>
      </c>
      <c r="L1209">
        <v>94122</v>
      </c>
      <c r="M1209" t="s">
        <v>51</v>
      </c>
      <c r="N1209" t="s">
        <v>888</v>
      </c>
      <c r="O1209" t="s">
        <v>31</v>
      </c>
      <c r="P1209" t="s">
        <v>44</v>
      </c>
      <c r="Q1209" t="s">
        <v>889</v>
      </c>
      <c r="R1209">
        <v>285.48</v>
      </c>
      <c r="S1209">
        <v>5</v>
      </c>
      <c r="T1209">
        <v>0.2</v>
      </c>
      <c r="U1209">
        <v>-10.705500000000001</v>
      </c>
      <c r="V1209">
        <v>296.18550000000005</v>
      </c>
    </row>
    <row r="1210" spans="1:22">
      <c r="A1210">
        <v>5827</v>
      </c>
      <c r="B1210" t="s">
        <v>3273</v>
      </c>
      <c r="C1210" s="1">
        <v>42981</v>
      </c>
      <c r="D1210" s="1">
        <v>42984</v>
      </c>
      <c r="E1210" t="s">
        <v>22</v>
      </c>
      <c r="F1210" t="s">
        <v>3274</v>
      </c>
      <c r="G1210" t="s">
        <v>3275</v>
      </c>
      <c r="H1210" t="s">
        <v>90</v>
      </c>
      <c r="I1210" t="s">
        <v>26</v>
      </c>
      <c r="J1210" t="s">
        <v>158</v>
      </c>
      <c r="K1210" t="s">
        <v>109</v>
      </c>
      <c r="L1210">
        <v>10035</v>
      </c>
      <c r="M1210" t="s">
        <v>62</v>
      </c>
      <c r="N1210" t="s">
        <v>2998</v>
      </c>
      <c r="O1210" t="s">
        <v>31</v>
      </c>
      <c r="P1210" t="s">
        <v>35</v>
      </c>
      <c r="Q1210" t="s">
        <v>2999</v>
      </c>
      <c r="R1210">
        <v>90.801000000000002</v>
      </c>
      <c r="S1210">
        <v>1</v>
      </c>
      <c r="T1210">
        <v>0.1</v>
      </c>
      <c r="U1210">
        <v>14.124599999999999</v>
      </c>
      <c r="V1210">
        <v>76.676400000000001</v>
      </c>
    </row>
    <row r="1211" spans="1:22">
      <c r="A1211">
        <v>5828</v>
      </c>
      <c r="B1211" t="s">
        <v>3273</v>
      </c>
      <c r="C1211" s="1">
        <v>42981</v>
      </c>
      <c r="D1211" s="1">
        <v>42984</v>
      </c>
      <c r="E1211" t="s">
        <v>22</v>
      </c>
      <c r="F1211" t="s">
        <v>3274</v>
      </c>
      <c r="G1211" t="s">
        <v>3275</v>
      </c>
      <c r="H1211" t="s">
        <v>90</v>
      </c>
      <c r="I1211" t="s">
        <v>26</v>
      </c>
      <c r="J1211" t="s">
        <v>158</v>
      </c>
      <c r="K1211" t="s">
        <v>109</v>
      </c>
      <c r="L1211">
        <v>10035</v>
      </c>
      <c r="M1211" t="s">
        <v>62</v>
      </c>
      <c r="N1211" t="s">
        <v>278</v>
      </c>
      <c r="O1211" t="s">
        <v>31</v>
      </c>
      <c r="P1211" t="s">
        <v>35</v>
      </c>
      <c r="Q1211" t="s">
        <v>279</v>
      </c>
      <c r="R1211">
        <v>181.76400000000001</v>
      </c>
      <c r="S1211">
        <v>2</v>
      </c>
      <c r="T1211">
        <v>0.1</v>
      </c>
      <c r="U1211">
        <v>-8.0784000000000002</v>
      </c>
      <c r="V1211">
        <v>189.8424</v>
      </c>
    </row>
    <row r="1212" spans="1:22">
      <c r="A1212">
        <v>5830</v>
      </c>
      <c r="B1212" t="s">
        <v>3276</v>
      </c>
      <c r="C1212" s="1">
        <v>42707</v>
      </c>
      <c r="D1212" s="1">
        <v>42711</v>
      </c>
      <c r="E1212" t="s">
        <v>38</v>
      </c>
      <c r="F1212" t="s">
        <v>1396</v>
      </c>
      <c r="G1212" t="s">
        <v>1397</v>
      </c>
      <c r="H1212" t="s">
        <v>25</v>
      </c>
      <c r="I1212" t="s">
        <v>26</v>
      </c>
      <c r="J1212" t="s">
        <v>616</v>
      </c>
      <c r="K1212" t="s">
        <v>100</v>
      </c>
      <c r="L1212">
        <v>47374</v>
      </c>
      <c r="M1212" t="s">
        <v>84</v>
      </c>
      <c r="N1212" t="s">
        <v>392</v>
      </c>
      <c r="O1212" t="s">
        <v>31</v>
      </c>
      <c r="P1212" t="s">
        <v>44</v>
      </c>
      <c r="Q1212" t="s">
        <v>393</v>
      </c>
      <c r="R1212">
        <v>581.96</v>
      </c>
      <c r="S1212">
        <v>2</v>
      </c>
      <c r="T1212">
        <v>0</v>
      </c>
      <c r="U1212">
        <v>104.75279999999999</v>
      </c>
      <c r="V1212">
        <v>477.20720000000006</v>
      </c>
    </row>
    <row r="1213" spans="1:22">
      <c r="A1213">
        <v>5831</v>
      </c>
      <c r="B1213" t="s">
        <v>3276</v>
      </c>
      <c r="C1213" s="1">
        <v>42707</v>
      </c>
      <c r="D1213" s="1">
        <v>42711</v>
      </c>
      <c r="E1213" t="s">
        <v>38</v>
      </c>
      <c r="F1213" t="s">
        <v>1396</v>
      </c>
      <c r="G1213" t="s">
        <v>1397</v>
      </c>
      <c r="H1213" t="s">
        <v>25</v>
      </c>
      <c r="I1213" t="s">
        <v>26</v>
      </c>
      <c r="J1213" t="s">
        <v>616</v>
      </c>
      <c r="K1213" t="s">
        <v>100</v>
      </c>
      <c r="L1213">
        <v>47374</v>
      </c>
      <c r="M1213" t="s">
        <v>84</v>
      </c>
      <c r="N1213" t="s">
        <v>1494</v>
      </c>
      <c r="O1213" t="s">
        <v>31</v>
      </c>
      <c r="P1213" t="s">
        <v>35</v>
      </c>
      <c r="Q1213" t="s">
        <v>1495</v>
      </c>
      <c r="R1213">
        <v>29.98</v>
      </c>
      <c r="S1213">
        <v>1</v>
      </c>
      <c r="T1213">
        <v>0</v>
      </c>
      <c r="U1213">
        <v>8.0945999999999998</v>
      </c>
      <c r="V1213">
        <v>21.885400000000001</v>
      </c>
    </row>
    <row r="1214" spans="1:22">
      <c r="A1214">
        <v>5834</v>
      </c>
      <c r="B1214" t="s">
        <v>3277</v>
      </c>
      <c r="C1214" s="1">
        <v>42572</v>
      </c>
      <c r="D1214" s="1">
        <v>42577</v>
      </c>
      <c r="E1214" t="s">
        <v>38</v>
      </c>
      <c r="F1214" t="s">
        <v>1188</v>
      </c>
      <c r="G1214" t="s">
        <v>1189</v>
      </c>
      <c r="H1214" t="s">
        <v>25</v>
      </c>
      <c r="I1214" t="s">
        <v>26</v>
      </c>
      <c r="J1214" t="s">
        <v>490</v>
      </c>
      <c r="K1214" t="s">
        <v>1017</v>
      </c>
      <c r="L1214">
        <v>28027</v>
      </c>
      <c r="M1214" t="s">
        <v>29</v>
      </c>
      <c r="N1214" t="s">
        <v>1198</v>
      </c>
      <c r="O1214" t="s">
        <v>31</v>
      </c>
      <c r="P1214" t="s">
        <v>35</v>
      </c>
      <c r="Q1214" t="s">
        <v>1199</v>
      </c>
      <c r="R1214">
        <v>363.92</v>
      </c>
      <c r="S1214">
        <v>5</v>
      </c>
      <c r="T1214">
        <v>0.2</v>
      </c>
      <c r="U1214">
        <v>0</v>
      </c>
      <c r="V1214">
        <v>363.92</v>
      </c>
    </row>
    <row r="1215" spans="1:22">
      <c r="A1215">
        <v>5841</v>
      </c>
      <c r="B1215" t="s">
        <v>3278</v>
      </c>
      <c r="C1215" s="1">
        <v>42269</v>
      </c>
      <c r="D1215" s="1">
        <v>42273</v>
      </c>
      <c r="E1215" t="s">
        <v>22</v>
      </c>
      <c r="F1215" t="s">
        <v>2466</v>
      </c>
      <c r="G1215" t="s">
        <v>2467</v>
      </c>
      <c r="H1215" t="s">
        <v>90</v>
      </c>
      <c r="I1215" t="s">
        <v>26</v>
      </c>
      <c r="J1215" t="s">
        <v>670</v>
      </c>
      <c r="K1215" t="s">
        <v>697</v>
      </c>
      <c r="L1215">
        <v>22204</v>
      </c>
      <c r="M1215" t="s">
        <v>29</v>
      </c>
      <c r="N1215" t="s">
        <v>1161</v>
      </c>
      <c r="O1215" t="s">
        <v>31</v>
      </c>
      <c r="P1215" t="s">
        <v>53</v>
      </c>
      <c r="Q1215" t="s">
        <v>1162</v>
      </c>
      <c r="R1215">
        <v>47.98</v>
      </c>
      <c r="S1215">
        <v>2</v>
      </c>
      <c r="T1215">
        <v>0</v>
      </c>
      <c r="U1215">
        <v>11.035399999999999</v>
      </c>
      <c r="V1215">
        <v>36.944599999999994</v>
      </c>
    </row>
    <row r="1216" spans="1:22">
      <c r="A1216">
        <v>5844</v>
      </c>
      <c r="B1216" t="s">
        <v>3279</v>
      </c>
      <c r="C1216" s="1">
        <v>42325</v>
      </c>
      <c r="D1216" s="1">
        <v>42329</v>
      </c>
      <c r="E1216" t="s">
        <v>38</v>
      </c>
      <c r="F1216" t="s">
        <v>3280</v>
      </c>
      <c r="G1216" t="s">
        <v>3281</v>
      </c>
      <c r="H1216" t="s">
        <v>25</v>
      </c>
      <c r="I1216" t="s">
        <v>26</v>
      </c>
      <c r="J1216" t="s">
        <v>620</v>
      </c>
      <c r="K1216" t="s">
        <v>50</v>
      </c>
      <c r="L1216">
        <v>92105</v>
      </c>
      <c r="M1216" t="s">
        <v>51</v>
      </c>
      <c r="N1216" t="s">
        <v>2946</v>
      </c>
      <c r="O1216" t="s">
        <v>31</v>
      </c>
      <c r="P1216" t="s">
        <v>53</v>
      </c>
      <c r="Q1216" t="s">
        <v>2947</v>
      </c>
      <c r="R1216">
        <v>80.959999999999994</v>
      </c>
      <c r="S1216">
        <v>4</v>
      </c>
      <c r="T1216">
        <v>0</v>
      </c>
      <c r="U1216">
        <v>29.145600000000002</v>
      </c>
      <c r="V1216">
        <v>51.814399999999992</v>
      </c>
    </row>
    <row r="1217" spans="1:22">
      <c r="A1217">
        <v>5847</v>
      </c>
      <c r="B1217" t="s">
        <v>3279</v>
      </c>
      <c r="C1217" s="1">
        <v>42325</v>
      </c>
      <c r="D1217" s="1">
        <v>42329</v>
      </c>
      <c r="E1217" t="s">
        <v>38</v>
      </c>
      <c r="F1217" t="s">
        <v>3280</v>
      </c>
      <c r="G1217" t="s">
        <v>3281</v>
      </c>
      <c r="H1217" t="s">
        <v>25</v>
      </c>
      <c r="I1217" t="s">
        <v>26</v>
      </c>
      <c r="J1217" t="s">
        <v>620</v>
      </c>
      <c r="K1217" t="s">
        <v>50</v>
      </c>
      <c r="L1217">
        <v>92105</v>
      </c>
      <c r="M1217" t="s">
        <v>51</v>
      </c>
      <c r="N1217" t="s">
        <v>1122</v>
      </c>
      <c r="O1217" t="s">
        <v>31</v>
      </c>
      <c r="P1217" t="s">
        <v>35</v>
      </c>
      <c r="Q1217" t="s">
        <v>1123</v>
      </c>
      <c r="R1217">
        <v>225.56800000000001</v>
      </c>
      <c r="S1217">
        <v>2</v>
      </c>
      <c r="T1217">
        <v>0.2</v>
      </c>
      <c r="U1217">
        <v>2.8195999999999999</v>
      </c>
      <c r="V1217">
        <v>222.7484</v>
      </c>
    </row>
    <row r="1218" spans="1:22">
      <c r="A1218">
        <v>5848</v>
      </c>
      <c r="B1218" t="s">
        <v>3279</v>
      </c>
      <c r="C1218" s="1">
        <v>42325</v>
      </c>
      <c r="D1218" s="1">
        <v>42329</v>
      </c>
      <c r="E1218" t="s">
        <v>38</v>
      </c>
      <c r="F1218" t="s">
        <v>3280</v>
      </c>
      <c r="G1218" t="s">
        <v>3281</v>
      </c>
      <c r="H1218" t="s">
        <v>25</v>
      </c>
      <c r="I1218" t="s">
        <v>26</v>
      </c>
      <c r="J1218" t="s">
        <v>620</v>
      </c>
      <c r="K1218" t="s">
        <v>50</v>
      </c>
      <c r="L1218">
        <v>92105</v>
      </c>
      <c r="M1218" t="s">
        <v>51</v>
      </c>
      <c r="N1218" t="s">
        <v>1463</v>
      </c>
      <c r="O1218" t="s">
        <v>31</v>
      </c>
      <c r="P1218" t="s">
        <v>53</v>
      </c>
      <c r="Q1218" t="s">
        <v>1464</v>
      </c>
      <c r="R1218">
        <v>36.6</v>
      </c>
      <c r="S1218">
        <v>3</v>
      </c>
      <c r="T1218">
        <v>0</v>
      </c>
      <c r="U1218">
        <v>15.372</v>
      </c>
      <c r="V1218">
        <v>21.228000000000002</v>
      </c>
    </row>
    <row r="1219" spans="1:22">
      <c r="A1219">
        <v>5853</v>
      </c>
      <c r="B1219" t="s">
        <v>3282</v>
      </c>
      <c r="C1219" s="1">
        <v>42318</v>
      </c>
      <c r="D1219" s="1">
        <v>42322</v>
      </c>
      <c r="E1219" t="s">
        <v>38</v>
      </c>
      <c r="F1219" t="s">
        <v>3283</v>
      </c>
      <c r="G1219" t="s">
        <v>3284</v>
      </c>
      <c r="H1219" t="s">
        <v>90</v>
      </c>
      <c r="I1219" t="s">
        <v>26</v>
      </c>
      <c r="J1219" t="s">
        <v>207</v>
      </c>
      <c r="K1219" t="s">
        <v>152</v>
      </c>
      <c r="L1219">
        <v>55113</v>
      </c>
      <c r="M1219" t="s">
        <v>84</v>
      </c>
      <c r="N1219" t="s">
        <v>297</v>
      </c>
      <c r="O1219" t="s">
        <v>31</v>
      </c>
      <c r="P1219" t="s">
        <v>53</v>
      </c>
      <c r="Q1219" t="s">
        <v>298</v>
      </c>
      <c r="R1219">
        <v>29.22</v>
      </c>
      <c r="S1219">
        <v>3</v>
      </c>
      <c r="T1219">
        <v>0</v>
      </c>
      <c r="U1219">
        <v>12.8568</v>
      </c>
      <c r="V1219">
        <v>16.363199999999999</v>
      </c>
    </row>
    <row r="1220" spans="1:22">
      <c r="A1220">
        <v>5858</v>
      </c>
      <c r="B1220" t="s">
        <v>3285</v>
      </c>
      <c r="C1220" s="1">
        <v>42221</v>
      </c>
      <c r="D1220" s="1">
        <v>42227</v>
      </c>
      <c r="E1220" t="s">
        <v>38</v>
      </c>
      <c r="F1220" t="s">
        <v>2557</v>
      </c>
      <c r="G1220" t="s">
        <v>2558</v>
      </c>
      <c r="H1220" t="s">
        <v>81</v>
      </c>
      <c r="I1220" t="s">
        <v>26</v>
      </c>
      <c r="J1220" t="s">
        <v>1720</v>
      </c>
      <c r="K1220" t="s">
        <v>83</v>
      </c>
      <c r="L1220">
        <v>75220</v>
      </c>
      <c r="M1220" t="s">
        <v>84</v>
      </c>
      <c r="N1220" t="s">
        <v>1699</v>
      </c>
      <c r="O1220" t="s">
        <v>31</v>
      </c>
      <c r="P1220" t="s">
        <v>53</v>
      </c>
      <c r="Q1220" t="s">
        <v>1700</v>
      </c>
      <c r="R1220">
        <v>14.76</v>
      </c>
      <c r="S1220">
        <v>5</v>
      </c>
      <c r="T1220">
        <v>0.6</v>
      </c>
      <c r="U1220">
        <v>-11.439</v>
      </c>
      <c r="V1220">
        <v>26.198999999999998</v>
      </c>
    </row>
    <row r="1221" spans="1:22">
      <c r="A1221">
        <v>5859</v>
      </c>
      <c r="B1221" t="s">
        <v>3286</v>
      </c>
      <c r="C1221" s="1">
        <v>42981</v>
      </c>
      <c r="D1221" s="1">
        <v>42985</v>
      </c>
      <c r="E1221" t="s">
        <v>22</v>
      </c>
      <c r="F1221" t="s">
        <v>2818</v>
      </c>
      <c r="G1221" t="s">
        <v>2819</v>
      </c>
      <c r="H1221" t="s">
        <v>25</v>
      </c>
      <c r="I1221" t="s">
        <v>26</v>
      </c>
      <c r="J1221" t="s">
        <v>490</v>
      </c>
      <c r="K1221" t="s">
        <v>50</v>
      </c>
      <c r="L1221">
        <v>94521</v>
      </c>
      <c r="M1221" t="s">
        <v>51</v>
      </c>
      <c r="N1221" t="s">
        <v>2603</v>
      </c>
      <c r="O1221" t="s">
        <v>31</v>
      </c>
      <c r="P1221" t="s">
        <v>32</v>
      </c>
      <c r="Q1221" t="s">
        <v>2604</v>
      </c>
      <c r="R1221">
        <v>239.666</v>
      </c>
      <c r="S1221">
        <v>2</v>
      </c>
      <c r="T1221">
        <v>0.15</v>
      </c>
      <c r="U1221">
        <v>14.098000000000001</v>
      </c>
      <c r="V1221">
        <v>225.56799999999998</v>
      </c>
    </row>
    <row r="1222" spans="1:22">
      <c r="A1222">
        <v>5860</v>
      </c>
      <c r="B1222" t="s">
        <v>3287</v>
      </c>
      <c r="C1222" s="1">
        <v>42309</v>
      </c>
      <c r="D1222" s="1">
        <v>42316</v>
      </c>
      <c r="E1222" t="s">
        <v>38</v>
      </c>
      <c r="F1222" t="s">
        <v>2051</v>
      </c>
      <c r="G1222" t="s">
        <v>2052</v>
      </c>
      <c r="H1222" t="s">
        <v>25</v>
      </c>
      <c r="I1222" t="s">
        <v>26</v>
      </c>
      <c r="J1222" t="s">
        <v>3288</v>
      </c>
      <c r="K1222" t="s">
        <v>1039</v>
      </c>
      <c r="L1222">
        <v>72032</v>
      </c>
      <c r="M1222" t="s">
        <v>29</v>
      </c>
      <c r="N1222" t="s">
        <v>1265</v>
      </c>
      <c r="O1222" t="s">
        <v>31</v>
      </c>
      <c r="P1222" t="s">
        <v>44</v>
      </c>
      <c r="Q1222" t="s">
        <v>1266</v>
      </c>
      <c r="R1222">
        <v>301.95999999999998</v>
      </c>
      <c r="S1222">
        <v>2</v>
      </c>
      <c r="T1222">
        <v>0</v>
      </c>
      <c r="U1222">
        <v>45.293999999999997</v>
      </c>
      <c r="V1222">
        <v>256.666</v>
      </c>
    </row>
    <row r="1223" spans="1:22">
      <c r="A1223">
        <v>5867</v>
      </c>
      <c r="B1223" t="s">
        <v>3289</v>
      </c>
      <c r="C1223" s="1">
        <v>41856</v>
      </c>
      <c r="D1223" s="1">
        <v>41858</v>
      </c>
      <c r="E1223" t="s">
        <v>22</v>
      </c>
      <c r="F1223" t="s">
        <v>1790</v>
      </c>
      <c r="G1223" t="s">
        <v>1791</v>
      </c>
      <c r="H1223" t="s">
        <v>81</v>
      </c>
      <c r="I1223" t="s">
        <v>26</v>
      </c>
      <c r="J1223" t="s">
        <v>3290</v>
      </c>
      <c r="K1223" t="s">
        <v>411</v>
      </c>
      <c r="L1223">
        <v>6450</v>
      </c>
      <c r="M1223" t="s">
        <v>62</v>
      </c>
      <c r="N1223" t="s">
        <v>786</v>
      </c>
      <c r="O1223" t="s">
        <v>31</v>
      </c>
      <c r="P1223" t="s">
        <v>35</v>
      </c>
      <c r="Q1223" t="s">
        <v>787</v>
      </c>
      <c r="R1223">
        <v>1133.3499999999999</v>
      </c>
      <c r="S1223">
        <v>5</v>
      </c>
      <c r="T1223">
        <v>0</v>
      </c>
      <c r="U1223">
        <v>294.67099999999999</v>
      </c>
      <c r="V1223">
        <v>838.67899999999986</v>
      </c>
    </row>
    <row r="1224" spans="1:22">
      <c r="A1224">
        <v>5870</v>
      </c>
      <c r="B1224" t="s">
        <v>3291</v>
      </c>
      <c r="C1224" s="1">
        <v>42681</v>
      </c>
      <c r="D1224" s="1">
        <v>42686</v>
      </c>
      <c r="E1224" t="s">
        <v>38</v>
      </c>
      <c r="F1224" t="s">
        <v>2180</v>
      </c>
      <c r="G1224" t="s">
        <v>2181</v>
      </c>
      <c r="H1224" t="s">
        <v>90</v>
      </c>
      <c r="I1224" t="s">
        <v>26</v>
      </c>
      <c r="J1224" t="s">
        <v>3292</v>
      </c>
      <c r="K1224" t="s">
        <v>3293</v>
      </c>
      <c r="L1224">
        <v>82001</v>
      </c>
      <c r="M1224" t="s">
        <v>51</v>
      </c>
      <c r="N1224" t="s">
        <v>540</v>
      </c>
      <c r="O1224" t="s">
        <v>31</v>
      </c>
      <c r="P1224" t="s">
        <v>35</v>
      </c>
      <c r="Q1224" t="s">
        <v>541</v>
      </c>
      <c r="R1224">
        <v>1603.136</v>
      </c>
      <c r="S1224">
        <v>4</v>
      </c>
      <c r="T1224">
        <v>0.2</v>
      </c>
      <c r="U1224">
        <v>100.196</v>
      </c>
      <c r="V1224">
        <v>1502.94</v>
      </c>
    </row>
    <row r="1225" spans="1:22">
      <c r="A1225">
        <v>5871</v>
      </c>
      <c r="B1225" t="s">
        <v>3294</v>
      </c>
      <c r="C1225" s="1">
        <v>42535</v>
      </c>
      <c r="D1225" s="1">
        <v>42535</v>
      </c>
      <c r="E1225" t="s">
        <v>407</v>
      </c>
      <c r="F1225" t="s">
        <v>484</v>
      </c>
      <c r="G1225" t="s">
        <v>485</v>
      </c>
      <c r="H1225" t="s">
        <v>81</v>
      </c>
      <c r="I1225" t="s">
        <v>26</v>
      </c>
      <c r="J1225" t="s">
        <v>3028</v>
      </c>
      <c r="K1225" t="s">
        <v>50</v>
      </c>
      <c r="L1225">
        <v>92804</v>
      </c>
      <c r="M1225" t="s">
        <v>51</v>
      </c>
      <c r="N1225" t="s">
        <v>3147</v>
      </c>
      <c r="O1225" t="s">
        <v>31</v>
      </c>
      <c r="P1225" t="s">
        <v>44</v>
      </c>
      <c r="Q1225" t="s">
        <v>3148</v>
      </c>
      <c r="R1225">
        <v>1293.4880000000001</v>
      </c>
      <c r="S1225">
        <v>7</v>
      </c>
      <c r="T1225">
        <v>0.2</v>
      </c>
      <c r="U1225">
        <v>80.843000000000004</v>
      </c>
      <c r="V1225">
        <v>1212.645</v>
      </c>
    </row>
    <row r="1226" spans="1:22">
      <c r="A1226">
        <v>5872</v>
      </c>
      <c r="B1226" t="s">
        <v>3295</v>
      </c>
      <c r="C1226" s="1">
        <v>42637</v>
      </c>
      <c r="D1226" s="1">
        <v>42641</v>
      </c>
      <c r="E1226" t="s">
        <v>38</v>
      </c>
      <c r="F1226" t="s">
        <v>2332</v>
      </c>
      <c r="G1226" t="s">
        <v>2333</v>
      </c>
      <c r="H1226" t="s">
        <v>25</v>
      </c>
      <c r="I1226" t="s">
        <v>26</v>
      </c>
      <c r="J1226" t="s">
        <v>195</v>
      </c>
      <c r="K1226" t="s">
        <v>100</v>
      </c>
      <c r="L1226">
        <v>47401</v>
      </c>
      <c r="M1226" t="s">
        <v>84</v>
      </c>
      <c r="N1226" t="s">
        <v>166</v>
      </c>
      <c r="O1226" t="s">
        <v>31</v>
      </c>
      <c r="P1226" t="s">
        <v>53</v>
      </c>
      <c r="Q1226" t="s">
        <v>167</v>
      </c>
      <c r="R1226">
        <v>127.95</v>
      </c>
      <c r="S1226">
        <v>3</v>
      </c>
      <c r="T1226">
        <v>0</v>
      </c>
      <c r="U1226">
        <v>21.7515</v>
      </c>
      <c r="V1226">
        <v>106.1985</v>
      </c>
    </row>
    <row r="1227" spans="1:22">
      <c r="A1227">
        <v>5881</v>
      </c>
      <c r="B1227" t="s">
        <v>3296</v>
      </c>
      <c r="C1227" s="1">
        <v>42631</v>
      </c>
      <c r="D1227" s="1">
        <v>42635</v>
      </c>
      <c r="E1227" t="s">
        <v>38</v>
      </c>
      <c r="F1227" t="s">
        <v>1301</v>
      </c>
      <c r="G1227" t="s">
        <v>1302</v>
      </c>
      <c r="H1227" t="s">
        <v>81</v>
      </c>
      <c r="I1227" t="s">
        <v>26</v>
      </c>
      <c r="J1227" t="s">
        <v>620</v>
      </c>
      <c r="K1227" t="s">
        <v>50</v>
      </c>
      <c r="L1227">
        <v>92105</v>
      </c>
      <c r="M1227" t="s">
        <v>51</v>
      </c>
      <c r="N1227" t="s">
        <v>540</v>
      </c>
      <c r="O1227" t="s">
        <v>31</v>
      </c>
      <c r="P1227" t="s">
        <v>35</v>
      </c>
      <c r="Q1227" t="s">
        <v>541</v>
      </c>
      <c r="R1227">
        <v>801.56799999999998</v>
      </c>
      <c r="S1227">
        <v>2</v>
      </c>
      <c r="T1227">
        <v>0.2</v>
      </c>
      <c r="U1227">
        <v>50.097999999999999</v>
      </c>
      <c r="V1227">
        <v>751.47</v>
      </c>
    </row>
    <row r="1228" spans="1:22">
      <c r="A1228">
        <v>5883</v>
      </c>
      <c r="B1228" t="s">
        <v>3296</v>
      </c>
      <c r="C1228" s="1">
        <v>42631</v>
      </c>
      <c r="D1228" s="1">
        <v>42635</v>
      </c>
      <c r="E1228" t="s">
        <v>38</v>
      </c>
      <c r="F1228" t="s">
        <v>1301</v>
      </c>
      <c r="G1228" t="s">
        <v>1302</v>
      </c>
      <c r="H1228" t="s">
        <v>81</v>
      </c>
      <c r="I1228" t="s">
        <v>26</v>
      </c>
      <c r="J1228" t="s">
        <v>620</v>
      </c>
      <c r="K1228" t="s">
        <v>50</v>
      </c>
      <c r="L1228">
        <v>92105</v>
      </c>
      <c r="M1228" t="s">
        <v>51</v>
      </c>
      <c r="N1228" t="s">
        <v>1009</v>
      </c>
      <c r="O1228" t="s">
        <v>31</v>
      </c>
      <c r="P1228" t="s">
        <v>35</v>
      </c>
      <c r="Q1228" t="s">
        <v>1010</v>
      </c>
      <c r="R1228">
        <v>885.52800000000002</v>
      </c>
      <c r="S1228">
        <v>9</v>
      </c>
      <c r="T1228">
        <v>0.2</v>
      </c>
      <c r="U1228">
        <v>-99.621899999999997</v>
      </c>
      <c r="V1228">
        <v>985.1499</v>
      </c>
    </row>
    <row r="1229" spans="1:22">
      <c r="A1229">
        <v>5884</v>
      </c>
      <c r="B1229" t="s">
        <v>3297</v>
      </c>
      <c r="C1229" s="1">
        <v>42442</v>
      </c>
      <c r="D1229" s="1">
        <v>42444</v>
      </c>
      <c r="E1229" t="s">
        <v>22</v>
      </c>
      <c r="F1229" t="s">
        <v>1579</v>
      </c>
      <c r="G1229" t="s">
        <v>1580</v>
      </c>
      <c r="H1229" t="s">
        <v>81</v>
      </c>
      <c r="I1229" t="s">
        <v>26</v>
      </c>
      <c r="J1229" t="s">
        <v>310</v>
      </c>
      <c r="K1229" t="s">
        <v>50</v>
      </c>
      <c r="L1229">
        <v>94109</v>
      </c>
      <c r="M1229" t="s">
        <v>51</v>
      </c>
      <c r="N1229" t="s">
        <v>453</v>
      </c>
      <c r="O1229" t="s">
        <v>31</v>
      </c>
      <c r="P1229" t="s">
        <v>53</v>
      </c>
      <c r="Q1229" t="s">
        <v>454</v>
      </c>
      <c r="R1229">
        <v>28.28</v>
      </c>
      <c r="S1229">
        <v>2</v>
      </c>
      <c r="T1229">
        <v>0</v>
      </c>
      <c r="U1229">
        <v>7.3528000000000002</v>
      </c>
      <c r="V1229">
        <v>20.927199999999999</v>
      </c>
    </row>
    <row r="1230" spans="1:22">
      <c r="A1230">
        <v>5898</v>
      </c>
      <c r="B1230" t="s">
        <v>3298</v>
      </c>
      <c r="C1230" s="1">
        <v>42463</v>
      </c>
      <c r="D1230" s="1">
        <v>42469</v>
      </c>
      <c r="E1230" t="s">
        <v>38</v>
      </c>
      <c r="F1230" t="s">
        <v>2248</v>
      </c>
      <c r="G1230" t="s">
        <v>2249</v>
      </c>
      <c r="H1230" t="s">
        <v>25</v>
      </c>
      <c r="I1230" t="s">
        <v>26</v>
      </c>
      <c r="J1230" t="s">
        <v>616</v>
      </c>
      <c r="K1230" t="s">
        <v>100</v>
      </c>
      <c r="L1230">
        <v>47374</v>
      </c>
      <c r="M1230" t="s">
        <v>84</v>
      </c>
      <c r="N1230" t="s">
        <v>153</v>
      </c>
      <c r="O1230" t="s">
        <v>31</v>
      </c>
      <c r="P1230" t="s">
        <v>53</v>
      </c>
      <c r="Q1230" t="s">
        <v>154</v>
      </c>
      <c r="R1230">
        <v>71.12</v>
      </c>
      <c r="S1230">
        <v>4</v>
      </c>
      <c r="T1230">
        <v>0</v>
      </c>
      <c r="U1230">
        <v>22.0472</v>
      </c>
      <c r="V1230">
        <v>49.072800000000001</v>
      </c>
    </row>
    <row r="1231" spans="1:22">
      <c r="A1231">
        <v>5902</v>
      </c>
      <c r="B1231" t="s">
        <v>3299</v>
      </c>
      <c r="C1231" s="1">
        <v>42701</v>
      </c>
      <c r="D1231" s="1">
        <v>42706</v>
      </c>
      <c r="E1231" t="s">
        <v>38</v>
      </c>
      <c r="F1231" t="s">
        <v>1344</v>
      </c>
      <c r="G1231" t="s">
        <v>1345</v>
      </c>
      <c r="H1231" t="s">
        <v>81</v>
      </c>
      <c r="I1231" t="s">
        <v>26</v>
      </c>
      <c r="J1231" t="s">
        <v>1921</v>
      </c>
      <c r="K1231" t="s">
        <v>344</v>
      </c>
      <c r="L1231">
        <v>7090</v>
      </c>
      <c r="M1231" t="s">
        <v>62</v>
      </c>
      <c r="N1231" t="s">
        <v>1558</v>
      </c>
      <c r="O1231" t="s">
        <v>31</v>
      </c>
      <c r="P1231" t="s">
        <v>53</v>
      </c>
      <c r="Q1231" t="s">
        <v>1559</v>
      </c>
      <c r="R1231">
        <v>31.56</v>
      </c>
      <c r="S1231">
        <v>3</v>
      </c>
      <c r="T1231">
        <v>0</v>
      </c>
      <c r="U1231">
        <v>10.4148</v>
      </c>
      <c r="V1231">
        <v>21.145199999999999</v>
      </c>
    </row>
    <row r="1232" spans="1:22">
      <c r="A1232">
        <v>5910</v>
      </c>
      <c r="B1232" t="s">
        <v>3300</v>
      </c>
      <c r="C1232" s="1">
        <v>42706</v>
      </c>
      <c r="D1232" s="1">
        <v>42711</v>
      </c>
      <c r="E1232" t="s">
        <v>38</v>
      </c>
      <c r="F1232" t="s">
        <v>2478</v>
      </c>
      <c r="G1232" t="s">
        <v>2479</v>
      </c>
      <c r="H1232" t="s">
        <v>81</v>
      </c>
      <c r="I1232" t="s">
        <v>26</v>
      </c>
      <c r="J1232" t="s">
        <v>1472</v>
      </c>
      <c r="K1232" t="s">
        <v>50</v>
      </c>
      <c r="L1232">
        <v>95123</v>
      </c>
      <c r="M1232" t="s">
        <v>51</v>
      </c>
      <c r="N1232" t="s">
        <v>2505</v>
      </c>
      <c r="O1232" t="s">
        <v>31</v>
      </c>
      <c r="P1232" t="s">
        <v>53</v>
      </c>
      <c r="Q1232" t="s">
        <v>2506</v>
      </c>
      <c r="R1232">
        <v>14.52</v>
      </c>
      <c r="S1232">
        <v>3</v>
      </c>
      <c r="T1232">
        <v>0</v>
      </c>
      <c r="U1232">
        <v>5.6627999999999998</v>
      </c>
      <c r="V1232">
        <v>8.8571999999999989</v>
      </c>
    </row>
    <row r="1233" spans="1:22">
      <c r="A1233">
        <v>5916</v>
      </c>
      <c r="B1233" t="s">
        <v>3301</v>
      </c>
      <c r="C1233" s="1">
        <v>42264</v>
      </c>
      <c r="D1233" s="1">
        <v>42270</v>
      </c>
      <c r="E1233" t="s">
        <v>38</v>
      </c>
      <c r="F1233" t="s">
        <v>2593</v>
      </c>
      <c r="G1233" t="s">
        <v>2594</v>
      </c>
      <c r="H1233" t="s">
        <v>25</v>
      </c>
      <c r="I1233" t="s">
        <v>26</v>
      </c>
      <c r="J1233" t="s">
        <v>158</v>
      </c>
      <c r="K1233" t="s">
        <v>109</v>
      </c>
      <c r="L1233">
        <v>10035</v>
      </c>
      <c r="M1233" t="s">
        <v>62</v>
      </c>
      <c r="N1233" t="s">
        <v>1145</v>
      </c>
      <c r="O1233" t="s">
        <v>31</v>
      </c>
      <c r="P1233" t="s">
        <v>35</v>
      </c>
      <c r="Q1233" t="s">
        <v>1146</v>
      </c>
      <c r="R1233">
        <v>199.76400000000001</v>
      </c>
      <c r="S1233">
        <v>2</v>
      </c>
      <c r="T1233">
        <v>0.1</v>
      </c>
      <c r="U1233">
        <v>8.8783999999999992</v>
      </c>
      <c r="V1233">
        <v>190.88560000000001</v>
      </c>
    </row>
    <row r="1234" spans="1:22">
      <c r="A1234">
        <v>5918</v>
      </c>
      <c r="B1234" t="s">
        <v>3301</v>
      </c>
      <c r="C1234" s="1">
        <v>42264</v>
      </c>
      <c r="D1234" s="1">
        <v>42270</v>
      </c>
      <c r="E1234" t="s">
        <v>38</v>
      </c>
      <c r="F1234" t="s">
        <v>2593</v>
      </c>
      <c r="G1234" t="s">
        <v>2594</v>
      </c>
      <c r="H1234" t="s">
        <v>25</v>
      </c>
      <c r="I1234" t="s">
        <v>26</v>
      </c>
      <c r="J1234" t="s">
        <v>158</v>
      </c>
      <c r="K1234" t="s">
        <v>109</v>
      </c>
      <c r="L1234">
        <v>10035</v>
      </c>
      <c r="M1234" t="s">
        <v>62</v>
      </c>
      <c r="N1234" t="s">
        <v>73</v>
      </c>
      <c r="O1234" t="s">
        <v>31</v>
      </c>
      <c r="P1234" t="s">
        <v>32</v>
      </c>
      <c r="Q1234" t="s">
        <v>74</v>
      </c>
      <c r="R1234">
        <v>4228.7039999999997</v>
      </c>
      <c r="S1234">
        <v>6</v>
      </c>
      <c r="T1234">
        <v>0.2</v>
      </c>
      <c r="U1234">
        <v>158.57640000000001</v>
      </c>
      <c r="V1234">
        <v>4070.1275999999998</v>
      </c>
    </row>
    <row r="1235" spans="1:22">
      <c r="A1235">
        <v>5919</v>
      </c>
      <c r="B1235" t="s">
        <v>3301</v>
      </c>
      <c r="C1235" s="1">
        <v>42264</v>
      </c>
      <c r="D1235" s="1">
        <v>42270</v>
      </c>
      <c r="E1235" t="s">
        <v>38</v>
      </c>
      <c r="F1235" t="s">
        <v>2593</v>
      </c>
      <c r="G1235" t="s">
        <v>2594</v>
      </c>
      <c r="H1235" t="s">
        <v>25</v>
      </c>
      <c r="I1235" t="s">
        <v>26</v>
      </c>
      <c r="J1235" t="s">
        <v>158</v>
      </c>
      <c r="K1235" t="s">
        <v>109</v>
      </c>
      <c r="L1235">
        <v>10035</v>
      </c>
      <c r="M1235" t="s">
        <v>62</v>
      </c>
      <c r="N1235" t="s">
        <v>1676</v>
      </c>
      <c r="O1235" t="s">
        <v>31</v>
      </c>
      <c r="P1235" t="s">
        <v>32</v>
      </c>
      <c r="Q1235" t="s">
        <v>1677</v>
      </c>
      <c r="R1235">
        <v>2003.92</v>
      </c>
      <c r="S1235">
        <v>5</v>
      </c>
      <c r="T1235">
        <v>0.2</v>
      </c>
      <c r="U1235">
        <v>-25.048999999999999</v>
      </c>
      <c r="V1235">
        <v>2028.9690000000001</v>
      </c>
    </row>
    <row r="1236" spans="1:22">
      <c r="A1236">
        <v>5924</v>
      </c>
      <c r="B1236" t="s">
        <v>3302</v>
      </c>
      <c r="C1236" s="1">
        <v>42700</v>
      </c>
      <c r="D1236" s="1">
        <v>42704</v>
      </c>
      <c r="E1236" t="s">
        <v>22</v>
      </c>
      <c r="F1236" t="s">
        <v>425</v>
      </c>
      <c r="G1236" t="s">
        <v>426</v>
      </c>
      <c r="H1236" t="s">
        <v>81</v>
      </c>
      <c r="I1236" t="s">
        <v>26</v>
      </c>
      <c r="J1236" t="s">
        <v>158</v>
      </c>
      <c r="K1236" t="s">
        <v>109</v>
      </c>
      <c r="L1236">
        <v>10011</v>
      </c>
      <c r="M1236" t="s">
        <v>62</v>
      </c>
      <c r="N1236" t="s">
        <v>1228</v>
      </c>
      <c r="O1236" t="s">
        <v>31</v>
      </c>
      <c r="P1236" t="s">
        <v>44</v>
      </c>
      <c r="Q1236" t="s">
        <v>1229</v>
      </c>
      <c r="R1236">
        <v>313.17599999999999</v>
      </c>
      <c r="S1236">
        <v>2</v>
      </c>
      <c r="T1236">
        <v>0.4</v>
      </c>
      <c r="U1236">
        <v>-120.0508</v>
      </c>
      <c r="V1236">
        <v>433.22679999999997</v>
      </c>
    </row>
    <row r="1237" spans="1:22">
      <c r="A1237">
        <v>5927</v>
      </c>
      <c r="B1237" t="s">
        <v>3303</v>
      </c>
      <c r="C1237" s="1">
        <v>41737</v>
      </c>
      <c r="D1237" s="1">
        <v>41741</v>
      </c>
      <c r="E1237" t="s">
        <v>38</v>
      </c>
      <c r="F1237" t="s">
        <v>3304</v>
      </c>
      <c r="G1237" t="s">
        <v>3305</v>
      </c>
      <c r="H1237" t="s">
        <v>81</v>
      </c>
      <c r="I1237" t="s">
        <v>26</v>
      </c>
      <c r="J1237" t="s">
        <v>494</v>
      </c>
      <c r="K1237" t="s">
        <v>1257</v>
      </c>
      <c r="L1237">
        <v>35601</v>
      </c>
      <c r="M1237" t="s">
        <v>29</v>
      </c>
      <c r="N1237" t="s">
        <v>3171</v>
      </c>
      <c r="O1237" t="s">
        <v>31</v>
      </c>
      <c r="P1237" t="s">
        <v>44</v>
      </c>
      <c r="Q1237" t="s">
        <v>3172</v>
      </c>
      <c r="R1237">
        <v>1215.92</v>
      </c>
      <c r="S1237">
        <v>8</v>
      </c>
      <c r="T1237">
        <v>0</v>
      </c>
      <c r="U1237">
        <v>316.13920000000002</v>
      </c>
      <c r="V1237">
        <v>899.7808</v>
      </c>
    </row>
    <row r="1238" spans="1:22">
      <c r="A1238">
        <v>5929</v>
      </c>
      <c r="B1238" t="s">
        <v>3306</v>
      </c>
      <c r="C1238" s="1">
        <v>41923</v>
      </c>
      <c r="D1238" s="1">
        <v>41927</v>
      </c>
      <c r="E1238" t="s">
        <v>38</v>
      </c>
      <c r="F1238" t="s">
        <v>2902</v>
      </c>
      <c r="G1238" t="s">
        <v>2903</v>
      </c>
      <c r="H1238" t="s">
        <v>81</v>
      </c>
      <c r="I1238" t="s">
        <v>26</v>
      </c>
      <c r="J1238" t="s">
        <v>1892</v>
      </c>
      <c r="K1238" t="s">
        <v>1039</v>
      </c>
      <c r="L1238">
        <v>72701</v>
      </c>
      <c r="M1238" t="s">
        <v>29</v>
      </c>
      <c r="N1238" t="s">
        <v>1893</v>
      </c>
      <c r="O1238" t="s">
        <v>31</v>
      </c>
      <c r="P1238" t="s">
        <v>53</v>
      </c>
      <c r="Q1238" t="s">
        <v>1894</v>
      </c>
      <c r="R1238">
        <v>8.92</v>
      </c>
      <c r="S1238">
        <v>4</v>
      </c>
      <c r="T1238">
        <v>0</v>
      </c>
      <c r="U1238">
        <v>3.9247999999999998</v>
      </c>
      <c r="V1238">
        <v>4.9952000000000005</v>
      </c>
    </row>
    <row r="1239" spans="1:22">
      <c r="A1239">
        <v>5930</v>
      </c>
      <c r="B1239" t="s">
        <v>3307</v>
      </c>
      <c r="C1239" s="1">
        <v>42923</v>
      </c>
      <c r="D1239" s="1">
        <v>42925</v>
      </c>
      <c r="E1239" t="s">
        <v>78</v>
      </c>
      <c r="F1239" t="s">
        <v>2848</v>
      </c>
      <c r="G1239" t="s">
        <v>2849</v>
      </c>
      <c r="H1239" t="s">
        <v>25</v>
      </c>
      <c r="I1239" t="s">
        <v>26</v>
      </c>
      <c r="J1239" t="s">
        <v>60</v>
      </c>
      <c r="K1239" t="s">
        <v>61</v>
      </c>
      <c r="L1239">
        <v>19120</v>
      </c>
      <c r="M1239" t="s">
        <v>62</v>
      </c>
      <c r="N1239" t="s">
        <v>841</v>
      </c>
      <c r="O1239" t="s">
        <v>31</v>
      </c>
      <c r="P1239" t="s">
        <v>32</v>
      </c>
      <c r="Q1239" t="s">
        <v>842</v>
      </c>
      <c r="R1239">
        <v>87.21</v>
      </c>
      <c r="S1239">
        <v>3</v>
      </c>
      <c r="T1239">
        <v>0.5</v>
      </c>
      <c r="U1239">
        <v>-45.349200000000003</v>
      </c>
      <c r="V1239">
        <v>132.5592</v>
      </c>
    </row>
    <row r="1240" spans="1:22">
      <c r="A1240">
        <v>5936</v>
      </c>
      <c r="B1240" t="s">
        <v>3308</v>
      </c>
      <c r="C1240" s="1">
        <v>42555</v>
      </c>
      <c r="D1240" s="1">
        <v>42555</v>
      </c>
      <c r="E1240" t="s">
        <v>407</v>
      </c>
      <c r="F1240" t="s">
        <v>652</v>
      </c>
      <c r="G1240" t="s">
        <v>653</v>
      </c>
      <c r="H1240" t="s">
        <v>90</v>
      </c>
      <c r="I1240" t="s">
        <v>26</v>
      </c>
      <c r="J1240" t="s">
        <v>176</v>
      </c>
      <c r="K1240" t="s">
        <v>177</v>
      </c>
      <c r="L1240">
        <v>98103</v>
      </c>
      <c r="M1240" t="s">
        <v>51</v>
      </c>
      <c r="N1240" t="s">
        <v>642</v>
      </c>
      <c r="O1240" t="s">
        <v>31</v>
      </c>
      <c r="P1240" t="s">
        <v>53</v>
      </c>
      <c r="Q1240" t="s">
        <v>643</v>
      </c>
      <c r="R1240">
        <v>25.4</v>
      </c>
      <c r="S1240">
        <v>5</v>
      </c>
      <c r="T1240">
        <v>0</v>
      </c>
      <c r="U1240">
        <v>8.6359999999999992</v>
      </c>
      <c r="V1240">
        <v>16.763999999999999</v>
      </c>
    </row>
    <row r="1241" spans="1:22">
      <c r="A1241">
        <v>5944</v>
      </c>
      <c r="B1241" t="s">
        <v>3309</v>
      </c>
      <c r="C1241" s="1">
        <v>41876</v>
      </c>
      <c r="D1241" s="1">
        <v>41880</v>
      </c>
      <c r="E1241" t="s">
        <v>38</v>
      </c>
      <c r="F1241" t="s">
        <v>463</v>
      </c>
      <c r="G1241" t="s">
        <v>464</v>
      </c>
      <c r="H1241" t="s">
        <v>81</v>
      </c>
      <c r="I1241" t="s">
        <v>26</v>
      </c>
      <c r="J1241" t="s">
        <v>49</v>
      </c>
      <c r="K1241" t="s">
        <v>50</v>
      </c>
      <c r="L1241">
        <v>90036</v>
      </c>
      <c r="M1241" t="s">
        <v>51</v>
      </c>
      <c r="N1241" t="s">
        <v>2139</v>
      </c>
      <c r="O1241" t="s">
        <v>31</v>
      </c>
      <c r="P1241" t="s">
        <v>53</v>
      </c>
      <c r="Q1241" t="s">
        <v>2140</v>
      </c>
      <c r="R1241">
        <v>6.28</v>
      </c>
      <c r="S1241">
        <v>1</v>
      </c>
      <c r="T1241">
        <v>0</v>
      </c>
      <c r="U1241">
        <v>2.6375999999999999</v>
      </c>
      <c r="V1241">
        <v>3.6424000000000003</v>
      </c>
    </row>
    <row r="1242" spans="1:22">
      <c r="A1242">
        <v>5955</v>
      </c>
      <c r="B1242" t="s">
        <v>3310</v>
      </c>
      <c r="C1242" s="1">
        <v>41954</v>
      </c>
      <c r="D1242" s="1">
        <v>41958</v>
      </c>
      <c r="E1242" t="s">
        <v>22</v>
      </c>
      <c r="F1242" t="s">
        <v>3030</v>
      </c>
      <c r="G1242" t="s">
        <v>3031</v>
      </c>
      <c r="H1242" t="s">
        <v>81</v>
      </c>
      <c r="I1242" t="s">
        <v>26</v>
      </c>
      <c r="J1242" t="s">
        <v>3311</v>
      </c>
      <c r="K1242" t="s">
        <v>61</v>
      </c>
      <c r="L1242">
        <v>19601</v>
      </c>
      <c r="M1242" t="s">
        <v>62</v>
      </c>
      <c r="N1242" t="s">
        <v>2110</v>
      </c>
      <c r="O1242" t="s">
        <v>31</v>
      </c>
      <c r="P1242" t="s">
        <v>53</v>
      </c>
      <c r="Q1242" t="s">
        <v>2111</v>
      </c>
      <c r="R1242">
        <v>23.968</v>
      </c>
      <c r="S1242">
        <v>2</v>
      </c>
      <c r="T1242">
        <v>0.2</v>
      </c>
      <c r="U1242">
        <v>7.7896000000000001</v>
      </c>
      <c r="V1242">
        <v>16.1784</v>
      </c>
    </row>
    <row r="1243" spans="1:22">
      <c r="A1243">
        <v>5956</v>
      </c>
      <c r="B1243" t="s">
        <v>3310</v>
      </c>
      <c r="C1243" s="1">
        <v>41954</v>
      </c>
      <c r="D1243" s="1">
        <v>41958</v>
      </c>
      <c r="E1243" t="s">
        <v>22</v>
      </c>
      <c r="F1243" t="s">
        <v>3030</v>
      </c>
      <c r="G1243" t="s">
        <v>3031</v>
      </c>
      <c r="H1243" t="s">
        <v>81</v>
      </c>
      <c r="I1243" t="s">
        <v>26</v>
      </c>
      <c r="J1243" t="s">
        <v>3311</v>
      </c>
      <c r="K1243" t="s">
        <v>61</v>
      </c>
      <c r="L1243">
        <v>19601</v>
      </c>
      <c r="M1243" t="s">
        <v>62</v>
      </c>
      <c r="N1243" t="s">
        <v>92</v>
      </c>
      <c r="O1243" t="s">
        <v>31</v>
      </c>
      <c r="P1243" t="s">
        <v>32</v>
      </c>
      <c r="Q1243" t="s">
        <v>93</v>
      </c>
      <c r="R1243">
        <v>521.96</v>
      </c>
      <c r="S1243">
        <v>4</v>
      </c>
      <c r="T1243">
        <v>0.5</v>
      </c>
      <c r="U1243">
        <v>-250.54079999999999</v>
      </c>
      <c r="V1243">
        <v>772.50080000000003</v>
      </c>
    </row>
    <row r="1244" spans="1:22">
      <c r="A1244">
        <v>5960</v>
      </c>
      <c r="B1244" t="s">
        <v>3312</v>
      </c>
      <c r="C1244" s="1">
        <v>42441</v>
      </c>
      <c r="D1244" s="1">
        <v>42444</v>
      </c>
      <c r="E1244" t="s">
        <v>22</v>
      </c>
      <c r="F1244" t="s">
        <v>425</v>
      </c>
      <c r="G1244" t="s">
        <v>426</v>
      </c>
      <c r="H1244" t="s">
        <v>81</v>
      </c>
      <c r="I1244" t="s">
        <v>26</v>
      </c>
      <c r="J1244" t="s">
        <v>310</v>
      </c>
      <c r="K1244" t="s">
        <v>50</v>
      </c>
      <c r="L1244">
        <v>94109</v>
      </c>
      <c r="M1244" t="s">
        <v>51</v>
      </c>
      <c r="N1244" t="s">
        <v>776</v>
      </c>
      <c r="O1244" t="s">
        <v>31</v>
      </c>
      <c r="P1244" t="s">
        <v>35</v>
      </c>
      <c r="Q1244" t="s">
        <v>777</v>
      </c>
      <c r="R1244">
        <v>770.35199999999998</v>
      </c>
      <c r="S1244">
        <v>3</v>
      </c>
      <c r="T1244">
        <v>0.2</v>
      </c>
      <c r="U1244">
        <v>77.035200000000003</v>
      </c>
      <c r="V1244">
        <v>693.31679999999994</v>
      </c>
    </row>
    <row r="1245" spans="1:22">
      <c r="A1245">
        <v>5961</v>
      </c>
      <c r="B1245" t="s">
        <v>3313</v>
      </c>
      <c r="C1245" s="1">
        <v>42775</v>
      </c>
      <c r="D1245" s="1">
        <v>42780</v>
      </c>
      <c r="E1245" t="s">
        <v>22</v>
      </c>
      <c r="F1245" t="s">
        <v>1375</v>
      </c>
      <c r="G1245" t="s">
        <v>1376</v>
      </c>
      <c r="H1245" t="s">
        <v>81</v>
      </c>
      <c r="I1245" t="s">
        <v>26</v>
      </c>
      <c r="J1245" t="s">
        <v>49</v>
      </c>
      <c r="K1245" t="s">
        <v>50</v>
      </c>
      <c r="L1245">
        <v>90045</v>
      </c>
      <c r="M1245" t="s">
        <v>51</v>
      </c>
      <c r="N1245" t="s">
        <v>1639</v>
      </c>
      <c r="O1245" t="s">
        <v>31</v>
      </c>
      <c r="P1245" t="s">
        <v>53</v>
      </c>
      <c r="Q1245" t="s">
        <v>1640</v>
      </c>
      <c r="R1245">
        <v>21.12</v>
      </c>
      <c r="S1245">
        <v>4</v>
      </c>
      <c r="T1245">
        <v>0</v>
      </c>
      <c r="U1245">
        <v>6.5472000000000001</v>
      </c>
      <c r="V1245">
        <v>14.572800000000001</v>
      </c>
    </row>
    <row r="1246" spans="1:22">
      <c r="A1246">
        <v>5972</v>
      </c>
      <c r="B1246" t="s">
        <v>3314</v>
      </c>
      <c r="C1246" s="1">
        <v>41840</v>
      </c>
      <c r="D1246" s="1">
        <v>41842</v>
      </c>
      <c r="E1246" t="s">
        <v>78</v>
      </c>
      <c r="F1246" t="s">
        <v>2034</v>
      </c>
      <c r="G1246" t="s">
        <v>2035</v>
      </c>
      <c r="H1246" t="s">
        <v>25</v>
      </c>
      <c r="I1246" t="s">
        <v>26</v>
      </c>
      <c r="J1246" t="s">
        <v>620</v>
      </c>
      <c r="K1246" t="s">
        <v>50</v>
      </c>
      <c r="L1246">
        <v>92105</v>
      </c>
      <c r="M1246" t="s">
        <v>51</v>
      </c>
      <c r="N1246" t="s">
        <v>757</v>
      </c>
      <c r="O1246" t="s">
        <v>31</v>
      </c>
      <c r="P1246" t="s">
        <v>53</v>
      </c>
      <c r="Q1246" t="s">
        <v>758</v>
      </c>
      <c r="R1246">
        <v>43.02</v>
      </c>
      <c r="S1246">
        <v>3</v>
      </c>
      <c r="T1246">
        <v>0</v>
      </c>
      <c r="U1246">
        <v>15.4872</v>
      </c>
      <c r="V1246">
        <v>27.532800000000002</v>
      </c>
    </row>
    <row r="1247" spans="1:22">
      <c r="A1247">
        <v>5973</v>
      </c>
      <c r="B1247" t="s">
        <v>3315</v>
      </c>
      <c r="C1247" s="1">
        <v>42772</v>
      </c>
      <c r="D1247" s="1">
        <v>42777</v>
      </c>
      <c r="E1247" t="s">
        <v>38</v>
      </c>
      <c r="F1247" t="s">
        <v>3316</v>
      </c>
      <c r="G1247" t="s">
        <v>3317</v>
      </c>
      <c r="H1247" t="s">
        <v>25</v>
      </c>
      <c r="I1247" t="s">
        <v>26</v>
      </c>
      <c r="J1247" t="s">
        <v>158</v>
      </c>
      <c r="K1247" t="s">
        <v>109</v>
      </c>
      <c r="L1247">
        <v>10024</v>
      </c>
      <c r="M1247" t="s">
        <v>62</v>
      </c>
      <c r="N1247" t="s">
        <v>980</v>
      </c>
      <c r="O1247" t="s">
        <v>31</v>
      </c>
      <c r="P1247" t="s">
        <v>32</v>
      </c>
      <c r="Q1247" t="s">
        <v>981</v>
      </c>
      <c r="R1247">
        <v>240.78399999999999</v>
      </c>
      <c r="S1247">
        <v>1</v>
      </c>
      <c r="T1247">
        <v>0.2</v>
      </c>
      <c r="U1247">
        <v>30.097999999999999</v>
      </c>
      <c r="V1247">
        <v>210.68599999999998</v>
      </c>
    </row>
    <row r="1248" spans="1:22">
      <c r="A1248">
        <v>5979</v>
      </c>
      <c r="B1248" t="s">
        <v>3318</v>
      </c>
      <c r="C1248" s="1">
        <v>41889</v>
      </c>
      <c r="D1248" s="1">
        <v>41895</v>
      </c>
      <c r="E1248" t="s">
        <v>38</v>
      </c>
      <c r="F1248" t="s">
        <v>652</v>
      </c>
      <c r="G1248" t="s">
        <v>653</v>
      </c>
      <c r="H1248" t="s">
        <v>90</v>
      </c>
      <c r="I1248" t="s">
        <v>26</v>
      </c>
      <c r="J1248" t="s">
        <v>2002</v>
      </c>
      <c r="K1248" t="s">
        <v>1503</v>
      </c>
      <c r="L1248">
        <v>74133</v>
      </c>
      <c r="M1248" t="s">
        <v>84</v>
      </c>
      <c r="N1248" t="s">
        <v>1240</v>
      </c>
      <c r="O1248" t="s">
        <v>31</v>
      </c>
      <c r="P1248" t="s">
        <v>44</v>
      </c>
      <c r="Q1248" t="s">
        <v>1044</v>
      </c>
      <c r="R1248">
        <v>429.9</v>
      </c>
      <c r="S1248">
        <v>5</v>
      </c>
      <c r="T1248">
        <v>0</v>
      </c>
      <c r="U1248">
        <v>111.774</v>
      </c>
      <c r="V1248">
        <v>318.12599999999998</v>
      </c>
    </row>
    <row r="1249" spans="1:22">
      <c r="A1249">
        <v>5981</v>
      </c>
      <c r="B1249" t="s">
        <v>3318</v>
      </c>
      <c r="C1249" s="1">
        <v>41889</v>
      </c>
      <c r="D1249" s="1">
        <v>41895</v>
      </c>
      <c r="E1249" t="s">
        <v>38</v>
      </c>
      <c r="F1249" t="s">
        <v>652</v>
      </c>
      <c r="G1249" t="s">
        <v>653</v>
      </c>
      <c r="H1249" t="s">
        <v>90</v>
      </c>
      <c r="I1249" t="s">
        <v>26</v>
      </c>
      <c r="J1249" t="s">
        <v>2002</v>
      </c>
      <c r="K1249" t="s">
        <v>1503</v>
      </c>
      <c r="L1249">
        <v>74133</v>
      </c>
      <c r="M1249" t="s">
        <v>84</v>
      </c>
      <c r="N1249" t="s">
        <v>238</v>
      </c>
      <c r="O1249" t="s">
        <v>31</v>
      </c>
      <c r="P1249" t="s">
        <v>35</v>
      </c>
      <c r="Q1249" t="s">
        <v>239</v>
      </c>
      <c r="R1249">
        <v>161.96</v>
      </c>
      <c r="S1249">
        <v>2</v>
      </c>
      <c r="T1249">
        <v>0</v>
      </c>
      <c r="U1249">
        <v>45.348799999999997</v>
      </c>
      <c r="V1249">
        <v>116.61120000000001</v>
      </c>
    </row>
    <row r="1250" spans="1:22">
      <c r="A1250">
        <v>5985</v>
      </c>
      <c r="B1250" t="s">
        <v>3319</v>
      </c>
      <c r="C1250" s="1">
        <v>42570</v>
      </c>
      <c r="D1250" s="1">
        <v>42576</v>
      </c>
      <c r="E1250" t="s">
        <v>38</v>
      </c>
      <c r="F1250" t="s">
        <v>1611</v>
      </c>
      <c r="G1250" t="s">
        <v>1612</v>
      </c>
      <c r="H1250" t="s">
        <v>25</v>
      </c>
      <c r="I1250" t="s">
        <v>26</v>
      </c>
      <c r="J1250" t="s">
        <v>3320</v>
      </c>
      <c r="K1250" t="s">
        <v>459</v>
      </c>
      <c r="L1250">
        <v>39401</v>
      </c>
      <c r="M1250" t="s">
        <v>29</v>
      </c>
      <c r="N1250" t="s">
        <v>2091</v>
      </c>
      <c r="O1250" t="s">
        <v>31</v>
      </c>
      <c r="P1250" t="s">
        <v>53</v>
      </c>
      <c r="Q1250" t="s">
        <v>2092</v>
      </c>
      <c r="R1250">
        <v>185.58</v>
      </c>
      <c r="S1250">
        <v>6</v>
      </c>
      <c r="T1250">
        <v>0</v>
      </c>
      <c r="U1250">
        <v>76.087800000000001</v>
      </c>
      <c r="V1250">
        <v>109.49220000000001</v>
      </c>
    </row>
    <row r="1251" spans="1:22">
      <c r="A1251">
        <v>5990</v>
      </c>
      <c r="B1251" t="s">
        <v>3319</v>
      </c>
      <c r="C1251" s="1">
        <v>42570</v>
      </c>
      <c r="D1251" s="1">
        <v>42576</v>
      </c>
      <c r="E1251" t="s">
        <v>38</v>
      </c>
      <c r="F1251" t="s">
        <v>1611</v>
      </c>
      <c r="G1251" t="s">
        <v>1612</v>
      </c>
      <c r="H1251" t="s">
        <v>25</v>
      </c>
      <c r="I1251" t="s">
        <v>26</v>
      </c>
      <c r="J1251" t="s">
        <v>3320</v>
      </c>
      <c r="K1251" t="s">
        <v>459</v>
      </c>
      <c r="L1251">
        <v>39401</v>
      </c>
      <c r="M1251" t="s">
        <v>29</v>
      </c>
      <c r="N1251" t="s">
        <v>2796</v>
      </c>
      <c r="O1251" t="s">
        <v>31</v>
      </c>
      <c r="P1251" t="s">
        <v>32</v>
      </c>
      <c r="Q1251" t="s">
        <v>2797</v>
      </c>
      <c r="R1251">
        <v>504.9</v>
      </c>
      <c r="S1251">
        <v>5</v>
      </c>
      <c r="T1251">
        <v>0</v>
      </c>
      <c r="U1251">
        <v>126.22499999999999</v>
      </c>
      <c r="V1251">
        <v>378.67499999999995</v>
      </c>
    </row>
    <row r="1252" spans="1:22">
      <c r="A1252">
        <v>5993</v>
      </c>
      <c r="B1252" t="s">
        <v>3321</v>
      </c>
      <c r="C1252" s="1">
        <v>42993</v>
      </c>
      <c r="D1252" s="1">
        <v>42999</v>
      </c>
      <c r="E1252" t="s">
        <v>38</v>
      </c>
      <c r="F1252" t="s">
        <v>2929</v>
      </c>
      <c r="G1252" t="s">
        <v>2930</v>
      </c>
      <c r="H1252" t="s">
        <v>25</v>
      </c>
      <c r="I1252" t="s">
        <v>26</v>
      </c>
      <c r="J1252" t="s">
        <v>49</v>
      </c>
      <c r="K1252" t="s">
        <v>50</v>
      </c>
      <c r="L1252">
        <v>90049</v>
      </c>
      <c r="M1252" t="s">
        <v>51</v>
      </c>
      <c r="N1252" t="s">
        <v>469</v>
      </c>
      <c r="O1252" t="s">
        <v>31</v>
      </c>
      <c r="P1252" t="s">
        <v>35</v>
      </c>
      <c r="Q1252" t="s">
        <v>470</v>
      </c>
      <c r="R1252">
        <v>184.75200000000001</v>
      </c>
      <c r="S1252">
        <v>3</v>
      </c>
      <c r="T1252">
        <v>0.2</v>
      </c>
      <c r="U1252">
        <v>-20.784600000000001</v>
      </c>
      <c r="V1252">
        <v>205.53660000000002</v>
      </c>
    </row>
    <row r="1253" spans="1:22">
      <c r="A1253">
        <v>5996</v>
      </c>
      <c r="B1253" t="s">
        <v>3322</v>
      </c>
      <c r="C1253" s="1">
        <v>42715</v>
      </c>
      <c r="D1253" s="1">
        <v>42715</v>
      </c>
      <c r="E1253" t="s">
        <v>407</v>
      </c>
      <c r="F1253" t="s">
        <v>1019</v>
      </c>
      <c r="G1253" t="s">
        <v>1020</v>
      </c>
      <c r="H1253" t="s">
        <v>81</v>
      </c>
      <c r="I1253" t="s">
        <v>26</v>
      </c>
      <c r="J1253" t="s">
        <v>329</v>
      </c>
      <c r="K1253" t="s">
        <v>215</v>
      </c>
      <c r="L1253">
        <v>43229</v>
      </c>
      <c r="M1253" t="s">
        <v>62</v>
      </c>
      <c r="N1253" t="s">
        <v>2559</v>
      </c>
      <c r="O1253" t="s">
        <v>31</v>
      </c>
      <c r="P1253" t="s">
        <v>35</v>
      </c>
      <c r="Q1253" t="s">
        <v>2560</v>
      </c>
      <c r="R1253">
        <v>458.43</v>
      </c>
      <c r="S1253">
        <v>5</v>
      </c>
      <c r="T1253">
        <v>0.3</v>
      </c>
      <c r="U1253">
        <v>-137.529</v>
      </c>
      <c r="V1253">
        <v>595.95900000000006</v>
      </c>
    </row>
    <row r="1254" spans="1:22">
      <c r="A1254">
        <v>5998</v>
      </c>
      <c r="B1254" t="s">
        <v>3322</v>
      </c>
      <c r="C1254" s="1">
        <v>42715</v>
      </c>
      <c r="D1254" s="1">
        <v>42715</v>
      </c>
      <c r="E1254" t="s">
        <v>407</v>
      </c>
      <c r="F1254" t="s">
        <v>1019</v>
      </c>
      <c r="G1254" t="s">
        <v>1020</v>
      </c>
      <c r="H1254" t="s">
        <v>81</v>
      </c>
      <c r="I1254" t="s">
        <v>26</v>
      </c>
      <c r="J1254" t="s">
        <v>329</v>
      </c>
      <c r="K1254" t="s">
        <v>215</v>
      </c>
      <c r="L1254">
        <v>43229</v>
      </c>
      <c r="M1254" t="s">
        <v>62</v>
      </c>
      <c r="N1254" t="s">
        <v>1215</v>
      </c>
      <c r="O1254" t="s">
        <v>31</v>
      </c>
      <c r="P1254" t="s">
        <v>44</v>
      </c>
      <c r="Q1254" t="s">
        <v>1216</v>
      </c>
      <c r="R1254">
        <v>328.59</v>
      </c>
      <c r="S1254">
        <v>3</v>
      </c>
      <c r="T1254">
        <v>0.4</v>
      </c>
      <c r="U1254">
        <v>-147.8655</v>
      </c>
      <c r="V1254">
        <v>476.45549999999997</v>
      </c>
    </row>
    <row r="1255" spans="1:22">
      <c r="A1255">
        <v>5999</v>
      </c>
      <c r="B1255" t="s">
        <v>3323</v>
      </c>
      <c r="C1255" s="1">
        <v>41983</v>
      </c>
      <c r="D1255" s="1">
        <v>41987</v>
      </c>
      <c r="E1255" t="s">
        <v>38</v>
      </c>
      <c r="F1255" t="s">
        <v>2005</v>
      </c>
      <c r="G1255" t="s">
        <v>2006</v>
      </c>
      <c r="H1255" t="s">
        <v>81</v>
      </c>
      <c r="I1255" t="s">
        <v>26</v>
      </c>
      <c r="J1255" t="s">
        <v>3324</v>
      </c>
      <c r="K1255" t="s">
        <v>2261</v>
      </c>
      <c r="L1255">
        <v>83605</v>
      </c>
      <c r="M1255" t="s">
        <v>51</v>
      </c>
      <c r="N1255" t="s">
        <v>1122</v>
      </c>
      <c r="O1255" t="s">
        <v>31</v>
      </c>
      <c r="P1255" t="s">
        <v>35</v>
      </c>
      <c r="Q1255" t="s">
        <v>1123</v>
      </c>
      <c r="R1255">
        <v>338.35199999999998</v>
      </c>
      <c r="S1255">
        <v>3</v>
      </c>
      <c r="T1255">
        <v>0.2</v>
      </c>
      <c r="U1255">
        <v>4.2294</v>
      </c>
      <c r="V1255">
        <v>334.12259999999998</v>
      </c>
    </row>
    <row r="1256" spans="1:22">
      <c r="A1256">
        <v>6002</v>
      </c>
      <c r="B1256" t="s">
        <v>3325</v>
      </c>
      <c r="C1256" s="1">
        <v>41986</v>
      </c>
      <c r="D1256" s="1">
        <v>41990</v>
      </c>
      <c r="E1256" t="s">
        <v>38</v>
      </c>
      <c r="F1256" t="s">
        <v>1693</v>
      </c>
      <c r="G1256" t="s">
        <v>1694</v>
      </c>
      <c r="H1256" t="s">
        <v>81</v>
      </c>
      <c r="I1256" t="s">
        <v>26</v>
      </c>
      <c r="J1256" t="s">
        <v>500</v>
      </c>
      <c r="K1256" t="s">
        <v>501</v>
      </c>
      <c r="L1256">
        <v>85023</v>
      </c>
      <c r="M1256" t="s">
        <v>51</v>
      </c>
      <c r="N1256" t="s">
        <v>1489</v>
      </c>
      <c r="O1256" t="s">
        <v>31</v>
      </c>
      <c r="P1256" t="s">
        <v>53</v>
      </c>
      <c r="Q1256" t="s">
        <v>1490</v>
      </c>
      <c r="R1256">
        <v>87.96</v>
      </c>
      <c r="S1256">
        <v>3</v>
      </c>
      <c r="T1256">
        <v>0.2</v>
      </c>
      <c r="U1256">
        <v>7.6965000000000003</v>
      </c>
      <c r="V1256">
        <v>80.263499999999993</v>
      </c>
    </row>
    <row r="1257" spans="1:22">
      <c r="A1257">
        <v>6005</v>
      </c>
      <c r="B1257" t="s">
        <v>3326</v>
      </c>
      <c r="C1257" s="1">
        <v>42985</v>
      </c>
      <c r="D1257" s="1">
        <v>42989</v>
      </c>
      <c r="E1257" t="s">
        <v>38</v>
      </c>
      <c r="F1257" t="s">
        <v>3327</v>
      </c>
      <c r="G1257" t="s">
        <v>3328</v>
      </c>
      <c r="H1257" t="s">
        <v>25</v>
      </c>
      <c r="I1257" t="s">
        <v>26</v>
      </c>
      <c r="J1257" t="s">
        <v>49</v>
      </c>
      <c r="K1257" t="s">
        <v>50</v>
      </c>
      <c r="L1257">
        <v>90004</v>
      </c>
      <c r="M1257" t="s">
        <v>51</v>
      </c>
      <c r="N1257" t="s">
        <v>783</v>
      </c>
      <c r="O1257" t="s">
        <v>31</v>
      </c>
      <c r="P1257" t="s">
        <v>53</v>
      </c>
      <c r="Q1257" t="s">
        <v>784</v>
      </c>
      <c r="R1257">
        <v>19.760000000000002</v>
      </c>
      <c r="S1257">
        <v>4</v>
      </c>
      <c r="T1257">
        <v>0</v>
      </c>
      <c r="U1257">
        <v>8.2992000000000008</v>
      </c>
      <c r="V1257">
        <v>11.460800000000001</v>
      </c>
    </row>
    <row r="1258" spans="1:22">
      <c r="A1258">
        <v>6006</v>
      </c>
      <c r="B1258" t="s">
        <v>3329</v>
      </c>
      <c r="C1258" s="1">
        <v>42310</v>
      </c>
      <c r="D1258" s="1">
        <v>42315</v>
      </c>
      <c r="E1258" t="s">
        <v>38</v>
      </c>
      <c r="F1258" t="s">
        <v>3330</v>
      </c>
      <c r="G1258" t="s">
        <v>3331</v>
      </c>
      <c r="H1258" t="s">
        <v>25</v>
      </c>
      <c r="I1258" t="s">
        <v>26</v>
      </c>
      <c r="J1258" t="s">
        <v>108</v>
      </c>
      <c r="K1258" t="s">
        <v>109</v>
      </c>
      <c r="L1258">
        <v>12180</v>
      </c>
      <c r="M1258" t="s">
        <v>62</v>
      </c>
      <c r="N1258" t="s">
        <v>2409</v>
      </c>
      <c r="O1258" t="s">
        <v>31</v>
      </c>
      <c r="P1258" t="s">
        <v>35</v>
      </c>
      <c r="Q1258" t="s">
        <v>2410</v>
      </c>
      <c r="R1258">
        <v>109.764</v>
      </c>
      <c r="S1258">
        <v>2</v>
      </c>
      <c r="T1258">
        <v>0.1</v>
      </c>
      <c r="U1258">
        <v>8.5372000000000003</v>
      </c>
      <c r="V1258">
        <v>101.2268</v>
      </c>
    </row>
    <row r="1259" spans="1:22">
      <c r="A1259">
        <v>6008</v>
      </c>
      <c r="B1259" t="s">
        <v>3332</v>
      </c>
      <c r="C1259" s="1">
        <v>42826</v>
      </c>
      <c r="D1259" s="1">
        <v>42828</v>
      </c>
      <c r="E1259" t="s">
        <v>78</v>
      </c>
      <c r="F1259" t="s">
        <v>1061</v>
      </c>
      <c r="G1259" t="s">
        <v>1062</v>
      </c>
      <c r="H1259" t="s">
        <v>81</v>
      </c>
      <c r="I1259" t="s">
        <v>26</v>
      </c>
      <c r="J1259" t="s">
        <v>835</v>
      </c>
      <c r="K1259" t="s">
        <v>145</v>
      </c>
      <c r="L1259">
        <v>29501</v>
      </c>
      <c r="M1259" t="s">
        <v>29</v>
      </c>
      <c r="N1259" t="s">
        <v>166</v>
      </c>
      <c r="O1259" t="s">
        <v>31</v>
      </c>
      <c r="P1259" t="s">
        <v>53</v>
      </c>
      <c r="Q1259" t="s">
        <v>167</v>
      </c>
      <c r="R1259">
        <v>127.95</v>
      </c>
      <c r="S1259">
        <v>3</v>
      </c>
      <c r="T1259">
        <v>0</v>
      </c>
      <c r="U1259">
        <v>21.7515</v>
      </c>
      <c r="V1259">
        <v>106.1985</v>
      </c>
    </row>
    <row r="1260" spans="1:22">
      <c r="A1260">
        <v>6016</v>
      </c>
      <c r="B1260" t="s">
        <v>3333</v>
      </c>
      <c r="C1260" s="1">
        <v>41735</v>
      </c>
      <c r="D1260" s="1">
        <v>41741</v>
      </c>
      <c r="E1260" t="s">
        <v>38</v>
      </c>
      <c r="F1260" t="s">
        <v>2183</v>
      </c>
      <c r="G1260" t="s">
        <v>2184</v>
      </c>
      <c r="H1260" t="s">
        <v>81</v>
      </c>
      <c r="I1260" t="s">
        <v>26</v>
      </c>
      <c r="J1260" t="s">
        <v>49</v>
      </c>
      <c r="K1260" t="s">
        <v>50</v>
      </c>
      <c r="L1260">
        <v>90049</v>
      </c>
      <c r="M1260" t="s">
        <v>51</v>
      </c>
      <c r="N1260" t="s">
        <v>3270</v>
      </c>
      <c r="O1260" t="s">
        <v>31</v>
      </c>
      <c r="P1260" t="s">
        <v>53</v>
      </c>
      <c r="Q1260" t="s">
        <v>3271</v>
      </c>
      <c r="R1260">
        <v>91.96</v>
      </c>
      <c r="S1260">
        <v>2</v>
      </c>
      <c r="T1260">
        <v>0</v>
      </c>
      <c r="U1260">
        <v>15.6332</v>
      </c>
      <c r="V1260">
        <v>76.326799999999992</v>
      </c>
    </row>
    <row r="1261" spans="1:22">
      <c r="A1261">
        <v>6017</v>
      </c>
      <c r="B1261" t="s">
        <v>3333</v>
      </c>
      <c r="C1261" s="1">
        <v>41735</v>
      </c>
      <c r="D1261" s="1">
        <v>41741</v>
      </c>
      <c r="E1261" t="s">
        <v>38</v>
      </c>
      <c r="F1261" t="s">
        <v>2183</v>
      </c>
      <c r="G1261" t="s">
        <v>2184</v>
      </c>
      <c r="H1261" t="s">
        <v>81</v>
      </c>
      <c r="I1261" t="s">
        <v>26</v>
      </c>
      <c r="J1261" t="s">
        <v>49</v>
      </c>
      <c r="K1261" t="s">
        <v>50</v>
      </c>
      <c r="L1261">
        <v>90049</v>
      </c>
      <c r="M1261" t="s">
        <v>51</v>
      </c>
      <c r="N1261" t="s">
        <v>361</v>
      </c>
      <c r="O1261" t="s">
        <v>31</v>
      </c>
      <c r="P1261" t="s">
        <v>53</v>
      </c>
      <c r="Q1261" t="s">
        <v>362</v>
      </c>
      <c r="R1261">
        <v>33.11</v>
      </c>
      <c r="S1261">
        <v>7</v>
      </c>
      <c r="T1261">
        <v>0</v>
      </c>
      <c r="U1261">
        <v>12.9129</v>
      </c>
      <c r="V1261">
        <v>20.197099999999999</v>
      </c>
    </row>
    <row r="1262" spans="1:22">
      <c r="A1262">
        <v>6031</v>
      </c>
      <c r="B1262" t="s">
        <v>3334</v>
      </c>
      <c r="C1262" s="1">
        <v>42922</v>
      </c>
      <c r="D1262" s="1">
        <v>42922</v>
      </c>
      <c r="E1262" t="s">
        <v>407</v>
      </c>
      <c r="F1262" t="s">
        <v>2764</v>
      </c>
      <c r="G1262" t="s">
        <v>2765</v>
      </c>
      <c r="H1262" t="s">
        <v>25</v>
      </c>
      <c r="I1262" t="s">
        <v>26</v>
      </c>
      <c r="J1262" t="s">
        <v>987</v>
      </c>
      <c r="K1262" t="s">
        <v>42</v>
      </c>
      <c r="L1262">
        <v>33142</v>
      </c>
      <c r="M1262" t="s">
        <v>29</v>
      </c>
      <c r="N1262" t="s">
        <v>1566</v>
      </c>
      <c r="O1262" t="s">
        <v>31</v>
      </c>
      <c r="P1262" t="s">
        <v>35</v>
      </c>
      <c r="Q1262" t="s">
        <v>1567</v>
      </c>
      <c r="R1262">
        <v>239.24</v>
      </c>
      <c r="S1262">
        <v>1</v>
      </c>
      <c r="T1262">
        <v>0.2</v>
      </c>
      <c r="U1262">
        <v>23.923999999999999</v>
      </c>
      <c r="V1262">
        <v>215.316</v>
      </c>
    </row>
    <row r="1263" spans="1:22">
      <c r="A1263">
        <v>6032</v>
      </c>
      <c r="B1263" t="s">
        <v>3335</v>
      </c>
      <c r="C1263" s="1">
        <v>42729</v>
      </c>
      <c r="D1263" s="1">
        <v>42736</v>
      </c>
      <c r="E1263" t="s">
        <v>38</v>
      </c>
      <c r="F1263" t="s">
        <v>2068</v>
      </c>
      <c r="G1263" t="s">
        <v>2069</v>
      </c>
      <c r="H1263" t="s">
        <v>81</v>
      </c>
      <c r="I1263" t="s">
        <v>26</v>
      </c>
      <c r="J1263" t="s">
        <v>3336</v>
      </c>
      <c r="K1263" t="s">
        <v>865</v>
      </c>
      <c r="L1263">
        <v>3060</v>
      </c>
      <c r="M1263" t="s">
        <v>62</v>
      </c>
      <c r="N1263" t="s">
        <v>1639</v>
      </c>
      <c r="O1263" t="s">
        <v>31</v>
      </c>
      <c r="P1263" t="s">
        <v>53</v>
      </c>
      <c r="Q1263" t="s">
        <v>1640</v>
      </c>
      <c r="R1263">
        <v>21.12</v>
      </c>
      <c r="S1263">
        <v>4</v>
      </c>
      <c r="T1263">
        <v>0</v>
      </c>
      <c r="U1263">
        <v>6.5472000000000001</v>
      </c>
      <c r="V1263">
        <v>14.572800000000001</v>
      </c>
    </row>
    <row r="1264" spans="1:22">
      <c r="A1264">
        <v>6034</v>
      </c>
      <c r="B1264" t="s">
        <v>3337</v>
      </c>
      <c r="C1264" s="1">
        <v>42352</v>
      </c>
      <c r="D1264" s="1">
        <v>42356</v>
      </c>
      <c r="E1264" t="s">
        <v>38</v>
      </c>
      <c r="F1264" t="s">
        <v>1221</v>
      </c>
      <c r="G1264" t="s">
        <v>1222</v>
      </c>
      <c r="H1264" t="s">
        <v>90</v>
      </c>
      <c r="I1264" t="s">
        <v>26</v>
      </c>
      <c r="J1264" t="s">
        <v>49</v>
      </c>
      <c r="K1264" t="s">
        <v>50</v>
      </c>
      <c r="L1264">
        <v>90036</v>
      </c>
      <c r="M1264" t="s">
        <v>51</v>
      </c>
      <c r="N1264" t="s">
        <v>2371</v>
      </c>
      <c r="O1264" t="s">
        <v>31</v>
      </c>
      <c r="P1264" t="s">
        <v>53</v>
      </c>
      <c r="Q1264" t="s">
        <v>2372</v>
      </c>
      <c r="R1264">
        <v>15.24</v>
      </c>
      <c r="S1264">
        <v>3</v>
      </c>
      <c r="T1264">
        <v>0</v>
      </c>
      <c r="U1264">
        <v>5.1816000000000004</v>
      </c>
      <c r="V1264">
        <v>10.058399999999999</v>
      </c>
    </row>
    <row r="1265" spans="1:22">
      <c r="A1265">
        <v>6037</v>
      </c>
      <c r="B1265" t="s">
        <v>3338</v>
      </c>
      <c r="C1265" s="1">
        <v>42617</v>
      </c>
      <c r="D1265" s="1">
        <v>42621</v>
      </c>
      <c r="E1265" t="s">
        <v>38</v>
      </c>
      <c r="F1265" t="s">
        <v>2674</v>
      </c>
      <c r="G1265" t="s">
        <v>2675</v>
      </c>
      <c r="H1265" t="s">
        <v>25</v>
      </c>
      <c r="I1265" t="s">
        <v>26</v>
      </c>
      <c r="J1265" t="s">
        <v>3339</v>
      </c>
      <c r="K1265" t="s">
        <v>28</v>
      </c>
      <c r="L1265">
        <v>40324</v>
      </c>
      <c r="M1265" t="s">
        <v>29</v>
      </c>
      <c r="N1265" t="s">
        <v>466</v>
      </c>
      <c r="O1265" t="s">
        <v>31</v>
      </c>
      <c r="P1265" t="s">
        <v>53</v>
      </c>
      <c r="Q1265" t="s">
        <v>467</v>
      </c>
      <c r="R1265">
        <v>42.6</v>
      </c>
      <c r="S1265">
        <v>3</v>
      </c>
      <c r="T1265">
        <v>0</v>
      </c>
      <c r="U1265">
        <v>16.614000000000001</v>
      </c>
      <c r="V1265">
        <v>25.986000000000001</v>
      </c>
    </row>
    <row r="1266" spans="1:22">
      <c r="A1266">
        <v>6043</v>
      </c>
      <c r="B1266" t="s">
        <v>3340</v>
      </c>
      <c r="C1266" s="1">
        <v>42404</v>
      </c>
      <c r="D1266" s="1">
        <v>42408</v>
      </c>
      <c r="E1266" t="s">
        <v>38</v>
      </c>
      <c r="F1266" t="s">
        <v>71</v>
      </c>
      <c r="G1266" t="s">
        <v>72</v>
      </c>
      <c r="H1266" t="s">
        <v>25</v>
      </c>
      <c r="I1266" t="s">
        <v>26</v>
      </c>
      <c r="J1266" t="s">
        <v>3341</v>
      </c>
      <c r="K1266" t="s">
        <v>501</v>
      </c>
      <c r="L1266">
        <v>85635</v>
      </c>
      <c r="M1266" t="s">
        <v>51</v>
      </c>
      <c r="N1266" t="s">
        <v>1432</v>
      </c>
      <c r="O1266" t="s">
        <v>31</v>
      </c>
      <c r="P1266" t="s">
        <v>53</v>
      </c>
      <c r="Q1266" t="s">
        <v>1433</v>
      </c>
      <c r="R1266">
        <v>14.368</v>
      </c>
      <c r="S1266">
        <v>2</v>
      </c>
      <c r="T1266">
        <v>0.2</v>
      </c>
      <c r="U1266">
        <v>3.9512</v>
      </c>
      <c r="V1266">
        <v>10.4168</v>
      </c>
    </row>
    <row r="1267" spans="1:22">
      <c r="A1267">
        <v>6044</v>
      </c>
      <c r="B1267" t="s">
        <v>3342</v>
      </c>
      <c r="C1267" s="1">
        <v>42874</v>
      </c>
      <c r="D1267" s="1">
        <v>42879</v>
      </c>
      <c r="E1267" t="s">
        <v>22</v>
      </c>
      <c r="F1267" t="s">
        <v>1537</v>
      </c>
      <c r="G1267" t="s">
        <v>1538</v>
      </c>
      <c r="H1267" t="s">
        <v>81</v>
      </c>
      <c r="I1267" t="s">
        <v>26</v>
      </c>
      <c r="J1267" t="s">
        <v>3106</v>
      </c>
      <c r="K1267" t="s">
        <v>128</v>
      </c>
      <c r="L1267">
        <v>37918</v>
      </c>
      <c r="M1267" t="s">
        <v>29</v>
      </c>
      <c r="N1267" t="s">
        <v>649</v>
      </c>
      <c r="O1267" t="s">
        <v>31</v>
      </c>
      <c r="P1267" t="s">
        <v>35</v>
      </c>
      <c r="Q1267" t="s">
        <v>650</v>
      </c>
      <c r="R1267">
        <v>314.35199999999998</v>
      </c>
      <c r="S1267">
        <v>3</v>
      </c>
      <c r="T1267">
        <v>0.2</v>
      </c>
      <c r="U1267">
        <v>-35.364600000000003</v>
      </c>
      <c r="V1267">
        <v>349.71659999999997</v>
      </c>
    </row>
    <row r="1268" spans="1:22">
      <c r="A1268">
        <v>6046</v>
      </c>
      <c r="B1268" t="s">
        <v>3343</v>
      </c>
      <c r="C1268" s="1">
        <v>42250</v>
      </c>
      <c r="D1268" s="1">
        <v>42255</v>
      </c>
      <c r="E1268" t="s">
        <v>38</v>
      </c>
      <c r="F1268" t="s">
        <v>2039</v>
      </c>
      <c r="G1268" t="s">
        <v>2040</v>
      </c>
      <c r="H1268" t="s">
        <v>81</v>
      </c>
      <c r="I1268" t="s">
        <v>26</v>
      </c>
      <c r="J1268" t="s">
        <v>1203</v>
      </c>
      <c r="K1268" t="s">
        <v>501</v>
      </c>
      <c r="L1268">
        <v>85705</v>
      </c>
      <c r="M1268" t="s">
        <v>51</v>
      </c>
      <c r="N1268" t="s">
        <v>1381</v>
      </c>
      <c r="O1268" t="s">
        <v>31</v>
      </c>
      <c r="P1268" t="s">
        <v>53</v>
      </c>
      <c r="Q1268" t="s">
        <v>1382</v>
      </c>
      <c r="R1268">
        <v>238.15199999999999</v>
      </c>
      <c r="S1268">
        <v>3</v>
      </c>
      <c r="T1268">
        <v>0.2</v>
      </c>
      <c r="U1268">
        <v>89.307000000000002</v>
      </c>
      <c r="V1268">
        <v>148.84499999999997</v>
      </c>
    </row>
    <row r="1269" spans="1:22">
      <c r="A1269">
        <v>6047</v>
      </c>
      <c r="B1269" t="s">
        <v>3344</v>
      </c>
      <c r="C1269" s="1">
        <v>42530</v>
      </c>
      <c r="D1269" s="1">
        <v>42537</v>
      </c>
      <c r="E1269" t="s">
        <v>38</v>
      </c>
      <c r="F1269" t="s">
        <v>3345</v>
      </c>
      <c r="G1269" t="s">
        <v>3346</v>
      </c>
      <c r="H1269" t="s">
        <v>90</v>
      </c>
      <c r="I1269" t="s">
        <v>26</v>
      </c>
      <c r="J1269" t="s">
        <v>151</v>
      </c>
      <c r="K1269" t="s">
        <v>152</v>
      </c>
      <c r="L1269">
        <v>55407</v>
      </c>
      <c r="M1269" t="s">
        <v>84</v>
      </c>
      <c r="N1269" t="s">
        <v>3147</v>
      </c>
      <c r="O1269" t="s">
        <v>31</v>
      </c>
      <c r="P1269" t="s">
        <v>44</v>
      </c>
      <c r="Q1269" t="s">
        <v>3148</v>
      </c>
      <c r="R1269">
        <v>692.94</v>
      </c>
      <c r="S1269">
        <v>3</v>
      </c>
      <c r="T1269">
        <v>0</v>
      </c>
      <c r="U1269">
        <v>173.23500000000001</v>
      </c>
      <c r="V1269">
        <v>519.70500000000004</v>
      </c>
    </row>
    <row r="1270" spans="1:22">
      <c r="A1270">
        <v>6054</v>
      </c>
      <c r="B1270" t="s">
        <v>3347</v>
      </c>
      <c r="C1270" s="1">
        <v>42636</v>
      </c>
      <c r="D1270" s="1">
        <v>42639</v>
      </c>
      <c r="E1270" t="s">
        <v>22</v>
      </c>
      <c r="F1270" t="s">
        <v>505</v>
      </c>
      <c r="G1270" t="s">
        <v>506</v>
      </c>
      <c r="H1270" t="s">
        <v>90</v>
      </c>
      <c r="I1270" t="s">
        <v>26</v>
      </c>
      <c r="J1270" t="s">
        <v>796</v>
      </c>
      <c r="K1270" t="s">
        <v>215</v>
      </c>
      <c r="L1270">
        <v>43130</v>
      </c>
      <c r="M1270" t="s">
        <v>62</v>
      </c>
      <c r="N1270" t="s">
        <v>2170</v>
      </c>
      <c r="O1270" t="s">
        <v>31</v>
      </c>
      <c r="P1270" t="s">
        <v>53</v>
      </c>
      <c r="Q1270" t="s">
        <v>2171</v>
      </c>
      <c r="R1270">
        <v>28</v>
      </c>
      <c r="S1270">
        <v>4</v>
      </c>
      <c r="T1270">
        <v>0.2</v>
      </c>
      <c r="U1270">
        <v>7.7</v>
      </c>
      <c r="V1270">
        <v>20.3</v>
      </c>
    </row>
    <row r="1271" spans="1:22">
      <c r="A1271">
        <v>6068</v>
      </c>
      <c r="B1271" t="s">
        <v>3348</v>
      </c>
      <c r="C1271" s="1">
        <v>42875</v>
      </c>
      <c r="D1271" s="1">
        <v>42879</v>
      </c>
      <c r="E1271" t="s">
        <v>38</v>
      </c>
      <c r="F1271" t="s">
        <v>863</v>
      </c>
      <c r="G1271" t="s">
        <v>864</v>
      </c>
      <c r="H1271" t="s">
        <v>90</v>
      </c>
      <c r="I1271" t="s">
        <v>26</v>
      </c>
      <c r="J1271" t="s">
        <v>2041</v>
      </c>
      <c r="K1271" t="s">
        <v>50</v>
      </c>
      <c r="L1271">
        <v>90712</v>
      </c>
      <c r="M1271" t="s">
        <v>51</v>
      </c>
      <c r="N1271" t="s">
        <v>491</v>
      </c>
      <c r="O1271" t="s">
        <v>31</v>
      </c>
      <c r="P1271" t="s">
        <v>35</v>
      </c>
      <c r="Q1271" t="s">
        <v>492</v>
      </c>
      <c r="R1271">
        <v>518.27200000000005</v>
      </c>
      <c r="S1271">
        <v>8</v>
      </c>
      <c r="T1271">
        <v>0.2</v>
      </c>
      <c r="U1271">
        <v>-97.176000000000002</v>
      </c>
      <c r="V1271">
        <v>615.44800000000009</v>
      </c>
    </row>
    <row r="1272" spans="1:22">
      <c r="A1272">
        <v>6069</v>
      </c>
      <c r="B1272" t="s">
        <v>3348</v>
      </c>
      <c r="C1272" s="1">
        <v>42875</v>
      </c>
      <c r="D1272" s="1">
        <v>42879</v>
      </c>
      <c r="E1272" t="s">
        <v>38</v>
      </c>
      <c r="F1272" t="s">
        <v>863</v>
      </c>
      <c r="G1272" t="s">
        <v>864</v>
      </c>
      <c r="H1272" t="s">
        <v>90</v>
      </c>
      <c r="I1272" t="s">
        <v>26</v>
      </c>
      <c r="J1272" t="s">
        <v>2041</v>
      </c>
      <c r="K1272" t="s">
        <v>50</v>
      </c>
      <c r="L1272">
        <v>90712</v>
      </c>
      <c r="M1272" t="s">
        <v>51</v>
      </c>
      <c r="N1272" t="s">
        <v>958</v>
      </c>
      <c r="O1272" t="s">
        <v>31</v>
      </c>
      <c r="P1272" t="s">
        <v>53</v>
      </c>
      <c r="Q1272" t="s">
        <v>959</v>
      </c>
      <c r="R1272">
        <v>6.98</v>
      </c>
      <c r="S1272">
        <v>1</v>
      </c>
      <c r="T1272">
        <v>0</v>
      </c>
      <c r="U1272">
        <v>3.3504</v>
      </c>
      <c r="V1272">
        <v>3.6296000000000004</v>
      </c>
    </row>
    <row r="1273" spans="1:22">
      <c r="A1273">
        <v>6080</v>
      </c>
      <c r="B1273" t="s">
        <v>3349</v>
      </c>
      <c r="C1273" s="1">
        <v>42614</v>
      </c>
      <c r="D1273" s="1">
        <v>42620</v>
      </c>
      <c r="E1273" t="s">
        <v>38</v>
      </c>
      <c r="F1273" t="s">
        <v>1099</v>
      </c>
      <c r="G1273" t="s">
        <v>1100</v>
      </c>
      <c r="H1273" t="s">
        <v>25</v>
      </c>
      <c r="I1273" t="s">
        <v>26</v>
      </c>
      <c r="J1273" t="s">
        <v>158</v>
      </c>
      <c r="K1273" t="s">
        <v>109</v>
      </c>
      <c r="L1273">
        <v>10011</v>
      </c>
      <c r="M1273" t="s">
        <v>62</v>
      </c>
      <c r="N1273" t="s">
        <v>532</v>
      </c>
      <c r="O1273" t="s">
        <v>31</v>
      </c>
      <c r="P1273" t="s">
        <v>53</v>
      </c>
      <c r="Q1273" t="s">
        <v>533</v>
      </c>
      <c r="R1273">
        <v>191.82</v>
      </c>
      <c r="S1273">
        <v>3</v>
      </c>
      <c r="T1273">
        <v>0</v>
      </c>
      <c r="U1273">
        <v>61.382399999999997</v>
      </c>
      <c r="V1273">
        <v>130.4376</v>
      </c>
    </row>
    <row r="1274" spans="1:22">
      <c r="A1274">
        <v>6082</v>
      </c>
      <c r="B1274" t="s">
        <v>3350</v>
      </c>
      <c r="C1274" s="1">
        <v>41688</v>
      </c>
      <c r="D1274" s="1">
        <v>41688</v>
      </c>
      <c r="E1274" t="s">
        <v>407</v>
      </c>
      <c r="F1274" t="s">
        <v>479</v>
      </c>
      <c r="G1274" t="s">
        <v>480</v>
      </c>
      <c r="H1274" t="s">
        <v>25</v>
      </c>
      <c r="I1274" t="s">
        <v>26</v>
      </c>
      <c r="J1274" t="s">
        <v>3351</v>
      </c>
      <c r="K1274" t="s">
        <v>83</v>
      </c>
      <c r="L1274">
        <v>79424</v>
      </c>
      <c r="M1274" t="s">
        <v>84</v>
      </c>
      <c r="N1274" t="s">
        <v>2595</v>
      </c>
      <c r="O1274" t="s">
        <v>31</v>
      </c>
      <c r="P1274" t="s">
        <v>53</v>
      </c>
      <c r="Q1274" t="s">
        <v>2596</v>
      </c>
      <c r="R1274">
        <v>25.16</v>
      </c>
      <c r="S1274">
        <v>5</v>
      </c>
      <c r="T1274">
        <v>0.6</v>
      </c>
      <c r="U1274">
        <v>-11.321999999999999</v>
      </c>
      <c r="V1274">
        <v>36.481999999999999</v>
      </c>
    </row>
    <row r="1275" spans="1:22">
      <c r="A1275">
        <v>6088</v>
      </c>
      <c r="B1275" t="s">
        <v>3352</v>
      </c>
      <c r="C1275" s="1">
        <v>42352</v>
      </c>
      <c r="D1275" s="1">
        <v>42356</v>
      </c>
      <c r="E1275" t="s">
        <v>38</v>
      </c>
      <c r="F1275" t="s">
        <v>1027</v>
      </c>
      <c r="G1275" t="s">
        <v>1028</v>
      </c>
      <c r="H1275" t="s">
        <v>25</v>
      </c>
      <c r="I1275" t="s">
        <v>26</v>
      </c>
      <c r="J1275" t="s">
        <v>531</v>
      </c>
      <c r="K1275" t="s">
        <v>50</v>
      </c>
      <c r="L1275">
        <v>92627</v>
      </c>
      <c r="M1275" t="s">
        <v>51</v>
      </c>
      <c r="N1275" t="s">
        <v>297</v>
      </c>
      <c r="O1275" t="s">
        <v>31</v>
      </c>
      <c r="P1275" t="s">
        <v>53</v>
      </c>
      <c r="Q1275" t="s">
        <v>298</v>
      </c>
      <c r="R1275">
        <v>29.22</v>
      </c>
      <c r="S1275">
        <v>3</v>
      </c>
      <c r="T1275">
        <v>0</v>
      </c>
      <c r="U1275">
        <v>12.8568</v>
      </c>
      <c r="V1275">
        <v>16.363199999999999</v>
      </c>
    </row>
    <row r="1276" spans="1:22">
      <c r="A1276">
        <v>6091</v>
      </c>
      <c r="B1276" t="s">
        <v>3353</v>
      </c>
      <c r="C1276" s="1">
        <v>42998</v>
      </c>
      <c r="D1276" s="1">
        <v>43004</v>
      </c>
      <c r="E1276" t="s">
        <v>38</v>
      </c>
      <c r="F1276" t="s">
        <v>720</v>
      </c>
      <c r="G1276" t="s">
        <v>721</v>
      </c>
      <c r="H1276" t="s">
        <v>25</v>
      </c>
      <c r="I1276" t="s">
        <v>26</v>
      </c>
      <c r="J1276" t="s">
        <v>158</v>
      </c>
      <c r="K1276" t="s">
        <v>109</v>
      </c>
      <c r="L1276">
        <v>10035</v>
      </c>
      <c r="M1276" t="s">
        <v>62</v>
      </c>
      <c r="N1276" t="s">
        <v>1167</v>
      </c>
      <c r="O1276" t="s">
        <v>31</v>
      </c>
      <c r="P1276" t="s">
        <v>35</v>
      </c>
      <c r="Q1276" t="s">
        <v>1168</v>
      </c>
      <c r="R1276">
        <v>272.64600000000002</v>
      </c>
      <c r="S1276">
        <v>3</v>
      </c>
      <c r="T1276">
        <v>0.1</v>
      </c>
      <c r="U1276">
        <v>18.176400000000001</v>
      </c>
      <c r="V1276">
        <v>254.46960000000001</v>
      </c>
    </row>
    <row r="1277" spans="1:22">
      <c r="A1277">
        <v>6097</v>
      </c>
      <c r="B1277" t="s">
        <v>3353</v>
      </c>
      <c r="C1277" s="1">
        <v>42998</v>
      </c>
      <c r="D1277" s="1">
        <v>43004</v>
      </c>
      <c r="E1277" t="s">
        <v>38</v>
      </c>
      <c r="F1277" t="s">
        <v>720</v>
      </c>
      <c r="G1277" t="s">
        <v>721</v>
      </c>
      <c r="H1277" t="s">
        <v>25</v>
      </c>
      <c r="I1277" t="s">
        <v>26</v>
      </c>
      <c r="J1277" t="s">
        <v>158</v>
      </c>
      <c r="K1277" t="s">
        <v>109</v>
      </c>
      <c r="L1277">
        <v>10035</v>
      </c>
      <c r="M1277" t="s">
        <v>62</v>
      </c>
      <c r="N1277" t="s">
        <v>103</v>
      </c>
      <c r="O1277" t="s">
        <v>31</v>
      </c>
      <c r="P1277" t="s">
        <v>35</v>
      </c>
      <c r="Q1277" t="s">
        <v>104</v>
      </c>
      <c r="R1277">
        <v>80.991</v>
      </c>
      <c r="S1277">
        <v>1</v>
      </c>
      <c r="T1277">
        <v>0.1</v>
      </c>
      <c r="U1277">
        <v>8.0991</v>
      </c>
      <c r="V1277">
        <v>72.891899999999993</v>
      </c>
    </row>
    <row r="1278" spans="1:22">
      <c r="A1278">
        <v>6100</v>
      </c>
      <c r="B1278" t="s">
        <v>3353</v>
      </c>
      <c r="C1278" s="1">
        <v>42998</v>
      </c>
      <c r="D1278" s="1">
        <v>43004</v>
      </c>
      <c r="E1278" t="s">
        <v>38</v>
      </c>
      <c r="F1278" t="s">
        <v>720</v>
      </c>
      <c r="G1278" t="s">
        <v>721</v>
      </c>
      <c r="H1278" t="s">
        <v>25</v>
      </c>
      <c r="I1278" t="s">
        <v>26</v>
      </c>
      <c r="J1278" t="s">
        <v>158</v>
      </c>
      <c r="K1278" t="s">
        <v>109</v>
      </c>
      <c r="L1278">
        <v>10035</v>
      </c>
      <c r="M1278" t="s">
        <v>62</v>
      </c>
      <c r="N1278" t="s">
        <v>363</v>
      </c>
      <c r="O1278" t="s">
        <v>31</v>
      </c>
      <c r="P1278" t="s">
        <v>35</v>
      </c>
      <c r="Q1278" t="s">
        <v>364</v>
      </c>
      <c r="R1278">
        <v>2888.127</v>
      </c>
      <c r="S1278">
        <v>11</v>
      </c>
      <c r="T1278">
        <v>0.1</v>
      </c>
      <c r="U1278">
        <v>609.71569999999997</v>
      </c>
      <c r="V1278">
        <v>2278.4112999999998</v>
      </c>
    </row>
    <row r="1279" spans="1:22">
      <c r="A1279">
        <v>6102</v>
      </c>
      <c r="B1279" t="s">
        <v>3353</v>
      </c>
      <c r="C1279" s="1">
        <v>42998</v>
      </c>
      <c r="D1279" s="1">
        <v>43004</v>
      </c>
      <c r="E1279" t="s">
        <v>38</v>
      </c>
      <c r="F1279" t="s">
        <v>720</v>
      </c>
      <c r="G1279" t="s">
        <v>721</v>
      </c>
      <c r="H1279" t="s">
        <v>25</v>
      </c>
      <c r="I1279" t="s">
        <v>26</v>
      </c>
      <c r="J1279" t="s">
        <v>158</v>
      </c>
      <c r="K1279" t="s">
        <v>109</v>
      </c>
      <c r="L1279">
        <v>10035</v>
      </c>
      <c r="M1279" t="s">
        <v>62</v>
      </c>
      <c r="N1279" t="s">
        <v>540</v>
      </c>
      <c r="O1279" t="s">
        <v>31</v>
      </c>
      <c r="P1279" t="s">
        <v>35</v>
      </c>
      <c r="Q1279" t="s">
        <v>541</v>
      </c>
      <c r="R1279">
        <v>2254.41</v>
      </c>
      <c r="S1279">
        <v>5</v>
      </c>
      <c r="T1279">
        <v>0.1</v>
      </c>
      <c r="U1279">
        <v>375.73500000000001</v>
      </c>
      <c r="V1279">
        <v>1878.6749999999997</v>
      </c>
    </row>
    <row r="1280" spans="1:22">
      <c r="A1280">
        <v>6105</v>
      </c>
      <c r="B1280" t="s">
        <v>3354</v>
      </c>
      <c r="C1280" s="1">
        <v>42969</v>
      </c>
      <c r="D1280" s="1">
        <v>42971</v>
      </c>
      <c r="E1280" t="s">
        <v>78</v>
      </c>
      <c r="F1280" t="s">
        <v>2412</v>
      </c>
      <c r="G1280" t="s">
        <v>2413</v>
      </c>
      <c r="H1280" t="s">
        <v>90</v>
      </c>
      <c r="I1280" t="s">
        <v>26</v>
      </c>
      <c r="J1280" t="s">
        <v>60</v>
      </c>
      <c r="K1280" t="s">
        <v>61</v>
      </c>
      <c r="L1280">
        <v>19143</v>
      </c>
      <c r="M1280" t="s">
        <v>62</v>
      </c>
      <c r="N1280" t="s">
        <v>896</v>
      </c>
      <c r="O1280" t="s">
        <v>31</v>
      </c>
      <c r="P1280" t="s">
        <v>44</v>
      </c>
      <c r="Q1280" t="s">
        <v>897</v>
      </c>
      <c r="R1280">
        <v>314.53199999999998</v>
      </c>
      <c r="S1280">
        <v>2</v>
      </c>
      <c r="T1280">
        <v>0.4</v>
      </c>
      <c r="U1280">
        <v>-83.875200000000007</v>
      </c>
      <c r="V1280">
        <v>398.40719999999999</v>
      </c>
    </row>
    <row r="1281" spans="1:22">
      <c r="A1281">
        <v>6111</v>
      </c>
      <c r="B1281" t="s">
        <v>3355</v>
      </c>
      <c r="C1281" s="1">
        <v>42686</v>
      </c>
      <c r="D1281" s="1">
        <v>42690</v>
      </c>
      <c r="E1281" t="s">
        <v>38</v>
      </c>
      <c r="F1281" t="s">
        <v>3356</v>
      </c>
      <c r="G1281" t="s">
        <v>3357</v>
      </c>
      <c r="H1281" t="s">
        <v>25</v>
      </c>
      <c r="I1281" t="s">
        <v>26</v>
      </c>
      <c r="J1281" t="s">
        <v>2965</v>
      </c>
      <c r="K1281" t="s">
        <v>215</v>
      </c>
      <c r="L1281">
        <v>44134</v>
      </c>
      <c r="M1281" t="s">
        <v>62</v>
      </c>
      <c r="N1281" t="s">
        <v>2315</v>
      </c>
      <c r="O1281" t="s">
        <v>31</v>
      </c>
      <c r="P1281" t="s">
        <v>35</v>
      </c>
      <c r="Q1281" t="s">
        <v>2316</v>
      </c>
      <c r="R1281">
        <v>1474.8019999999999</v>
      </c>
      <c r="S1281">
        <v>7</v>
      </c>
      <c r="T1281">
        <v>0.3</v>
      </c>
      <c r="U1281">
        <v>-21.0686</v>
      </c>
      <c r="V1281">
        <v>1495.8706</v>
      </c>
    </row>
    <row r="1282" spans="1:22">
      <c r="A1282">
        <v>6114</v>
      </c>
      <c r="B1282" t="s">
        <v>3355</v>
      </c>
      <c r="C1282" s="1">
        <v>42686</v>
      </c>
      <c r="D1282" s="1">
        <v>42690</v>
      </c>
      <c r="E1282" t="s">
        <v>38</v>
      </c>
      <c r="F1282" t="s">
        <v>3356</v>
      </c>
      <c r="G1282" t="s">
        <v>3357</v>
      </c>
      <c r="H1282" t="s">
        <v>25</v>
      </c>
      <c r="I1282" t="s">
        <v>26</v>
      </c>
      <c r="J1282" t="s">
        <v>2965</v>
      </c>
      <c r="K1282" t="s">
        <v>215</v>
      </c>
      <c r="L1282">
        <v>44134</v>
      </c>
      <c r="M1282" t="s">
        <v>62</v>
      </c>
      <c r="N1282" t="s">
        <v>34</v>
      </c>
      <c r="O1282" t="s">
        <v>31</v>
      </c>
      <c r="P1282" t="s">
        <v>35</v>
      </c>
      <c r="Q1282" t="s">
        <v>36</v>
      </c>
      <c r="R1282">
        <v>1537.0740000000001</v>
      </c>
      <c r="S1282">
        <v>9</v>
      </c>
      <c r="T1282">
        <v>0.3</v>
      </c>
      <c r="U1282">
        <v>0</v>
      </c>
      <c r="V1282">
        <v>1537.0740000000001</v>
      </c>
    </row>
    <row r="1283" spans="1:22">
      <c r="A1283">
        <v>6115</v>
      </c>
      <c r="B1283" t="s">
        <v>3355</v>
      </c>
      <c r="C1283" s="1">
        <v>42686</v>
      </c>
      <c r="D1283" s="1">
        <v>42690</v>
      </c>
      <c r="E1283" t="s">
        <v>38</v>
      </c>
      <c r="F1283" t="s">
        <v>3356</v>
      </c>
      <c r="G1283" t="s">
        <v>3357</v>
      </c>
      <c r="H1283" t="s">
        <v>25</v>
      </c>
      <c r="I1283" t="s">
        <v>26</v>
      </c>
      <c r="J1283" t="s">
        <v>2965</v>
      </c>
      <c r="K1283" t="s">
        <v>215</v>
      </c>
      <c r="L1283">
        <v>44134</v>
      </c>
      <c r="M1283" t="s">
        <v>62</v>
      </c>
      <c r="N1283" t="s">
        <v>776</v>
      </c>
      <c r="O1283" t="s">
        <v>31</v>
      </c>
      <c r="P1283" t="s">
        <v>35</v>
      </c>
      <c r="Q1283" t="s">
        <v>777</v>
      </c>
      <c r="R1283">
        <v>449.37200000000001</v>
      </c>
      <c r="S1283">
        <v>2</v>
      </c>
      <c r="T1283">
        <v>0.3</v>
      </c>
      <c r="U1283">
        <v>-12.8392</v>
      </c>
      <c r="V1283">
        <v>462.21120000000002</v>
      </c>
    </row>
    <row r="1284" spans="1:22">
      <c r="A1284">
        <v>6121</v>
      </c>
      <c r="B1284" t="s">
        <v>3358</v>
      </c>
      <c r="C1284" s="1">
        <v>42997</v>
      </c>
      <c r="D1284" s="1">
        <v>43003</v>
      </c>
      <c r="E1284" t="s">
        <v>38</v>
      </c>
      <c r="F1284" t="s">
        <v>3359</v>
      </c>
      <c r="G1284" t="s">
        <v>3360</v>
      </c>
      <c r="H1284" t="s">
        <v>81</v>
      </c>
      <c r="I1284" t="s">
        <v>26</v>
      </c>
      <c r="J1284" t="s">
        <v>859</v>
      </c>
      <c r="K1284" t="s">
        <v>1498</v>
      </c>
      <c r="L1284">
        <v>97477</v>
      </c>
      <c r="M1284" t="s">
        <v>51</v>
      </c>
      <c r="N1284" t="s">
        <v>532</v>
      </c>
      <c r="O1284" t="s">
        <v>31</v>
      </c>
      <c r="P1284" t="s">
        <v>53</v>
      </c>
      <c r="Q1284" t="s">
        <v>533</v>
      </c>
      <c r="R1284">
        <v>409.21600000000001</v>
      </c>
      <c r="S1284">
        <v>8</v>
      </c>
      <c r="T1284">
        <v>0.2</v>
      </c>
      <c r="U1284">
        <v>61.382399999999997</v>
      </c>
      <c r="V1284">
        <v>347.83359999999999</v>
      </c>
    </row>
    <row r="1285" spans="1:22">
      <c r="A1285">
        <v>6122</v>
      </c>
      <c r="B1285" t="s">
        <v>3358</v>
      </c>
      <c r="C1285" s="1">
        <v>42997</v>
      </c>
      <c r="D1285" s="1">
        <v>43003</v>
      </c>
      <c r="E1285" t="s">
        <v>38</v>
      </c>
      <c r="F1285" t="s">
        <v>3359</v>
      </c>
      <c r="G1285" t="s">
        <v>3360</v>
      </c>
      <c r="H1285" t="s">
        <v>81</v>
      </c>
      <c r="I1285" t="s">
        <v>26</v>
      </c>
      <c r="J1285" t="s">
        <v>859</v>
      </c>
      <c r="K1285" t="s">
        <v>1498</v>
      </c>
      <c r="L1285">
        <v>97477</v>
      </c>
      <c r="M1285" t="s">
        <v>51</v>
      </c>
      <c r="N1285" t="s">
        <v>437</v>
      </c>
      <c r="O1285" t="s">
        <v>31</v>
      </c>
      <c r="P1285" t="s">
        <v>32</v>
      </c>
      <c r="Q1285" t="s">
        <v>438</v>
      </c>
      <c r="R1285">
        <v>72.587999999999994</v>
      </c>
      <c r="S1285">
        <v>2</v>
      </c>
      <c r="T1285">
        <v>0.7</v>
      </c>
      <c r="U1285">
        <v>-128.2388</v>
      </c>
      <c r="V1285">
        <v>200.82679999999999</v>
      </c>
    </row>
    <row r="1286" spans="1:22">
      <c r="A1286">
        <v>6128</v>
      </c>
      <c r="B1286" t="s">
        <v>3361</v>
      </c>
      <c r="C1286" s="1">
        <v>42460</v>
      </c>
      <c r="D1286" s="1">
        <v>42466</v>
      </c>
      <c r="E1286" t="s">
        <v>38</v>
      </c>
      <c r="F1286" t="s">
        <v>1828</v>
      </c>
      <c r="G1286" t="s">
        <v>1829</v>
      </c>
      <c r="H1286" t="s">
        <v>25</v>
      </c>
      <c r="I1286" t="s">
        <v>26</v>
      </c>
      <c r="J1286" t="s">
        <v>158</v>
      </c>
      <c r="K1286" t="s">
        <v>109</v>
      </c>
      <c r="L1286">
        <v>10009</v>
      </c>
      <c r="M1286" t="s">
        <v>62</v>
      </c>
      <c r="N1286" t="s">
        <v>235</v>
      </c>
      <c r="O1286" t="s">
        <v>31</v>
      </c>
      <c r="P1286" t="s">
        <v>35</v>
      </c>
      <c r="Q1286" t="s">
        <v>236</v>
      </c>
      <c r="R1286">
        <v>327.99599999999998</v>
      </c>
      <c r="S1286">
        <v>6</v>
      </c>
      <c r="T1286">
        <v>0.1</v>
      </c>
      <c r="U1286">
        <v>54.665999999999997</v>
      </c>
      <c r="V1286">
        <v>273.33</v>
      </c>
    </row>
    <row r="1287" spans="1:22">
      <c r="A1287">
        <v>6132</v>
      </c>
      <c r="B1287" t="s">
        <v>3362</v>
      </c>
      <c r="C1287" s="1">
        <v>42000</v>
      </c>
      <c r="D1287" s="1">
        <v>42004</v>
      </c>
      <c r="E1287" t="s">
        <v>38</v>
      </c>
      <c r="F1287" t="s">
        <v>3363</v>
      </c>
      <c r="G1287" t="s">
        <v>3364</v>
      </c>
      <c r="H1287" t="s">
        <v>90</v>
      </c>
      <c r="I1287" t="s">
        <v>26</v>
      </c>
      <c r="J1287" t="s">
        <v>158</v>
      </c>
      <c r="K1287" t="s">
        <v>109</v>
      </c>
      <c r="L1287">
        <v>10011</v>
      </c>
      <c r="M1287" t="s">
        <v>62</v>
      </c>
      <c r="N1287" t="s">
        <v>280</v>
      </c>
      <c r="O1287" t="s">
        <v>31</v>
      </c>
      <c r="P1287" t="s">
        <v>35</v>
      </c>
      <c r="Q1287" t="s">
        <v>281</v>
      </c>
      <c r="R1287">
        <v>767.21400000000006</v>
      </c>
      <c r="S1287">
        <v>14</v>
      </c>
      <c r="T1287">
        <v>0.1</v>
      </c>
      <c r="U1287">
        <v>161.9674</v>
      </c>
      <c r="V1287">
        <v>605.24660000000006</v>
      </c>
    </row>
    <row r="1288" spans="1:22">
      <c r="A1288">
        <v>6134</v>
      </c>
      <c r="B1288" t="s">
        <v>3365</v>
      </c>
      <c r="C1288" s="1">
        <v>42598</v>
      </c>
      <c r="D1288" s="1">
        <v>42601</v>
      </c>
      <c r="E1288" t="s">
        <v>78</v>
      </c>
      <c r="F1288" t="s">
        <v>3366</v>
      </c>
      <c r="G1288" t="s">
        <v>3367</v>
      </c>
      <c r="H1288" t="s">
        <v>81</v>
      </c>
      <c r="I1288" t="s">
        <v>26</v>
      </c>
      <c r="J1288" t="s">
        <v>49</v>
      </c>
      <c r="K1288" t="s">
        <v>50</v>
      </c>
      <c r="L1288">
        <v>90045</v>
      </c>
      <c r="M1288" t="s">
        <v>51</v>
      </c>
      <c r="N1288" t="s">
        <v>2387</v>
      </c>
      <c r="O1288" t="s">
        <v>31</v>
      </c>
      <c r="P1288" t="s">
        <v>44</v>
      </c>
      <c r="Q1288" t="s">
        <v>2388</v>
      </c>
      <c r="R1288">
        <v>161.28</v>
      </c>
      <c r="S1288">
        <v>2</v>
      </c>
      <c r="T1288">
        <v>0.2</v>
      </c>
      <c r="U1288">
        <v>12.096</v>
      </c>
      <c r="V1288">
        <v>149.184</v>
      </c>
    </row>
    <row r="1289" spans="1:22">
      <c r="A1289">
        <v>6139</v>
      </c>
      <c r="B1289" t="s">
        <v>3368</v>
      </c>
      <c r="C1289" s="1">
        <v>41728</v>
      </c>
      <c r="D1289" s="1">
        <v>41733</v>
      </c>
      <c r="E1289" t="s">
        <v>38</v>
      </c>
      <c r="F1289" t="s">
        <v>848</v>
      </c>
      <c r="G1289" t="s">
        <v>849</v>
      </c>
      <c r="H1289" t="s">
        <v>25</v>
      </c>
      <c r="I1289" t="s">
        <v>26</v>
      </c>
      <c r="J1289" t="s">
        <v>310</v>
      </c>
      <c r="K1289" t="s">
        <v>50</v>
      </c>
      <c r="L1289">
        <v>94110</v>
      </c>
      <c r="M1289" t="s">
        <v>51</v>
      </c>
      <c r="N1289" t="s">
        <v>523</v>
      </c>
      <c r="O1289" t="s">
        <v>31</v>
      </c>
      <c r="P1289" t="s">
        <v>32</v>
      </c>
      <c r="Q1289" t="s">
        <v>524</v>
      </c>
      <c r="R1289">
        <v>205.666</v>
      </c>
      <c r="S1289">
        <v>2</v>
      </c>
      <c r="T1289">
        <v>0.15</v>
      </c>
      <c r="U1289">
        <v>-12.098000000000001</v>
      </c>
      <c r="V1289">
        <v>217.76400000000001</v>
      </c>
    </row>
    <row r="1290" spans="1:22">
      <c r="A1290">
        <v>6150</v>
      </c>
      <c r="B1290" t="s">
        <v>3369</v>
      </c>
      <c r="C1290" s="1">
        <v>43097</v>
      </c>
      <c r="D1290" s="1">
        <v>43100</v>
      </c>
      <c r="E1290" t="s">
        <v>78</v>
      </c>
      <c r="F1290" t="s">
        <v>2289</v>
      </c>
      <c r="G1290" t="s">
        <v>2290</v>
      </c>
      <c r="H1290" t="s">
        <v>81</v>
      </c>
      <c r="I1290" t="s">
        <v>26</v>
      </c>
      <c r="J1290" t="s">
        <v>711</v>
      </c>
      <c r="K1290" t="s">
        <v>50</v>
      </c>
      <c r="L1290">
        <v>90805</v>
      </c>
      <c r="M1290" t="s">
        <v>51</v>
      </c>
      <c r="N1290" t="s">
        <v>110</v>
      </c>
      <c r="O1290" t="s">
        <v>31</v>
      </c>
      <c r="P1290" t="s">
        <v>35</v>
      </c>
      <c r="Q1290" t="s">
        <v>111</v>
      </c>
      <c r="R1290">
        <v>340.70400000000001</v>
      </c>
      <c r="S1290">
        <v>6</v>
      </c>
      <c r="T1290">
        <v>0.2</v>
      </c>
      <c r="U1290">
        <v>-34.070399999999999</v>
      </c>
      <c r="V1290">
        <v>374.77440000000001</v>
      </c>
    </row>
    <row r="1291" spans="1:22">
      <c r="A1291">
        <v>6151</v>
      </c>
      <c r="B1291" t="s">
        <v>3370</v>
      </c>
      <c r="C1291" s="1">
        <v>42468</v>
      </c>
      <c r="D1291" s="1">
        <v>42471</v>
      </c>
      <c r="E1291" t="s">
        <v>78</v>
      </c>
      <c r="F1291" t="s">
        <v>1470</v>
      </c>
      <c r="G1291" t="s">
        <v>1471</v>
      </c>
      <c r="H1291" t="s">
        <v>25</v>
      </c>
      <c r="I1291" t="s">
        <v>26</v>
      </c>
      <c r="J1291" t="s">
        <v>329</v>
      </c>
      <c r="K1291" t="s">
        <v>648</v>
      </c>
      <c r="L1291">
        <v>31907</v>
      </c>
      <c r="M1291" t="s">
        <v>29</v>
      </c>
      <c r="N1291" t="s">
        <v>2460</v>
      </c>
      <c r="O1291" t="s">
        <v>31</v>
      </c>
      <c r="P1291" t="s">
        <v>32</v>
      </c>
      <c r="Q1291" t="s">
        <v>2461</v>
      </c>
      <c r="R1291">
        <v>354.9</v>
      </c>
      <c r="S1291">
        <v>5</v>
      </c>
      <c r="T1291">
        <v>0</v>
      </c>
      <c r="U1291">
        <v>88.724999999999994</v>
      </c>
      <c r="V1291">
        <v>266.17499999999995</v>
      </c>
    </row>
    <row r="1292" spans="1:22">
      <c r="A1292">
        <v>6152</v>
      </c>
      <c r="B1292" t="s">
        <v>3371</v>
      </c>
      <c r="C1292" s="1">
        <v>41716</v>
      </c>
      <c r="D1292" s="1">
        <v>41719</v>
      </c>
      <c r="E1292" t="s">
        <v>22</v>
      </c>
      <c r="F1292" t="s">
        <v>3372</v>
      </c>
      <c r="G1292" t="s">
        <v>3373</v>
      </c>
      <c r="H1292" t="s">
        <v>90</v>
      </c>
      <c r="I1292" t="s">
        <v>26</v>
      </c>
      <c r="J1292" t="s">
        <v>310</v>
      </c>
      <c r="K1292" t="s">
        <v>50</v>
      </c>
      <c r="L1292">
        <v>94110</v>
      </c>
      <c r="M1292" t="s">
        <v>51</v>
      </c>
      <c r="N1292" t="s">
        <v>2603</v>
      </c>
      <c r="O1292" t="s">
        <v>31</v>
      </c>
      <c r="P1292" t="s">
        <v>32</v>
      </c>
      <c r="Q1292" t="s">
        <v>2604</v>
      </c>
      <c r="R1292">
        <v>1198.33</v>
      </c>
      <c r="S1292">
        <v>10</v>
      </c>
      <c r="T1292">
        <v>0.15</v>
      </c>
      <c r="U1292">
        <v>70.489999999999995</v>
      </c>
      <c r="V1292">
        <v>1127.8399999999999</v>
      </c>
    </row>
    <row r="1293" spans="1:22">
      <c r="A1293">
        <v>6154</v>
      </c>
      <c r="B1293" t="s">
        <v>3374</v>
      </c>
      <c r="C1293" s="1">
        <v>42845</v>
      </c>
      <c r="D1293" s="1">
        <v>42848</v>
      </c>
      <c r="E1293" t="s">
        <v>78</v>
      </c>
      <c r="F1293" t="s">
        <v>169</v>
      </c>
      <c r="G1293" t="s">
        <v>170</v>
      </c>
      <c r="H1293" t="s">
        <v>81</v>
      </c>
      <c r="I1293" t="s">
        <v>26</v>
      </c>
      <c r="J1293" t="s">
        <v>60</v>
      </c>
      <c r="K1293" t="s">
        <v>61</v>
      </c>
      <c r="L1293">
        <v>19120</v>
      </c>
      <c r="M1293" t="s">
        <v>62</v>
      </c>
      <c r="N1293" t="s">
        <v>2036</v>
      </c>
      <c r="O1293" t="s">
        <v>31</v>
      </c>
      <c r="P1293" t="s">
        <v>53</v>
      </c>
      <c r="Q1293" t="s">
        <v>2037</v>
      </c>
      <c r="R1293">
        <v>51.968000000000004</v>
      </c>
      <c r="S1293">
        <v>2</v>
      </c>
      <c r="T1293">
        <v>0.2</v>
      </c>
      <c r="U1293">
        <v>10.393599999999999</v>
      </c>
      <c r="V1293">
        <v>41.574400000000004</v>
      </c>
    </row>
    <row r="1294" spans="1:22">
      <c r="A1294">
        <v>6157</v>
      </c>
      <c r="B1294" t="s">
        <v>3374</v>
      </c>
      <c r="C1294" s="1">
        <v>42845</v>
      </c>
      <c r="D1294" s="1">
        <v>42848</v>
      </c>
      <c r="E1294" t="s">
        <v>78</v>
      </c>
      <c r="F1294" t="s">
        <v>169</v>
      </c>
      <c r="G1294" t="s">
        <v>170</v>
      </c>
      <c r="H1294" t="s">
        <v>81</v>
      </c>
      <c r="I1294" t="s">
        <v>26</v>
      </c>
      <c r="J1294" t="s">
        <v>60</v>
      </c>
      <c r="K1294" t="s">
        <v>61</v>
      </c>
      <c r="L1294">
        <v>19120</v>
      </c>
      <c r="M1294" t="s">
        <v>62</v>
      </c>
      <c r="N1294" t="s">
        <v>1970</v>
      </c>
      <c r="O1294" t="s">
        <v>31</v>
      </c>
      <c r="P1294" t="s">
        <v>53</v>
      </c>
      <c r="Q1294" t="s">
        <v>1971</v>
      </c>
      <c r="R1294">
        <v>42.408000000000001</v>
      </c>
      <c r="S1294">
        <v>3</v>
      </c>
      <c r="T1294">
        <v>0.2</v>
      </c>
      <c r="U1294">
        <v>9.5418000000000003</v>
      </c>
      <c r="V1294">
        <v>32.866199999999999</v>
      </c>
    </row>
    <row r="1295" spans="1:22">
      <c r="A1295">
        <v>6165</v>
      </c>
      <c r="B1295" t="s">
        <v>3375</v>
      </c>
      <c r="C1295" s="1">
        <v>41717</v>
      </c>
      <c r="D1295" s="1">
        <v>41719</v>
      </c>
      <c r="E1295" t="s">
        <v>78</v>
      </c>
      <c r="F1295" t="s">
        <v>550</v>
      </c>
      <c r="G1295" t="s">
        <v>551</v>
      </c>
      <c r="H1295" t="s">
        <v>81</v>
      </c>
      <c r="I1295" t="s">
        <v>26</v>
      </c>
      <c r="J1295" t="s">
        <v>555</v>
      </c>
      <c r="K1295" t="s">
        <v>42</v>
      </c>
      <c r="L1295">
        <v>33801</v>
      </c>
      <c r="M1295" t="s">
        <v>29</v>
      </c>
      <c r="N1295" t="s">
        <v>1342</v>
      </c>
      <c r="O1295" t="s">
        <v>31</v>
      </c>
      <c r="P1295" t="s">
        <v>53</v>
      </c>
      <c r="Q1295" t="s">
        <v>405</v>
      </c>
      <c r="R1295">
        <v>4.992</v>
      </c>
      <c r="S1295">
        <v>3</v>
      </c>
      <c r="T1295">
        <v>0.2</v>
      </c>
      <c r="U1295">
        <v>1.3728</v>
      </c>
      <c r="V1295">
        <v>3.6192000000000002</v>
      </c>
    </row>
    <row r="1296" spans="1:22">
      <c r="A1296">
        <v>6166</v>
      </c>
      <c r="B1296" t="s">
        <v>3375</v>
      </c>
      <c r="C1296" s="1">
        <v>41717</v>
      </c>
      <c r="D1296" s="1">
        <v>41719</v>
      </c>
      <c r="E1296" t="s">
        <v>78</v>
      </c>
      <c r="F1296" t="s">
        <v>550</v>
      </c>
      <c r="G1296" t="s">
        <v>551</v>
      </c>
      <c r="H1296" t="s">
        <v>81</v>
      </c>
      <c r="I1296" t="s">
        <v>26</v>
      </c>
      <c r="J1296" t="s">
        <v>555</v>
      </c>
      <c r="K1296" t="s">
        <v>42</v>
      </c>
      <c r="L1296">
        <v>33801</v>
      </c>
      <c r="M1296" t="s">
        <v>29</v>
      </c>
      <c r="N1296" t="s">
        <v>2870</v>
      </c>
      <c r="O1296" t="s">
        <v>31</v>
      </c>
      <c r="P1296" t="s">
        <v>53</v>
      </c>
      <c r="Q1296" t="s">
        <v>2871</v>
      </c>
      <c r="R1296">
        <v>20.015999999999998</v>
      </c>
      <c r="S1296">
        <v>3</v>
      </c>
      <c r="T1296">
        <v>0.2</v>
      </c>
      <c r="U1296">
        <v>5.5044000000000004</v>
      </c>
      <c r="V1296">
        <v>14.511599999999998</v>
      </c>
    </row>
    <row r="1297" spans="1:22">
      <c r="A1297">
        <v>6176</v>
      </c>
      <c r="B1297" t="s">
        <v>3376</v>
      </c>
      <c r="C1297" s="1">
        <v>42268</v>
      </c>
      <c r="D1297" s="1">
        <v>42273</v>
      </c>
      <c r="E1297" t="s">
        <v>38</v>
      </c>
      <c r="F1297" t="s">
        <v>2204</v>
      </c>
      <c r="G1297" t="s">
        <v>2205</v>
      </c>
      <c r="H1297" t="s">
        <v>25</v>
      </c>
      <c r="I1297" t="s">
        <v>26</v>
      </c>
      <c r="J1297" t="s">
        <v>144</v>
      </c>
      <c r="K1297" t="s">
        <v>145</v>
      </c>
      <c r="L1297">
        <v>29203</v>
      </c>
      <c r="M1297" t="s">
        <v>29</v>
      </c>
      <c r="N1297" t="s">
        <v>962</v>
      </c>
      <c r="O1297" t="s">
        <v>31</v>
      </c>
      <c r="P1297" t="s">
        <v>35</v>
      </c>
      <c r="Q1297" t="s">
        <v>963</v>
      </c>
      <c r="R1297">
        <v>1690.04</v>
      </c>
      <c r="S1297">
        <v>4</v>
      </c>
      <c r="T1297">
        <v>0</v>
      </c>
      <c r="U1297">
        <v>422.51</v>
      </c>
      <c r="V1297">
        <v>1267.53</v>
      </c>
    </row>
    <row r="1298" spans="1:22">
      <c r="A1298">
        <v>6185</v>
      </c>
      <c r="B1298" t="s">
        <v>3377</v>
      </c>
      <c r="C1298" s="1">
        <v>42715</v>
      </c>
      <c r="D1298" s="1">
        <v>42717</v>
      </c>
      <c r="E1298" t="s">
        <v>78</v>
      </c>
      <c r="F1298" t="s">
        <v>3378</v>
      </c>
      <c r="G1298" t="s">
        <v>3379</v>
      </c>
      <c r="H1298" t="s">
        <v>90</v>
      </c>
      <c r="I1298" t="s">
        <v>26</v>
      </c>
      <c r="J1298" t="s">
        <v>3380</v>
      </c>
      <c r="K1298" t="s">
        <v>1498</v>
      </c>
      <c r="L1298">
        <v>97206</v>
      </c>
      <c r="M1298" t="s">
        <v>51</v>
      </c>
      <c r="N1298" t="s">
        <v>94</v>
      </c>
      <c r="O1298" t="s">
        <v>31</v>
      </c>
      <c r="P1298" t="s">
        <v>35</v>
      </c>
      <c r="Q1298" t="s">
        <v>95</v>
      </c>
      <c r="R1298">
        <v>403.92</v>
      </c>
      <c r="S1298">
        <v>5</v>
      </c>
      <c r="T1298">
        <v>0.2</v>
      </c>
      <c r="U1298">
        <v>25.245000000000001</v>
      </c>
      <c r="V1298">
        <v>378.67500000000001</v>
      </c>
    </row>
    <row r="1299" spans="1:22">
      <c r="A1299">
        <v>6191</v>
      </c>
      <c r="B1299" t="s">
        <v>3381</v>
      </c>
      <c r="C1299" s="1">
        <v>42728</v>
      </c>
      <c r="D1299" s="1">
        <v>42732</v>
      </c>
      <c r="E1299" t="s">
        <v>38</v>
      </c>
      <c r="F1299" t="s">
        <v>1312</v>
      </c>
      <c r="G1299" t="s">
        <v>1313</v>
      </c>
      <c r="H1299" t="s">
        <v>25</v>
      </c>
      <c r="I1299" t="s">
        <v>26</v>
      </c>
      <c r="J1299" t="s">
        <v>158</v>
      </c>
      <c r="K1299" t="s">
        <v>109</v>
      </c>
      <c r="L1299">
        <v>10035</v>
      </c>
      <c r="M1299" t="s">
        <v>62</v>
      </c>
      <c r="N1299" t="s">
        <v>3139</v>
      </c>
      <c r="O1299" t="s">
        <v>31</v>
      </c>
      <c r="P1299" t="s">
        <v>53</v>
      </c>
      <c r="Q1299" t="s">
        <v>3140</v>
      </c>
      <c r="R1299">
        <v>799.56</v>
      </c>
      <c r="S1299">
        <v>9</v>
      </c>
      <c r="T1299">
        <v>0</v>
      </c>
      <c r="U1299">
        <v>207.88560000000001</v>
      </c>
      <c r="V1299">
        <v>591.67439999999988</v>
      </c>
    </row>
    <row r="1300" spans="1:22">
      <c r="A1300">
        <v>6203</v>
      </c>
      <c r="B1300" t="s">
        <v>3382</v>
      </c>
      <c r="C1300" s="1">
        <v>42720</v>
      </c>
      <c r="D1300" s="1">
        <v>42727</v>
      </c>
      <c r="E1300" t="s">
        <v>38</v>
      </c>
      <c r="F1300" t="s">
        <v>472</v>
      </c>
      <c r="G1300" t="s">
        <v>473</v>
      </c>
      <c r="H1300" t="s">
        <v>25</v>
      </c>
      <c r="I1300" t="s">
        <v>26</v>
      </c>
      <c r="J1300" t="s">
        <v>3213</v>
      </c>
      <c r="K1300" t="s">
        <v>50</v>
      </c>
      <c r="L1300">
        <v>92307</v>
      </c>
      <c r="M1300" t="s">
        <v>51</v>
      </c>
      <c r="N1300" t="s">
        <v>1122</v>
      </c>
      <c r="O1300" t="s">
        <v>31</v>
      </c>
      <c r="P1300" t="s">
        <v>35</v>
      </c>
      <c r="Q1300" t="s">
        <v>1123</v>
      </c>
      <c r="R1300">
        <v>563.91999999999996</v>
      </c>
      <c r="S1300">
        <v>5</v>
      </c>
      <c r="T1300">
        <v>0.2</v>
      </c>
      <c r="U1300">
        <v>7.0490000000000004</v>
      </c>
      <c r="V1300">
        <v>556.87099999999998</v>
      </c>
    </row>
    <row r="1301" spans="1:22">
      <c r="A1301">
        <v>6205</v>
      </c>
      <c r="B1301" t="s">
        <v>3383</v>
      </c>
      <c r="C1301" s="1">
        <v>43070</v>
      </c>
      <c r="D1301" s="1">
        <v>43072</v>
      </c>
      <c r="E1301" t="s">
        <v>78</v>
      </c>
      <c r="F1301" t="s">
        <v>2863</v>
      </c>
      <c r="G1301" t="s">
        <v>2864</v>
      </c>
      <c r="H1301" t="s">
        <v>90</v>
      </c>
      <c r="I1301" t="s">
        <v>26</v>
      </c>
      <c r="J1301" t="s">
        <v>1751</v>
      </c>
      <c r="K1301" t="s">
        <v>215</v>
      </c>
      <c r="L1301">
        <v>43302</v>
      </c>
      <c r="M1301" t="s">
        <v>62</v>
      </c>
      <c r="N1301" t="s">
        <v>940</v>
      </c>
      <c r="O1301" t="s">
        <v>31</v>
      </c>
      <c r="P1301" t="s">
        <v>53</v>
      </c>
      <c r="Q1301" t="s">
        <v>941</v>
      </c>
      <c r="R1301">
        <v>7.7119999999999997</v>
      </c>
      <c r="S1301">
        <v>2</v>
      </c>
      <c r="T1301">
        <v>0.2</v>
      </c>
      <c r="U1301">
        <v>1.7352000000000001</v>
      </c>
      <c r="V1301">
        <v>5.9767999999999999</v>
      </c>
    </row>
    <row r="1302" spans="1:22">
      <c r="A1302">
        <v>6208</v>
      </c>
      <c r="B1302" t="s">
        <v>3384</v>
      </c>
      <c r="C1302" s="1">
        <v>42663</v>
      </c>
      <c r="D1302" s="1">
        <v>42667</v>
      </c>
      <c r="E1302" t="s">
        <v>22</v>
      </c>
      <c r="F1302" t="s">
        <v>3385</v>
      </c>
      <c r="G1302" t="s">
        <v>3386</v>
      </c>
      <c r="H1302" t="s">
        <v>25</v>
      </c>
      <c r="I1302" t="s">
        <v>26</v>
      </c>
      <c r="J1302" t="s">
        <v>91</v>
      </c>
      <c r="K1302" t="s">
        <v>83</v>
      </c>
      <c r="L1302">
        <v>77095</v>
      </c>
      <c r="M1302" t="s">
        <v>84</v>
      </c>
      <c r="N1302" t="s">
        <v>476</v>
      </c>
      <c r="O1302" t="s">
        <v>31</v>
      </c>
      <c r="P1302" t="s">
        <v>35</v>
      </c>
      <c r="Q1302" t="s">
        <v>477</v>
      </c>
      <c r="R1302">
        <v>56.686</v>
      </c>
      <c r="S1302">
        <v>1</v>
      </c>
      <c r="T1302">
        <v>0.3</v>
      </c>
      <c r="U1302">
        <v>-14.5764</v>
      </c>
      <c r="V1302">
        <v>71.2624</v>
      </c>
    </row>
    <row r="1303" spans="1:22">
      <c r="A1303">
        <v>6212</v>
      </c>
      <c r="B1303" t="s">
        <v>3387</v>
      </c>
      <c r="C1303" s="1">
        <v>42965</v>
      </c>
      <c r="D1303" s="1">
        <v>42972</v>
      </c>
      <c r="E1303" t="s">
        <v>38</v>
      </c>
      <c r="F1303" t="s">
        <v>3388</v>
      </c>
      <c r="G1303" t="s">
        <v>3389</v>
      </c>
      <c r="H1303" t="s">
        <v>81</v>
      </c>
      <c r="I1303" t="s">
        <v>26</v>
      </c>
      <c r="J1303" t="s">
        <v>176</v>
      </c>
      <c r="K1303" t="s">
        <v>177</v>
      </c>
      <c r="L1303">
        <v>98103</v>
      </c>
      <c r="M1303" t="s">
        <v>51</v>
      </c>
      <c r="N1303" t="s">
        <v>611</v>
      </c>
      <c r="O1303" t="s">
        <v>31</v>
      </c>
      <c r="P1303" t="s">
        <v>53</v>
      </c>
      <c r="Q1303" t="s">
        <v>612</v>
      </c>
      <c r="R1303">
        <v>65.94</v>
      </c>
      <c r="S1303">
        <v>3</v>
      </c>
      <c r="T1303">
        <v>0</v>
      </c>
      <c r="U1303">
        <v>22.419599999999999</v>
      </c>
      <c r="V1303">
        <v>43.520399999999995</v>
      </c>
    </row>
    <row r="1304" spans="1:22">
      <c r="A1304">
        <v>6216</v>
      </c>
      <c r="B1304" t="s">
        <v>3390</v>
      </c>
      <c r="C1304" s="1">
        <v>42336</v>
      </c>
      <c r="D1304" s="1">
        <v>42341</v>
      </c>
      <c r="E1304" t="s">
        <v>38</v>
      </c>
      <c r="F1304" t="s">
        <v>2393</v>
      </c>
      <c r="G1304" t="s">
        <v>2394</v>
      </c>
      <c r="H1304" t="s">
        <v>81</v>
      </c>
      <c r="I1304" t="s">
        <v>26</v>
      </c>
      <c r="J1304" t="s">
        <v>158</v>
      </c>
      <c r="K1304" t="s">
        <v>109</v>
      </c>
      <c r="L1304">
        <v>10035</v>
      </c>
      <c r="M1304" t="s">
        <v>62</v>
      </c>
      <c r="N1304" t="s">
        <v>266</v>
      </c>
      <c r="O1304" t="s">
        <v>31</v>
      </c>
      <c r="P1304" t="s">
        <v>53</v>
      </c>
      <c r="Q1304" t="s">
        <v>267</v>
      </c>
      <c r="R1304">
        <v>68.16</v>
      </c>
      <c r="S1304">
        <v>3</v>
      </c>
      <c r="T1304">
        <v>0</v>
      </c>
      <c r="U1304">
        <v>27.945599999999999</v>
      </c>
      <c r="V1304">
        <v>40.214399999999998</v>
      </c>
    </row>
    <row r="1305" spans="1:22">
      <c r="A1305">
        <v>6223</v>
      </c>
      <c r="B1305" t="s">
        <v>3391</v>
      </c>
      <c r="C1305" s="1">
        <v>43092</v>
      </c>
      <c r="D1305" s="1">
        <v>43096</v>
      </c>
      <c r="E1305" t="s">
        <v>38</v>
      </c>
      <c r="F1305" t="s">
        <v>569</v>
      </c>
      <c r="G1305" t="s">
        <v>570</v>
      </c>
      <c r="H1305" t="s">
        <v>25</v>
      </c>
      <c r="I1305" t="s">
        <v>26</v>
      </c>
      <c r="J1305" t="s">
        <v>3392</v>
      </c>
      <c r="K1305" t="s">
        <v>128</v>
      </c>
      <c r="L1305">
        <v>37075</v>
      </c>
      <c r="M1305" t="s">
        <v>29</v>
      </c>
      <c r="N1305" t="s">
        <v>266</v>
      </c>
      <c r="O1305" t="s">
        <v>31</v>
      </c>
      <c r="P1305" t="s">
        <v>53</v>
      </c>
      <c r="Q1305" t="s">
        <v>267</v>
      </c>
      <c r="R1305">
        <v>72.703999999999994</v>
      </c>
      <c r="S1305">
        <v>4</v>
      </c>
      <c r="T1305">
        <v>0.2</v>
      </c>
      <c r="U1305">
        <v>19.084800000000001</v>
      </c>
      <c r="V1305">
        <v>53.619199999999992</v>
      </c>
    </row>
    <row r="1306" spans="1:22">
      <c r="A1306">
        <v>6226</v>
      </c>
      <c r="B1306" t="s">
        <v>3393</v>
      </c>
      <c r="C1306" s="1">
        <v>42282</v>
      </c>
      <c r="D1306" s="1">
        <v>42286</v>
      </c>
      <c r="E1306" t="s">
        <v>38</v>
      </c>
      <c r="F1306" t="s">
        <v>2854</v>
      </c>
      <c r="G1306" t="s">
        <v>2855</v>
      </c>
      <c r="H1306" t="s">
        <v>25</v>
      </c>
      <c r="I1306" t="s">
        <v>26</v>
      </c>
      <c r="J1306" t="s">
        <v>3380</v>
      </c>
      <c r="K1306" t="s">
        <v>1498</v>
      </c>
      <c r="L1306">
        <v>97206</v>
      </c>
      <c r="M1306" t="s">
        <v>51</v>
      </c>
      <c r="N1306" t="s">
        <v>2291</v>
      </c>
      <c r="O1306" t="s">
        <v>31</v>
      </c>
      <c r="P1306" t="s">
        <v>32</v>
      </c>
      <c r="Q1306" t="s">
        <v>2292</v>
      </c>
      <c r="R1306">
        <v>66.293999999999997</v>
      </c>
      <c r="S1306">
        <v>1</v>
      </c>
      <c r="T1306">
        <v>0.7</v>
      </c>
      <c r="U1306">
        <v>-103.86060000000001</v>
      </c>
      <c r="V1306">
        <v>170.15460000000002</v>
      </c>
    </row>
    <row r="1307" spans="1:22">
      <c r="A1307">
        <v>6227</v>
      </c>
      <c r="B1307" t="s">
        <v>3393</v>
      </c>
      <c r="C1307" s="1">
        <v>42282</v>
      </c>
      <c r="D1307" s="1">
        <v>42286</v>
      </c>
      <c r="E1307" t="s">
        <v>38</v>
      </c>
      <c r="F1307" t="s">
        <v>2854</v>
      </c>
      <c r="G1307" t="s">
        <v>2855</v>
      </c>
      <c r="H1307" t="s">
        <v>25</v>
      </c>
      <c r="I1307" t="s">
        <v>26</v>
      </c>
      <c r="J1307" t="s">
        <v>3380</v>
      </c>
      <c r="K1307" t="s">
        <v>1498</v>
      </c>
      <c r="L1307">
        <v>97206</v>
      </c>
      <c r="M1307" t="s">
        <v>51</v>
      </c>
      <c r="N1307" t="s">
        <v>2161</v>
      </c>
      <c r="O1307" t="s">
        <v>31</v>
      </c>
      <c r="P1307" t="s">
        <v>35</v>
      </c>
      <c r="Q1307" t="s">
        <v>2162</v>
      </c>
      <c r="R1307">
        <v>291.16800000000001</v>
      </c>
      <c r="S1307">
        <v>4</v>
      </c>
      <c r="T1307">
        <v>0.2</v>
      </c>
      <c r="U1307">
        <v>-14.558400000000001</v>
      </c>
      <c r="V1307">
        <v>305.72640000000001</v>
      </c>
    </row>
    <row r="1308" spans="1:22">
      <c r="A1308">
        <v>6232</v>
      </c>
      <c r="B1308" t="s">
        <v>3394</v>
      </c>
      <c r="C1308" s="1">
        <v>42989</v>
      </c>
      <c r="D1308" s="1">
        <v>42989</v>
      </c>
      <c r="E1308" t="s">
        <v>407</v>
      </c>
      <c r="F1308" t="s">
        <v>3395</v>
      </c>
      <c r="G1308" t="s">
        <v>3396</v>
      </c>
      <c r="H1308" t="s">
        <v>25</v>
      </c>
      <c r="I1308" t="s">
        <v>26</v>
      </c>
      <c r="J1308" t="s">
        <v>176</v>
      </c>
      <c r="K1308" t="s">
        <v>177</v>
      </c>
      <c r="L1308">
        <v>98105</v>
      </c>
      <c r="M1308" t="s">
        <v>51</v>
      </c>
      <c r="N1308" t="s">
        <v>802</v>
      </c>
      <c r="O1308" t="s">
        <v>31</v>
      </c>
      <c r="P1308" t="s">
        <v>35</v>
      </c>
      <c r="Q1308" t="s">
        <v>803</v>
      </c>
      <c r="R1308">
        <v>177.56800000000001</v>
      </c>
      <c r="S1308">
        <v>2</v>
      </c>
      <c r="T1308">
        <v>0.2</v>
      </c>
      <c r="U1308">
        <v>8.8783999999999992</v>
      </c>
      <c r="V1308">
        <v>168.68960000000001</v>
      </c>
    </row>
    <row r="1309" spans="1:22">
      <c r="A1309">
        <v>6239</v>
      </c>
      <c r="B1309" t="s">
        <v>3397</v>
      </c>
      <c r="C1309" s="1">
        <v>42350</v>
      </c>
      <c r="D1309" s="1">
        <v>42354</v>
      </c>
      <c r="E1309" t="s">
        <v>38</v>
      </c>
      <c r="F1309" t="s">
        <v>2889</v>
      </c>
      <c r="G1309" t="s">
        <v>2890</v>
      </c>
      <c r="H1309" t="s">
        <v>25</v>
      </c>
      <c r="I1309" t="s">
        <v>26</v>
      </c>
      <c r="J1309" t="s">
        <v>1472</v>
      </c>
      <c r="K1309" t="s">
        <v>50</v>
      </c>
      <c r="L1309">
        <v>95123</v>
      </c>
      <c r="M1309" t="s">
        <v>51</v>
      </c>
      <c r="N1309" t="s">
        <v>1765</v>
      </c>
      <c r="O1309" t="s">
        <v>31</v>
      </c>
      <c r="P1309" t="s">
        <v>53</v>
      </c>
      <c r="Q1309" t="s">
        <v>1766</v>
      </c>
      <c r="R1309">
        <v>166.5</v>
      </c>
      <c r="S1309">
        <v>3</v>
      </c>
      <c r="T1309">
        <v>0</v>
      </c>
      <c r="U1309">
        <v>21.645</v>
      </c>
      <c r="V1309">
        <v>144.85499999999999</v>
      </c>
    </row>
    <row r="1310" spans="1:22">
      <c r="A1310">
        <v>6242</v>
      </c>
      <c r="B1310" t="s">
        <v>3398</v>
      </c>
      <c r="C1310" s="1">
        <v>42883</v>
      </c>
      <c r="D1310" s="1">
        <v>42886</v>
      </c>
      <c r="E1310" t="s">
        <v>22</v>
      </c>
      <c r="F1310" t="s">
        <v>3399</v>
      </c>
      <c r="G1310" t="s">
        <v>3400</v>
      </c>
      <c r="H1310" t="s">
        <v>81</v>
      </c>
      <c r="I1310" t="s">
        <v>26</v>
      </c>
      <c r="J1310" t="s">
        <v>490</v>
      </c>
      <c r="K1310" t="s">
        <v>865</v>
      </c>
      <c r="L1310">
        <v>3301</v>
      </c>
      <c r="M1310" t="s">
        <v>62</v>
      </c>
      <c r="N1310" t="s">
        <v>2091</v>
      </c>
      <c r="O1310" t="s">
        <v>31</v>
      </c>
      <c r="P1310" t="s">
        <v>53</v>
      </c>
      <c r="Q1310" t="s">
        <v>2092</v>
      </c>
      <c r="R1310">
        <v>247.44</v>
      </c>
      <c r="S1310">
        <v>8</v>
      </c>
      <c r="T1310">
        <v>0</v>
      </c>
      <c r="U1310">
        <v>101.4504</v>
      </c>
      <c r="V1310">
        <v>145.9896</v>
      </c>
    </row>
    <row r="1311" spans="1:22">
      <c r="A1311">
        <v>6246</v>
      </c>
      <c r="B1311" t="s">
        <v>3401</v>
      </c>
      <c r="C1311" s="1">
        <v>42328</v>
      </c>
      <c r="D1311" s="1">
        <v>42333</v>
      </c>
      <c r="E1311" t="s">
        <v>38</v>
      </c>
      <c r="F1311" t="s">
        <v>3274</v>
      </c>
      <c r="G1311" t="s">
        <v>3275</v>
      </c>
      <c r="H1311" t="s">
        <v>90</v>
      </c>
      <c r="I1311" t="s">
        <v>26</v>
      </c>
      <c r="J1311" t="s">
        <v>176</v>
      </c>
      <c r="K1311" t="s">
        <v>177</v>
      </c>
      <c r="L1311">
        <v>98105</v>
      </c>
      <c r="M1311" t="s">
        <v>51</v>
      </c>
      <c r="N1311" t="s">
        <v>1699</v>
      </c>
      <c r="O1311" t="s">
        <v>31</v>
      </c>
      <c r="P1311" t="s">
        <v>53</v>
      </c>
      <c r="Q1311" t="s">
        <v>1700</v>
      </c>
      <c r="R1311">
        <v>22.14</v>
      </c>
      <c r="S1311">
        <v>3</v>
      </c>
      <c r="T1311">
        <v>0</v>
      </c>
      <c r="U1311">
        <v>6.4206000000000003</v>
      </c>
      <c r="V1311">
        <v>15.7194</v>
      </c>
    </row>
    <row r="1312" spans="1:22">
      <c r="A1312">
        <v>6249</v>
      </c>
      <c r="B1312" t="s">
        <v>3402</v>
      </c>
      <c r="C1312" s="1">
        <v>42884</v>
      </c>
      <c r="D1312" s="1">
        <v>42890</v>
      </c>
      <c r="E1312" t="s">
        <v>38</v>
      </c>
      <c r="F1312" t="s">
        <v>2497</v>
      </c>
      <c r="G1312" t="s">
        <v>2498</v>
      </c>
      <c r="H1312" t="s">
        <v>25</v>
      </c>
      <c r="I1312" t="s">
        <v>26</v>
      </c>
      <c r="J1312" t="s">
        <v>329</v>
      </c>
      <c r="K1312" t="s">
        <v>100</v>
      </c>
      <c r="L1312">
        <v>47201</v>
      </c>
      <c r="M1312" t="s">
        <v>84</v>
      </c>
      <c r="N1312" t="s">
        <v>1342</v>
      </c>
      <c r="O1312" t="s">
        <v>31</v>
      </c>
      <c r="P1312" t="s">
        <v>53</v>
      </c>
      <c r="Q1312" t="s">
        <v>405</v>
      </c>
      <c r="R1312">
        <v>6.24</v>
      </c>
      <c r="S1312">
        <v>3</v>
      </c>
      <c r="T1312">
        <v>0</v>
      </c>
      <c r="U1312">
        <v>2.6208</v>
      </c>
      <c r="V1312">
        <v>3.6192000000000002</v>
      </c>
    </row>
    <row r="1313" spans="1:22">
      <c r="A1313">
        <v>6255</v>
      </c>
      <c r="B1313" t="s">
        <v>3403</v>
      </c>
      <c r="C1313" s="1">
        <v>42255</v>
      </c>
      <c r="D1313" s="1">
        <v>42261</v>
      </c>
      <c r="E1313" t="s">
        <v>38</v>
      </c>
      <c r="F1313" t="s">
        <v>257</v>
      </c>
      <c r="G1313" t="s">
        <v>258</v>
      </c>
      <c r="H1313" t="s">
        <v>81</v>
      </c>
      <c r="I1313" t="s">
        <v>26</v>
      </c>
      <c r="J1313" t="s">
        <v>1597</v>
      </c>
      <c r="K1313" t="s">
        <v>1257</v>
      </c>
      <c r="L1313">
        <v>36116</v>
      </c>
      <c r="M1313" t="s">
        <v>29</v>
      </c>
      <c r="N1313" t="s">
        <v>2494</v>
      </c>
      <c r="O1313" t="s">
        <v>31</v>
      </c>
      <c r="P1313" t="s">
        <v>53</v>
      </c>
      <c r="Q1313" t="s">
        <v>2495</v>
      </c>
      <c r="R1313">
        <v>21.36</v>
      </c>
      <c r="S1313">
        <v>8</v>
      </c>
      <c r="T1313">
        <v>0</v>
      </c>
      <c r="U1313">
        <v>8.1167999999999996</v>
      </c>
      <c r="V1313">
        <v>13.2432</v>
      </c>
    </row>
    <row r="1314" spans="1:22">
      <c r="A1314">
        <v>6271</v>
      </c>
      <c r="B1314" t="s">
        <v>3404</v>
      </c>
      <c r="C1314" s="1">
        <v>43071</v>
      </c>
      <c r="D1314" s="1">
        <v>43075</v>
      </c>
      <c r="E1314" t="s">
        <v>38</v>
      </c>
      <c r="F1314" t="s">
        <v>1916</v>
      </c>
      <c r="G1314" t="s">
        <v>1917</v>
      </c>
      <c r="H1314" t="s">
        <v>81</v>
      </c>
      <c r="I1314" t="s">
        <v>26</v>
      </c>
      <c r="J1314" t="s">
        <v>1451</v>
      </c>
      <c r="K1314" t="s">
        <v>50</v>
      </c>
      <c r="L1314">
        <v>94601</v>
      </c>
      <c r="M1314" t="s">
        <v>51</v>
      </c>
      <c r="N1314" t="s">
        <v>2530</v>
      </c>
      <c r="O1314" t="s">
        <v>31</v>
      </c>
      <c r="P1314" t="s">
        <v>35</v>
      </c>
      <c r="Q1314" t="s">
        <v>2531</v>
      </c>
      <c r="R1314">
        <v>1159.056</v>
      </c>
      <c r="S1314">
        <v>9</v>
      </c>
      <c r="T1314">
        <v>0.2</v>
      </c>
      <c r="U1314">
        <v>43.464599999999997</v>
      </c>
      <c r="V1314">
        <v>1115.5914</v>
      </c>
    </row>
    <row r="1315" spans="1:22">
      <c r="A1315">
        <v>6274</v>
      </c>
      <c r="B1315" t="s">
        <v>3405</v>
      </c>
      <c r="C1315" s="1">
        <v>42568</v>
      </c>
      <c r="D1315" s="1">
        <v>42573</v>
      </c>
      <c r="E1315" t="s">
        <v>22</v>
      </c>
      <c r="F1315" t="s">
        <v>1749</v>
      </c>
      <c r="G1315" t="s">
        <v>1750</v>
      </c>
      <c r="H1315" t="s">
        <v>25</v>
      </c>
      <c r="I1315" t="s">
        <v>26</v>
      </c>
      <c r="J1315" t="s">
        <v>176</v>
      </c>
      <c r="K1315" t="s">
        <v>177</v>
      </c>
      <c r="L1315">
        <v>98105</v>
      </c>
      <c r="M1315" t="s">
        <v>51</v>
      </c>
      <c r="N1315" t="s">
        <v>1961</v>
      </c>
      <c r="O1315" t="s">
        <v>31</v>
      </c>
      <c r="P1315" t="s">
        <v>53</v>
      </c>
      <c r="Q1315" t="s">
        <v>1962</v>
      </c>
      <c r="R1315">
        <v>12.42</v>
      </c>
      <c r="S1315">
        <v>3</v>
      </c>
      <c r="T1315">
        <v>0</v>
      </c>
      <c r="U1315">
        <v>4.4711999999999996</v>
      </c>
      <c r="V1315">
        <v>7.9488000000000003</v>
      </c>
    </row>
    <row r="1316" spans="1:22">
      <c r="A1316">
        <v>6276</v>
      </c>
      <c r="B1316" t="s">
        <v>3405</v>
      </c>
      <c r="C1316" s="1">
        <v>42568</v>
      </c>
      <c r="D1316" s="1">
        <v>42573</v>
      </c>
      <c r="E1316" t="s">
        <v>22</v>
      </c>
      <c r="F1316" t="s">
        <v>1749</v>
      </c>
      <c r="G1316" t="s">
        <v>1750</v>
      </c>
      <c r="H1316" t="s">
        <v>25</v>
      </c>
      <c r="I1316" t="s">
        <v>26</v>
      </c>
      <c r="J1316" t="s">
        <v>176</v>
      </c>
      <c r="K1316" t="s">
        <v>177</v>
      </c>
      <c r="L1316">
        <v>98105</v>
      </c>
      <c r="M1316" t="s">
        <v>51</v>
      </c>
      <c r="N1316" t="s">
        <v>2582</v>
      </c>
      <c r="O1316" t="s">
        <v>31</v>
      </c>
      <c r="P1316" t="s">
        <v>53</v>
      </c>
      <c r="Q1316" t="s">
        <v>2583</v>
      </c>
      <c r="R1316">
        <v>24.75</v>
      </c>
      <c r="S1316">
        <v>5</v>
      </c>
      <c r="T1316">
        <v>0</v>
      </c>
      <c r="U1316">
        <v>10.89</v>
      </c>
      <c r="V1316">
        <v>13.86</v>
      </c>
    </row>
    <row r="1317" spans="1:22">
      <c r="A1317">
        <v>6282</v>
      </c>
      <c r="B1317" t="s">
        <v>3406</v>
      </c>
      <c r="C1317" s="1">
        <v>42328</v>
      </c>
      <c r="D1317" s="1">
        <v>42334</v>
      </c>
      <c r="E1317" t="s">
        <v>38</v>
      </c>
      <c r="F1317" t="s">
        <v>1419</v>
      </c>
      <c r="G1317" t="s">
        <v>1420</v>
      </c>
      <c r="H1317" t="s">
        <v>25</v>
      </c>
      <c r="I1317" t="s">
        <v>26</v>
      </c>
      <c r="J1317" t="s">
        <v>1751</v>
      </c>
      <c r="K1317" t="s">
        <v>215</v>
      </c>
      <c r="L1317">
        <v>43302</v>
      </c>
      <c r="M1317" t="s">
        <v>62</v>
      </c>
      <c r="N1317" t="s">
        <v>3407</v>
      </c>
      <c r="O1317" t="s">
        <v>31</v>
      </c>
      <c r="P1317" t="s">
        <v>53</v>
      </c>
      <c r="Q1317" t="s">
        <v>3408</v>
      </c>
      <c r="R1317">
        <v>63.823999999999998</v>
      </c>
      <c r="S1317">
        <v>2</v>
      </c>
      <c r="T1317">
        <v>0.2</v>
      </c>
      <c r="U1317">
        <v>9.5736000000000008</v>
      </c>
      <c r="V1317">
        <v>54.250399999999999</v>
      </c>
    </row>
    <row r="1318" spans="1:22">
      <c r="A1318">
        <v>6285</v>
      </c>
      <c r="B1318" t="s">
        <v>3409</v>
      </c>
      <c r="C1318" s="1">
        <v>42637</v>
      </c>
      <c r="D1318" s="1">
        <v>42641</v>
      </c>
      <c r="E1318" t="s">
        <v>38</v>
      </c>
      <c r="F1318" t="s">
        <v>1579</v>
      </c>
      <c r="G1318" t="s">
        <v>1580</v>
      </c>
      <c r="H1318" t="s">
        <v>81</v>
      </c>
      <c r="I1318" t="s">
        <v>26</v>
      </c>
      <c r="J1318" t="s">
        <v>49</v>
      </c>
      <c r="K1318" t="s">
        <v>50</v>
      </c>
      <c r="L1318">
        <v>90049</v>
      </c>
      <c r="M1318" t="s">
        <v>51</v>
      </c>
      <c r="N1318" t="s">
        <v>1513</v>
      </c>
      <c r="O1318" t="s">
        <v>31</v>
      </c>
      <c r="P1318" t="s">
        <v>35</v>
      </c>
      <c r="Q1318" t="s">
        <v>1514</v>
      </c>
      <c r="R1318">
        <v>563.24</v>
      </c>
      <c r="S1318">
        <v>5</v>
      </c>
      <c r="T1318">
        <v>0.2</v>
      </c>
      <c r="U1318">
        <v>56.323999999999998</v>
      </c>
      <c r="V1318">
        <v>506.916</v>
      </c>
    </row>
    <row r="1319" spans="1:22">
      <c r="A1319">
        <v>6286</v>
      </c>
      <c r="B1319" t="s">
        <v>3410</v>
      </c>
      <c r="C1319" s="1">
        <v>42664</v>
      </c>
      <c r="D1319" s="1">
        <v>42669</v>
      </c>
      <c r="E1319" t="s">
        <v>38</v>
      </c>
      <c r="F1319" t="s">
        <v>257</v>
      </c>
      <c r="G1319" t="s">
        <v>258</v>
      </c>
      <c r="H1319" t="s">
        <v>81</v>
      </c>
      <c r="I1319" t="s">
        <v>26</v>
      </c>
      <c r="J1319" t="s">
        <v>2041</v>
      </c>
      <c r="K1319" t="s">
        <v>215</v>
      </c>
      <c r="L1319">
        <v>44107</v>
      </c>
      <c r="M1319" t="s">
        <v>62</v>
      </c>
      <c r="N1319" t="s">
        <v>1704</v>
      </c>
      <c r="O1319" t="s">
        <v>31</v>
      </c>
      <c r="P1319" t="s">
        <v>44</v>
      </c>
      <c r="Q1319" t="s">
        <v>1705</v>
      </c>
      <c r="R1319">
        <v>661.17600000000004</v>
      </c>
      <c r="S1319">
        <v>2</v>
      </c>
      <c r="T1319">
        <v>0.4</v>
      </c>
      <c r="U1319">
        <v>-231.41159999999999</v>
      </c>
      <c r="V1319">
        <v>892.58760000000007</v>
      </c>
    </row>
    <row r="1320" spans="1:22">
      <c r="A1320">
        <v>6288</v>
      </c>
      <c r="B1320" t="s">
        <v>3411</v>
      </c>
      <c r="C1320" s="1">
        <v>41828</v>
      </c>
      <c r="D1320" s="1">
        <v>41832</v>
      </c>
      <c r="E1320" t="s">
        <v>38</v>
      </c>
      <c r="F1320" t="s">
        <v>484</v>
      </c>
      <c r="G1320" t="s">
        <v>485</v>
      </c>
      <c r="H1320" t="s">
        <v>81</v>
      </c>
      <c r="I1320" t="s">
        <v>26</v>
      </c>
      <c r="J1320" t="s">
        <v>310</v>
      </c>
      <c r="K1320" t="s">
        <v>50</v>
      </c>
      <c r="L1320">
        <v>94122</v>
      </c>
      <c r="M1320" t="s">
        <v>51</v>
      </c>
      <c r="N1320" t="s">
        <v>1309</v>
      </c>
      <c r="O1320" t="s">
        <v>31</v>
      </c>
      <c r="P1320" t="s">
        <v>44</v>
      </c>
      <c r="Q1320" t="s">
        <v>1310</v>
      </c>
      <c r="R1320">
        <v>502.488</v>
      </c>
      <c r="S1320">
        <v>3</v>
      </c>
      <c r="T1320">
        <v>0.2</v>
      </c>
      <c r="U1320">
        <v>-87.935400000000001</v>
      </c>
      <c r="V1320">
        <v>590.42340000000002</v>
      </c>
    </row>
    <row r="1321" spans="1:22">
      <c r="A1321">
        <v>6290</v>
      </c>
      <c r="B1321" t="s">
        <v>3412</v>
      </c>
      <c r="C1321" s="1">
        <v>42076</v>
      </c>
      <c r="D1321" s="1">
        <v>42081</v>
      </c>
      <c r="E1321" t="s">
        <v>22</v>
      </c>
      <c r="F1321" t="s">
        <v>996</v>
      </c>
      <c r="G1321" t="s">
        <v>997</v>
      </c>
      <c r="H1321" t="s">
        <v>90</v>
      </c>
      <c r="I1321" t="s">
        <v>26</v>
      </c>
      <c r="J1321" t="s">
        <v>3413</v>
      </c>
      <c r="K1321" t="s">
        <v>50</v>
      </c>
      <c r="L1321">
        <v>95928</v>
      </c>
      <c r="M1321" t="s">
        <v>51</v>
      </c>
      <c r="N1321" t="s">
        <v>190</v>
      </c>
      <c r="O1321" t="s">
        <v>31</v>
      </c>
      <c r="P1321" t="s">
        <v>35</v>
      </c>
      <c r="Q1321" t="s">
        <v>191</v>
      </c>
      <c r="R1321">
        <v>915.13599999999997</v>
      </c>
      <c r="S1321">
        <v>4</v>
      </c>
      <c r="T1321">
        <v>0.2</v>
      </c>
      <c r="U1321">
        <v>102.9528</v>
      </c>
      <c r="V1321">
        <v>812.18319999999994</v>
      </c>
    </row>
    <row r="1322" spans="1:22">
      <c r="A1322">
        <v>6291</v>
      </c>
      <c r="B1322" t="s">
        <v>3412</v>
      </c>
      <c r="C1322" s="1">
        <v>42076</v>
      </c>
      <c r="D1322" s="1">
        <v>42081</v>
      </c>
      <c r="E1322" t="s">
        <v>22</v>
      </c>
      <c r="F1322" t="s">
        <v>996</v>
      </c>
      <c r="G1322" t="s">
        <v>997</v>
      </c>
      <c r="H1322" t="s">
        <v>90</v>
      </c>
      <c r="I1322" t="s">
        <v>26</v>
      </c>
      <c r="J1322" t="s">
        <v>3413</v>
      </c>
      <c r="K1322" t="s">
        <v>50</v>
      </c>
      <c r="L1322">
        <v>95928</v>
      </c>
      <c r="M1322" t="s">
        <v>51</v>
      </c>
      <c r="N1322" t="s">
        <v>621</v>
      </c>
      <c r="O1322" t="s">
        <v>31</v>
      </c>
      <c r="P1322" t="s">
        <v>53</v>
      </c>
      <c r="Q1322" t="s">
        <v>622</v>
      </c>
      <c r="R1322">
        <v>327.76</v>
      </c>
      <c r="S1322">
        <v>8</v>
      </c>
      <c r="T1322">
        <v>0</v>
      </c>
      <c r="U1322">
        <v>91.772800000000004</v>
      </c>
      <c r="V1322">
        <v>235.98719999999997</v>
      </c>
    </row>
    <row r="1323" spans="1:22">
      <c r="A1323">
        <v>6292</v>
      </c>
      <c r="B1323" t="s">
        <v>3414</v>
      </c>
      <c r="C1323" s="1">
        <v>43071</v>
      </c>
      <c r="D1323" s="1">
        <v>43074</v>
      </c>
      <c r="E1323" t="s">
        <v>78</v>
      </c>
      <c r="F1323" t="s">
        <v>3415</v>
      </c>
      <c r="G1323" t="s">
        <v>3416</v>
      </c>
      <c r="H1323" t="s">
        <v>25</v>
      </c>
      <c r="I1323" t="s">
        <v>26</v>
      </c>
      <c r="J1323" t="s">
        <v>3215</v>
      </c>
      <c r="K1323" t="s">
        <v>697</v>
      </c>
      <c r="L1323">
        <v>24153</v>
      </c>
      <c r="M1323" t="s">
        <v>29</v>
      </c>
      <c r="N1323" t="s">
        <v>1467</v>
      </c>
      <c r="O1323" t="s">
        <v>31</v>
      </c>
      <c r="P1323" t="s">
        <v>35</v>
      </c>
      <c r="Q1323" t="s">
        <v>1468</v>
      </c>
      <c r="R1323">
        <v>701.96</v>
      </c>
      <c r="S1323">
        <v>2</v>
      </c>
      <c r="T1323">
        <v>0</v>
      </c>
      <c r="U1323">
        <v>168.47040000000001</v>
      </c>
      <c r="V1323">
        <v>533.4896</v>
      </c>
    </row>
    <row r="1324" spans="1:22">
      <c r="A1324">
        <v>6300</v>
      </c>
      <c r="B1324" t="s">
        <v>3417</v>
      </c>
      <c r="C1324" s="1">
        <v>43069</v>
      </c>
      <c r="D1324" s="1">
        <v>43072</v>
      </c>
      <c r="E1324" t="s">
        <v>78</v>
      </c>
      <c r="F1324" t="s">
        <v>3418</v>
      </c>
      <c r="G1324" t="s">
        <v>3419</v>
      </c>
      <c r="H1324" t="s">
        <v>90</v>
      </c>
      <c r="I1324" t="s">
        <v>26</v>
      </c>
      <c r="J1324" t="s">
        <v>310</v>
      </c>
      <c r="K1324" t="s">
        <v>50</v>
      </c>
      <c r="L1324">
        <v>94109</v>
      </c>
      <c r="M1324" t="s">
        <v>51</v>
      </c>
      <c r="N1324" t="s">
        <v>3420</v>
      </c>
      <c r="O1324" t="s">
        <v>31</v>
      </c>
      <c r="P1324" t="s">
        <v>53</v>
      </c>
      <c r="Q1324" t="s">
        <v>3421</v>
      </c>
      <c r="R1324">
        <v>25.83</v>
      </c>
      <c r="S1324">
        <v>3</v>
      </c>
      <c r="T1324">
        <v>0</v>
      </c>
      <c r="U1324">
        <v>9.5571000000000002</v>
      </c>
      <c r="V1324">
        <v>16.2729</v>
      </c>
    </row>
    <row r="1325" spans="1:22">
      <c r="A1325">
        <v>6307</v>
      </c>
      <c r="B1325" t="s">
        <v>3422</v>
      </c>
      <c r="C1325" s="1">
        <v>42678</v>
      </c>
      <c r="D1325" s="1">
        <v>42680</v>
      </c>
      <c r="E1325" t="s">
        <v>22</v>
      </c>
      <c r="F1325" t="s">
        <v>3423</v>
      </c>
      <c r="G1325" t="s">
        <v>3424</v>
      </c>
      <c r="H1325" t="s">
        <v>81</v>
      </c>
      <c r="I1325" t="s">
        <v>26</v>
      </c>
      <c r="J1325" t="s">
        <v>3425</v>
      </c>
      <c r="K1325" t="s">
        <v>1498</v>
      </c>
      <c r="L1325">
        <v>97405</v>
      </c>
      <c r="M1325" t="s">
        <v>51</v>
      </c>
      <c r="N1325" t="s">
        <v>2559</v>
      </c>
      <c r="O1325" t="s">
        <v>31</v>
      </c>
      <c r="P1325" t="s">
        <v>35</v>
      </c>
      <c r="Q1325" t="s">
        <v>2560</v>
      </c>
      <c r="R1325">
        <v>104.78400000000001</v>
      </c>
      <c r="S1325">
        <v>1</v>
      </c>
      <c r="T1325">
        <v>0.2</v>
      </c>
      <c r="U1325">
        <v>-14.4078</v>
      </c>
      <c r="V1325">
        <v>119.1918</v>
      </c>
    </row>
    <row r="1326" spans="1:22">
      <c r="A1326">
        <v>6309</v>
      </c>
      <c r="B1326" t="s">
        <v>3422</v>
      </c>
      <c r="C1326" s="1">
        <v>42678</v>
      </c>
      <c r="D1326" s="1">
        <v>42680</v>
      </c>
      <c r="E1326" t="s">
        <v>22</v>
      </c>
      <c r="F1326" t="s">
        <v>3423</v>
      </c>
      <c r="G1326" t="s">
        <v>3424</v>
      </c>
      <c r="H1326" t="s">
        <v>81</v>
      </c>
      <c r="I1326" t="s">
        <v>26</v>
      </c>
      <c r="J1326" t="s">
        <v>3425</v>
      </c>
      <c r="K1326" t="s">
        <v>1498</v>
      </c>
      <c r="L1326">
        <v>97405</v>
      </c>
      <c r="M1326" t="s">
        <v>51</v>
      </c>
      <c r="N1326" t="s">
        <v>2711</v>
      </c>
      <c r="O1326" t="s">
        <v>31</v>
      </c>
      <c r="P1326" t="s">
        <v>35</v>
      </c>
      <c r="Q1326" t="s">
        <v>2712</v>
      </c>
      <c r="R1326">
        <v>650.35199999999998</v>
      </c>
      <c r="S1326">
        <v>3</v>
      </c>
      <c r="T1326">
        <v>0.2</v>
      </c>
      <c r="U1326">
        <v>-97.552800000000005</v>
      </c>
      <c r="V1326">
        <v>747.90480000000002</v>
      </c>
    </row>
    <row r="1327" spans="1:22">
      <c r="A1327">
        <v>6312</v>
      </c>
      <c r="B1327" t="s">
        <v>3426</v>
      </c>
      <c r="C1327" s="1">
        <v>41893</v>
      </c>
      <c r="D1327" s="1">
        <v>41898</v>
      </c>
      <c r="E1327" t="s">
        <v>38</v>
      </c>
      <c r="F1327" t="s">
        <v>3427</v>
      </c>
      <c r="G1327" t="s">
        <v>3428</v>
      </c>
      <c r="H1327" t="s">
        <v>25</v>
      </c>
      <c r="I1327" t="s">
        <v>26</v>
      </c>
      <c r="J1327" t="s">
        <v>3429</v>
      </c>
      <c r="K1327" t="s">
        <v>50</v>
      </c>
      <c r="L1327">
        <v>93030</v>
      </c>
      <c r="M1327" t="s">
        <v>51</v>
      </c>
      <c r="N1327" t="s">
        <v>166</v>
      </c>
      <c r="O1327" t="s">
        <v>31</v>
      </c>
      <c r="P1327" t="s">
        <v>53</v>
      </c>
      <c r="Q1327" t="s">
        <v>167</v>
      </c>
      <c r="R1327">
        <v>127.95</v>
      </c>
      <c r="S1327">
        <v>3</v>
      </c>
      <c r="T1327">
        <v>0</v>
      </c>
      <c r="U1327">
        <v>21.7515</v>
      </c>
      <c r="V1327">
        <v>106.1985</v>
      </c>
    </row>
    <row r="1328" spans="1:22">
      <c r="A1328">
        <v>6328</v>
      </c>
      <c r="B1328" t="s">
        <v>3430</v>
      </c>
      <c r="C1328" s="1">
        <v>41659</v>
      </c>
      <c r="D1328" s="1">
        <v>41665</v>
      </c>
      <c r="E1328" t="s">
        <v>38</v>
      </c>
      <c r="F1328" t="s">
        <v>3431</v>
      </c>
      <c r="G1328" t="s">
        <v>3432</v>
      </c>
      <c r="H1328" t="s">
        <v>25</v>
      </c>
      <c r="I1328" t="s">
        <v>26</v>
      </c>
      <c r="J1328" t="s">
        <v>3433</v>
      </c>
      <c r="K1328" t="s">
        <v>272</v>
      </c>
      <c r="L1328">
        <v>48185</v>
      </c>
      <c r="M1328" t="s">
        <v>84</v>
      </c>
      <c r="N1328" t="s">
        <v>340</v>
      </c>
      <c r="O1328" t="s">
        <v>31</v>
      </c>
      <c r="P1328" t="s">
        <v>53</v>
      </c>
      <c r="Q1328" t="s">
        <v>341</v>
      </c>
      <c r="R1328">
        <v>272.94</v>
      </c>
      <c r="S1328">
        <v>3</v>
      </c>
      <c r="T1328">
        <v>0</v>
      </c>
      <c r="U1328">
        <v>30.023399999999999</v>
      </c>
      <c r="V1328">
        <v>242.91659999999999</v>
      </c>
    </row>
    <row r="1329" spans="1:22">
      <c r="A1329">
        <v>6333</v>
      </c>
      <c r="B1329" t="s">
        <v>3430</v>
      </c>
      <c r="C1329" s="1">
        <v>41659</v>
      </c>
      <c r="D1329" s="1">
        <v>41665</v>
      </c>
      <c r="E1329" t="s">
        <v>38</v>
      </c>
      <c r="F1329" t="s">
        <v>3431</v>
      </c>
      <c r="G1329" t="s">
        <v>3432</v>
      </c>
      <c r="H1329" t="s">
        <v>25</v>
      </c>
      <c r="I1329" t="s">
        <v>26</v>
      </c>
      <c r="J1329" t="s">
        <v>3433</v>
      </c>
      <c r="K1329" t="s">
        <v>272</v>
      </c>
      <c r="L1329">
        <v>48185</v>
      </c>
      <c r="M1329" t="s">
        <v>84</v>
      </c>
      <c r="N1329" t="s">
        <v>1080</v>
      </c>
      <c r="O1329" t="s">
        <v>31</v>
      </c>
      <c r="P1329" t="s">
        <v>53</v>
      </c>
      <c r="Q1329" t="s">
        <v>1081</v>
      </c>
      <c r="R1329">
        <v>14.73</v>
      </c>
      <c r="S1329">
        <v>3</v>
      </c>
      <c r="T1329">
        <v>0</v>
      </c>
      <c r="U1329">
        <v>4.8609</v>
      </c>
      <c r="V1329">
        <v>9.8690999999999995</v>
      </c>
    </row>
    <row r="1330" spans="1:22">
      <c r="A1330">
        <v>6337</v>
      </c>
      <c r="B1330" t="s">
        <v>3434</v>
      </c>
      <c r="C1330" s="1">
        <v>42612</v>
      </c>
      <c r="D1330" s="1">
        <v>42619</v>
      </c>
      <c r="E1330" t="s">
        <v>38</v>
      </c>
      <c r="F1330" t="s">
        <v>2344</v>
      </c>
      <c r="G1330" t="s">
        <v>2345</v>
      </c>
      <c r="H1330" t="s">
        <v>25</v>
      </c>
      <c r="I1330" t="s">
        <v>26</v>
      </c>
      <c r="J1330" t="s">
        <v>49</v>
      </c>
      <c r="K1330" t="s">
        <v>50</v>
      </c>
      <c r="L1330">
        <v>90008</v>
      </c>
      <c r="M1330" t="s">
        <v>51</v>
      </c>
      <c r="N1330" t="s">
        <v>2390</v>
      </c>
      <c r="O1330" t="s">
        <v>31</v>
      </c>
      <c r="P1330" t="s">
        <v>53</v>
      </c>
      <c r="Q1330" t="s">
        <v>2391</v>
      </c>
      <c r="R1330">
        <v>47.04</v>
      </c>
      <c r="S1330">
        <v>4</v>
      </c>
      <c r="T1330">
        <v>0</v>
      </c>
      <c r="U1330">
        <v>15.993600000000001</v>
      </c>
      <c r="V1330">
        <v>31.046399999999998</v>
      </c>
    </row>
    <row r="1331" spans="1:22">
      <c r="A1331">
        <v>6340</v>
      </c>
      <c r="B1331" t="s">
        <v>3435</v>
      </c>
      <c r="C1331" s="1">
        <v>43013</v>
      </c>
      <c r="D1331" s="1">
        <v>43017</v>
      </c>
      <c r="E1331" t="s">
        <v>38</v>
      </c>
      <c r="F1331" t="s">
        <v>1298</v>
      </c>
      <c r="G1331" t="s">
        <v>1299</v>
      </c>
      <c r="H1331" t="s">
        <v>81</v>
      </c>
      <c r="I1331" t="s">
        <v>26</v>
      </c>
      <c r="J1331" t="s">
        <v>158</v>
      </c>
      <c r="K1331" t="s">
        <v>109</v>
      </c>
      <c r="L1331">
        <v>10035</v>
      </c>
      <c r="M1331" t="s">
        <v>62</v>
      </c>
      <c r="N1331" t="s">
        <v>1009</v>
      </c>
      <c r="O1331" t="s">
        <v>31</v>
      </c>
      <c r="P1331" t="s">
        <v>35</v>
      </c>
      <c r="Q1331" t="s">
        <v>1010</v>
      </c>
      <c r="R1331">
        <v>221.38200000000001</v>
      </c>
      <c r="S1331">
        <v>2</v>
      </c>
      <c r="T1331">
        <v>0.1</v>
      </c>
      <c r="U1331">
        <v>2.4598</v>
      </c>
      <c r="V1331">
        <v>218.9222</v>
      </c>
    </row>
    <row r="1332" spans="1:22">
      <c r="A1332">
        <v>6351</v>
      </c>
      <c r="B1332" t="s">
        <v>3436</v>
      </c>
      <c r="C1332" s="1">
        <v>42981</v>
      </c>
      <c r="D1332" s="1">
        <v>42986</v>
      </c>
      <c r="E1332" t="s">
        <v>38</v>
      </c>
      <c r="F1332" t="s">
        <v>1453</v>
      </c>
      <c r="G1332" t="s">
        <v>1454</v>
      </c>
      <c r="H1332" t="s">
        <v>25</v>
      </c>
      <c r="I1332" t="s">
        <v>26</v>
      </c>
      <c r="J1332" t="s">
        <v>1720</v>
      </c>
      <c r="K1332" t="s">
        <v>83</v>
      </c>
      <c r="L1332">
        <v>75217</v>
      </c>
      <c r="M1332" t="s">
        <v>84</v>
      </c>
      <c r="N1332" t="s">
        <v>998</v>
      </c>
      <c r="O1332" t="s">
        <v>31</v>
      </c>
      <c r="P1332" t="s">
        <v>53</v>
      </c>
      <c r="Q1332" t="s">
        <v>999</v>
      </c>
      <c r="R1332">
        <v>108.4</v>
      </c>
      <c r="S1332">
        <v>5</v>
      </c>
      <c r="T1332">
        <v>0.6</v>
      </c>
      <c r="U1332">
        <v>-105.69</v>
      </c>
      <c r="V1332">
        <v>214.09</v>
      </c>
    </row>
    <row r="1333" spans="1:22">
      <c r="A1333">
        <v>6370</v>
      </c>
      <c r="B1333" t="s">
        <v>3437</v>
      </c>
      <c r="C1333" s="1">
        <v>42646</v>
      </c>
      <c r="D1333" s="1">
        <v>42650</v>
      </c>
      <c r="E1333" t="s">
        <v>38</v>
      </c>
      <c r="F1333" t="s">
        <v>3423</v>
      </c>
      <c r="G1333" t="s">
        <v>3424</v>
      </c>
      <c r="H1333" t="s">
        <v>81</v>
      </c>
      <c r="I1333" t="s">
        <v>26</v>
      </c>
      <c r="J1333" t="s">
        <v>1698</v>
      </c>
      <c r="K1333" t="s">
        <v>83</v>
      </c>
      <c r="L1333">
        <v>75051</v>
      </c>
      <c r="M1333" t="s">
        <v>84</v>
      </c>
      <c r="N1333" t="s">
        <v>365</v>
      </c>
      <c r="O1333" t="s">
        <v>31</v>
      </c>
      <c r="P1333" t="s">
        <v>53</v>
      </c>
      <c r="Q1333" t="s">
        <v>366</v>
      </c>
      <c r="R1333">
        <v>38.08</v>
      </c>
      <c r="S1333">
        <v>5</v>
      </c>
      <c r="T1333">
        <v>0.6</v>
      </c>
      <c r="U1333">
        <v>-29.512</v>
      </c>
      <c r="V1333">
        <v>67.591999999999999</v>
      </c>
    </row>
    <row r="1334" spans="1:22">
      <c r="A1334">
        <v>6371</v>
      </c>
      <c r="B1334" t="s">
        <v>3438</v>
      </c>
      <c r="C1334" s="1">
        <v>42695</v>
      </c>
      <c r="D1334" s="1">
        <v>42695</v>
      </c>
      <c r="E1334" t="s">
        <v>407</v>
      </c>
      <c r="F1334" t="s">
        <v>1218</v>
      </c>
      <c r="G1334" t="s">
        <v>1219</v>
      </c>
      <c r="H1334" t="s">
        <v>90</v>
      </c>
      <c r="I1334" t="s">
        <v>26</v>
      </c>
      <c r="J1334" t="s">
        <v>158</v>
      </c>
      <c r="K1334" t="s">
        <v>109</v>
      </c>
      <c r="L1334">
        <v>10009</v>
      </c>
      <c r="M1334" t="s">
        <v>62</v>
      </c>
      <c r="N1334" t="s">
        <v>2401</v>
      </c>
      <c r="O1334" t="s">
        <v>31</v>
      </c>
      <c r="P1334" t="s">
        <v>32</v>
      </c>
      <c r="Q1334" t="s">
        <v>2402</v>
      </c>
      <c r="R1334">
        <v>113.568</v>
      </c>
      <c r="S1334">
        <v>2</v>
      </c>
      <c r="T1334">
        <v>0.2</v>
      </c>
      <c r="U1334">
        <v>12.776400000000001</v>
      </c>
      <c r="V1334">
        <v>100.7916</v>
      </c>
    </row>
    <row r="1335" spans="1:22">
      <c r="A1335">
        <v>6372</v>
      </c>
      <c r="B1335" t="s">
        <v>3439</v>
      </c>
      <c r="C1335" s="1">
        <v>43011</v>
      </c>
      <c r="D1335" s="1">
        <v>43013</v>
      </c>
      <c r="E1335" t="s">
        <v>22</v>
      </c>
      <c r="F1335" t="s">
        <v>863</v>
      </c>
      <c r="G1335" t="s">
        <v>864</v>
      </c>
      <c r="H1335" t="s">
        <v>90</v>
      </c>
      <c r="I1335" t="s">
        <v>26</v>
      </c>
      <c r="J1335" t="s">
        <v>158</v>
      </c>
      <c r="K1335" t="s">
        <v>109</v>
      </c>
      <c r="L1335">
        <v>10009</v>
      </c>
      <c r="M1335" t="s">
        <v>62</v>
      </c>
      <c r="N1335" t="s">
        <v>171</v>
      </c>
      <c r="O1335" t="s">
        <v>31</v>
      </c>
      <c r="P1335" t="s">
        <v>53</v>
      </c>
      <c r="Q1335" t="s">
        <v>172</v>
      </c>
      <c r="R1335">
        <v>83.92</v>
      </c>
      <c r="S1335">
        <v>4</v>
      </c>
      <c r="T1335">
        <v>0</v>
      </c>
      <c r="U1335">
        <v>21.819199999999999</v>
      </c>
      <c r="V1335">
        <v>62.100800000000007</v>
      </c>
    </row>
    <row r="1336" spans="1:22">
      <c r="A1336">
        <v>6375</v>
      </c>
      <c r="B1336" t="s">
        <v>3440</v>
      </c>
      <c r="C1336" s="1">
        <v>41758</v>
      </c>
      <c r="D1336" s="1">
        <v>41762</v>
      </c>
      <c r="E1336" t="s">
        <v>38</v>
      </c>
      <c r="F1336" t="s">
        <v>965</v>
      </c>
      <c r="G1336" t="s">
        <v>966</v>
      </c>
      <c r="H1336" t="s">
        <v>81</v>
      </c>
      <c r="I1336" t="s">
        <v>26</v>
      </c>
      <c r="J1336" t="s">
        <v>127</v>
      </c>
      <c r="K1336" t="s">
        <v>128</v>
      </c>
      <c r="L1336">
        <v>38109</v>
      </c>
      <c r="M1336" t="s">
        <v>29</v>
      </c>
      <c r="N1336" t="s">
        <v>832</v>
      </c>
      <c r="O1336" t="s">
        <v>31</v>
      </c>
      <c r="P1336" t="s">
        <v>35</v>
      </c>
      <c r="Q1336" t="s">
        <v>833</v>
      </c>
      <c r="R1336">
        <v>561.58399999999995</v>
      </c>
      <c r="S1336">
        <v>2</v>
      </c>
      <c r="T1336">
        <v>0.2</v>
      </c>
      <c r="U1336">
        <v>70.197999999999993</v>
      </c>
      <c r="V1336">
        <v>491.38599999999997</v>
      </c>
    </row>
    <row r="1337" spans="1:22">
      <c r="A1337">
        <v>6378</v>
      </c>
      <c r="B1337" t="s">
        <v>3441</v>
      </c>
      <c r="C1337" s="1">
        <v>42719</v>
      </c>
      <c r="D1337" s="1">
        <v>42726</v>
      </c>
      <c r="E1337" t="s">
        <v>38</v>
      </c>
      <c r="F1337" t="s">
        <v>1545</v>
      </c>
      <c r="G1337" t="s">
        <v>1546</v>
      </c>
      <c r="H1337" t="s">
        <v>25</v>
      </c>
      <c r="I1337" t="s">
        <v>26</v>
      </c>
      <c r="J1337" t="s">
        <v>49</v>
      </c>
      <c r="K1337" t="s">
        <v>50</v>
      </c>
      <c r="L1337">
        <v>90004</v>
      </c>
      <c r="M1337" t="s">
        <v>51</v>
      </c>
      <c r="N1337" t="s">
        <v>1699</v>
      </c>
      <c r="O1337" t="s">
        <v>31</v>
      </c>
      <c r="P1337" t="s">
        <v>53</v>
      </c>
      <c r="Q1337" t="s">
        <v>1700</v>
      </c>
      <c r="R1337">
        <v>14.76</v>
      </c>
      <c r="S1337">
        <v>2</v>
      </c>
      <c r="T1337">
        <v>0</v>
      </c>
      <c r="U1337">
        <v>4.2804000000000002</v>
      </c>
      <c r="V1337">
        <v>10.4796</v>
      </c>
    </row>
    <row r="1338" spans="1:22">
      <c r="A1338">
        <v>6382</v>
      </c>
      <c r="B1338" t="s">
        <v>3442</v>
      </c>
      <c r="C1338" s="1">
        <v>42458</v>
      </c>
      <c r="D1338" s="1">
        <v>42462</v>
      </c>
      <c r="E1338" t="s">
        <v>38</v>
      </c>
      <c r="F1338" t="s">
        <v>479</v>
      </c>
      <c r="G1338" t="s">
        <v>480</v>
      </c>
      <c r="H1338" t="s">
        <v>25</v>
      </c>
      <c r="I1338" t="s">
        <v>26</v>
      </c>
      <c r="J1338" t="s">
        <v>859</v>
      </c>
      <c r="K1338" t="s">
        <v>215</v>
      </c>
      <c r="L1338">
        <v>45503</v>
      </c>
      <c r="M1338" t="s">
        <v>62</v>
      </c>
      <c r="N1338" t="s">
        <v>691</v>
      </c>
      <c r="O1338" t="s">
        <v>31</v>
      </c>
      <c r="P1338" t="s">
        <v>32</v>
      </c>
      <c r="Q1338" t="s">
        <v>692</v>
      </c>
      <c r="R1338">
        <v>299.97500000000002</v>
      </c>
      <c r="S1338">
        <v>5</v>
      </c>
      <c r="T1338">
        <v>0.5</v>
      </c>
      <c r="U1338">
        <v>-167.98599999999999</v>
      </c>
      <c r="V1338">
        <v>467.96100000000001</v>
      </c>
    </row>
    <row r="1339" spans="1:22">
      <c r="A1339">
        <v>6395</v>
      </c>
      <c r="B1339" t="s">
        <v>3443</v>
      </c>
      <c r="C1339" s="1">
        <v>42718</v>
      </c>
      <c r="D1339" s="1">
        <v>42723</v>
      </c>
      <c r="E1339" t="s">
        <v>38</v>
      </c>
      <c r="F1339" t="s">
        <v>472</v>
      </c>
      <c r="G1339" t="s">
        <v>473</v>
      </c>
      <c r="H1339" t="s">
        <v>25</v>
      </c>
      <c r="I1339" t="s">
        <v>26</v>
      </c>
      <c r="J1339" t="s">
        <v>158</v>
      </c>
      <c r="K1339" t="s">
        <v>109</v>
      </c>
      <c r="L1339">
        <v>10011</v>
      </c>
      <c r="M1339" t="s">
        <v>62</v>
      </c>
      <c r="N1339" t="s">
        <v>1381</v>
      </c>
      <c r="O1339" t="s">
        <v>31</v>
      </c>
      <c r="P1339" t="s">
        <v>53</v>
      </c>
      <c r="Q1339" t="s">
        <v>1382</v>
      </c>
      <c r="R1339">
        <v>396.92</v>
      </c>
      <c r="S1339">
        <v>4</v>
      </c>
      <c r="T1339">
        <v>0</v>
      </c>
      <c r="U1339">
        <v>198.46</v>
      </c>
      <c r="V1339">
        <v>198.46</v>
      </c>
    </row>
    <row r="1340" spans="1:22">
      <c r="A1340">
        <v>6402</v>
      </c>
      <c r="B1340" t="s">
        <v>3444</v>
      </c>
      <c r="C1340" s="1">
        <v>42885</v>
      </c>
      <c r="D1340" s="1">
        <v>42886</v>
      </c>
      <c r="E1340" t="s">
        <v>78</v>
      </c>
      <c r="F1340" t="s">
        <v>614</v>
      </c>
      <c r="G1340" t="s">
        <v>615</v>
      </c>
      <c r="H1340" t="s">
        <v>25</v>
      </c>
      <c r="I1340" t="s">
        <v>26</v>
      </c>
      <c r="J1340" t="s">
        <v>1386</v>
      </c>
      <c r="K1340" t="s">
        <v>1387</v>
      </c>
      <c r="L1340">
        <v>70506</v>
      </c>
      <c r="M1340" t="s">
        <v>29</v>
      </c>
      <c r="N1340" t="s">
        <v>1455</v>
      </c>
      <c r="O1340" t="s">
        <v>31</v>
      </c>
      <c r="P1340" t="s">
        <v>32</v>
      </c>
      <c r="Q1340" t="s">
        <v>1456</v>
      </c>
      <c r="R1340">
        <v>241.96</v>
      </c>
      <c r="S1340">
        <v>2</v>
      </c>
      <c r="T1340">
        <v>0</v>
      </c>
      <c r="U1340">
        <v>33.874400000000001</v>
      </c>
      <c r="V1340">
        <v>208.0856</v>
      </c>
    </row>
    <row r="1341" spans="1:22">
      <c r="A1341">
        <v>6404</v>
      </c>
      <c r="B1341" t="s">
        <v>3444</v>
      </c>
      <c r="C1341" s="1">
        <v>42885</v>
      </c>
      <c r="D1341" s="1">
        <v>42886</v>
      </c>
      <c r="E1341" t="s">
        <v>78</v>
      </c>
      <c r="F1341" t="s">
        <v>614</v>
      </c>
      <c r="G1341" t="s">
        <v>615</v>
      </c>
      <c r="H1341" t="s">
        <v>25</v>
      </c>
      <c r="I1341" t="s">
        <v>26</v>
      </c>
      <c r="J1341" t="s">
        <v>1386</v>
      </c>
      <c r="K1341" t="s">
        <v>1387</v>
      </c>
      <c r="L1341">
        <v>70506</v>
      </c>
      <c r="M1341" t="s">
        <v>29</v>
      </c>
      <c r="N1341" t="s">
        <v>2494</v>
      </c>
      <c r="O1341" t="s">
        <v>31</v>
      </c>
      <c r="P1341" t="s">
        <v>53</v>
      </c>
      <c r="Q1341" t="s">
        <v>2495</v>
      </c>
      <c r="R1341">
        <v>8.01</v>
      </c>
      <c r="S1341">
        <v>3</v>
      </c>
      <c r="T1341">
        <v>0</v>
      </c>
      <c r="U1341">
        <v>3.0438000000000001</v>
      </c>
      <c r="V1341">
        <v>4.9661999999999997</v>
      </c>
    </row>
    <row r="1342" spans="1:22">
      <c r="A1342">
        <v>6406</v>
      </c>
      <c r="B1342" t="s">
        <v>3445</v>
      </c>
      <c r="C1342" s="1">
        <v>42978</v>
      </c>
      <c r="D1342" s="1">
        <v>42980</v>
      </c>
      <c r="E1342" t="s">
        <v>22</v>
      </c>
      <c r="F1342" t="s">
        <v>1941</v>
      </c>
      <c r="G1342" t="s">
        <v>1942</v>
      </c>
      <c r="H1342" t="s">
        <v>81</v>
      </c>
      <c r="I1342" t="s">
        <v>26</v>
      </c>
      <c r="J1342" t="s">
        <v>1547</v>
      </c>
      <c r="K1342" t="s">
        <v>177</v>
      </c>
      <c r="L1342">
        <v>99207</v>
      </c>
      <c r="M1342" t="s">
        <v>51</v>
      </c>
      <c r="N1342" t="s">
        <v>495</v>
      </c>
      <c r="O1342" t="s">
        <v>31</v>
      </c>
      <c r="P1342" t="s">
        <v>35</v>
      </c>
      <c r="Q1342" t="s">
        <v>496</v>
      </c>
      <c r="R1342">
        <v>569.56799999999998</v>
      </c>
      <c r="S1342">
        <v>2</v>
      </c>
      <c r="T1342">
        <v>0.2</v>
      </c>
      <c r="U1342">
        <v>7.1196000000000002</v>
      </c>
      <c r="V1342">
        <v>562.44839999999999</v>
      </c>
    </row>
    <row r="1343" spans="1:22">
      <c r="A1343">
        <v>6408</v>
      </c>
      <c r="B1343" t="s">
        <v>3446</v>
      </c>
      <c r="C1343" s="1">
        <v>42869</v>
      </c>
      <c r="D1343" s="1">
        <v>42870</v>
      </c>
      <c r="E1343" t="s">
        <v>78</v>
      </c>
      <c r="F1343" t="s">
        <v>854</v>
      </c>
      <c r="G1343" t="s">
        <v>855</v>
      </c>
      <c r="H1343" t="s">
        <v>25</v>
      </c>
      <c r="I1343" t="s">
        <v>26</v>
      </c>
      <c r="J1343" t="s">
        <v>91</v>
      </c>
      <c r="K1343" t="s">
        <v>83</v>
      </c>
      <c r="L1343">
        <v>77041</v>
      </c>
      <c r="M1343" t="s">
        <v>84</v>
      </c>
      <c r="N1343" t="s">
        <v>1581</v>
      </c>
      <c r="O1343" t="s">
        <v>31</v>
      </c>
      <c r="P1343" t="s">
        <v>35</v>
      </c>
      <c r="Q1343" t="s">
        <v>1582</v>
      </c>
      <c r="R1343">
        <v>899.43</v>
      </c>
      <c r="S1343">
        <v>5</v>
      </c>
      <c r="T1343">
        <v>0.3</v>
      </c>
      <c r="U1343">
        <v>-12.849</v>
      </c>
      <c r="V1343">
        <v>912.279</v>
      </c>
    </row>
    <row r="1344" spans="1:22">
      <c r="A1344">
        <v>6420</v>
      </c>
      <c r="B1344" t="s">
        <v>3447</v>
      </c>
      <c r="C1344" s="1">
        <v>42674</v>
      </c>
      <c r="D1344" s="1">
        <v>42679</v>
      </c>
      <c r="E1344" t="s">
        <v>38</v>
      </c>
      <c r="F1344" t="s">
        <v>809</v>
      </c>
      <c r="G1344" t="s">
        <v>810</v>
      </c>
      <c r="H1344" t="s">
        <v>81</v>
      </c>
      <c r="I1344" t="s">
        <v>26</v>
      </c>
      <c r="J1344" t="s">
        <v>2002</v>
      </c>
      <c r="K1344" t="s">
        <v>1503</v>
      </c>
      <c r="L1344">
        <v>74133</v>
      </c>
      <c r="M1344" t="s">
        <v>84</v>
      </c>
      <c r="N1344" t="s">
        <v>1728</v>
      </c>
      <c r="O1344" t="s">
        <v>31</v>
      </c>
      <c r="P1344" t="s">
        <v>35</v>
      </c>
      <c r="Q1344" t="s">
        <v>1729</v>
      </c>
      <c r="R1344">
        <v>368.97</v>
      </c>
      <c r="S1344">
        <v>3</v>
      </c>
      <c r="T1344">
        <v>0</v>
      </c>
      <c r="U1344">
        <v>81.173400000000001</v>
      </c>
      <c r="V1344">
        <v>287.79660000000001</v>
      </c>
    </row>
    <row r="1345" spans="1:22">
      <c r="A1345">
        <v>6424</v>
      </c>
      <c r="B1345" t="s">
        <v>3448</v>
      </c>
      <c r="C1345" s="1">
        <v>42301</v>
      </c>
      <c r="D1345" s="1">
        <v>42304</v>
      </c>
      <c r="E1345" t="s">
        <v>78</v>
      </c>
      <c r="F1345" t="s">
        <v>974</v>
      </c>
      <c r="G1345" t="s">
        <v>975</v>
      </c>
      <c r="H1345" t="s">
        <v>90</v>
      </c>
      <c r="I1345" t="s">
        <v>26</v>
      </c>
      <c r="J1345" t="s">
        <v>1451</v>
      </c>
      <c r="K1345" t="s">
        <v>50</v>
      </c>
      <c r="L1345">
        <v>94601</v>
      </c>
      <c r="M1345" t="s">
        <v>51</v>
      </c>
      <c r="N1345" t="s">
        <v>439</v>
      </c>
      <c r="O1345" t="s">
        <v>31</v>
      </c>
      <c r="P1345" t="s">
        <v>35</v>
      </c>
      <c r="Q1345" t="s">
        <v>440</v>
      </c>
      <c r="R1345">
        <v>454.27199999999999</v>
      </c>
      <c r="S1345">
        <v>8</v>
      </c>
      <c r="T1345">
        <v>0.2</v>
      </c>
      <c r="U1345">
        <v>-73.819199999999995</v>
      </c>
      <c r="V1345">
        <v>528.09119999999996</v>
      </c>
    </row>
    <row r="1346" spans="1:22">
      <c r="A1346">
        <v>6431</v>
      </c>
      <c r="B1346" t="s">
        <v>3449</v>
      </c>
      <c r="C1346" s="1">
        <v>41946</v>
      </c>
      <c r="D1346" s="1">
        <v>41950</v>
      </c>
      <c r="E1346" t="s">
        <v>38</v>
      </c>
      <c r="F1346" t="s">
        <v>3450</v>
      </c>
      <c r="G1346" t="s">
        <v>3451</v>
      </c>
      <c r="H1346" t="s">
        <v>25</v>
      </c>
      <c r="I1346" t="s">
        <v>26</v>
      </c>
      <c r="J1346" t="s">
        <v>587</v>
      </c>
      <c r="K1346" t="s">
        <v>1017</v>
      </c>
      <c r="L1346">
        <v>28540</v>
      </c>
      <c r="M1346" t="s">
        <v>29</v>
      </c>
      <c r="N1346" t="s">
        <v>178</v>
      </c>
      <c r="O1346" t="s">
        <v>31</v>
      </c>
      <c r="P1346" t="s">
        <v>44</v>
      </c>
      <c r="Q1346" t="s">
        <v>179</v>
      </c>
      <c r="R1346">
        <v>945.03599999999994</v>
      </c>
      <c r="S1346">
        <v>6</v>
      </c>
      <c r="T1346">
        <v>0.4</v>
      </c>
      <c r="U1346">
        <v>-299.26139999999998</v>
      </c>
      <c r="V1346">
        <v>1244.2973999999999</v>
      </c>
    </row>
    <row r="1347" spans="1:22">
      <c r="A1347">
        <v>6433</v>
      </c>
      <c r="B1347" t="s">
        <v>3449</v>
      </c>
      <c r="C1347" s="1">
        <v>41946</v>
      </c>
      <c r="D1347" s="1">
        <v>41950</v>
      </c>
      <c r="E1347" t="s">
        <v>38</v>
      </c>
      <c r="F1347" t="s">
        <v>3450</v>
      </c>
      <c r="G1347" t="s">
        <v>3451</v>
      </c>
      <c r="H1347" t="s">
        <v>25</v>
      </c>
      <c r="I1347" t="s">
        <v>26</v>
      </c>
      <c r="J1347" t="s">
        <v>587</v>
      </c>
      <c r="K1347" t="s">
        <v>1017</v>
      </c>
      <c r="L1347">
        <v>28540</v>
      </c>
      <c r="M1347" t="s">
        <v>29</v>
      </c>
      <c r="N1347" t="s">
        <v>1812</v>
      </c>
      <c r="O1347" t="s">
        <v>31</v>
      </c>
      <c r="P1347" t="s">
        <v>53</v>
      </c>
      <c r="Q1347" t="s">
        <v>1813</v>
      </c>
      <c r="R1347">
        <v>410.35199999999998</v>
      </c>
      <c r="S1347">
        <v>3</v>
      </c>
      <c r="T1347">
        <v>0.2</v>
      </c>
      <c r="U1347">
        <v>-51.293999999999997</v>
      </c>
      <c r="V1347">
        <v>461.64599999999996</v>
      </c>
    </row>
    <row r="1348" spans="1:22">
      <c r="A1348">
        <v>6436</v>
      </c>
      <c r="B1348" t="s">
        <v>3452</v>
      </c>
      <c r="C1348" s="1">
        <v>42882</v>
      </c>
      <c r="D1348" s="1">
        <v>42884</v>
      </c>
      <c r="E1348" t="s">
        <v>78</v>
      </c>
      <c r="F1348" t="s">
        <v>1552</v>
      </c>
      <c r="G1348" t="s">
        <v>1553</v>
      </c>
      <c r="H1348" t="s">
        <v>25</v>
      </c>
      <c r="I1348" t="s">
        <v>26</v>
      </c>
      <c r="J1348" t="s">
        <v>3220</v>
      </c>
      <c r="K1348" t="s">
        <v>2261</v>
      </c>
      <c r="L1348">
        <v>83201</v>
      </c>
      <c r="M1348" t="s">
        <v>51</v>
      </c>
      <c r="N1348" t="s">
        <v>2170</v>
      </c>
      <c r="O1348" t="s">
        <v>31</v>
      </c>
      <c r="P1348" t="s">
        <v>53</v>
      </c>
      <c r="Q1348" t="s">
        <v>2171</v>
      </c>
      <c r="R1348">
        <v>35</v>
      </c>
      <c r="S1348">
        <v>4</v>
      </c>
      <c r="T1348">
        <v>0</v>
      </c>
      <c r="U1348">
        <v>14.7</v>
      </c>
      <c r="V1348">
        <v>20.3</v>
      </c>
    </row>
    <row r="1349" spans="1:22">
      <c r="A1349">
        <v>6439</v>
      </c>
      <c r="B1349" t="s">
        <v>3453</v>
      </c>
      <c r="C1349" s="1">
        <v>43083</v>
      </c>
      <c r="D1349" s="1">
        <v>43088</v>
      </c>
      <c r="E1349" t="s">
        <v>38</v>
      </c>
      <c r="F1349" t="s">
        <v>205</v>
      </c>
      <c r="G1349" t="s">
        <v>206</v>
      </c>
      <c r="H1349" t="s">
        <v>25</v>
      </c>
      <c r="I1349" t="s">
        <v>26</v>
      </c>
      <c r="J1349" t="s">
        <v>2459</v>
      </c>
      <c r="K1349" t="s">
        <v>83</v>
      </c>
      <c r="L1349">
        <v>75023</v>
      </c>
      <c r="M1349" t="s">
        <v>84</v>
      </c>
      <c r="N1349" t="s">
        <v>43</v>
      </c>
      <c r="O1349" t="s">
        <v>31</v>
      </c>
      <c r="P1349" t="s">
        <v>44</v>
      </c>
      <c r="Q1349" t="s">
        <v>45</v>
      </c>
      <c r="R1349">
        <v>974.98800000000006</v>
      </c>
      <c r="S1349">
        <v>4</v>
      </c>
      <c r="T1349">
        <v>0.3</v>
      </c>
      <c r="U1349">
        <v>-97.498800000000003</v>
      </c>
      <c r="V1349">
        <v>1072.4868000000001</v>
      </c>
    </row>
    <row r="1350" spans="1:22">
      <c r="A1350">
        <v>6440</v>
      </c>
      <c r="B1350" t="s">
        <v>3454</v>
      </c>
      <c r="C1350" s="1">
        <v>41916</v>
      </c>
      <c r="D1350" s="1">
        <v>41918</v>
      </c>
      <c r="E1350" t="s">
        <v>78</v>
      </c>
      <c r="F1350" t="s">
        <v>1133</v>
      </c>
      <c r="G1350" t="s">
        <v>1134</v>
      </c>
      <c r="H1350" t="s">
        <v>25</v>
      </c>
      <c r="I1350" t="s">
        <v>26</v>
      </c>
      <c r="J1350" t="s">
        <v>158</v>
      </c>
      <c r="K1350" t="s">
        <v>109</v>
      </c>
      <c r="L1350">
        <v>10024</v>
      </c>
      <c r="M1350" t="s">
        <v>62</v>
      </c>
      <c r="N1350" t="s">
        <v>2559</v>
      </c>
      <c r="O1350" t="s">
        <v>31</v>
      </c>
      <c r="P1350" t="s">
        <v>35</v>
      </c>
      <c r="Q1350" t="s">
        <v>2560</v>
      </c>
      <c r="R1350">
        <v>589.41</v>
      </c>
      <c r="S1350">
        <v>5</v>
      </c>
      <c r="T1350">
        <v>0.1</v>
      </c>
      <c r="U1350">
        <v>-6.5490000000000004</v>
      </c>
      <c r="V1350">
        <v>595.95899999999995</v>
      </c>
    </row>
    <row r="1351" spans="1:22">
      <c r="A1351">
        <v>6445</v>
      </c>
      <c r="B1351" t="s">
        <v>3455</v>
      </c>
      <c r="C1351" s="1">
        <v>42656</v>
      </c>
      <c r="D1351" s="1">
        <v>42663</v>
      </c>
      <c r="E1351" t="s">
        <v>38</v>
      </c>
      <c r="F1351" t="s">
        <v>1941</v>
      </c>
      <c r="G1351" t="s">
        <v>1942</v>
      </c>
      <c r="H1351" t="s">
        <v>81</v>
      </c>
      <c r="I1351" t="s">
        <v>26</v>
      </c>
      <c r="J1351" t="s">
        <v>158</v>
      </c>
      <c r="K1351" t="s">
        <v>109</v>
      </c>
      <c r="L1351">
        <v>10024</v>
      </c>
      <c r="M1351" t="s">
        <v>62</v>
      </c>
      <c r="N1351" t="s">
        <v>1130</v>
      </c>
      <c r="O1351" t="s">
        <v>31</v>
      </c>
      <c r="P1351" t="s">
        <v>53</v>
      </c>
      <c r="Q1351" t="s">
        <v>1131</v>
      </c>
      <c r="R1351">
        <v>82.26</v>
      </c>
      <c r="S1351">
        <v>3</v>
      </c>
      <c r="T1351">
        <v>0</v>
      </c>
      <c r="U1351">
        <v>33.726599999999998</v>
      </c>
      <c r="V1351">
        <v>48.533400000000007</v>
      </c>
    </row>
    <row r="1352" spans="1:22">
      <c r="A1352">
        <v>6447</v>
      </c>
      <c r="B1352" t="s">
        <v>3456</v>
      </c>
      <c r="C1352" s="1">
        <v>42798</v>
      </c>
      <c r="D1352" s="1">
        <v>42800</v>
      </c>
      <c r="E1352" t="s">
        <v>22</v>
      </c>
      <c r="F1352" t="s">
        <v>3457</v>
      </c>
      <c r="G1352" t="s">
        <v>3458</v>
      </c>
      <c r="H1352" t="s">
        <v>90</v>
      </c>
      <c r="I1352" t="s">
        <v>26</v>
      </c>
      <c r="J1352" t="s">
        <v>91</v>
      </c>
      <c r="K1352" t="s">
        <v>83</v>
      </c>
      <c r="L1352">
        <v>77095</v>
      </c>
      <c r="M1352" t="s">
        <v>84</v>
      </c>
      <c r="N1352" t="s">
        <v>75</v>
      </c>
      <c r="O1352" t="s">
        <v>31</v>
      </c>
      <c r="P1352" t="s">
        <v>53</v>
      </c>
      <c r="Q1352" t="s">
        <v>76</v>
      </c>
      <c r="R1352">
        <v>103.5</v>
      </c>
      <c r="S1352">
        <v>5</v>
      </c>
      <c r="T1352">
        <v>0.6</v>
      </c>
      <c r="U1352">
        <v>-77.625</v>
      </c>
      <c r="V1352">
        <v>181.125</v>
      </c>
    </row>
    <row r="1353" spans="1:22">
      <c r="A1353">
        <v>6456</v>
      </c>
      <c r="B1353" t="s">
        <v>3459</v>
      </c>
      <c r="C1353" s="1">
        <v>42947</v>
      </c>
      <c r="D1353" s="1">
        <v>42950</v>
      </c>
      <c r="E1353" t="s">
        <v>78</v>
      </c>
      <c r="F1353" t="s">
        <v>3460</v>
      </c>
      <c r="G1353" t="s">
        <v>3461</v>
      </c>
      <c r="H1353" t="s">
        <v>25</v>
      </c>
      <c r="I1353" t="s">
        <v>26</v>
      </c>
      <c r="J1353" t="s">
        <v>310</v>
      </c>
      <c r="K1353" t="s">
        <v>50</v>
      </c>
      <c r="L1353">
        <v>94110</v>
      </c>
      <c r="M1353" t="s">
        <v>51</v>
      </c>
      <c r="N1353" t="s">
        <v>1639</v>
      </c>
      <c r="O1353" t="s">
        <v>31</v>
      </c>
      <c r="P1353" t="s">
        <v>53</v>
      </c>
      <c r="Q1353" t="s">
        <v>1640</v>
      </c>
      <c r="R1353">
        <v>36.96</v>
      </c>
      <c r="S1353">
        <v>7</v>
      </c>
      <c r="T1353">
        <v>0</v>
      </c>
      <c r="U1353">
        <v>11.457599999999999</v>
      </c>
      <c r="V1353">
        <v>25.502400000000002</v>
      </c>
    </row>
    <row r="1354" spans="1:22">
      <c r="A1354">
        <v>6463</v>
      </c>
      <c r="B1354" t="s">
        <v>3462</v>
      </c>
      <c r="C1354" s="1">
        <v>42869</v>
      </c>
      <c r="D1354" s="1">
        <v>42872</v>
      </c>
      <c r="E1354" t="s">
        <v>78</v>
      </c>
      <c r="F1354" t="s">
        <v>857</v>
      </c>
      <c r="G1354" t="s">
        <v>858</v>
      </c>
      <c r="H1354" t="s">
        <v>81</v>
      </c>
      <c r="I1354" t="s">
        <v>26</v>
      </c>
      <c r="J1354" t="s">
        <v>2735</v>
      </c>
      <c r="K1354" t="s">
        <v>1070</v>
      </c>
      <c r="L1354">
        <v>21215</v>
      </c>
      <c r="M1354" t="s">
        <v>62</v>
      </c>
      <c r="N1354" t="s">
        <v>2559</v>
      </c>
      <c r="O1354" t="s">
        <v>31</v>
      </c>
      <c r="P1354" t="s">
        <v>35</v>
      </c>
      <c r="Q1354" t="s">
        <v>2560</v>
      </c>
      <c r="R1354">
        <v>261.95999999999998</v>
      </c>
      <c r="S1354">
        <v>2</v>
      </c>
      <c r="T1354">
        <v>0</v>
      </c>
      <c r="U1354">
        <v>23.5764</v>
      </c>
      <c r="V1354">
        <v>238.38359999999997</v>
      </c>
    </row>
    <row r="1355" spans="1:22">
      <c r="A1355">
        <v>6465</v>
      </c>
      <c r="B1355" t="s">
        <v>3463</v>
      </c>
      <c r="C1355" s="1">
        <v>42635</v>
      </c>
      <c r="D1355" s="1">
        <v>42641</v>
      </c>
      <c r="E1355" t="s">
        <v>38</v>
      </c>
      <c r="F1355" t="s">
        <v>2805</v>
      </c>
      <c r="G1355" t="s">
        <v>2806</v>
      </c>
      <c r="H1355" t="s">
        <v>90</v>
      </c>
      <c r="I1355" t="s">
        <v>26</v>
      </c>
      <c r="J1355" t="s">
        <v>846</v>
      </c>
      <c r="K1355" t="s">
        <v>28</v>
      </c>
      <c r="L1355">
        <v>40214</v>
      </c>
      <c r="M1355" t="s">
        <v>29</v>
      </c>
      <c r="N1355" t="s">
        <v>2307</v>
      </c>
      <c r="O1355" t="s">
        <v>31</v>
      </c>
      <c r="P1355" t="s">
        <v>53</v>
      </c>
      <c r="Q1355" t="s">
        <v>2308</v>
      </c>
      <c r="R1355">
        <v>13.28</v>
      </c>
      <c r="S1355">
        <v>2</v>
      </c>
      <c r="T1355">
        <v>0</v>
      </c>
      <c r="U1355">
        <v>6.3743999999999996</v>
      </c>
      <c r="V1355">
        <v>6.9055999999999997</v>
      </c>
    </row>
    <row r="1356" spans="1:22">
      <c r="A1356">
        <v>6470</v>
      </c>
      <c r="B1356" t="s">
        <v>3464</v>
      </c>
      <c r="C1356" s="1">
        <v>42706</v>
      </c>
      <c r="D1356" s="1">
        <v>42712</v>
      </c>
      <c r="E1356" t="s">
        <v>38</v>
      </c>
      <c r="F1356" t="s">
        <v>3378</v>
      </c>
      <c r="G1356" t="s">
        <v>3379</v>
      </c>
      <c r="H1356" t="s">
        <v>90</v>
      </c>
      <c r="I1356" t="s">
        <v>26</v>
      </c>
      <c r="J1356" t="s">
        <v>1625</v>
      </c>
      <c r="K1356" t="s">
        <v>1626</v>
      </c>
      <c r="L1356">
        <v>2908</v>
      </c>
      <c r="M1356" t="s">
        <v>62</v>
      </c>
      <c r="N1356" t="s">
        <v>532</v>
      </c>
      <c r="O1356" t="s">
        <v>31</v>
      </c>
      <c r="P1356" t="s">
        <v>53</v>
      </c>
      <c r="Q1356" t="s">
        <v>3107</v>
      </c>
      <c r="R1356">
        <v>72.42</v>
      </c>
      <c r="S1356">
        <v>6</v>
      </c>
      <c r="T1356">
        <v>0</v>
      </c>
      <c r="U1356">
        <v>23.898599999999998</v>
      </c>
      <c r="V1356">
        <v>48.5214</v>
      </c>
    </row>
    <row r="1357" spans="1:22">
      <c r="A1357">
        <v>6475</v>
      </c>
      <c r="B1357" t="s">
        <v>3465</v>
      </c>
      <c r="C1357" s="1">
        <v>41653</v>
      </c>
      <c r="D1357" s="1">
        <v>41654</v>
      </c>
      <c r="E1357" t="s">
        <v>78</v>
      </c>
      <c r="F1357" t="s">
        <v>3466</v>
      </c>
      <c r="G1357" t="s">
        <v>3467</v>
      </c>
      <c r="H1357" t="s">
        <v>81</v>
      </c>
      <c r="I1357" t="s">
        <v>26</v>
      </c>
      <c r="J1357" t="s">
        <v>60</v>
      </c>
      <c r="K1357" t="s">
        <v>61</v>
      </c>
      <c r="L1357">
        <v>19140</v>
      </c>
      <c r="M1357" t="s">
        <v>62</v>
      </c>
      <c r="N1357" t="s">
        <v>1156</v>
      </c>
      <c r="O1357" t="s">
        <v>31</v>
      </c>
      <c r="P1357" t="s">
        <v>32</v>
      </c>
      <c r="Q1357" t="s">
        <v>1157</v>
      </c>
      <c r="R1357">
        <v>61.96</v>
      </c>
      <c r="S1357">
        <v>4</v>
      </c>
      <c r="T1357">
        <v>0.5</v>
      </c>
      <c r="U1357">
        <v>-53.285600000000002</v>
      </c>
      <c r="V1357">
        <v>115.2456</v>
      </c>
    </row>
    <row r="1358" spans="1:22">
      <c r="A1358">
        <v>6482</v>
      </c>
      <c r="B1358" t="s">
        <v>3468</v>
      </c>
      <c r="C1358" s="1">
        <v>42889</v>
      </c>
      <c r="D1358" s="1">
        <v>42896</v>
      </c>
      <c r="E1358" t="s">
        <v>38</v>
      </c>
      <c r="F1358" t="s">
        <v>2917</v>
      </c>
      <c r="G1358" t="s">
        <v>2918</v>
      </c>
      <c r="H1358" t="s">
        <v>25</v>
      </c>
      <c r="I1358" t="s">
        <v>26</v>
      </c>
      <c r="J1358" t="s">
        <v>421</v>
      </c>
      <c r="K1358" t="s">
        <v>42</v>
      </c>
      <c r="L1358">
        <v>33024</v>
      </c>
      <c r="M1358" t="s">
        <v>29</v>
      </c>
      <c r="N1358" t="s">
        <v>510</v>
      </c>
      <c r="O1358" t="s">
        <v>31</v>
      </c>
      <c r="P1358" t="s">
        <v>32</v>
      </c>
      <c r="Q1358" t="s">
        <v>511</v>
      </c>
      <c r="R1358">
        <v>241.56800000000001</v>
      </c>
      <c r="S1358">
        <v>2</v>
      </c>
      <c r="T1358">
        <v>0.2</v>
      </c>
      <c r="U1358">
        <v>0</v>
      </c>
      <c r="V1358">
        <v>241.56800000000001</v>
      </c>
    </row>
    <row r="1359" spans="1:22">
      <c r="A1359">
        <v>6484</v>
      </c>
      <c r="B1359" t="s">
        <v>3469</v>
      </c>
      <c r="C1359" s="1">
        <v>42889</v>
      </c>
      <c r="D1359" s="1">
        <v>42895</v>
      </c>
      <c r="E1359" t="s">
        <v>38</v>
      </c>
      <c r="F1359" t="s">
        <v>3470</v>
      </c>
      <c r="G1359" t="s">
        <v>3471</v>
      </c>
      <c r="H1359" t="s">
        <v>81</v>
      </c>
      <c r="I1359" t="s">
        <v>26</v>
      </c>
      <c r="J1359" t="s">
        <v>158</v>
      </c>
      <c r="K1359" t="s">
        <v>109</v>
      </c>
      <c r="L1359">
        <v>10011</v>
      </c>
      <c r="M1359" t="s">
        <v>62</v>
      </c>
      <c r="N1359" t="s">
        <v>1058</v>
      </c>
      <c r="O1359" t="s">
        <v>31</v>
      </c>
      <c r="P1359" t="s">
        <v>44</v>
      </c>
      <c r="Q1359" t="s">
        <v>1059</v>
      </c>
      <c r="R1359">
        <v>384.76799999999997</v>
      </c>
      <c r="S1359">
        <v>2</v>
      </c>
      <c r="T1359">
        <v>0.4</v>
      </c>
      <c r="U1359">
        <v>-115.43040000000001</v>
      </c>
      <c r="V1359">
        <v>500.19839999999999</v>
      </c>
    </row>
    <row r="1360" spans="1:22">
      <c r="A1360">
        <v>6491</v>
      </c>
      <c r="B1360" t="s">
        <v>3472</v>
      </c>
      <c r="C1360" s="1">
        <v>41897</v>
      </c>
      <c r="D1360" s="1">
        <v>41901</v>
      </c>
      <c r="E1360" t="s">
        <v>38</v>
      </c>
      <c r="F1360" t="s">
        <v>2939</v>
      </c>
      <c r="G1360" t="s">
        <v>2940</v>
      </c>
      <c r="H1360" t="s">
        <v>81</v>
      </c>
      <c r="I1360" t="s">
        <v>26</v>
      </c>
      <c r="J1360" t="s">
        <v>60</v>
      </c>
      <c r="K1360" t="s">
        <v>61</v>
      </c>
      <c r="L1360">
        <v>19120</v>
      </c>
      <c r="M1360" t="s">
        <v>62</v>
      </c>
      <c r="N1360" t="s">
        <v>737</v>
      </c>
      <c r="O1360" t="s">
        <v>31</v>
      </c>
      <c r="P1360" t="s">
        <v>53</v>
      </c>
      <c r="Q1360" t="s">
        <v>738</v>
      </c>
      <c r="R1360">
        <v>103.93600000000001</v>
      </c>
      <c r="S1360">
        <v>4</v>
      </c>
      <c r="T1360">
        <v>0.2</v>
      </c>
      <c r="U1360">
        <v>16.889600000000002</v>
      </c>
      <c r="V1360">
        <v>87.046400000000006</v>
      </c>
    </row>
    <row r="1361" spans="1:22">
      <c r="A1361">
        <v>6492</v>
      </c>
      <c r="B1361" t="s">
        <v>3473</v>
      </c>
      <c r="C1361" s="1">
        <v>42694</v>
      </c>
      <c r="D1361" s="1">
        <v>42699</v>
      </c>
      <c r="E1361" t="s">
        <v>38</v>
      </c>
      <c r="F1361" t="s">
        <v>1516</v>
      </c>
      <c r="G1361" t="s">
        <v>1517</v>
      </c>
      <c r="H1361" t="s">
        <v>81</v>
      </c>
      <c r="I1361" t="s">
        <v>26</v>
      </c>
      <c r="J1361" t="s">
        <v>3474</v>
      </c>
      <c r="K1361" t="s">
        <v>42</v>
      </c>
      <c r="L1361">
        <v>32839</v>
      </c>
      <c r="M1361" t="s">
        <v>29</v>
      </c>
      <c r="N1361" t="s">
        <v>260</v>
      </c>
      <c r="O1361" t="s">
        <v>31</v>
      </c>
      <c r="P1361" t="s">
        <v>32</v>
      </c>
      <c r="Q1361" t="s">
        <v>261</v>
      </c>
      <c r="R1361">
        <v>289.56799999999998</v>
      </c>
      <c r="S1361">
        <v>2</v>
      </c>
      <c r="T1361">
        <v>0.2</v>
      </c>
      <c r="U1361">
        <v>10.8588</v>
      </c>
      <c r="V1361">
        <v>278.70920000000001</v>
      </c>
    </row>
    <row r="1362" spans="1:22">
      <c r="A1362">
        <v>6498</v>
      </c>
      <c r="B1362" t="s">
        <v>3475</v>
      </c>
      <c r="C1362" s="1">
        <v>42209</v>
      </c>
      <c r="D1362" s="1">
        <v>42213</v>
      </c>
      <c r="E1362" t="s">
        <v>38</v>
      </c>
      <c r="F1362" t="s">
        <v>3476</v>
      </c>
      <c r="G1362" t="s">
        <v>3477</v>
      </c>
      <c r="H1362" t="s">
        <v>90</v>
      </c>
      <c r="I1362" t="s">
        <v>26</v>
      </c>
      <c r="J1362" t="s">
        <v>846</v>
      </c>
      <c r="K1362" t="s">
        <v>28</v>
      </c>
      <c r="L1362">
        <v>40214</v>
      </c>
      <c r="M1362" t="s">
        <v>29</v>
      </c>
      <c r="N1362" t="s">
        <v>52</v>
      </c>
      <c r="O1362" t="s">
        <v>31</v>
      </c>
      <c r="P1362" t="s">
        <v>53</v>
      </c>
      <c r="Q1362" t="s">
        <v>54</v>
      </c>
      <c r="R1362">
        <v>20.94</v>
      </c>
      <c r="S1362">
        <v>3</v>
      </c>
      <c r="T1362">
        <v>0</v>
      </c>
      <c r="U1362">
        <v>6.0726000000000004</v>
      </c>
      <c r="V1362">
        <v>14.8674</v>
      </c>
    </row>
    <row r="1363" spans="1:22">
      <c r="A1363">
        <v>6508</v>
      </c>
      <c r="B1363" t="s">
        <v>3478</v>
      </c>
      <c r="C1363" s="1">
        <v>42652</v>
      </c>
      <c r="D1363" s="1">
        <v>42654</v>
      </c>
      <c r="E1363" t="s">
        <v>22</v>
      </c>
      <c r="F1363" t="s">
        <v>3479</v>
      </c>
      <c r="G1363" t="s">
        <v>3480</v>
      </c>
      <c r="H1363" t="s">
        <v>81</v>
      </c>
      <c r="I1363" t="s">
        <v>26</v>
      </c>
      <c r="J1363" t="s">
        <v>60</v>
      </c>
      <c r="K1363" t="s">
        <v>61</v>
      </c>
      <c r="L1363">
        <v>19143</v>
      </c>
      <c r="M1363" t="s">
        <v>62</v>
      </c>
      <c r="N1363" t="s">
        <v>698</v>
      </c>
      <c r="O1363" t="s">
        <v>31</v>
      </c>
      <c r="P1363" t="s">
        <v>53</v>
      </c>
      <c r="Q1363" t="s">
        <v>699</v>
      </c>
      <c r="R1363">
        <v>332.83199999999999</v>
      </c>
      <c r="S1363">
        <v>4</v>
      </c>
      <c r="T1363">
        <v>0.2</v>
      </c>
      <c r="U1363">
        <v>-24.962399999999999</v>
      </c>
      <c r="V1363">
        <v>357.7944</v>
      </c>
    </row>
    <row r="1364" spans="1:22">
      <c r="A1364">
        <v>6516</v>
      </c>
      <c r="B1364" t="s">
        <v>3481</v>
      </c>
      <c r="C1364" s="1">
        <v>42993</v>
      </c>
      <c r="D1364" s="1">
        <v>42997</v>
      </c>
      <c r="E1364" t="s">
        <v>38</v>
      </c>
      <c r="F1364" t="s">
        <v>1642</v>
      </c>
      <c r="G1364" t="s">
        <v>1643</v>
      </c>
      <c r="H1364" t="s">
        <v>25</v>
      </c>
      <c r="I1364" t="s">
        <v>26</v>
      </c>
      <c r="J1364" t="s">
        <v>310</v>
      </c>
      <c r="K1364" t="s">
        <v>50</v>
      </c>
      <c r="L1364">
        <v>94122</v>
      </c>
      <c r="M1364" t="s">
        <v>51</v>
      </c>
      <c r="N1364" t="s">
        <v>1198</v>
      </c>
      <c r="O1364" t="s">
        <v>31</v>
      </c>
      <c r="P1364" t="s">
        <v>35</v>
      </c>
      <c r="Q1364" t="s">
        <v>1199</v>
      </c>
      <c r="R1364">
        <v>218.352</v>
      </c>
      <c r="S1364">
        <v>3</v>
      </c>
      <c r="T1364">
        <v>0.2</v>
      </c>
      <c r="U1364">
        <v>0</v>
      </c>
      <c r="V1364">
        <v>218.352</v>
      </c>
    </row>
    <row r="1365" spans="1:22">
      <c r="A1365">
        <v>6517</v>
      </c>
      <c r="B1365" t="s">
        <v>3481</v>
      </c>
      <c r="C1365" s="1">
        <v>42993</v>
      </c>
      <c r="D1365" s="1">
        <v>42997</v>
      </c>
      <c r="E1365" t="s">
        <v>38</v>
      </c>
      <c r="F1365" t="s">
        <v>1642</v>
      </c>
      <c r="G1365" t="s">
        <v>1643</v>
      </c>
      <c r="H1365" t="s">
        <v>25</v>
      </c>
      <c r="I1365" t="s">
        <v>26</v>
      </c>
      <c r="J1365" t="s">
        <v>310</v>
      </c>
      <c r="K1365" t="s">
        <v>50</v>
      </c>
      <c r="L1365">
        <v>94122</v>
      </c>
      <c r="M1365" t="s">
        <v>51</v>
      </c>
      <c r="N1365" t="s">
        <v>1372</v>
      </c>
      <c r="O1365" t="s">
        <v>31</v>
      </c>
      <c r="P1365" t="s">
        <v>53</v>
      </c>
      <c r="Q1365" t="s">
        <v>1373</v>
      </c>
      <c r="R1365">
        <v>529.9</v>
      </c>
      <c r="S1365">
        <v>5</v>
      </c>
      <c r="T1365">
        <v>0</v>
      </c>
      <c r="U1365">
        <v>105.98</v>
      </c>
      <c r="V1365">
        <v>423.91999999999996</v>
      </c>
    </row>
    <row r="1366" spans="1:22">
      <c r="A1366">
        <v>6522</v>
      </c>
      <c r="B1366" t="s">
        <v>3482</v>
      </c>
      <c r="C1366" s="1">
        <v>42751</v>
      </c>
      <c r="D1366" s="1">
        <v>42753</v>
      </c>
      <c r="E1366" t="s">
        <v>22</v>
      </c>
      <c r="F1366" t="s">
        <v>2656</v>
      </c>
      <c r="G1366" t="s">
        <v>2657</v>
      </c>
      <c r="H1366" t="s">
        <v>25</v>
      </c>
      <c r="I1366" t="s">
        <v>26</v>
      </c>
      <c r="J1366" t="s">
        <v>458</v>
      </c>
      <c r="K1366" t="s">
        <v>272</v>
      </c>
      <c r="L1366">
        <v>49201</v>
      </c>
      <c r="M1366" t="s">
        <v>84</v>
      </c>
      <c r="N1366" t="s">
        <v>2998</v>
      </c>
      <c r="O1366" t="s">
        <v>31</v>
      </c>
      <c r="P1366" t="s">
        <v>35</v>
      </c>
      <c r="Q1366" t="s">
        <v>2999</v>
      </c>
      <c r="R1366">
        <v>302.67</v>
      </c>
      <c r="S1366">
        <v>3</v>
      </c>
      <c r="T1366">
        <v>0</v>
      </c>
      <c r="U1366">
        <v>72.640799999999999</v>
      </c>
      <c r="V1366">
        <v>230.0292</v>
      </c>
    </row>
    <row r="1367" spans="1:22">
      <c r="A1367">
        <v>6536</v>
      </c>
      <c r="B1367" t="s">
        <v>3483</v>
      </c>
      <c r="C1367" s="1">
        <v>41960</v>
      </c>
      <c r="D1367" s="1">
        <v>41965</v>
      </c>
      <c r="E1367" t="s">
        <v>38</v>
      </c>
      <c r="F1367" t="s">
        <v>854</v>
      </c>
      <c r="G1367" t="s">
        <v>855</v>
      </c>
      <c r="H1367" t="s">
        <v>25</v>
      </c>
      <c r="I1367" t="s">
        <v>26</v>
      </c>
      <c r="J1367" t="s">
        <v>2935</v>
      </c>
      <c r="K1367" t="s">
        <v>109</v>
      </c>
      <c r="L1367">
        <v>14215</v>
      </c>
      <c r="M1367" t="s">
        <v>62</v>
      </c>
      <c r="N1367" t="s">
        <v>1676</v>
      </c>
      <c r="O1367" t="s">
        <v>31</v>
      </c>
      <c r="P1367" t="s">
        <v>32</v>
      </c>
      <c r="Q1367" t="s">
        <v>1677</v>
      </c>
      <c r="R1367">
        <v>4007.84</v>
      </c>
      <c r="S1367">
        <v>10</v>
      </c>
      <c r="T1367">
        <v>0.2</v>
      </c>
      <c r="U1367">
        <v>-50.097999999999999</v>
      </c>
      <c r="V1367">
        <v>4057.9380000000001</v>
      </c>
    </row>
    <row r="1368" spans="1:22">
      <c r="A1368">
        <v>6537</v>
      </c>
      <c r="B1368" t="s">
        <v>3484</v>
      </c>
      <c r="C1368" s="1">
        <v>41932</v>
      </c>
      <c r="D1368" s="1">
        <v>41935</v>
      </c>
      <c r="E1368" t="s">
        <v>78</v>
      </c>
      <c r="F1368" t="s">
        <v>3249</v>
      </c>
      <c r="G1368" t="s">
        <v>3250</v>
      </c>
      <c r="H1368" t="s">
        <v>81</v>
      </c>
      <c r="I1368" t="s">
        <v>26</v>
      </c>
      <c r="J1368" t="s">
        <v>3106</v>
      </c>
      <c r="K1368" t="s">
        <v>128</v>
      </c>
      <c r="L1368">
        <v>37918</v>
      </c>
      <c r="M1368" t="s">
        <v>29</v>
      </c>
      <c r="N1368" t="s">
        <v>1215</v>
      </c>
      <c r="O1368" t="s">
        <v>31</v>
      </c>
      <c r="P1368" t="s">
        <v>44</v>
      </c>
      <c r="Q1368" t="s">
        <v>1216</v>
      </c>
      <c r="R1368">
        <v>328.59</v>
      </c>
      <c r="S1368">
        <v>3</v>
      </c>
      <c r="T1368">
        <v>0.4</v>
      </c>
      <c r="U1368">
        <v>-147.8655</v>
      </c>
      <c r="V1368">
        <v>476.45549999999997</v>
      </c>
    </row>
    <row r="1369" spans="1:22">
      <c r="A1369">
        <v>6540</v>
      </c>
      <c r="B1369" t="s">
        <v>3485</v>
      </c>
      <c r="C1369" s="1">
        <v>42302</v>
      </c>
      <c r="D1369" s="1">
        <v>42307</v>
      </c>
      <c r="E1369" t="s">
        <v>38</v>
      </c>
      <c r="F1369" t="s">
        <v>252</v>
      </c>
      <c r="G1369" t="s">
        <v>253</v>
      </c>
      <c r="H1369" t="s">
        <v>81</v>
      </c>
      <c r="I1369" t="s">
        <v>26</v>
      </c>
      <c r="J1369" t="s">
        <v>214</v>
      </c>
      <c r="K1369" t="s">
        <v>184</v>
      </c>
      <c r="L1369">
        <v>19711</v>
      </c>
      <c r="M1369" t="s">
        <v>62</v>
      </c>
      <c r="N1369" t="s">
        <v>1873</v>
      </c>
      <c r="O1369" t="s">
        <v>31</v>
      </c>
      <c r="P1369" t="s">
        <v>35</v>
      </c>
      <c r="Q1369" t="s">
        <v>1874</v>
      </c>
      <c r="R1369">
        <v>291.10000000000002</v>
      </c>
      <c r="S1369">
        <v>5</v>
      </c>
      <c r="T1369">
        <v>0</v>
      </c>
      <c r="U1369">
        <v>75.686000000000007</v>
      </c>
      <c r="V1369">
        <v>215.41400000000002</v>
      </c>
    </row>
    <row r="1370" spans="1:22">
      <c r="A1370">
        <v>6542</v>
      </c>
      <c r="B1370" t="s">
        <v>3486</v>
      </c>
      <c r="C1370" s="1">
        <v>43055</v>
      </c>
      <c r="D1370" s="1">
        <v>43058</v>
      </c>
      <c r="E1370" t="s">
        <v>78</v>
      </c>
      <c r="F1370" t="s">
        <v>1133</v>
      </c>
      <c r="G1370" t="s">
        <v>1134</v>
      </c>
      <c r="H1370" t="s">
        <v>25</v>
      </c>
      <c r="I1370" t="s">
        <v>26</v>
      </c>
      <c r="J1370" t="s">
        <v>176</v>
      </c>
      <c r="K1370" t="s">
        <v>177</v>
      </c>
      <c r="L1370">
        <v>98103</v>
      </c>
      <c r="M1370" t="s">
        <v>51</v>
      </c>
      <c r="N1370" t="s">
        <v>706</v>
      </c>
      <c r="O1370" t="s">
        <v>31</v>
      </c>
      <c r="P1370" t="s">
        <v>53</v>
      </c>
      <c r="Q1370" t="s">
        <v>707</v>
      </c>
      <c r="R1370">
        <v>139.91999999999999</v>
      </c>
      <c r="S1370">
        <v>2</v>
      </c>
      <c r="T1370">
        <v>0</v>
      </c>
      <c r="U1370">
        <v>23.7864</v>
      </c>
      <c r="V1370">
        <v>116.13359999999999</v>
      </c>
    </row>
    <row r="1371" spans="1:22">
      <c r="A1371">
        <v>6548</v>
      </c>
      <c r="B1371" t="s">
        <v>3487</v>
      </c>
      <c r="C1371" s="1">
        <v>41699</v>
      </c>
      <c r="D1371" s="1">
        <v>41703</v>
      </c>
      <c r="E1371" t="s">
        <v>38</v>
      </c>
      <c r="F1371" t="s">
        <v>2842</v>
      </c>
      <c r="G1371" t="s">
        <v>2843</v>
      </c>
      <c r="H1371" t="s">
        <v>90</v>
      </c>
      <c r="I1371" t="s">
        <v>26</v>
      </c>
      <c r="J1371" t="s">
        <v>3488</v>
      </c>
      <c r="K1371" t="s">
        <v>121</v>
      </c>
      <c r="L1371">
        <v>60126</v>
      </c>
      <c r="M1371" t="s">
        <v>84</v>
      </c>
      <c r="N1371" t="s">
        <v>146</v>
      </c>
      <c r="O1371" t="s">
        <v>31</v>
      </c>
      <c r="P1371" t="s">
        <v>35</v>
      </c>
      <c r="Q1371" t="s">
        <v>147</v>
      </c>
      <c r="R1371">
        <v>634.11599999999999</v>
      </c>
      <c r="S1371">
        <v>6</v>
      </c>
      <c r="T1371">
        <v>0.3</v>
      </c>
      <c r="U1371">
        <v>-172.1172</v>
      </c>
      <c r="V1371">
        <v>806.23320000000001</v>
      </c>
    </row>
    <row r="1372" spans="1:22">
      <c r="A1372">
        <v>6550</v>
      </c>
      <c r="B1372" t="s">
        <v>3489</v>
      </c>
      <c r="C1372" s="1">
        <v>42215</v>
      </c>
      <c r="D1372" s="1">
        <v>42217</v>
      </c>
      <c r="E1372" t="s">
        <v>78</v>
      </c>
      <c r="F1372" t="s">
        <v>2580</v>
      </c>
      <c r="G1372" t="s">
        <v>2581</v>
      </c>
      <c r="H1372" t="s">
        <v>90</v>
      </c>
      <c r="I1372" t="s">
        <v>26</v>
      </c>
      <c r="J1372" t="s">
        <v>306</v>
      </c>
      <c r="K1372" t="s">
        <v>152</v>
      </c>
      <c r="L1372">
        <v>55044</v>
      </c>
      <c r="M1372" t="s">
        <v>84</v>
      </c>
      <c r="N1372" t="s">
        <v>984</v>
      </c>
      <c r="O1372" t="s">
        <v>31</v>
      </c>
      <c r="P1372" t="s">
        <v>35</v>
      </c>
      <c r="Q1372" t="s">
        <v>985</v>
      </c>
      <c r="R1372">
        <v>155.88</v>
      </c>
      <c r="S1372">
        <v>6</v>
      </c>
      <c r="T1372">
        <v>0</v>
      </c>
      <c r="U1372">
        <v>38.97</v>
      </c>
      <c r="V1372">
        <v>116.91</v>
      </c>
    </row>
    <row r="1373" spans="1:22">
      <c r="A1373">
        <v>6551</v>
      </c>
      <c r="B1373" t="s">
        <v>3490</v>
      </c>
      <c r="C1373" s="1">
        <v>42309</v>
      </c>
      <c r="D1373" s="1">
        <v>42311</v>
      </c>
      <c r="E1373" t="s">
        <v>22</v>
      </c>
      <c r="F1373" t="s">
        <v>2238</v>
      </c>
      <c r="G1373" t="s">
        <v>2239</v>
      </c>
      <c r="H1373" t="s">
        <v>25</v>
      </c>
      <c r="I1373" t="s">
        <v>26</v>
      </c>
      <c r="J1373" t="s">
        <v>158</v>
      </c>
      <c r="K1373" t="s">
        <v>109</v>
      </c>
      <c r="L1373">
        <v>10035</v>
      </c>
      <c r="M1373" t="s">
        <v>62</v>
      </c>
      <c r="N1373" t="s">
        <v>2161</v>
      </c>
      <c r="O1373" t="s">
        <v>31</v>
      </c>
      <c r="P1373" t="s">
        <v>35</v>
      </c>
      <c r="Q1373" t="s">
        <v>2162</v>
      </c>
      <c r="R1373">
        <v>327.56400000000002</v>
      </c>
      <c r="S1373">
        <v>4</v>
      </c>
      <c r="T1373">
        <v>0.1</v>
      </c>
      <c r="U1373">
        <v>21.837599999999998</v>
      </c>
      <c r="V1373">
        <v>305.72640000000001</v>
      </c>
    </row>
    <row r="1374" spans="1:22">
      <c r="A1374">
        <v>6559</v>
      </c>
      <c r="B1374" t="s">
        <v>3491</v>
      </c>
      <c r="C1374" s="1">
        <v>42160</v>
      </c>
      <c r="D1374" s="1">
        <v>42165</v>
      </c>
      <c r="E1374" t="s">
        <v>38</v>
      </c>
      <c r="F1374" t="s">
        <v>2362</v>
      </c>
      <c r="G1374" t="s">
        <v>2363</v>
      </c>
      <c r="H1374" t="s">
        <v>81</v>
      </c>
      <c r="I1374" t="s">
        <v>26</v>
      </c>
      <c r="J1374" t="s">
        <v>2935</v>
      </c>
      <c r="K1374" t="s">
        <v>109</v>
      </c>
      <c r="L1374">
        <v>14215</v>
      </c>
      <c r="M1374" t="s">
        <v>62</v>
      </c>
      <c r="N1374" t="s">
        <v>606</v>
      </c>
      <c r="O1374" t="s">
        <v>31</v>
      </c>
      <c r="P1374" t="s">
        <v>35</v>
      </c>
      <c r="Q1374" t="s">
        <v>607</v>
      </c>
      <c r="R1374">
        <v>1522.6379999999999</v>
      </c>
      <c r="S1374">
        <v>9</v>
      </c>
      <c r="T1374">
        <v>0.1</v>
      </c>
      <c r="U1374">
        <v>169.18199999999999</v>
      </c>
      <c r="V1374">
        <v>1353.4559999999999</v>
      </c>
    </row>
    <row r="1375" spans="1:22">
      <c r="A1375">
        <v>6564</v>
      </c>
      <c r="B1375" t="s">
        <v>3492</v>
      </c>
      <c r="C1375" s="1">
        <v>41766</v>
      </c>
      <c r="D1375" s="1">
        <v>41771</v>
      </c>
      <c r="E1375" t="s">
        <v>38</v>
      </c>
      <c r="F1375" t="s">
        <v>1629</v>
      </c>
      <c r="G1375" t="s">
        <v>1630</v>
      </c>
      <c r="H1375" t="s">
        <v>25</v>
      </c>
      <c r="I1375" t="s">
        <v>26</v>
      </c>
      <c r="J1375" t="s">
        <v>452</v>
      </c>
      <c r="K1375" t="s">
        <v>415</v>
      </c>
      <c r="L1375">
        <v>1841</v>
      </c>
      <c r="M1375" t="s">
        <v>62</v>
      </c>
      <c r="N1375" t="s">
        <v>2547</v>
      </c>
      <c r="O1375" t="s">
        <v>31</v>
      </c>
      <c r="P1375" t="s">
        <v>44</v>
      </c>
      <c r="Q1375" t="s">
        <v>2548</v>
      </c>
      <c r="R1375">
        <v>194.25</v>
      </c>
      <c r="S1375">
        <v>2</v>
      </c>
      <c r="T1375">
        <v>0.3</v>
      </c>
      <c r="U1375">
        <v>-38.85</v>
      </c>
      <c r="V1375">
        <v>233.1</v>
      </c>
    </row>
    <row r="1376" spans="1:22">
      <c r="A1376">
        <v>6566</v>
      </c>
      <c r="B1376" t="s">
        <v>3492</v>
      </c>
      <c r="C1376" s="1">
        <v>41766</v>
      </c>
      <c r="D1376" s="1">
        <v>41771</v>
      </c>
      <c r="E1376" t="s">
        <v>38</v>
      </c>
      <c r="F1376" t="s">
        <v>1629</v>
      </c>
      <c r="G1376" t="s">
        <v>1630</v>
      </c>
      <c r="H1376" t="s">
        <v>25</v>
      </c>
      <c r="I1376" t="s">
        <v>26</v>
      </c>
      <c r="J1376" t="s">
        <v>452</v>
      </c>
      <c r="K1376" t="s">
        <v>415</v>
      </c>
      <c r="L1376">
        <v>1841</v>
      </c>
      <c r="M1376" t="s">
        <v>62</v>
      </c>
      <c r="N1376" t="s">
        <v>797</v>
      </c>
      <c r="O1376" t="s">
        <v>31</v>
      </c>
      <c r="P1376" t="s">
        <v>35</v>
      </c>
      <c r="Q1376" t="s">
        <v>798</v>
      </c>
      <c r="R1376">
        <v>872.32</v>
      </c>
      <c r="S1376">
        <v>4</v>
      </c>
      <c r="T1376">
        <v>0</v>
      </c>
      <c r="U1376">
        <v>244.24959999999999</v>
      </c>
      <c r="V1376">
        <v>628.07040000000006</v>
      </c>
    </row>
    <row r="1377" spans="1:22">
      <c r="A1377">
        <v>6570</v>
      </c>
      <c r="B1377" t="s">
        <v>3493</v>
      </c>
      <c r="C1377" s="1">
        <v>41747</v>
      </c>
      <c r="D1377" s="1">
        <v>41751</v>
      </c>
      <c r="E1377" t="s">
        <v>38</v>
      </c>
      <c r="F1377" t="s">
        <v>113</v>
      </c>
      <c r="G1377" t="s">
        <v>114</v>
      </c>
      <c r="H1377" t="s">
        <v>25</v>
      </c>
      <c r="I1377" t="s">
        <v>26</v>
      </c>
      <c r="J1377" t="s">
        <v>91</v>
      </c>
      <c r="K1377" t="s">
        <v>83</v>
      </c>
      <c r="L1377">
        <v>77095</v>
      </c>
      <c r="M1377" t="s">
        <v>84</v>
      </c>
      <c r="N1377" t="s">
        <v>376</v>
      </c>
      <c r="O1377" t="s">
        <v>31</v>
      </c>
      <c r="P1377" t="s">
        <v>35</v>
      </c>
      <c r="Q1377" t="s">
        <v>377</v>
      </c>
      <c r="R1377">
        <v>317.05799999999999</v>
      </c>
      <c r="S1377">
        <v>3</v>
      </c>
      <c r="T1377">
        <v>0.3</v>
      </c>
      <c r="U1377">
        <v>-18.117599999999999</v>
      </c>
      <c r="V1377">
        <v>335.17559999999997</v>
      </c>
    </row>
    <row r="1378" spans="1:22">
      <c r="A1378">
        <v>6577</v>
      </c>
      <c r="B1378" t="s">
        <v>3494</v>
      </c>
      <c r="C1378" s="1">
        <v>42797</v>
      </c>
      <c r="D1378" s="1">
        <v>42802</v>
      </c>
      <c r="E1378" t="s">
        <v>38</v>
      </c>
      <c r="F1378" t="s">
        <v>2545</v>
      </c>
      <c r="G1378" t="s">
        <v>2546</v>
      </c>
      <c r="H1378" t="s">
        <v>25</v>
      </c>
      <c r="I1378" t="s">
        <v>26</v>
      </c>
      <c r="J1378" t="s">
        <v>49</v>
      </c>
      <c r="K1378" t="s">
        <v>50</v>
      </c>
      <c r="L1378">
        <v>90008</v>
      </c>
      <c r="M1378" t="s">
        <v>51</v>
      </c>
      <c r="N1378" t="s">
        <v>110</v>
      </c>
      <c r="O1378" t="s">
        <v>31</v>
      </c>
      <c r="P1378" t="s">
        <v>35</v>
      </c>
      <c r="Q1378" t="s">
        <v>111</v>
      </c>
      <c r="R1378">
        <v>170.352</v>
      </c>
      <c r="S1378">
        <v>3</v>
      </c>
      <c r="T1378">
        <v>0.2</v>
      </c>
      <c r="U1378">
        <v>-17.0352</v>
      </c>
      <c r="V1378">
        <v>187.38720000000001</v>
      </c>
    </row>
    <row r="1379" spans="1:22">
      <c r="A1379">
        <v>6582</v>
      </c>
      <c r="B1379" t="s">
        <v>3495</v>
      </c>
      <c r="C1379" s="1">
        <v>42665</v>
      </c>
      <c r="D1379" s="1">
        <v>42665</v>
      </c>
      <c r="E1379" t="s">
        <v>407</v>
      </c>
      <c r="F1379" t="s">
        <v>2051</v>
      </c>
      <c r="G1379" t="s">
        <v>2052</v>
      </c>
      <c r="H1379" t="s">
        <v>25</v>
      </c>
      <c r="I1379" t="s">
        <v>26</v>
      </c>
      <c r="J1379" t="s">
        <v>176</v>
      </c>
      <c r="K1379" t="s">
        <v>177</v>
      </c>
      <c r="L1379">
        <v>98105</v>
      </c>
      <c r="M1379" t="s">
        <v>51</v>
      </c>
      <c r="N1379" t="s">
        <v>3496</v>
      </c>
      <c r="O1379" t="s">
        <v>31</v>
      </c>
      <c r="P1379" t="s">
        <v>53</v>
      </c>
      <c r="Q1379" t="s">
        <v>3497</v>
      </c>
      <c r="R1379">
        <v>101.94</v>
      </c>
      <c r="S1379">
        <v>3</v>
      </c>
      <c r="T1379">
        <v>0</v>
      </c>
      <c r="U1379">
        <v>30.582000000000001</v>
      </c>
      <c r="V1379">
        <v>71.358000000000004</v>
      </c>
    </row>
    <row r="1380" spans="1:22">
      <c r="A1380">
        <v>6586</v>
      </c>
      <c r="B1380" t="s">
        <v>3498</v>
      </c>
      <c r="C1380" s="1">
        <v>42937</v>
      </c>
      <c r="D1380" s="1">
        <v>42943</v>
      </c>
      <c r="E1380" t="s">
        <v>38</v>
      </c>
      <c r="F1380" t="s">
        <v>1620</v>
      </c>
      <c r="G1380" t="s">
        <v>1621</v>
      </c>
      <c r="H1380" t="s">
        <v>25</v>
      </c>
      <c r="I1380" t="s">
        <v>26</v>
      </c>
      <c r="J1380" t="s">
        <v>3215</v>
      </c>
      <c r="K1380" t="s">
        <v>697</v>
      </c>
      <c r="L1380">
        <v>24153</v>
      </c>
      <c r="M1380" t="s">
        <v>29</v>
      </c>
      <c r="N1380" t="s">
        <v>319</v>
      </c>
      <c r="O1380" t="s">
        <v>31</v>
      </c>
      <c r="P1380" t="s">
        <v>53</v>
      </c>
      <c r="Q1380" t="s">
        <v>320</v>
      </c>
      <c r="R1380">
        <v>8.8000000000000007</v>
      </c>
      <c r="S1380">
        <v>5</v>
      </c>
      <c r="T1380">
        <v>0</v>
      </c>
      <c r="U1380">
        <v>3.8719999999999999</v>
      </c>
      <c r="V1380">
        <v>4.9280000000000008</v>
      </c>
    </row>
    <row r="1381" spans="1:22">
      <c r="A1381">
        <v>6588</v>
      </c>
      <c r="B1381" t="s">
        <v>3498</v>
      </c>
      <c r="C1381" s="1">
        <v>42937</v>
      </c>
      <c r="D1381" s="1">
        <v>42943</v>
      </c>
      <c r="E1381" t="s">
        <v>38</v>
      </c>
      <c r="F1381" t="s">
        <v>1620</v>
      </c>
      <c r="G1381" t="s">
        <v>1621</v>
      </c>
      <c r="H1381" t="s">
        <v>25</v>
      </c>
      <c r="I1381" t="s">
        <v>26</v>
      </c>
      <c r="J1381" t="s">
        <v>3215</v>
      </c>
      <c r="K1381" t="s">
        <v>697</v>
      </c>
      <c r="L1381">
        <v>24153</v>
      </c>
      <c r="M1381" t="s">
        <v>29</v>
      </c>
      <c r="N1381" t="s">
        <v>879</v>
      </c>
      <c r="O1381" t="s">
        <v>31</v>
      </c>
      <c r="P1381" t="s">
        <v>32</v>
      </c>
      <c r="Q1381" t="s">
        <v>880</v>
      </c>
      <c r="R1381">
        <v>302.94</v>
      </c>
      <c r="S1381">
        <v>3</v>
      </c>
      <c r="T1381">
        <v>0</v>
      </c>
      <c r="U1381">
        <v>69.676199999999994</v>
      </c>
      <c r="V1381">
        <v>233.2638</v>
      </c>
    </row>
    <row r="1382" spans="1:22">
      <c r="A1382">
        <v>6600</v>
      </c>
      <c r="B1382" t="s">
        <v>3499</v>
      </c>
      <c r="C1382" s="1">
        <v>41975</v>
      </c>
      <c r="D1382" s="1">
        <v>41980</v>
      </c>
      <c r="E1382" t="s">
        <v>38</v>
      </c>
      <c r="F1382" t="s">
        <v>3500</v>
      </c>
      <c r="G1382" t="s">
        <v>3501</v>
      </c>
      <c r="H1382" t="s">
        <v>81</v>
      </c>
      <c r="I1382" t="s">
        <v>26</v>
      </c>
      <c r="J1382" t="s">
        <v>2503</v>
      </c>
      <c r="K1382" t="s">
        <v>1070</v>
      </c>
      <c r="L1382">
        <v>20735</v>
      </c>
      <c r="M1382" t="s">
        <v>62</v>
      </c>
      <c r="N1382" t="s">
        <v>629</v>
      </c>
      <c r="O1382" t="s">
        <v>31</v>
      </c>
      <c r="P1382" t="s">
        <v>53</v>
      </c>
      <c r="Q1382" t="s">
        <v>630</v>
      </c>
      <c r="R1382">
        <v>60.72</v>
      </c>
      <c r="S1382">
        <v>3</v>
      </c>
      <c r="T1382">
        <v>0</v>
      </c>
      <c r="U1382">
        <v>23.680800000000001</v>
      </c>
      <c r="V1382">
        <v>37.039199999999994</v>
      </c>
    </row>
    <row r="1383" spans="1:22">
      <c r="A1383">
        <v>6602</v>
      </c>
      <c r="B1383" t="s">
        <v>3499</v>
      </c>
      <c r="C1383" s="1">
        <v>41975</v>
      </c>
      <c r="D1383" s="1">
        <v>41980</v>
      </c>
      <c r="E1383" t="s">
        <v>38</v>
      </c>
      <c r="F1383" t="s">
        <v>3500</v>
      </c>
      <c r="G1383" t="s">
        <v>3501</v>
      </c>
      <c r="H1383" t="s">
        <v>81</v>
      </c>
      <c r="I1383" t="s">
        <v>26</v>
      </c>
      <c r="J1383" t="s">
        <v>2503</v>
      </c>
      <c r="K1383" t="s">
        <v>1070</v>
      </c>
      <c r="L1383">
        <v>20735</v>
      </c>
      <c r="M1383" t="s">
        <v>62</v>
      </c>
      <c r="N1383" t="s">
        <v>1494</v>
      </c>
      <c r="O1383" t="s">
        <v>31</v>
      </c>
      <c r="P1383" t="s">
        <v>35</v>
      </c>
      <c r="Q1383" t="s">
        <v>1495</v>
      </c>
      <c r="R1383">
        <v>239.84</v>
      </c>
      <c r="S1383">
        <v>8</v>
      </c>
      <c r="T1383">
        <v>0</v>
      </c>
      <c r="U1383">
        <v>64.756799999999998</v>
      </c>
      <c r="V1383">
        <v>175.08320000000001</v>
      </c>
    </row>
    <row r="1384" spans="1:22">
      <c r="A1384">
        <v>6608</v>
      </c>
      <c r="B1384" t="s">
        <v>3502</v>
      </c>
      <c r="C1384" s="1">
        <v>42516</v>
      </c>
      <c r="D1384" s="1">
        <v>42521</v>
      </c>
      <c r="E1384" t="s">
        <v>38</v>
      </c>
      <c r="F1384" t="s">
        <v>2898</v>
      </c>
      <c r="G1384" t="s">
        <v>2899</v>
      </c>
      <c r="H1384" t="s">
        <v>25</v>
      </c>
      <c r="I1384" t="s">
        <v>26</v>
      </c>
      <c r="J1384" t="s">
        <v>830</v>
      </c>
      <c r="K1384" t="s">
        <v>50</v>
      </c>
      <c r="L1384">
        <v>92704</v>
      </c>
      <c r="M1384" t="s">
        <v>51</v>
      </c>
      <c r="N1384" t="s">
        <v>278</v>
      </c>
      <c r="O1384" t="s">
        <v>31</v>
      </c>
      <c r="P1384" t="s">
        <v>35</v>
      </c>
      <c r="Q1384" t="s">
        <v>279</v>
      </c>
      <c r="R1384">
        <v>484.70400000000001</v>
      </c>
      <c r="S1384">
        <v>6</v>
      </c>
      <c r="T1384">
        <v>0.2</v>
      </c>
      <c r="U1384">
        <v>-84.8232</v>
      </c>
      <c r="V1384">
        <v>569.52719999999999</v>
      </c>
    </row>
    <row r="1385" spans="1:22">
      <c r="A1385">
        <v>6612</v>
      </c>
      <c r="B1385" t="s">
        <v>3503</v>
      </c>
      <c r="C1385" s="1">
        <v>42115</v>
      </c>
      <c r="D1385" s="1">
        <v>42122</v>
      </c>
      <c r="E1385" t="s">
        <v>38</v>
      </c>
      <c r="F1385" t="s">
        <v>3257</v>
      </c>
      <c r="G1385" t="s">
        <v>3258</v>
      </c>
      <c r="H1385" t="s">
        <v>25</v>
      </c>
      <c r="I1385" t="s">
        <v>26</v>
      </c>
      <c r="J1385" t="s">
        <v>846</v>
      </c>
      <c r="K1385" t="s">
        <v>28</v>
      </c>
      <c r="L1385">
        <v>40214</v>
      </c>
      <c r="M1385" t="s">
        <v>29</v>
      </c>
      <c r="N1385" t="s">
        <v>338</v>
      </c>
      <c r="O1385" t="s">
        <v>31</v>
      </c>
      <c r="P1385" t="s">
        <v>35</v>
      </c>
      <c r="Q1385" t="s">
        <v>339</v>
      </c>
      <c r="R1385">
        <v>191.96</v>
      </c>
      <c r="S1385">
        <v>2</v>
      </c>
      <c r="T1385">
        <v>0</v>
      </c>
      <c r="U1385">
        <v>51.8292</v>
      </c>
      <c r="V1385">
        <v>140.13080000000002</v>
      </c>
    </row>
    <row r="1386" spans="1:22">
      <c r="A1386">
        <v>6615</v>
      </c>
      <c r="B1386" t="s">
        <v>3503</v>
      </c>
      <c r="C1386" s="1">
        <v>42115</v>
      </c>
      <c r="D1386" s="1">
        <v>42122</v>
      </c>
      <c r="E1386" t="s">
        <v>38</v>
      </c>
      <c r="F1386" t="s">
        <v>3257</v>
      </c>
      <c r="G1386" t="s">
        <v>3258</v>
      </c>
      <c r="H1386" t="s">
        <v>25</v>
      </c>
      <c r="I1386" t="s">
        <v>26</v>
      </c>
      <c r="J1386" t="s">
        <v>846</v>
      </c>
      <c r="K1386" t="s">
        <v>28</v>
      </c>
      <c r="L1386">
        <v>40214</v>
      </c>
      <c r="M1386" t="s">
        <v>29</v>
      </c>
      <c r="N1386" t="s">
        <v>706</v>
      </c>
      <c r="O1386" t="s">
        <v>31</v>
      </c>
      <c r="P1386" t="s">
        <v>53</v>
      </c>
      <c r="Q1386" t="s">
        <v>707</v>
      </c>
      <c r="R1386">
        <v>209.88</v>
      </c>
      <c r="S1386">
        <v>3</v>
      </c>
      <c r="T1386">
        <v>0</v>
      </c>
      <c r="U1386">
        <v>35.679600000000001</v>
      </c>
      <c r="V1386">
        <v>174.2004</v>
      </c>
    </row>
    <row r="1387" spans="1:22">
      <c r="A1387">
        <v>6616</v>
      </c>
      <c r="B1387" t="s">
        <v>3504</v>
      </c>
      <c r="C1387" s="1">
        <v>42538</v>
      </c>
      <c r="D1387" s="1">
        <v>42540</v>
      </c>
      <c r="E1387" t="s">
        <v>78</v>
      </c>
      <c r="F1387" t="s">
        <v>3505</v>
      </c>
      <c r="G1387" t="s">
        <v>3506</v>
      </c>
      <c r="H1387" t="s">
        <v>25</v>
      </c>
      <c r="I1387" t="s">
        <v>26</v>
      </c>
      <c r="J1387" t="s">
        <v>49</v>
      </c>
      <c r="K1387" t="s">
        <v>50</v>
      </c>
      <c r="L1387">
        <v>90045</v>
      </c>
      <c r="M1387" t="s">
        <v>51</v>
      </c>
      <c r="N1387" t="s">
        <v>2603</v>
      </c>
      <c r="O1387" t="s">
        <v>31</v>
      </c>
      <c r="P1387" t="s">
        <v>32</v>
      </c>
      <c r="Q1387" t="s">
        <v>2604</v>
      </c>
      <c r="R1387">
        <v>239.666</v>
      </c>
      <c r="S1387">
        <v>2</v>
      </c>
      <c r="T1387">
        <v>0.15</v>
      </c>
      <c r="U1387">
        <v>14.098000000000001</v>
      </c>
      <c r="V1387">
        <v>225.56799999999998</v>
      </c>
    </row>
    <row r="1388" spans="1:22">
      <c r="A1388">
        <v>6622</v>
      </c>
      <c r="B1388" t="s">
        <v>3507</v>
      </c>
      <c r="C1388" s="1">
        <v>42748</v>
      </c>
      <c r="D1388" s="1">
        <v>42753</v>
      </c>
      <c r="E1388" t="s">
        <v>22</v>
      </c>
      <c r="F1388" t="s">
        <v>2039</v>
      </c>
      <c r="G1388" t="s">
        <v>2040</v>
      </c>
      <c r="H1388" t="s">
        <v>81</v>
      </c>
      <c r="I1388" t="s">
        <v>26</v>
      </c>
      <c r="J1388" t="s">
        <v>859</v>
      </c>
      <c r="K1388" t="s">
        <v>546</v>
      </c>
      <c r="L1388">
        <v>65807</v>
      </c>
      <c r="M1388" t="s">
        <v>84</v>
      </c>
      <c r="N1388" t="s">
        <v>2460</v>
      </c>
      <c r="O1388" t="s">
        <v>31</v>
      </c>
      <c r="P1388" t="s">
        <v>32</v>
      </c>
      <c r="Q1388" t="s">
        <v>2461</v>
      </c>
      <c r="R1388">
        <v>212.94</v>
      </c>
      <c r="S1388">
        <v>3</v>
      </c>
      <c r="T1388">
        <v>0</v>
      </c>
      <c r="U1388">
        <v>53.234999999999999</v>
      </c>
      <c r="V1388">
        <v>159.70499999999998</v>
      </c>
    </row>
    <row r="1389" spans="1:22">
      <c r="A1389">
        <v>6623</v>
      </c>
      <c r="B1389" t="s">
        <v>3508</v>
      </c>
      <c r="C1389" s="1">
        <v>41888</v>
      </c>
      <c r="D1389" s="1">
        <v>41891</v>
      </c>
      <c r="E1389" t="s">
        <v>78</v>
      </c>
      <c r="F1389" t="s">
        <v>3509</v>
      </c>
      <c r="G1389" t="s">
        <v>3510</v>
      </c>
      <c r="H1389" t="s">
        <v>81</v>
      </c>
      <c r="I1389" t="s">
        <v>26</v>
      </c>
      <c r="J1389" t="s">
        <v>310</v>
      </c>
      <c r="K1389" t="s">
        <v>50</v>
      </c>
      <c r="L1389">
        <v>94109</v>
      </c>
      <c r="M1389" t="s">
        <v>51</v>
      </c>
      <c r="N1389" t="s">
        <v>52</v>
      </c>
      <c r="O1389" t="s">
        <v>31</v>
      </c>
      <c r="P1389" t="s">
        <v>53</v>
      </c>
      <c r="Q1389" t="s">
        <v>54</v>
      </c>
      <c r="R1389">
        <v>41.88</v>
      </c>
      <c r="S1389">
        <v>6</v>
      </c>
      <c r="T1389">
        <v>0</v>
      </c>
      <c r="U1389">
        <v>12.145200000000001</v>
      </c>
      <c r="V1389">
        <v>29.7348</v>
      </c>
    </row>
    <row r="1390" spans="1:22">
      <c r="A1390">
        <v>6625</v>
      </c>
      <c r="B1390" t="s">
        <v>3511</v>
      </c>
      <c r="C1390" s="1">
        <v>42023</v>
      </c>
      <c r="D1390" s="1">
        <v>42027</v>
      </c>
      <c r="E1390" t="s">
        <v>38</v>
      </c>
      <c r="F1390" t="s">
        <v>3512</v>
      </c>
      <c r="G1390" t="s">
        <v>3513</v>
      </c>
      <c r="H1390" t="s">
        <v>25</v>
      </c>
      <c r="I1390" t="s">
        <v>26</v>
      </c>
      <c r="J1390" t="s">
        <v>3514</v>
      </c>
      <c r="K1390" t="s">
        <v>83</v>
      </c>
      <c r="L1390">
        <v>77590</v>
      </c>
      <c r="M1390" t="s">
        <v>84</v>
      </c>
      <c r="N1390" t="s">
        <v>1608</v>
      </c>
      <c r="O1390" t="s">
        <v>31</v>
      </c>
      <c r="P1390" t="s">
        <v>44</v>
      </c>
      <c r="Q1390" t="s">
        <v>1609</v>
      </c>
      <c r="R1390">
        <v>102.438</v>
      </c>
      <c r="S1390">
        <v>1</v>
      </c>
      <c r="T1390">
        <v>0.3</v>
      </c>
      <c r="U1390">
        <v>-13.1706</v>
      </c>
      <c r="V1390">
        <v>115.6086</v>
      </c>
    </row>
    <row r="1391" spans="1:22">
      <c r="A1391">
        <v>6626</v>
      </c>
      <c r="B1391" t="s">
        <v>3511</v>
      </c>
      <c r="C1391" s="1">
        <v>42023</v>
      </c>
      <c r="D1391" s="1">
        <v>42027</v>
      </c>
      <c r="E1391" t="s">
        <v>38</v>
      </c>
      <c r="F1391" t="s">
        <v>3512</v>
      </c>
      <c r="G1391" t="s">
        <v>3513</v>
      </c>
      <c r="H1391" t="s">
        <v>25</v>
      </c>
      <c r="I1391" t="s">
        <v>26</v>
      </c>
      <c r="J1391" t="s">
        <v>3514</v>
      </c>
      <c r="K1391" t="s">
        <v>83</v>
      </c>
      <c r="L1391">
        <v>77590</v>
      </c>
      <c r="M1391" t="s">
        <v>84</v>
      </c>
      <c r="N1391" t="s">
        <v>2175</v>
      </c>
      <c r="O1391" t="s">
        <v>31</v>
      </c>
      <c r="P1391" t="s">
        <v>35</v>
      </c>
      <c r="Q1391" t="s">
        <v>2176</v>
      </c>
      <c r="R1391">
        <v>199.304</v>
      </c>
      <c r="S1391">
        <v>4</v>
      </c>
      <c r="T1391">
        <v>0.3</v>
      </c>
      <c r="U1391">
        <v>-8.5416000000000007</v>
      </c>
      <c r="V1391">
        <v>207.84559999999999</v>
      </c>
    </row>
    <row r="1392" spans="1:22">
      <c r="A1392">
        <v>6631</v>
      </c>
      <c r="B1392" t="s">
        <v>3515</v>
      </c>
      <c r="C1392" s="1">
        <v>42729</v>
      </c>
      <c r="D1392" s="1">
        <v>42734</v>
      </c>
      <c r="E1392" t="s">
        <v>38</v>
      </c>
      <c r="F1392" t="s">
        <v>1590</v>
      </c>
      <c r="G1392" t="s">
        <v>1591</v>
      </c>
      <c r="H1392" t="s">
        <v>25</v>
      </c>
      <c r="I1392" t="s">
        <v>26</v>
      </c>
      <c r="J1392" t="s">
        <v>176</v>
      </c>
      <c r="K1392" t="s">
        <v>177</v>
      </c>
      <c r="L1392">
        <v>98115</v>
      </c>
      <c r="M1392" t="s">
        <v>51</v>
      </c>
      <c r="N1392" t="s">
        <v>1287</v>
      </c>
      <c r="O1392" t="s">
        <v>31</v>
      </c>
      <c r="P1392" t="s">
        <v>35</v>
      </c>
      <c r="Q1392" t="s">
        <v>1288</v>
      </c>
      <c r="R1392">
        <v>698.35199999999998</v>
      </c>
      <c r="S1392">
        <v>3</v>
      </c>
      <c r="T1392">
        <v>0.2</v>
      </c>
      <c r="U1392">
        <v>52.376399999999997</v>
      </c>
      <c r="V1392">
        <v>645.97559999999999</v>
      </c>
    </row>
    <row r="1393" spans="1:22">
      <c r="A1393">
        <v>6632</v>
      </c>
      <c r="B1393" t="s">
        <v>3515</v>
      </c>
      <c r="C1393" s="1">
        <v>42729</v>
      </c>
      <c r="D1393" s="1">
        <v>42734</v>
      </c>
      <c r="E1393" t="s">
        <v>38</v>
      </c>
      <c r="F1393" t="s">
        <v>1590</v>
      </c>
      <c r="G1393" t="s">
        <v>1591</v>
      </c>
      <c r="H1393" t="s">
        <v>25</v>
      </c>
      <c r="I1393" t="s">
        <v>26</v>
      </c>
      <c r="J1393" t="s">
        <v>176</v>
      </c>
      <c r="K1393" t="s">
        <v>177</v>
      </c>
      <c r="L1393">
        <v>98115</v>
      </c>
      <c r="M1393" t="s">
        <v>51</v>
      </c>
      <c r="N1393" t="s">
        <v>1442</v>
      </c>
      <c r="O1393" t="s">
        <v>31</v>
      </c>
      <c r="P1393" t="s">
        <v>44</v>
      </c>
      <c r="Q1393" t="s">
        <v>1443</v>
      </c>
      <c r="R1393">
        <v>1747.25</v>
      </c>
      <c r="S1393">
        <v>5</v>
      </c>
      <c r="T1393">
        <v>0</v>
      </c>
      <c r="U1393">
        <v>629.01</v>
      </c>
      <c r="V1393">
        <v>1118.24</v>
      </c>
    </row>
    <row r="1394" spans="1:22">
      <c r="A1394">
        <v>6640</v>
      </c>
      <c r="B1394" t="s">
        <v>3516</v>
      </c>
      <c r="C1394" s="1">
        <v>41943</v>
      </c>
      <c r="D1394" s="1">
        <v>41945</v>
      </c>
      <c r="E1394" t="s">
        <v>22</v>
      </c>
      <c r="F1394" t="s">
        <v>857</v>
      </c>
      <c r="G1394" t="s">
        <v>858</v>
      </c>
      <c r="H1394" t="s">
        <v>81</v>
      </c>
      <c r="I1394" t="s">
        <v>26</v>
      </c>
      <c r="J1394" t="s">
        <v>850</v>
      </c>
      <c r="K1394" t="s">
        <v>215</v>
      </c>
      <c r="L1394">
        <v>44052</v>
      </c>
      <c r="M1394" t="s">
        <v>62</v>
      </c>
      <c r="N1394" t="s">
        <v>1652</v>
      </c>
      <c r="O1394" t="s">
        <v>31</v>
      </c>
      <c r="P1394" t="s">
        <v>44</v>
      </c>
      <c r="Q1394" t="s">
        <v>1653</v>
      </c>
      <c r="R1394">
        <v>1421.664</v>
      </c>
      <c r="S1394">
        <v>8</v>
      </c>
      <c r="T1394">
        <v>0.4</v>
      </c>
      <c r="U1394">
        <v>-734.52639999999997</v>
      </c>
      <c r="V1394">
        <v>2156.1904</v>
      </c>
    </row>
    <row r="1395" spans="1:22">
      <c r="A1395">
        <v>6647</v>
      </c>
      <c r="B1395" t="s">
        <v>3517</v>
      </c>
      <c r="C1395" s="1">
        <v>42719</v>
      </c>
      <c r="D1395" s="1">
        <v>42725</v>
      </c>
      <c r="E1395" t="s">
        <v>38</v>
      </c>
      <c r="F1395" t="s">
        <v>1332</v>
      </c>
      <c r="G1395" t="s">
        <v>1333</v>
      </c>
      <c r="H1395" t="s">
        <v>90</v>
      </c>
      <c r="I1395" t="s">
        <v>26</v>
      </c>
      <c r="J1395" t="s">
        <v>859</v>
      </c>
      <c r="K1395" t="s">
        <v>1498</v>
      </c>
      <c r="L1395">
        <v>97477</v>
      </c>
      <c r="M1395" t="s">
        <v>51</v>
      </c>
      <c r="N1395" t="s">
        <v>288</v>
      </c>
      <c r="O1395" t="s">
        <v>31</v>
      </c>
      <c r="P1395" t="s">
        <v>44</v>
      </c>
      <c r="Q1395" t="s">
        <v>289</v>
      </c>
      <c r="R1395">
        <v>564.19500000000005</v>
      </c>
      <c r="S1395">
        <v>3</v>
      </c>
      <c r="T1395">
        <v>0.5</v>
      </c>
      <c r="U1395">
        <v>-304.6653</v>
      </c>
      <c r="V1395">
        <v>868.86030000000005</v>
      </c>
    </row>
    <row r="1396" spans="1:22">
      <c r="A1396">
        <v>6652</v>
      </c>
      <c r="B1396" t="s">
        <v>3518</v>
      </c>
      <c r="C1396" s="1">
        <v>42986</v>
      </c>
      <c r="D1396" s="1">
        <v>42989</v>
      </c>
      <c r="E1396" t="s">
        <v>78</v>
      </c>
      <c r="F1396" t="s">
        <v>1837</v>
      </c>
      <c r="G1396" t="s">
        <v>1838</v>
      </c>
      <c r="H1396" t="s">
        <v>81</v>
      </c>
      <c r="I1396" t="s">
        <v>26</v>
      </c>
      <c r="J1396" t="s">
        <v>670</v>
      </c>
      <c r="K1396" t="s">
        <v>83</v>
      </c>
      <c r="L1396">
        <v>76017</v>
      </c>
      <c r="M1396" t="s">
        <v>84</v>
      </c>
      <c r="N1396" t="s">
        <v>924</v>
      </c>
      <c r="O1396" t="s">
        <v>31</v>
      </c>
      <c r="P1396" t="s">
        <v>53</v>
      </c>
      <c r="Q1396" t="s">
        <v>925</v>
      </c>
      <c r="R1396">
        <v>21.184000000000001</v>
      </c>
      <c r="S1396">
        <v>2</v>
      </c>
      <c r="T1396">
        <v>0.6</v>
      </c>
      <c r="U1396">
        <v>-11.651199999999999</v>
      </c>
      <c r="V1396">
        <v>32.8352</v>
      </c>
    </row>
    <row r="1397" spans="1:22">
      <c r="A1397">
        <v>6654</v>
      </c>
      <c r="B1397" t="s">
        <v>3518</v>
      </c>
      <c r="C1397" s="1">
        <v>42986</v>
      </c>
      <c r="D1397" s="1">
        <v>42989</v>
      </c>
      <c r="E1397" t="s">
        <v>78</v>
      </c>
      <c r="F1397" t="s">
        <v>1837</v>
      </c>
      <c r="G1397" t="s">
        <v>1838</v>
      </c>
      <c r="H1397" t="s">
        <v>81</v>
      </c>
      <c r="I1397" t="s">
        <v>26</v>
      </c>
      <c r="J1397" t="s">
        <v>670</v>
      </c>
      <c r="K1397" t="s">
        <v>83</v>
      </c>
      <c r="L1397">
        <v>76017</v>
      </c>
      <c r="M1397" t="s">
        <v>84</v>
      </c>
      <c r="N1397" t="s">
        <v>2409</v>
      </c>
      <c r="O1397" t="s">
        <v>31</v>
      </c>
      <c r="P1397" t="s">
        <v>35</v>
      </c>
      <c r="Q1397" t="s">
        <v>2410</v>
      </c>
      <c r="R1397">
        <v>213.43</v>
      </c>
      <c r="S1397">
        <v>5</v>
      </c>
      <c r="T1397">
        <v>0.3</v>
      </c>
      <c r="U1397">
        <v>-39.637</v>
      </c>
      <c r="V1397">
        <v>253.06700000000001</v>
      </c>
    </row>
    <row r="1398" spans="1:22">
      <c r="A1398">
        <v>6659</v>
      </c>
      <c r="B1398" t="s">
        <v>3519</v>
      </c>
      <c r="C1398" s="1">
        <v>42786</v>
      </c>
      <c r="D1398" s="1">
        <v>42793</v>
      </c>
      <c r="E1398" t="s">
        <v>38</v>
      </c>
      <c r="F1398" t="s">
        <v>2276</v>
      </c>
      <c r="G1398" t="s">
        <v>2277</v>
      </c>
      <c r="H1398" t="s">
        <v>90</v>
      </c>
      <c r="I1398" t="s">
        <v>26</v>
      </c>
      <c r="J1398" t="s">
        <v>2014</v>
      </c>
      <c r="K1398" t="s">
        <v>501</v>
      </c>
      <c r="L1398">
        <v>85234</v>
      </c>
      <c r="M1398" t="s">
        <v>51</v>
      </c>
      <c r="N1398" t="s">
        <v>726</v>
      </c>
      <c r="O1398" t="s">
        <v>31</v>
      </c>
      <c r="P1398" t="s">
        <v>53</v>
      </c>
      <c r="Q1398" t="s">
        <v>727</v>
      </c>
      <c r="R1398">
        <v>68.703999999999994</v>
      </c>
      <c r="S1398">
        <v>2</v>
      </c>
      <c r="T1398">
        <v>0.2</v>
      </c>
      <c r="U1398">
        <v>16.3172</v>
      </c>
      <c r="V1398">
        <v>52.386799999999994</v>
      </c>
    </row>
    <row r="1399" spans="1:22">
      <c r="A1399">
        <v>6660</v>
      </c>
      <c r="B1399" t="s">
        <v>3519</v>
      </c>
      <c r="C1399" s="1">
        <v>42786</v>
      </c>
      <c r="D1399" s="1">
        <v>42793</v>
      </c>
      <c r="E1399" t="s">
        <v>38</v>
      </c>
      <c r="F1399" t="s">
        <v>2276</v>
      </c>
      <c r="G1399" t="s">
        <v>2277</v>
      </c>
      <c r="H1399" t="s">
        <v>90</v>
      </c>
      <c r="I1399" t="s">
        <v>26</v>
      </c>
      <c r="J1399" t="s">
        <v>2014</v>
      </c>
      <c r="K1399" t="s">
        <v>501</v>
      </c>
      <c r="L1399">
        <v>85234</v>
      </c>
      <c r="M1399" t="s">
        <v>51</v>
      </c>
      <c r="N1399" t="s">
        <v>1240</v>
      </c>
      <c r="O1399" t="s">
        <v>31</v>
      </c>
      <c r="P1399" t="s">
        <v>44</v>
      </c>
      <c r="Q1399" t="s">
        <v>1044</v>
      </c>
      <c r="R1399">
        <v>386.91</v>
      </c>
      <c r="S1399">
        <v>9</v>
      </c>
      <c r="T1399">
        <v>0.5</v>
      </c>
      <c r="U1399">
        <v>-185.71680000000001</v>
      </c>
      <c r="V1399">
        <v>572.6268</v>
      </c>
    </row>
    <row r="1400" spans="1:22">
      <c r="A1400">
        <v>6664</v>
      </c>
      <c r="B1400" t="s">
        <v>3520</v>
      </c>
      <c r="C1400" s="1">
        <v>43034</v>
      </c>
      <c r="D1400" s="1">
        <v>43040</v>
      </c>
      <c r="E1400" t="s">
        <v>38</v>
      </c>
      <c r="F1400" t="s">
        <v>591</v>
      </c>
      <c r="G1400" t="s">
        <v>592</v>
      </c>
      <c r="H1400" t="s">
        <v>25</v>
      </c>
      <c r="I1400" t="s">
        <v>26</v>
      </c>
      <c r="J1400" t="s">
        <v>3521</v>
      </c>
      <c r="K1400" t="s">
        <v>697</v>
      </c>
      <c r="L1400">
        <v>23464</v>
      </c>
      <c r="M1400" t="s">
        <v>29</v>
      </c>
      <c r="N1400" t="s">
        <v>888</v>
      </c>
      <c r="O1400" t="s">
        <v>31</v>
      </c>
      <c r="P1400" t="s">
        <v>44</v>
      </c>
      <c r="Q1400" t="s">
        <v>889</v>
      </c>
      <c r="R1400">
        <v>356.85</v>
      </c>
      <c r="S1400">
        <v>5</v>
      </c>
      <c r="T1400">
        <v>0</v>
      </c>
      <c r="U1400">
        <v>60.664499999999997</v>
      </c>
      <c r="V1400">
        <v>296.18550000000005</v>
      </c>
    </row>
    <row r="1401" spans="1:22">
      <c r="A1401">
        <v>6667</v>
      </c>
      <c r="B1401" t="s">
        <v>3522</v>
      </c>
      <c r="C1401" s="1">
        <v>42867</v>
      </c>
      <c r="D1401" s="1">
        <v>42869</v>
      </c>
      <c r="E1401" t="s">
        <v>22</v>
      </c>
      <c r="F1401" t="s">
        <v>599</v>
      </c>
      <c r="G1401" t="s">
        <v>600</v>
      </c>
      <c r="H1401" t="s">
        <v>25</v>
      </c>
      <c r="I1401" t="s">
        <v>26</v>
      </c>
      <c r="J1401" t="s">
        <v>1276</v>
      </c>
      <c r="K1401" t="s">
        <v>344</v>
      </c>
      <c r="L1401">
        <v>8360</v>
      </c>
      <c r="M1401" t="s">
        <v>62</v>
      </c>
      <c r="N1401" t="s">
        <v>2882</v>
      </c>
      <c r="O1401" t="s">
        <v>31</v>
      </c>
      <c r="P1401" t="s">
        <v>53</v>
      </c>
      <c r="Q1401" t="s">
        <v>2883</v>
      </c>
      <c r="R1401">
        <v>42.85</v>
      </c>
      <c r="S1401">
        <v>5</v>
      </c>
      <c r="T1401">
        <v>0</v>
      </c>
      <c r="U1401">
        <v>15.426</v>
      </c>
      <c r="V1401">
        <v>27.423999999999999</v>
      </c>
    </row>
    <row r="1402" spans="1:22">
      <c r="A1402">
        <v>6674</v>
      </c>
      <c r="B1402" t="s">
        <v>3523</v>
      </c>
      <c r="C1402" s="1">
        <v>42252</v>
      </c>
      <c r="D1402" s="1">
        <v>42259</v>
      </c>
      <c r="E1402" t="s">
        <v>38</v>
      </c>
      <c r="F1402" t="s">
        <v>3524</v>
      </c>
      <c r="G1402" t="s">
        <v>3525</v>
      </c>
      <c r="H1402" t="s">
        <v>90</v>
      </c>
      <c r="I1402" t="s">
        <v>26</v>
      </c>
      <c r="J1402" t="s">
        <v>3526</v>
      </c>
      <c r="K1402" t="s">
        <v>697</v>
      </c>
      <c r="L1402">
        <v>22901</v>
      </c>
      <c r="M1402" t="s">
        <v>29</v>
      </c>
      <c r="N1402" t="s">
        <v>3527</v>
      </c>
      <c r="O1402" t="s">
        <v>31</v>
      </c>
      <c r="P1402" t="s">
        <v>53</v>
      </c>
      <c r="Q1402" t="s">
        <v>3528</v>
      </c>
      <c r="R1402">
        <v>67.959999999999994</v>
      </c>
      <c r="S1402">
        <v>4</v>
      </c>
      <c r="T1402">
        <v>0</v>
      </c>
      <c r="U1402">
        <v>12.232799999999999</v>
      </c>
      <c r="V1402">
        <v>55.727199999999996</v>
      </c>
    </row>
    <row r="1403" spans="1:22">
      <c r="A1403">
        <v>6679</v>
      </c>
      <c r="B1403" t="s">
        <v>3529</v>
      </c>
      <c r="C1403" s="1">
        <v>41922</v>
      </c>
      <c r="D1403" s="1">
        <v>41926</v>
      </c>
      <c r="E1403" t="s">
        <v>38</v>
      </c>
      <c r="F1403" t="s">
        <v>1238</v>
      </c>
      <c r="G1403" t="s">
        <v>1239</v>
      </c>
      <c r="H1403" t="s">
        <v>90</v>
      </c>
      <c r="I1403" t="s">
        <v>26</v>
      </c>
      <c r="J1403" t="s">
        <v>500</v>
      </c>
      <c r="K1403" t="s">
        <v>501</v>
      </c>
      <c r="L1403">
        <v>85023</v>
      </c>
      <c r="M1403" t="s">
        <v>51</v>
      </c>
      <c r="N1403" t="s">
        <v>1128</v>
      </c>
      <c r="O1403" t="s">
        <v>31</v>
      </c>
      <c r="P1403" t="s">
        <v>53</v>
      </c>
      <c r="Q1403" t="s">
        <v>1129</v>
      </c>
      <c r="R1403">
        <v>46.872</v>
      </c>
      <c r="S1403">
        <v>7</v>
      </c>
      <c r="T1403">
        <v>0.2</v>
      </c>
      <c r="U1403">
        <v>3.5154000000000001</v>
      </c>
      <c r="V1403">
        <v>43.3566</v>
      </c>
    </row>
    <row r="1404" spans="1:22">
      <c r="A1404">
        <v>6684</v>
      </c>
      <c r="B1404" t="s">
        <v>3530</v>
      </c>
      <c r="C1404" s="1">
        <v>41948</v>
      </c>
      <c r="D1404" s="1">
        <v>41953</v>
      </c>
      <c r="E1404" t="s">
        <v>38</v>
      </c>
      <c r="F1404" t="s">
        <v>2424</v>
      </c>
      <c r="G1404" t="s">
        <v>2425</v>
      </c>
      <c r="H1404" t="s">
        <v>90</v>
      </c>
      <c r="I1404" t="s">
        <v>26</v>
      </c>
      <c r="J1404" t="s">
        <v>49</v>
      </c>
      <c r="K1404" t="s">
        <v>50</v>
      </c>
      <c r="L1404">
        <v>90008</v>
      </c>
      <c r="M1404" t="s">
        <v>51</v>
      </c>
      <c r="N1404" t="s">
        <v>2406</v>
      </c>
      <c r="O1404" t="s">
        <v>31</v>
      </c>
      <c r="P1404" t="s">
        <v>53</v>
      </c>
      <c r="Q1404" t="s">
        <v>2407</v>
      </c>
      <c r="R1404">
        <v>20.04</v>
      </c>
      <c r="S1404">
        <v>6</v>
      </c>
      <c r="T1404">
        <v>0</v>
      </c>
      <c r="U1404">
        <v>8.8176000000000005</v>
      </c>
      <c r="V1404">
        <v>11.222399999999999</v>
      </c>
    </row>
    <row r="1405" spans="1:22">
      <c r="A1405">
        <v>6686</v>
      </c>
      <c r="B1405" t="s">
        <v>3531</v>
      </c>
      <c r="C1405" s="1">
        <v>42355</v>
      </c>
      <c r="D1405" s="1">
        <v>42360</v>
      </c>
      <c r="E1405" t="s">
        <v>38</v>
      </c>
      <c r="F1405" t="s">
        <v>1353</v>
      </c>
      <c r="G1405" t="s">
        <v>1354</v>
      </c>
      <c r="H1405" t="s">
        <v>25</v>
      </c>
      <c r="I1405" t="s">
        <v>26</v>
      </c>
      <c r="J1405" t="s">
        <v>195</v>
      </c>
      <c r="K1405" t="s">
        <v>121</v>
      </c>
      <c r="L1405">
        <v>61701</v>
      </c>
      <c r="M1405" t="s">
        <v>84</v>
      </c>
      <c r="N1405" t="s">
        <v>860</v>
      </c>
      <c r="O1405" t="s">
        <v>31</v>
      </c>
      <c r="P1405" t="s">
        <v>53</v>
      </c>
      <c r="Q1405" t="s">
        <v>861</v>
      </c>
      <c r="R1405">
        <v>41.552</v>
      </c>
      <c r="S1405">
        <v>2</v>
      </c>
      <c r="T1405">
        <v>0.6</v>
      </c>
      <c r="U1405">
        <v>-19.737200000000001</v>
      </c>
      <c r="V1405">
        <v>61.289200000000001</v>
      </c>
    </row>
    <row r="1406" spans="1:22">
      <c r="A1406">
        <v>6700</v>
      </c>
      <c r="B1406" t="s">
        <v>3532</v>
      </c>
      <c r="C1406" s="1">
        <v>42937</v>
      </c>
      <c r="D1406" s="1">
        <v>42941</v>
      </c>
      <c r="E1406" t="s">
        <v>38</v>
      </c>
      <c r="F1406" t="s">
        <v>1884</v>
      </c>
      <c r="G1406" t="s">
        <v>1885</v>
      </c>
      <c r="H1406" t="s">
        <v>25</v>
      </c>
      <c r="I1406" t="s">
        <v>26</v>
      </c>
      <c r="J1406" t="s">
        <v>620</v>
      </c>
      <c r="K1406" t="s">
        <v>50</v>
      </c>
      <c r="L1406">
        <v>92024</v>
      </c>
      <c r="M1406" t="s">
        <v>51</v>
      </c>
      <c r="N1406" t="s">
        <v>1513</v>
      </c>
      <c r="O1406" t="s">
        <v>31</v>
      </c>
      <c r="P1406" t="s">
        <v>35</v>
      </c>
      <c r="Q1406" t="s">
        <v>1514</v>
      </c>
      <c r="R1406">
        <v>225.29599999999999</v>
      </c>
      <c r="S1406">
        <v>2</v>
      </c>
      <c r="T1406">
        <v>0.2</v>
      </c>
      <c r="U1406">
        <v>22.529599999999999</v>
      </c>
      <c r="V1406">
        <v>202.7664</v>
      </c>
    </row>
    <row r="1407" spans="1:22">
      <c r="A1407">
        <v>6702</v>
      </c>
      <c r="B1407" t="s">
        <v>3533</v>
      </c>
      <c r="C1407" s="1">
        <v>42144</v>
      </c>
      <c r="D1407" s="1">
        <v>42148</v>
      </c>
      <c r="E1407" t="s">
        <v>38</v>
      </c>
      <c r="F1407" t="s">
        <v>1349</v>
      </c>
      <c r="G1407" t="s">
        <v>1350</v>
      </c>
      <c r="H1407" t="s">
        <v>25</v>
      </c>
      <c r="I1407" t="s">
        <v>26</v>
      </c>
      <c r="J1407" t="s">
        <v>3534</v>
      </c>
      <c r="K1407" t="s">
        <v>1017</v>
      </c>
      <c r="L1407">
        <v>27893</v>
      </c>
      <c r="M1407" t="s">
        <v>29</v>
      </c>
      <c r="N1407" t="s">
        <v>1518</v>
      </c>
      <c r="O1407" t="s">
        <v>31</v>
      </c>
      <c r="P1407" t="s">
        <v>53</v>
      </c>
      <c r="Q1407" t="s">
        <v>1519</v>
      </c>
      <c r="R1407">
        <v>163.136</v>
      </c>
      <c r="S1407">
        <v>4</v>
      </c>
      <c r="T1407">
        <v>0.2</v>
      </c>
      <c r="U1407">
        <v>20.391999999999999</v>
      </c>
      <c r="V1407">
        <v>142.744</v>
      </c>
    </row>
    <row r="1408" spans="1:22">
      <c r="A1408">
        <v>6709</v>
      </c>
      <c r="B1408" t="s">
        <v>3535</v>
      </c>
      <c r="C1408" s="1">
        <v>42322</v>
      </c>
      <c r="D1408" s="1">
        <v>42327</v>
      </c>
      <c r="E1408" t="s">
        <v>38</v>
      </c>
      <c r="F1408" t="s">
        <v>2771</v>
      </c>
      <c r="G1408" t="s">
        <v>2772</v>
      </c>
      <c r="H1408" t="s">
        <v>25</v>
      </c>
      <c r="I1408" t="s">
        <v>26</v>
      </c>
      <c r="J1408" t="s">
        <v>3536</v>
      </c>
      <c r="K1408" t="s">
        <v>1877</v>
      </c>
      <c r="L1408">
        <v>87124</v>
      </c>
      <c r="M1408" t="s">
        <v>51</v>
      </c>
      <c r="N1408" t="s">
        <v>230</v>
      </c>
      <c r="O1408" t="s">
        <v>31</v>
      </c>
      <c r="P1408" t="s">
        <v>35</v>
      </c>
      <c r="Q1408" t="s">
        <v>231</v>
      </c>
      <c r="R1408">
        <v>883.84</v>
      </c>
      <c r="S1408">
        <v>4</v>
      </c>
      <c r="T1408">
        <v>0.2</v>
      </c>
      <c r="U1408">
        <v>99.432000000000002</v>
      </c>
      <c r="V1408">
        <v>784.40800000000002</v>
      </c>
    </row>
    <row r="1409" spans="1:22">
      <c r="A1409">
        <v>6710</v>
      </c>
      <c r="B1409" t="s">
        <v>3535</v>
      </c>
      <c r="C1409" s="1">
        <v>42322</v>
      </c>
      <c r="D1409" s="1">
        <v>42327</v>
      </c>
      <c r="E1409" t="s">
        <v>38</v>
      </c>
      <c r="F1409" t="s">
        <v>2771</v>
      </c>
      <c r="G1409" t="s">
        <v>2772</v>
      </c>
      <c r="H1409" t="s">
        <v>25</v>
      </c>
      <c r="I1409" t="s">
        <v>26</v>
      </c>
      <c r="J1409" t="s">
        <v>3536</v>
      </c>
      <c r="K1409" t="s">
        <v>1877</v>
      </c>
      <c r="L1409">
        <v>87124</v>
      </c>
      <c r="M1409" t="s">
        <v>51</v>
      </c>
      <c r="N1409" t="s">
        <v>338</v>
      </c>
      <c r="O1409" t="s">
        <v>31</v>
      </c>
      <c r="P1409" t="s">
        <v>35</v>
      </c>
      <c r="Q1409" t="s">
        <v>339</v>
      </c>
      <c r="R1409">
        <v>230.352</v>
      </c>
      <c r="S1409">
        <v>3</v>
      </c>
      <c r="T1409">
        <v>0.2</v>
      </c>
      <c r="U1409">
        <v>20.155799999999999</v>
      </c>
      <c r="V1409">
        <v>210.1962</v>
      </c>
    </row>
    <row r="1410" spans="1:22">
      <c r="A1410">
        <v>6713</v>
      </c>
      <c r="B1410" t="s">
        <v>3537</v>
      </c>
      <c r="C1410" s="1">
        <v>43083</v>
      </c>
      <c r="D1410" s="1">
        <v>43083</v>
      </c>
      <c r="E1410" t="s">
        <v>407</v>
      </c>
      <c r="F1410" t="s">
        <v>224</v>
      </c>
      <c r="G1410" t="s">
        <v>225</v>
      </c>
      <c r="H1410" t="s">
        <v>25</v>
      </c>
      <c r="I1410" t="s">
        <v>26</v>
      </c>
      <c r="J1410" t="s">
        <v>2190</v>
      </c>
      <c r="K1410" t="s">
        <v>121</v>
      </c>
      <c r="L1410">
        <v>60076</v>
      </c>
      <c r="M1410" t="s">
        <v>84</v>
      </c>
      <c r="N1410" t="s">
        <v>1834</v>
      </c>
      <c r="O1410" t="s">
        <v>31</v>
      </c>
      <c r="P1410" t="s">
        <v>53</v>
      </c>
      <c r="Q1410" t="s">
        <v>1835</v>
      </c>
      <c r="R1410">
        <v>266.35199999999998</v>
      </c>
      <c r="S1410">
        <v>6</v>
      </c>
      <c r="T1410">
        <v>0.6</v>
      </c>
      <c r="U1410">
        <v>-292.98719999999997</v>
      </c>
      <c r="V1410">
        <v>559.33919999999989</v>
      </c>
    </row>
    <row r="1411" spans="1:22">
      <c r="A1411">
        <v>6714</v>
      </c>
      <c r="B1411" t="s">
        <v>3537</v>
      </c>
      <c r="C1411" s="1">
        <v>43083</v>
      </c>
      <c r="D1411" s="1">
        <v>43083</v>
      </c>
      <c r="E1411" t="s">
        <v>407</v>
      </c>
      <c r="F1411" t="s">
        <v>224</v>
      </c>
      <c r="G1411" t="s">
        <v>225</v>
      </c>
      <c r="H1411" t="s">
        <v>25</v>
      </c>
      <c r="I1411" t="s">
        <v>26</v>
      </c>
      <c r="J1411" t="s">
        <v>2190</v>
      </c>
      <c r="K1411" t="s">
        <v>121</v>
      </c>
      <c r="L1411">
        <v>60076</v>
      </c>
      <c r="M1411" t="s">
        <v>84</v>
      </c>
      <c r="N1411" t="s">
        <v>336</v>
      </c>
      <c r="O1411" t="s">
        <v>31</v>
      </c>
      <c r="P1411" t="s">
        <v>53</v>
      </c>
      <c r="Q1411" t="s">
        <v>337</v>
      </c>
      <c r="R1411">
        <v>56.328000000000003</v>
      </c>
      <c r="S1411">
        <v>3</v>
      </c>
      <c r="T1411">
        <v>0.6</v>
      </c>
      <c r="U1411">
        <v>-26.755800000000001</v>
      </c>
      <c r="V1411">
        <v>83.083799999999997</v>
      </c>
    </row>
    <row r="1412" spans="1:22">
      <c r="A1412">
        <v>6719</v>
      </c>
      <c r="B1412" t="s">
        <v>3538</v>
      </c>
      <c r="C1412" s="1">
        <v>42468</v>
      </c>
      <c r="D1412" s="1">
        <v>42475</v>
      </c>
      <c r="E1412" t="s">
        <v>38</v>
      </c>
      <c r="F1412" t="s">
        <v>729</v>
      </c>
      <c r="G1412" t="s">
        <v>730</v>
      </c>
      <c r="H1412" t="s">
        <v>90</v>
      </c>
      <c r="I1412" t="s">
        <v>26</v>
      </c>
      <c r="J1412" t="s">
        <v>3539</v>
      </c>
      <c r="K1412" t="s">
        <v>1039</v>
      </c>
      <c r="L1412">
        <v>71901</v>
      </c>
      <c r="M1412" t="s">
        <v>29</v>
      </c>
      <c r="N1412" t="s">
        <v>1104</v>
      </c>
      <c r="O1412" t="s">
        <v>31</v>
      </c>
      <c r="P1412" t="s">
        <v>53</v>
      </c>
      <c r="Q1412" t="s">
        <v>1105</v>
      </c>
      <c r="R1412">
        <v>159.91999999999999</v>
      </c>
      <c r="S1412">
        <v>4</v>
      </c>
      <c r="T1412">
        <v>0</v>
      </c>
      <c r="U1412">
        <v>31.984000000000002</v>
      </c>
      <c r="V1412">
        <v>127.93599999999998</v>
      </c>
    </row>
    <row r="1413" spans="1:22">
      <c r="A1413">
        <v>6729</v>
      </c>
      <c r="B1413" t="s">
        <v>3540</v>
      </c>
      <c r="C1413" s="1">
        <v>42678</v>
      </c>
      <c r="D1413" s="1">
        <v>42683</v>
      </c>
      <c r="E1413" t="s">
        <v>38</v>
      </c>
      <c r="F1413" t="s">
        <v>2510</v>
      </c>
      <c r="G1413" t="s">
        <v>2511</v>
      </c>
      <c r="H1413" t="s">
        <v>81</v>
      </c>
      <c r="I1413" t="s">
        <v>26</v>
      </c>
      <c r="J1413" t="s">
        <v>987</v>
      </c>
      <c r="K1413" t="s">
        <v>42</v>
      </c>
      <c r="L1413">
        <v>33180</v>
      </c>
      <c r="M1413" t="s">
        <v>29</v>
      </c>
      <c r="N1413" t="s">
        <v>1558</v>
      </c>
      <c r="O1413" t="s">
        <v>31</v>
      </c>
      <c r="P1413" t="s">
        <v>53</v>
      </c>
      <c r="Q1413" t="s">
        <v>1559</v>
      </c>
      <c r="R1413">
        <v>50.496000000000002</v>
      </c>
      <c r="S1413">
        <v>6</v>
      </c>
      <c r="T1413">
        <v>0.2</v>
      </c>
      <c r="U1413">
        <v>8.2056000000000004</v>
      </c>
      <c r="V1413">
        <v>42.290400000000005</v>
      </c>
    </row>
    <row r="1414" spans="1:22">
      <c r="A1414">
        <v>6731</v>
      </c>
      <c r="B1414" t="s">
        <v>3541</v>
      </c>
      <c r="C1414" s="1">
        <v>42173</v>
      </c>
      <c r="D1414" s="1">
        <v>42175</v>
      </c>
      <c r="E1414" t="s">
        <v>78</v>
      </c>
      <c r="F1414" t="s">
        <v>779</v>
      </c>
      <c r="G1414" t="s">
        <v>780</v>
      </c>
      <c r="H1414" t="s">
        <v>81</v>
      </c>
      <c r="I1414" t="s">
        <v>26</v>
      </c>
      <c r="J1414" t="s">
        <v>1223</v>
      </c>
      <c r="K1414" t="s">
        <v>128</v>
      </c>
      <c r="L1414">
        <v>37167</v>
      </c>
      <c r="M1414" t="s">
        <v>29</v>
      </c>
      <c r="N1414" t="s">
        <v>311</v>
      </c>
      <c r="O1414" t="s">
        <v>31</v>
      </c>
      <c r="P1414" t="s">
        <v>35</v>
      </c>
      <c r="Q1414" t="s">
        <v>312</v>
      </c>
      <c r="R1414">
        <v>643.13599999999997</v>
      </c>
      <c r="S1414">
        <v>4</v>
      </c>
      <c r="T1414">
        <v>0.2</v>
      </c>
      <c r="U1414">
        <v>56.2744</v>
      </c>
      <c r="V1414">
        <v>586.86159999999995</v>
      </c>
    </row>
    <row r="1415" spans="1:22">
      <c r="A1415">
        <v>6741</v>
      </c>
      <c r="B1415" t="s">
        <v>3542</v>
      </c>
      <c r="C1415" s="1">
        <v>41785</v>
      </c>
      <c r="D1415" s="1">
        <v>41790</v>
      </c>
      <c r="E1415" t="s">
        <v>38</v>
      </c>
      <c r="F1415" t="s">
        <v>1422</v>
      </c>
      <c r="G1415" t="s">
        <v>1423</v>
      </c>
      <c r="H1415" t="s">
        <v>25</v>
      </c>
      <c r="I1415" t="s">
        <v>26</v>
      </c>
      <c r="J1415" t="s">
        <v>120</v>
      </c>
      <c r="K1415" t="s">
        <v>121</v>
      </c>
      <c r="L1415">
        <v>60623</v>
      </c>
      <c r="M1415" t="s">
        <v>84</v>
      </c>
      <c r="N1415" t="s">
        <v>1581</v>
      </c>
      <c r="O1415" t="s">
        <v>31</v>
      </c>
      <c r="P1415" t="s">
        <v>35</v>
      </c>
      <c r="Q1415" t="s">
        <v>1582</v>
      </c>
      <c r="R1415">
        <v>359.77199999999999</v>
      </c>
      <c r="S1415">
        <v>2</v>
      </c>
      <c r="T1415">
        <v>0.3</v>
      </c>
      <c r="U1415">
        <v>-5.1395999999999997</v>
      </c>
      <c r="V1415">
        <v>364.91159999999996</v>
      </c>
    </row>
    <row r="1416" spans="1:22">
      <c r="A1416">
        <v>6743</v>
      </c>
      <c r="B1416" t="s">
        <v>3543</v>
      </c>
      <c r="C1416" s="1">
        <v>42922</v>
      </c>
      <c r="D1416" s="1">
        <v>42927</v>
      </c>
      <c r="E1416" t="s">
        <v>38</v>
      </c>
      <c r="F1416" t="s">
        <v>385</v>
      </c>
      <c r="G1416" t="s">
        <v>386</v>
      </c>
      <c r="H1416" t="s">
        <v>25</v>
      </c>
      <c r="I1416" t="s">
        <v>26</v>
      </c>
      <c r="J1416" t="s">
        <v>49</v>
      </c>
      <c r="K1416" t="s">
        <v>50</v>
      </c>
      <c r="L1416">
        <v>90008</v>
      </c>
      <c r="M1416" t="s">
        <v>51</v>
      </c>
      <c r="N1416" t="s">
        <v>122</v>
      </c>
      <c r="O1416" t="s">
        <v>31</v>
      </c>
      <c r="P1416" t="s">
        <v>35</v>
      </c>
      <c r="Q1416" t="s">
        <v>201</v>
      </c>
      <c r="R1416">
        <v>122.136</v>
      </c>
      <c r="S1416">
        <v>3</v>
      </c>
      <c r="T1416">
        <v>0.2</v>
      </c>
      <c r="U1416">
        <v>-13.7403</v>
      </c>
      <c r="V1416">
        <v>135.87629999999999</v>
      </c>
    </row>
    <row r="1417" spans="1:22">
      <c r="A1417">
        <v>6751</v>
      </c>
      <c r="B1417" t="s">
        <v>3544</v>
      </c>
      <c r="C1417" s="1">
        <v>42549</v>
      </c>
      <c r="D1417" s="1">
        <v>42551</v>
      </c>
      <c r="E1417" t="s">
        <v>22</v>
      </c>
      <c r="F1417" t="s">
        <v>2153</v>
      </c>
      <c r="G1417" t="s">
        <v>2154</v>
      </c>
      <c r="H1417" t="s">
        <v>25</v>
      </c>
      <c r="I1417" t="s">
        <v>26</v>
      </c>
      <c r="J1417" t="s">
        <v>3545</v>
      </c>
      <c r="K1417" t="s">
        <v>344</v>
      </c>
      <c r="L1417">
        <v>7501</v>
      </c>
      <c r="M1417" t="s">
        <v>62</v>
      </c>
      <c r="N1417" t="s">
        <v>2409</v>
      </c>
      <c r="O1417" t="s">
        <v>31</v>
      </c>
      <c r="P1417" t="s">
        <v>35</v>
      </c>
      <c r="Q1417" t="s">
        <v>2410</v>
      </c>
      <c r="R1417">
        <v>121.96</v>
      </c>
      <c r="S1417">
        <v>2</v>
      </c>
      <c r="T1417">
        <v>0</v>
      </c>
      <c r="U1417">
        <v>20.7332</v>
      </c>
      <c r="V1417">
        <v>101.2268</v>
      </c>
    </row>
    <row r="1418" spans="1:22">
      <c r="A1418">
        <v>6756</v>
      </c>
      <c r="B1418" t="s">
        <v>3546</v>
      </c>
      <c r="C1418" s="1">
        <v>42993</v>
      </c>
      <c r="D1418" s="1">
        <v>42997</v>
      </c>
      <c r="E1418" t="s">
        <v>38</v>
      </c>
      <c r="F1418" t="s">
        <v>3547</v>
      </c>
      <c r="G1418" t="s">
        <v>3548</v>
      </c>
      <c r="H1418" t="s">
        <v>81</v>
      </c>
      <c r="I1418" t="s">
        <v>26</v>
      </c>
      <c r="J1418" t="s">
        <v>2041</v>
      </c>
      <c r="K1418" t="s">
        <v>344</v>
      </c>
      <c r="L1418">
        <v>8701</v>
      </c>
      <c r="M1418" t="s">
        <v>62</v>
      </c>
      <c r="N1418" t="s">
        <v>2185</v>
      </c>
      <c r="O1418" t="s">
        <v>31</v>
      </c>
      <c r="P1418" t="s">
        <v>53</v>
      </c>
      <c r="Q1418" t="s">
        <v>2186</v>
      </c>
      <c r="R1418">
        <v>47.4</v>
      </c>
      <c r="S1418">
        <v>5</v>
      </c>
      <c r="T1418">
        <v>0</v>
      </c>
      <c r="U1418">
        <v>18.96</v>
      </c>
      <c r="V1418">
        <v>28.439999999999998</v>
      </c>
    </row>
    <row r="1419" spans="1:22">
      <c r="A1419">
        <v>6757</v>
      </c>
      <c r="B1419" t="s">
        <v>3546</v>
      </c>
      <c r="C1419" s="1">
        <v>42993</v>
      </c>
      <c r="D1419" s="1">
        <v>42997</v>
      </c>
      <c r="E1419" t="s">
        <v>38</v>
      </c>
      <c r="F1419" t="s">
        <v>3547</v>
      </c>
      <c r="G1419" t="s">
        <v>3548</v>
      </c>
      <c r="H1419" t="s">
        <v>81</v>
      </c>
      <c r="I1419" t="s">
        <v>26</v>
      </c>
      <c r="J1419" t="s">
        <v>2041</v>
      </c>
      <c r="K1419" t="s">
        <v>344</v>
      </c>
      <c r="L1419">
        <v>8701</v>
      </c>
      <c r="M1419" t="s">
        <v>62</v>
      </c>
      <c r="N1419" t="s">
        <v>2554</v>
      </c>
      <c r="O1419" t="s">
        <v>31</v>
      </c>
      <c r="P1419" t="s">
        <v>35</v>
      </c>
      <c r="Q1419" t="s">
        <v>2555</v>
      </c>
      <c r="R1419">
        <v>512.96</v>
      </c>
      <c r="S1419">
        <v>4</v>
      </c>
      <c r="T1419">
        <v>0</v>
      </c>
      <c r="U1419">
        <v>143.62880000000001</v>
      </c>
      <c r="V1419">
        <v>369.33120000000002</v>
      </c>
    </row>
    <row r="1420" spans="1:22">
      <c r="A1420">
        <v>6762</v>
      </c>
      <c r="B1420" t="s">
        <v>3549</v>
      </c>
      <c r="C1420" s="1">
        <v>42575</v>
      </c>
      <c r="D1420" s="1">
        <v>42577</v>
      </c>
      <c r="E1420" t="s">
        <v>22</v>
      </c>
      <c r="F1420" t="s">
        <v>3176</v>
      </c>
      <c r="G1420" t="s">
        <v>3177</v>
      </c>
      <c r="H1420" t="s">
        <v>81</v>
      </c>
      <c r="I1420" t="s">
        <v>26</v>
      </c>
      <c r="J1420" t="s">
        <v>158</v>
      </c>
      <c r="K1420" t="s">
        <v>109</v>
      </c>
      <c r="L1420">
        <v>10035</v>
      </c>
      <c r="M1420" t="s">
        <v>62</v>
      </c>
      <c r="N1420" t="s">
        <v>1122</v>
      </c>
      <c r="O1420" t="s">
        <v>31</v>
      </c>
      <c r="P1420" t="s">
        <v>35</v>
      </c>
      <c r="Q1420" t="s">
        <v>1123</v>
      </c>
      <c r="R1420">
        <v>253.76400000000001</v>
      </c>
      <c r="S1420">
        <v>2</v>
      </c>
      <c r="T1420">
        <v>0.1</v>
      </c>
      <c r="U1420">
        <v>31.015599999999999</v>
      </c>
      <c r="V1420">
        <v>222.7484</v>
      </c>
    </row>
    <row r="1421" spans="1:22">
      <c r="A1421">
        <v>6766</v>
      </c>
      <c r="B1421" t="s">
        <v>3550</v>
      </c>
      <c r="C1421" s="1">
        <v>42845</v>
      </c>
      <c r="D1421" s="1">
        <v>42849</v>
      </c>
      <c r="E1421" t="s">
        <v>38</v>
      </c>
      <c r="F1421" t="s">
        <v>2340</v>
      </c>
      <c r="G1421" t="s">
        <v>2341</v>
      </c>
      <c r="H1421" t="s">
        <v>25</v>
      </c>
      <c r="I1421" t="s">
        <v>26</v>
      </c>
      <c r="J1421" t="s">
        <v>120</v>
      </c>
      <c r="K1421" t="s">
        <v>121</v>
      </c>
      <c r="L1421">
        <v>60653</v>
      </c>
      <c r="M1421" t="s">
        <v>84</v>
      </c>
      <c r="N1421" t="s">
        <v>376</v>
      </c>
      <c r="O1421" t="s">
        <v>31</v>
      </c>
      <c r="P1421" t="s">
        <v>35</v>
      </c>
      <c r="Q1421" t="s">
        <v>377</v>
      </c>
      <c r="R1421">
        <v>317.05799999999999</v>
      </c>
      <c r="S1421">
        <v>3</v>
      </c>
      <c r="T1421">
        <v>0.3</v>
      </c>
      <c r="U1421">
        <v>-18.117599999999999</v>
      </c>
      <c r="V1421">
        <v>335.17559999999997</v>
      </c>
    </row>
    <row r="1422" spans="1:22">
      <c r="A1422">
        <v>6768</v>
      </c>
      <c r="B1422" t="s">
        <v>3550</v>
      </c>
      <c r="C1422" s="1">
        <v>42845</v>
      </c>
      <c r="D1422" s="1">
        <v>42849</v>
      </c>
      <c r="E1422" t="s">
        <v>38</v>
      </c>
      <c r="F1422" t="s">
        <v>2340</v>
      </c>
      <c r="G1422" t="s">
        <v>2341</v>
      </c>
      <c r="H1422" t="s">
        <v>25</v>
      </c>
      <c r="I1422" t="s">
        <v>26</v>
      </c>
      <c r="J1422" t="s">
        <v>120</v>
      </c>
      <c r="K1422" t="s">
        <v>121</v>
      </c>
      <c r="L1422">
        <v>60653</v>
      </c>
      <c r="M1422" t="s">
        <v>84</v>
      </c>
      <c r="N1422" t="s">
        <v>1329</v>
      </c>
      <c r="O1422" t="s">
        <v>31</v>
      </c>
      <c r="P1422" t="s">
        <v>53</v>
      </c>
      <c r="Q1422" t="s">
        <v>1330</v>
      </c>
      <c r="R1422">
        <v>14.56</v>
      </c>
      <c r="S1422">
        <v>5</v>
      </c>
      <c r="T1422">
        <v>0.6</v>
      </c>
      <c r="U1422">
        <v>-6.1879999999999997</v>
      </c>
      <c r="V1422">
        <v>20.748000000000001</v>
      </c>
    </row>
    <row r="1423" spans="1:22">
      <c r="A1423">
        <v>6779</v>
      </c>
      <c r="B1423" t="s">
        <v>3551</v>
      </c>
      <c r="C1423" s="1">
        <v>42616</v>
      </c>
      <c r="D1423" s="1">
        <v>42621</v>
      </c>
      <c r="E1423" t="s">
        <v>22</v>
      </c>
      <c r="F1423" t="s">
        <v>2016</v>
      </c>
      <c r="G1423" t="s">
        <v>2017</v>
      </c>
      <c r="H1423" t="s">
        <v>25</v>
      </c>
      <c r="I1423" t="s">
        <v>26</v>
      </c>
      <c r="J1423" t="s">
        <v>2735</v>
      </c>
      <c r="K1423" t="s">
        <v>1070</v>
      </c>
      <c r="L1423">
        <v>21215</v>
      </c>
      <c r="M1423" t="s">
        <v>62</v>
      </c>
      <c r="N1423" t="s">
        <v>1457</v>
      </c>
      <c r="O1423" t="s">
        <v>31</v>
      </c>
      <c r="P1423" t="s">
        <v>32</v>
      </c>
      <c r="Q1423" t="s">
        <v>1458</v>
      </c>
      <c r="R1423">
        <v>344.94</v>
      </c>
      <c r="S1423">
        <v>3</v>
      </c>
      <c r="T1423">
        <v>0</v>
      </c>
      <c r="U1423">
        <v>31.044599999999999</v>
      </c>
      <c r="V1423">
        <v>313.8954</v>
      </c>
    </row>
    <row r="1424" spans="1:22">
      <c r="A1424">
        <v>6780</v>
      </c>
      <c r="B1424" t="s">
        <v>3551</v>
      </c>
      <c r="C1424" s="1">
        <v>42616</v>
      </c>
      <c r="D1424" s="1">
        <v>42621</v>
      </c>
      <c r="E1424" t="s">
        <v>22</v>
      </c>
      <c r="F1424" t="s">
        <v>2016</v>
      </c>
      <c r="G1424" t="s">
        <v>2017</v>
      </c>
      <c r="H1424" t="s">
        <v>25</v>
      </c>
      <c r="I1424" t="s">
        <v>26</v>
      </c>
      <c r="J1424" t="s">
        <v>2735</v>
      </c>
      <c r="K1424" t="s">
        <v>1070</v>
      </c>
      <c r="L1424">
        <v>21215</v>
      </c>
      <c r="M1424" t="s">
        <v>62</v>
      </c>
      <c r="N1424" t="s">
        <v>1699</v>
      </c>
      <c r="O1424" t="s">
        <v>31</v>
      </c>
      <c r="P1424" t="s">
        <v>53</v>
      </c>
      <c r="Q1424" t="s">
        <v>1700</v>
      </c>
      <c r="R1424">
        <v>14.76</v>
      </c>
      <c r="S1424">
        <v>2</v>
      </c>
      <c r="T1424">
        <v>0</v>
      </c>
      <c r="U1424">
        <v>4.2804000000000002</v>
      </c>
      <c r="V1424">
        <v>10.4796</v>
      </c>
    </row>
    <row r="1425" spans="1:22">
      <c r="A1425">
        <v>6783</v>
      </c>
      <c r="B1425" t="s">
        <v>3552</v>
      </c>
      <c r="C1425" s="1">
        <v>42941</v>
      </c>
      <c r="D1425" s="1">
        <v>42944</v>
      </c>
      <c r="E1425" t="s">
        <v>22</v>
      </c>
      <c r="F1425" t="s">
        <v>2487</v>
      </c>
      <c r="G1425" t="s">
        <v>2488</v>
      </c>
      <c r="H1425" t="s">
        <v>25</v>
      </c>
      <c r="I1425" t="s">
        <v>26</v>
      </c>
      <c r="J1425" t="s">
        <v>60</v>
      </c>
      <c r="K1425" t="s">
        <v>61</v>
      </c>
      <c r="L1425">
        <v>19143</v>
      </c>
      <c r="M1425" t="s">
        <v>62</v>
      </c>
      <c r="N1425" t="s">
        <v>658</v>
      </c>
      <c r="O1425" t="s">
        <v>31</v>
      </c>
      <c r="P1425" t="s">
        <v>53</v>
      </c>
      <c r="Q1425" t="s">
        <v>659</v>
      </c>
      <c r="R1425">
        <v>20.096</v>
      </c>
      <c r="S1425">
        <v>4</v>
      </c>
      <c r="T1425">
        <v>0.2</v>
      </c>
      <c r="U1425">
        <v>3.0144000000000002</v>
      </c>
      <c r="V1425">
        <v>17.081600000000002</v>
      </c>
    </row>
    <row r="1426" spans="1:22">
      <c r="A1426">
        <v>6785</v>
      </c>
      <c r="B1426" t="s">
        <v>3552</v>
      </c>
      <c r="C1426" s="1">
        <v>42941</v>
      </c>
      <c r="D1426" s="1">
        <v>42944</v>
      </c>
      <c r="E1426" t="s">
        <v>22</v>
      </c>
      <c r="F1426" t="s">
        <v>2487</v>
      </c>
      <c r="G1426" t="s">
        <v>2488</v>
      </c>
      <c r="H1426" t="s">
        <v>25</v>
      </c>
      <c r="I1426" t="s">
        <v>26</v>
      </c>
      <c r="J1426" t="s">
        <v>60</v>
      </c>
      <c r="K1426" t="s">
        <v>61</v>
      </c>
      <c r="L1426">
        <v>19143</v>
      </c>
      <c r="M1426" t="s">
        <v>62</v>
      </c>
      <c r="N1426" t="s">
        <v>3147</v>
      </c>
      <c r="O1426" t="s">
        <v>31</v>
      </c>
      <c r="P1426" t="s">
        <v>44</v>
      </c>
      <c r="Q1426" t="s">
        <v>3148</v>
      </c>
      <c r="R1426">
        <v>138.58799999999999</v>
      </c>
      <c r="S1426">
        <v>1</v>
      </c>
      <c r="T1426">
        <v>0.4</v>
      </c>
      <c r="U1426">
        <v>-34.646999999999998</v>
      </c>
      <c r="V1426">
        <v>173.23499999999999</v>
      </c>
    </row>
    <row r="1427" spans="1:22">
      <c r="A1427">
        <v>6788</v>
      </c>
      <c r="B1427" t="s">
        <v>3553</v>
      </c>
      <c r="C1427" s="1">
        <v>42260</v>
      </c>
      <c r="D1427" s="1">
        <v>42267</v>
      </c>
      <c r="E1427" t="s">
        <v>38</v>
      </c>
      <c r="F1427" t="s">
        <v>348</v>
      </c>
      <c r="G1427" t="s">
        <v>349</v>
      </c>
      <c r="H1427" t="s">
        <v>25</v>
      </c>
      <c r="I1427" t="s">
        <v>26</v>
      </c>
      <c r="J1427" t="s">
        <v>2119</v>
      </c>
      <c r="K1427" t="s">
        <v>648</v>
      </c>
      <c r="L1427">
        <v>30318</v>
      </c>
      <c r="M1427" t="s">
        <v>29</v>
      </c>
      <c r="N1427" t="s">
        <v>971</v>
      </c>
      <c r="O1427" t="s">
        <v>31</v>
      </c>
      <c r="P1427" t="s">
        <v>53</v>
      </c>
      <c r="Q1427" t="s">
        <v>972</v>
      </c>
      <c r="R1427">
        <v>129.93</v>
      </c>
      <c r="S1427">
        <v>3</v>
      </c>
      <c r="T1427">
        <v>0</v>
      </c>
      <c r="U1427">
        <v>12.993</v>
      </c>
      <c r="V1427">
        <v>116.93700000000001</v>
      </c>
    </row>
    <row r="1428" spans="1:22">
      <c r="A1428">
        <v>6792</v>
      </c>
      <c r="B1428" t="s">
        <v>3554</v>
      </c>
      <c r="C1428" s="1">
        <v>42684</v>
      </c>
      <c r="D1428" s="1">
        <v>42689</v>
      </c>
      <c r="E1428" t="s">
        <v>38</v>
      </c>
      <c r="F1428" t="s">
        <v>1718</v>
      </c>
      <c r="G1428" t="s">
        <v>1719</v>
      </c>
      <c r="H1428" t="s">
        <v>90</v>
      </c>
      <c r="I1428" t="s">
        <v>26</v>
      </c>
      <c r="J1428" t="s">
        <v>1830</v>
      </c>
      <c r="K1428" t="s">
        <v>50</v>
      </c>
      <c r="L1428">
        <v>95823</v>
      </c>
      <c r="M1428" t="s">
        <v>51</v>
      </c>
      <c r="N1428" t="s">
        <v>2640</v>
      </c>
      <c r="O1428" t="s">
        <v>31</v>
      </c>
      <c r="P1428" t="s">
        <v>53</v>
      </c>
      <c r="Q1428" t="s">
        <v>2641</v>
      </c>
      <c r="R1428">
        <v>9.98</v>
      </c>
      <c r="S1428">
        <v>1</v>
      </c>
      <c r="T1428">
        <v>0</v>
      </c>
      <c r="U1428">
        <v>2.7944</v>
      </c>
      <c r="V1428">
        <v>7.1856000000000009</v>
      </c>
    </row>
    <row r="1429" spans="1:22">
      <c r="A1429">
        <v>6796</v>
      </c>
      <c r="B1429" t="s">
        <v>3555</v>
      </c>
      <c r="C1429" s="1">
        <v>42324</v>
      </c>
      <c r="D1429" s="1">
        <v>42328</v>
      </c>
      <c r="E1429" t="s">
        <v>38</v>
      </c>
      <c r="F1429" t="s">
        <v>550</v>
      </c>
      <c r="G1429" t="s">
        <v>551</v>
      </c>
      <c r="H1429" t="s">
        <v>81</v>
      </c>
      <c r="I1429" t="s">
        <v>26</v>
      </c>
      <c r="J1429" t="s">
        <v>120</v>
      </c>
      <c r="K1429" t="s">
        <v>121</v>
      </c>
      <c r="L1429">
        <v>60610</v>
      </c>
      <c r="M1429" t="s">
        <v>84</v>
      </c>
      <c r="N1429" t="s">
        <v>2671</v>
      </c>
      <c r="O1429" t="s">
        <v>31</v>
      </c>
      <c r="P1429" t="s">
        <v>53</v>
      </c>
      <c r="Q1429" t="s">
        <v>2672</v>
      </c>
      <c r="R1429">
        <v>34.503999999999998</v>
      </c>
      <c r="S1429">
        <v>2</v>
      </c>
      <c r="T1429">
        <v>0.6</v>
      </c>
      <c r="U1429">
        <v>-15.5268</v>
      </c>
      <c r="V1429">
        <v>50.030799999999999</v>
      </c>
    </row>
    <row r="1430" spans="1:22">
      <c r="A1430">
        <v>6797</v>
      </c>
      <c r="B1430" t="s">
        <v>3556</v>
      </c>
      <c r="C1430" s="1">
        <v>42241</v>
      </c>
      <c r="D1430" s="1">
        <v>42241</v>
      </c>
      <c r="E1430" t="s">
        <v>407</v>
      </c>
      <c r="F1430" t="s">
        <v>1353</v>
      </c>
      <c r="G1430" t="s">
        <v>1354</v>
      </c>
      <c r="H1430" t="s">
        <v>25</v>
      </c>
      <c r="I1430" t="s">
        <v>26</v>
      </c>
      <c r="J1430" t="s">
        <v>91</v>
      </c>
      <c r="K1430" t="s">
        <v>83</v>
      </c>
      <c r="L1430">
        <v>77041</v>
      </c>
      <c r="M1430" t="s">
        <v>84</v>
      </c>
      <c r="N1430" t="s">
        <v>1271</v>
      </c>
      <c r="O1430" t="s">
        <v>31</v>
      </c>
      <c r="P1430" t="s">
        <v>53</v>
      </c>
      <c r="Q1430" t="s">
        <v>1739</v>
      </c>
      <c r="R1430">
        <v>20.103999999999999</v>
      </c>
      <c r="S1430">
        <v>2</v>
      </c>
      <c r="T1430">
        <v>0.6</v>
      </c>
      <c r="U1430">
        <v>-16.585799999999999</v>
      </c>
      <c r="V1430">
        <v>36.689799999999998</v>
      </c>
    </row>
    <row r="1431" spans="1:22">
      <c r="A1431">
        <v>6799</v>
      </c>
      <c r="B1431" t="s">
        <v>3556</v>
      </c>
      <c r="C1431" s="1">
        <v>42241</v>
      </c>
      <c r="D1431" s="1">
        <v>42241</v>
      </c>
      <c r="E1431" t="s">
        <v>407</v>
      </c>
      <c r="F1431" t="s">
        <v>1353</v>
      </c>
      <c r="G1431" t="s">
        <v>1354</v>
      </c>
      <c r="H1431" t="s">
        <v>25</v>
      </c>
      <c r="I1431" t="s">
        <v>26</v>
      </c>
      <c r="J1431" t="s">
        <v>91</v>
      </c>
      <c r="K1431" t="s">
        <v>83</v>
      </c>
      <c r="L1431">
        <v>77041</v>
      </c>
      <c r="M1431" t="s">
        <v>84</v>
      </c>
      <c r="N1431" t="s">
        <v>3557</v>
      </c>
      <c r="O1431" t="s">
        <v>31</v>
      </c>
      <c r="P1431" t="s">
        <v>53</v>
      </c>
      <c r="Q1431" t="s">
        <v>3558</v>
      </c>
      <c r="R1431">
        <v>7.88</v>
      </c>
      <c r="S1431">
        <v>5</v>
      </c>
      <c r="T1431">
        <v>0.6</v>
      </c>
      <c r="U1431">
        <v>-3.94</v>
      </c>
      <c r="V1431">
        <v>11.82</v>
      </c>
    </row>
    <row r="1432" spans="1:22">
      <c r="A1432">
        <v>6800</v>
      </c>
      <c r="B1432" t="s">
        <v>3559</v>
      </c>
      <c r="C1432" s="1">
        <v>42729</v>
      </c>
      <c r="D1432" s="1">
        <v>42736</v>
      </c>
      <c r="E1432" t="s">
        <v>38</v>
      </c>
      <c r="F1432" t="s">
        <v>1602</v>
      </c>
      <c r="G1432" t="s">
        <v>1603</v>
      </c>
      <c r="H1432" t="s">
        <v>81</v>
      </c>
      <c r="I1432" t="s">
        <v>26</v>
      </c>
      <c r="J1432" t="s">
        <v>500</v>
      </c>
      <c r="K1432" t="s">
        <v>501</v>
      </c>
      <c r="L1432">
        <v>85023</v>
      </c>
      <c r="M1432" t="s">
        <v>51</v>
      </c>
      <c r="N1432" t="s">
        <v>299</v>
      </c>
      <c r="O1432" t="s">
        <v>31</v>
      </c>
      <c r="P1432" t="s">
        <v>44</v>
      </c>
      <c r="Q1432" t="s">
        <v>300</v>
      </c>
      <c r="R1432">
        <v>35.445</v>
      </c>
      <c r="S1432">
        <v>1</v>
      </c>
      <c r="T1432">
        <v>0.5</v>
      </c>
      <c r="U1432">
        <v>-24.102599999999999</v>
      </c>
      <c r="V1432">
        <v>59.547600000000003</v>
      </c>
    </row>
    <row r="1433" spans="1:22">
      <c r="A1433">
        <v>6804</v>
      </c>
      <c r="B1433" t="s">
        <v>3559</v>
      </c>
      <c r="C1433" s="1">
        <v>42729</v>
      </c>
      <c r="D1433" s="1">
        <v>42736</v>
      </c>
      <c r="E1433" t="s">
        <v>38</v>
      </c>
      <c r="F1433" t="s">
        <v>1602</v>
      </c>
      <c r="G1433" t="s">
        <v>1603</v>
      </c>
      <c r="H1433" t="s">
        <v>81</v>
      </c>
      <c r="I1433" t="s">
        <v>26</v>
      </c>
      <c r="J1433" t="s">
        <v>500</v>
      </c>
      <c r="K1433" t="s">
        <v>501</v>
      </c>
      <c r="L1433">
        <v>85023</v>
      </c>
      <c r="M1433" t="s">
        <v>51</v>
      </c>
      <c r="N1433" t="s">
        <v>1494</v>
      </c>
      <c r="O1433" t="s">
        <v>31</v>
      </c>
      <c r="P1433" t="s">
        <v>35</v>
      </c>
      <c r="Q1433" t="s">
        <v>1495</v>
      </c>
      <c r="R1433">
        <v>47.968000000000004</v>
      </c>
      <c r="S1433">
        <v>2</v>
      </c>
      <c r="T1433">
        <v>0.2</v>
      </c>
      <c r="U1433">
        <v>4.1971999999999996</v>
      </c>
      <c r="V1433">
        <v>43.770800000000001</v>
      </c>
    </row>
    <row r="1434" spans="1:22">
      <c r="A1434">
        <v>6809</v>
      </c>
      <c r="B1434" t="s">
        <v>3560</v>
      </c>
      <c r="C1434" s="1">
        <v>42094</v>
      </c>
      <c r="D1434" s="1">
        <v>42099</v>
      </c>
      <c r="E1434" t="s">
        <v>38</v>
      </c>
      <c r="F1434" t="s">
        <v>484</v>
      </c>
      <c r="G1434" t="s">
        <v>485</v>
      </c>
      <c r="H1434" t="s">
        <v>81</v>
      </c>
      <c r="I1434" t="s">
        <v>26</v>
      </c>
      <c r="J1434" t="s">
        <v>91</v>
      </c>
      <c r="K1434" t="s">
        <v>83</v>
      </c>
      <c r="L1434">
        <v>77095</v>
      </c>
      <c r="M1434" t="s">
        <v>84</v>
      </c>
      <c r="N1434" t="s">
        <v>2629</v>
      </c>
      <c r="O1434" t="s">
        <v>31</v>
      </c>
      <c r="P1434" t="s">
        <v>53</v>
      </c>
      <c r="Q1434" t="s">
        <v>2630</v>
      </c>
      <c r="R1434">
        <v>22.38</v>
      </c>
      <c r="S1434">
        <v>3</v>
      </c>
      <c r="T1434">
        <v>0.6</v>
      </c>
      <c r="U1434">
        <v>-7.8330000000000002</v>
      </c>
      <c r="V1434">
        <v>30.213000000000001</v>
      </c>
    </row>
    <row r="1435" spans="1:22">
      <c r="A1435">
        <v>6812</v>
      </c>
      <c r="B1435" t="s">
        <v>3561</v>
      </c>
      <c r="C1435" s="1">
        <v>42992</v>
      </c>
      <c r="D1435" s="1">
        <v>42993</v>
      </c>
      <c r="E1435" t="s">
        <v>78</v>
      </c>
      <c r="F1435" t="s">
        <v>3562</v>
      </c>
      <c r="G1435" t="s">
        <v>3563</v>
      </c>
      <c r="H1435" t="s">
        <v>25</v>
      </c>
      <c r="I1435" t="s">
        <v>26</v>
      </c>
      <c r="J1435" t="s">
        <v>60</v>
      </c>
      <c r="K1435" t="s">
        <v>61</v>
      </c>
      <c r="L1435">
        <v>19140</v>
      </c>
      <c r="M1435" t="s">
        <v>62</v>
      </c>
      <c r="N1435" t="s">
        <v>476</v>
      </c>
      <c r="O1435" t="s">
        <v>31</v>
      </c>
      <c r="P1435" t="s">
        <v>35</v>
      </c>
      <c r="Q1435" t="s">
        <v>477</v>
      </c>
      <c r="R1435">
        <v>113.372</v>
      </c>
      <c r="S1435">
        <v>2</v>
      </c>
      <c r="T1435">
        <v>0.3</v>
      </c>
      <c r="U1435">
        <v>-29.152799999999999</v>
      </c>
      <c r="V1435">
        <v>142.5248</v>
      </c>
    </row>
    <row r="1436" spans="1:22">
      <c r="A1436">
        <v>6814</v>
      </c>
      <c r="B1436" t="s">
        <v>3561</v>
      </c>
      <c r="C1436" s="1">
        <v>42992</v>
      </c>
      <c r="D1436" s="1">
        <v>42993</v>
      </c>
      <c r="E1436" t="s">
        <v>78</v>
      </c>
      <c r="F1436" t="s">
        <v>3562</v>
      </c>
      <c r="G1436" t="s">
        <v>3563</v>
      </c>
      <c r="H1436" t="s">
        <v>25</v>
      </c>
      <c r="I1436" t="s">
        <v>26</v>
      </c>
      <c r="J1436" t="s">
        <v>60</v>
      </c>
      <c r="K1436" t="s">
        <v>61</v>
      </c>
      <c r="L1436">
        <v>19140</v>
      </c>
      <c r="M1436" t="s">
        <v>62</v>
      </c>
      <c r="N1436" t="s">
        <v>3564</v>
      </c>
      <c r="O1436" t="s">
        <v>31</v>
      </c>
      <c r="P1436" t="s">
        <v>53</v>
      </c>
      <c r="Q1436" t="s">
        <v>3565</v>
      </c>
      <c r="R1436">
        <v>127.93600000000001</v>
      </c>
      <c r="S1436">
        <v>8</v>
      </c>
      <c r="T1436">
        <v>0.2</v>
      </c>
      <c r="U1436">
        <v>4.7976000000000001</v>
      </c>
      <c r="V1436">
        <v>123.1384</v>
      </c>
    </row>
    <row r="1437" spans="1:22">
      <c r="A1437">
        <v>6816</v>
      </c>
      <c r="B1437" t="s">
        <v>3566</v>
      </c>
      <c r="C1437" s="1">
        <v>41807</v>
      </c>
      <c r="D1437" s="1">
        <v>41811</v>
      </c>
      <c r="E1437" t="s">
        <v>38</v>
      </c>
      <c r="F1437" t="s">
        <v>1323</v>
      </c>
      <c r="G1437" t="s">
        <v>1324</v>
      </c>
      <c r="H1437" t="s">
        <v>25</v>
      </c>
      <c r="I1437" t="s">
        <v>26</v>
      </c>
      <c r="J1437" t="s">
        <v>176</v>
      </c>
      <c r="K1437" t="s">
        <v>177</v>
      </c>
      <c r="L1437">
        <v>98105</v>
      </c>
      <c r="M1437" t="s">
        <v>51</v>
      </c>
      <c r="N1437" t="s">
        <v>1342</v>
      </c>
      <c r="O1437" t="s">
        <v>31</v>
      </c>
      <c r="P1437" t="s">
        <v>53</v>
      </c>
      <c r="Q1437" t="s">
        <v>405</v>
      </c>
      <c r="R1437">
        <v>6.24</v>
      </c>
      <c r="S1437">
        <v>3</v>
      </c>
      <c r="T1437">
        <v>0</v>
      </c>
      <c r="U1437">
        <v>2.6208</v>
      </c>
      <c r="V1437">
        <v>3.6192000000000002</v>
      </c>
    </row>
    <row r="1438" spans="1:22">
      <c r="A1438">
        <v>6820</v>
      </c>
      <c r="B1438" t="s">
        <v>3567</v>
      </c>
      <c r="C1438" s="1">
        <v>43097</v>
      </c>
      <c r="D1438" s="1">
        <v>43101</v>
      </c>
      <c r="E1438" t="s">
        <v>38</v>
      </c>
      <c r="F1438" t="s">
        <v>3399</v>
      </c>
      <c r="G1438" t="s">
        <v>3400</v>
      </c>
      <c r="H1438" t="s">
        <v>81</v>
      </c>
      <c r="I1438" t="s">
        <v>26</v>
      </c>
      <c r="J1438" t="s">
        <v>1360</v>
      </c>
      <c r="K1438" t="s">
        <v>121</v>
      </c>
      <c r="L1438">
        <v>61604</v>
      </c>
      <c r="M1438" t="s">
        <v>84</v>
      </c>
      <c r="N1438" t="s">
        <v>2307</v>
      </c>
      <c r="O1438" t="s">
        <v>31</v>
      </c>
      <c r="P1438" t="s">
        <v>53</v>
      </c>
      <c r="Q1438" t="s">
        <v>2308</v>
      </c>
      <c r="R1438">
        <v>7.968</v>
      </c>
      <c r="S1438">
        <v>3</v>
      </c>
      <c r="T1438">
        <v>0.6</v>
      </c>
      <c r="U1438">
        <v>-2.3904000000000001</v>
      </c>
      <c r="V1438">
        <v>10.3584</v>
      </c>
    </row>
    <row r="1439" spans="1:22">
      <c r="A1439">
        <v>6821</v>
      </c>
      <c r="B1439" t="s">
        <v>3567</v>
      </c>
      <c r="C1439" s="1">
        <v>43097</v>
      </c>
      <c r="D1439" s="1">
        <v>43101</v>
      </c>
      <c r="E1439" t="s">
        <v>38</v>
      </c>
      <c r="F1439" t="s">
        <v>3399</v>
      </c>
      <c r="G1439" t="s">
        <v>3400</v>
      </c>
      <c r="H1439" t="s">
        <v>81</v>
      </c>
      <c r="I1439" t="s">
        <v>26</v>
      </c>
      <c r="J1439" t="s">
        <v>1360</v>
      </c>
      <c r="K1439" t="s">
        <v>121</v>
      </c>
      <c r="L1439">
        <v>61604</v>
      </c>
      <c r="M1439" t="s">
        <v>84</v>
      </c>
      <c r="N1439" t="s">
        <v>238</v>
      </c>
      <c r="O1439" t="s">
        <v>31</v>
      </c>
      <c r="P1439" t="s">
        <v>35</v>
      </c>
      <c r="Q1439" t="s">
        <v>239</v>
      </c>
      <c r="R1439">
        <v>113.372</v>
      </c>
      <c r="S1439">
        <v>2</v>
      </c>
      <c r="T1439">
        <v>0.3</v>
      </c>
      <c r="U1439">
        <v>-3.2391999999999999</v>
      </c>
      <c r="V1439">
        <v>116.6112</v>
      </c>
    </row>
    <row r="1440" spans="1:22">
      <c r="A1440">
        <v>6822</v>
      </c>
      <c r="B1440" t="s">
        <v>3567</v>
      </c>
      <c r="C1440" s="1">
        <v>43097</v>
      </c>
      <c r="D1440" s="1">
        <v>43101</v>
      </c>
      <c r="E1440" t="s">
        <v>38</v>
      </c>
      <c r="F1440" t="s">
        <v>3399</v>
      </c>
      <c r="G1440" t="s">
        <v>3400</v>
      </c>
      <c r="H1440" t="s">
        <v>81</v>
      </c>
      <c r="I1440" t="s">
        <v>26</v>
      </c>
      <c r="J1440" t="s">
        <v>1360</v>
      </c>
      <c r="K1440" t="s">
        <v>121</v>
      </c>
      <c r="L1440">
        <v>61604</v>
      </c>
      <c r="M1440" t="s">
        <v>84</v>
      </c>
      <c r="N1440" t="s">
        <v>427</v>
      </c>
      <c r="O1440" t="s">
        <v>31</v>
      </c>
      <c r="P1440" t="s">
        <v>53</v>
      </c>
      <c r="Q1440" t="s">
        <v>428</v>
      </c>
      <c r="R1440">
        <v>2.96</v>
      </c>
      <c r="S1440">
        <v>2</v>
      </c>
      <c r="T1440">
        <v>0.6</v>
      </c>
      <c r="U1440">
        <v>-1.4059999999999999</v>
      </c>
      <c r="V1440">
        <v>4.3659999999999997</v>
      </c>
    </row>
    <row r="1441" spans="1:22">
      <c r="A1441">
        <v>6825</v>
      </c>
      <c r="B1441" t="s">
        <v>3568</v>
      </c>
      <c r="C1441" s="1">
        <v>42210</v>
      </c>
      <c r="D1441" s="1">
        <v>42214</v>
      </c>
      <c r="E1441" t="s">
        <v>38</v>
      </c>
      <c r="F1441" t="s">
        <v>3388</v>
      </c>
      <c r="G1441" t="s">
        <v>3389</v>
      </c>
      <c r="H1441" t="s">
        <v>81</v>
      </c>
      <c r="I1441" t="s">
        <v>26</v>
      </c>
      <c r="J1441" t="s">
        <v>1597</v>
      </c>
      <c r="K1441" t="s">
        <v>1257</v>
      </c>
      <c r="L1441">
        <v>36116</v>
      </c>
      <c r="M1441" t="s">
        <v>29</v>
      </c>
      <c r="N1441" t="s">
        <v>435</v>
      </c>
      <c r="O1441" t="s">
        <v>31</v>
      </c>
      <c r="P1441" t="s">
        <v>44</v>
      </c>
      <c r="Q1441" t="s">
        <v>436</v>
      </c>
      <c r="R1441">
        <v>358.58</v>
      </c>
      <c r="S1441">
        <v>2</v>
      </c>
      <c r="T1441">
        <v>0</v>
      </c>
      <c r="U1441">
        <v>39.443800000000003</v>
      </c>
      <c r="V1441">
        <v>319.13619999999997</v>
      </c>
    </row>
    <row r="1442" spans="1:22">
      <c r="A1442">
        <v>6834</v>
      </c>
      <c r="B1442" t="s">
        <v>3569</v>
      </c>
      <c r="C1442" s="1">
        <v>42621</v>
      </c>
      <c r="D1442" s="1">
        <v>42621</v>
      </c>
      <c r="E1442" t="s">
        <v>407</v>
      </c>
      <c r="F1442" t="s">
        <v>828</v>
      </c>
      <c r="G1442" t="s">
        <v>829</v>
      </c>
      <c r="H1442" t="s">
        <v>25</v>
      </c>
      <c r="I1442" t="s">
        <v>26</v>
      </c>
      <c r="J1442" t="s">
        <v>830</v>
      </c>
      <c r="K1442" t="s">
        <v>50</v>
      </c>
      <c r="L1442">
        <v>92704</v>
      </c>
      <c r="M1442" t="s">
        <v>51</v>
      </c>
      <c r="N1442" t="s">
        <v>1215</v>
      </c>
      <c r="O1442" t="s">
        <v>31</v>
      </c>
      <c r="P1442" t="s">
        <v>44</v>
      </c>
      <c r="Q1442" t="s">
        <v>1216</v>
      </c>
      <c r="R1442">
        <v>146.04</v>
      </c>
      <c r="S1442">
        <v>1</v>
      </c>
      <c r="T1442">
        <v>0.2</v>
      </c>
      <c r="U1442">
        <v>-12.778499999999999</v>
      </c>
      <c r="V1442">
        <v>158.8185</v>
      </c>
    </row>
    <row r="1443" spans="1:22">
      <c r="A1443">
        <v>6837</v>
      </c>
      <c r="B1443" t="s">
        <v>3570</v>
      </c>
      <c r="C1443" s="1">
        <v>43023</v>
      </c>
      <c r="D1443" s="1">
        <v>43028</v>
      </c>
      <c r="E1443" t="s">
        <v>38</v>
      </c>
      <c r="F1443" t="s">
        <v>2699</v>
      </c>
      <c r="G1443" t="s">
        <v>2700</v>
      </c>
      <c r="H1443" t="s">
        <v>81</v>
      </c>
      <c r="I1443" t="s">
        <v>26</v>
      </c>
      <c r="J1443" t="s">
        <v>3571</v>
      </c>
      <c r="K1443" t="s">
        <v>50</v>
      </c>
      <c r="L1443">
        <v>91360</v>
      </c>
      <c r="M1443" t="s">
        <v>51</v>
      </c>
      <c r="N1443" t="s">
        <v>266</v>
      </c>
      <c r="O1443" t="s">
        <v>31</v>
      </c>
      <c r="P1443" t="s">
        <v>53</v>
      </c>
      <c r="Q1443" t="s">
        <v>267</v>
      </c>
      <c r="R1443">
        <v>22.72</v>
      </c>
      <c r="S1443">
        <v>1</v>
      </c>
      <c r="T1443">
        <v>0</v>
      </c>
      <c r="U1443">
        <v>9.3152000000000008</v>
      </c>
      <c r="V1443">
        <v>13.404799999999998</v>
      </c>
    </row>
    <row r="1444" spans="1:22">
      <c r="A1444">
        <v>6845</v>
      </c>
      <c r="B1444" t="s">
        <v>3572</v>
      </c>
      <c r="C1444" s="1">
        <v>42625</v>
      </c>
      <c r="D1444" s="1">
        <v>42630</v>
      </c>
      <c r="E1444" t="s">
        <v>38</v>
      </c>
      <c r="F1444" t="s">
        <v>768</v>
      </c>
      <c r="G1444" t="s">
        <v>769</v>
      </c>
      <c r="H1444" t="s">
        <v>81</v>
      </c>
      <c r="I1444" t="s">
        <v>26</v>
      </c>
      <c r="J1444" t="s">
        <v>859</v>
      </c>
      <c r="K1444" t="s">
        <v>697</v>
      </c>
      <c r="L1444">
        <v>22153</v>
      </c>
      <c r="M1444" t="s">
        <v>29</v>
      </c>
      <c r="N1444" t="s">
        <v>3573</v>
      </c>
      <c r="O1444" t="s">
        <v>31</v>
      </c>
      <c r="P1444" t="s">
        <v>35</v>
      </c>
      <c r="Q1444" t="s">
        <v>3574</v>
      </c>
      <c r="R1444">
        <v>1059.1199999999999</v>
      </c>
      <c r="S1444">
        <v>4</v>
      </c>
      <c r="T1444">
        <v>0</v>
      </c>
      <c r="U1444">
        <v>307.14479999999998</v>
      </c>
      <c r="V1444">
        <v>751.97519999999986</v>
      </c>
    </row>
    <row r="1445" spans="1:22">
      <c r="A1445">
        <v>6846</v>
      </c>
      <c r="B1445" t="s">
        <v>3575</v>
      </c>
      <c r="C1445" s="1">
        <v>41826</v>
      </c>
      <c r="D1445" s="1">
        <v>41832</v>
      </c>
      <c r="E1445" t="s">
        <v>38</v>
      </c>
      <c r="F1445" t="s">
        <v>1801</v>
      </c>
      <c r="G1445" t="s">
        <v>1802</v>
      </c>
      <c r="H1445" t="s">
        <v>90</v>
      </c>
      <c r="I1445" t="s">
        <v>26</v>
      </c>
      <c r="J1445" t="s">
        <v>3576</v>
      </c>
      <c r="K1445" t="s">
        <v>50</v>
      </c>
      <c r="L1445">
        <v>92020</v>
      </c>
      <c r="M1445" t="s">
        <v>51</v>
      </c>
      <c r="N1445" t="s">
        <v>1566</v>
      </c>
      <c r="O1445" t="s">
        <v>31</v>
      </c>
      <c r="P1445" t="s">
        <v>35</v>
      </c>
      <c r="Q1445" t="s">
        <v>1567</v>
      </c>
      <c r="R1445">
        <v>478.48</v>
      </c>
      <c r="S1445">
        <v>2</v>
      </c>
      <c r="T1445">
        <v>0.2</v>
      </c>
      <c r="U1445">
        <v>47.847999999999999</v>
      </c>
      <c r="V1445">
        <v>430.63200000000001</v>
      </c>
    </row>
    <row r="1446" spans="1:22">
      <c r="A1446">
        <v>6850</v>
      </c>
      <c r="B1446" t="s">
        <v>3577</v>
      </c>
      <c r="C1446" s="1">
        <v>41749</v>
      </c>
      <c r="D1446" s="1">
        <v>41754</v>
      </c>
      <c r="E1446" t="s">
        <v>38</v>
      </c>
      <c r="F1446" t="s">
        <v>1545</v>
      </c>
      <c r="G1446" t="s">
        <v>1546</v>
      </c>
      <c r="H1446" t="s">
        <v>25</v>
      </c>
      <c r="I1446" t="s">
        <v>26</v>
      </c>
      <c r="J1446" t="s">
        <v>49</v>
      </c>
      <c r="K1446" t="s">
        <v>50</v>
      </c>
      <c r="L1446">
        <v>90045</v>
      </c>
      <c r="M1446" t="s">
        <v>51</v>
      </c>
      <c r="N1446" t="s">
        <v>2110</v>
      </c>
      <c r="O1446" t="s">
        <v>31</v>
      </c>
      <c r="P1446" t="s">
        <v>53</v>
      </c>
      <c r="Q1446" t="s">
        <v>2111</v>
      </c>
      <c r="R1446">
        <v>59.92</v>
      </c>
      <c r="S1446">
        <v>4</v>
      </c>
      <c r="T1446">
        <v>0</v>
      </c>
      <c r="U1446">
        <v>27.563199999999998</v>
      </c>
      <c r="V1446">
        <v>32.356800000000007</v>
      </c>
    </row>
    <row r="1447" spans="1:22">
      <c r="A1447">
        <v>6851</v>
      </c>
      <c r="B1447" t="s">
        <v>3578</v>
      </c>
      <c r="C1447" s="1">
        <v>42377</v>
      </c>
      <c r="D1447" s="1">
        <v>42381</v>
      </c>
      <c r="E1447" t="s">
        <v>38</v>
      </c>
      <c r="F1447" t="s">
        <v>2677</v>
      </c>
      <c r="G1447" t="s">
        <v>2678</v>
      </c>
      <c r="H1447" t="s">
        <v>81</v>
      </c>
      <c r="I1447" t="s">
        <v>26</v>
      </c>
      <c r="J1447" t="s">
        <v>221</v>
      </c>
      <c r="K1447" t="s">
        <v>222</v>
      </c>
      <c r="L1447">
        <v>53132</v>
      </c>
      <c r="M1447" t="s">
        <v>84</v>
      </c>
      <c r="N1447" t="s">
        <v>92</v>
      </c>
      <c r="O1447" t="s">
        <v>31</v>
      </c>
      <c r="P1447" t="s">
        <v>32</v>
      </c>
      <c r="Q1447" t="s">
        <v>93</v>
      </c>
      <c r="R1447">
        <v>1565.88</v>
      </c>
      <c r="S1447">
        <v>6</v>
      </c>
      <c r="T1447">
        <v>0</v>
      </c>
      <c r="U1447">
        <v>407.12880000000001</v>
      </c>
      <c r="V1447">
        <v>1158.7512000000002</v>
      </c>
    </row>
    <row r="1448" spans="1:22">
      <c r="A1448">
        <v>6863</v>
      </c>
      <c r="B1448" t="s">
        <v>3579</v>
      </c>
      <c r="C1448" s="1">
        <v>42842</v>
      </c>
      <c r="D1448" s="1">
        <v>42847</v>
      </c>
      <c r="E1448" t="s">
        <v>38</v>
      </c>
      <c r="F1448" t="s">
        <v>3562</v>
      </c>
      <c r="G1448" t="s">
        <v>3563</v>
      </c>
      <c r="H1448" t="s">
        <v>25</v>
      </c>
      <c r="I1448" t="s">
        <v>26</v>
      </c>
      <c r="J1448" t="s">
        <v>49</v>
      </c>
      <c r="K1448" t="s">
        <v>50</v>
      </c>
      <c r="L1448">
        <v>90008</v>
      </c>
      <c r="M1448" t="s">
        <v>51</v>
      </c>
      <c r="N1448" t="s">
        <v>1598</v>
      </c>
      <c r="O1448" t="s">
        <v>31</v>
      </c>
      <c r="P1448" t="s">
        <v>35</v>
      </c>
      <c r="Q1448" t="s">
        <v>1599</v>
      </c>
      <c r="R1448">
        <v>218.352</v>
      </c>
      <c r="S1448">
        <v>3</v>
      </c>
      <c r="T1448">
        <v>0.2</v>
      </c>
      <c r="U1448">
        <v>-19.105799999999999</v>
      </c>
      <c r="V1448">
        <v>237.45779999999999</v>
      </c>
    </row>
    <row r="1449" spans="1:22">
      <c r="A1449">
        <v>6869</v>
      </c>
      <c r="B1449" t="s">
        <v>3580</v>
      </c>
      <c r="C1449" s="1">
        <v>42603</v>
      </c>
      <c r="D1449" s="1">
        <v>42610</v>
      </c>
      <c r="E1449" t="s">
        <v>38</v>
      </c>
      <c r="F1449" t="s">
        <v>3581</v>
      </c>
      <c r="G1449" t="s">
        <v>3582</v>
      </c>
      <c r="H1449" t="s">
        <v>81</v>
      </c>
      <c r="I1449" t="s">
        <v>26</v>
      </c>
      <c r="J1449" t="s">
        <v>49</v>
      </c>
      <c r="K1449" t="s">
        <v>50</v>
      </c>
      <c r="L1449">
        <v>90004</v>
      </c>
      <c r="M1449" t="s">
        <v>51</v>
      </c>
      <c r="N1449" t="s">
        <v>1972</v>
      </c>
      <c r="O1449" t="s">
        <v>31</v>
      </c>
      <c r="P1449" t="s">
        <v>44</v>
      </c>
      <c r="Q1449" t="s">
        <v>1973</v>
      </c>
      <c r="R1449">
        <v>2887.056</v>
      </c>
      <c r="S1449">
        <v>9</v>
      </c>
      <c r="T1449">
        <v>0.2</v>
      </c>
      <c r="U1449">
        <v>180.441</v>
      </c>
      <c r="V1449">
        <v>2706.6150000000002</v>
      </c>
    </row>
    <row r="1450" spans="1:22">
      <c r="A1450">
        <v>6877</v>
      </c>
      <c r="B1450" t="s">
        <v>3583</v>
      </c>
      <c r="C1450" s="1">
        <v>42618</v>
      </c>
      <c r="D1450" s="1">
        <v>42623</v>
      </c>
      <c r="E1450" t="s">
        <v>38</v>
      </c>
      <c r="F1450" t="s">
        <v>1396</v>
      </c>
      <c r="G1450" t="s">
        <v>1397</v>
      </c>
      <c r="H1450" t="s">
        <v>25</v>
      </c>
      <c r="I1450" t="s">
        <v>26</v>
      </c>
      <c r="J1450" t="s">
        <v>2101</v>
      </c>
      <c r="K1450" t="s">
        <v>697</v>
      </c>
      <c r="L1450">
        <v>23320</v>
      </c>
      <c r="M1450" t="s">
        <v>29</v>
      </c>
      <c r="N1450" t="s">
        <v>1704</v>
      </c>
      <c r="O1450" t="s">
        <v>31</v>
      </c>
      <c r="P1450" t="s">
        <v>44</v>
      </c>
      <c r="Q1450" t="s">
        <v>1705</v>
      </c>
      <c r="R1450">
        <v>1652.94</v>
      </c>
      <c r="S1450">
        <v>3</v>
      </c>
      <c r="T1450">
        <v>0</v>
      </c>
      <c r="U1450">
        <v>314.05860000000001</v>
      </c>
      <c r="V1450">
        <v>1338.8814</v>
      </c>
    </row>
    <row r="1451" spans="1:22">
      <c r="A1451">
        <v>6878</v>
      </c>
      <c r="B1451" t="s">
        <v>3584</v>
      </c>
      <c r="C1451" s="1">
        <v>42292</v>
      </c>
      <c r="D1451" s="1">
        <v>42292</v>
      </c>
      <c r="E1451" t="s">
        <v>407</v>
      </c>
      <c r="F1451" t="s">
        <v>23</v>
      </c>
      <c r="G1451" t="s">
        <v>24</v>
      </c>
      <c r="H1451" t="s">
        <v>25</v>
      </c>
      <c r="I1451" t="s">
        <v>26</v>
      </c>
      <c r="J1451" t="s">
        <v>1720</v>
      </c>
      <c r="K1451" t="s">
        <v>83</v>
      </c>
      <c r="L1451">
        <v>75217</v>
      </c>
      <c r="M1451" t="s">
        <v>84</v>
      </c>
      <c r="N1451" t="s">
        <v>1066</v>
      </c>
      <c r="O1451" t="s">
        <v>31</v>
      </c>
      <c r="P1451" t="s">
        <v>53</v>
      </c>
      <c r="Q1451" t="s">
        <v>1067</v>
      </c>
      <c r="R1451">
        <v>131.376</v>
      </c>
      <c r="S1451">
        <v>6</v>
      </c>
      <c r="T1451">
        <v>0.6</v>
      </c>
      <c r="U1451">
        <v>-95.247600000000006</v>
      </c>
      <c r="V1451">
        <v>226.62360000000001</v>
      </c>
    </row>
    <row r="1452" spans="1:22">
      <c r="A1452">
        <v>6880</v>
      </c>
      <c r="B1452" t="s">
        <v>3585</v>
      </c>
      <c r="C1452" s="1">
        <v>42339</v>
      </c>
      <c r="D1452" s="1">
        <v>42343</v>
      </c>
      <c r="E1452" t="s">
        <v>22</v>
      </c>
      <c r="F1452" t="s">
        <v>3524</v>
      </c>
      <c r="G1452" t="s">
        <v>3525</v>
      </c>
      <c r="H1452" t="s">
        <v>90</v>
      </c>
      <c r="I1452" t="s">
        <v>26</v>
      </c>
      <c r="J1452" t="s">
        <v>176</v>
      </c>
      <c r="K1452" t="s">
        <v>177</v>
      </c>
      <c r="L1452">
        <v>98105</v>
      </c>
      <c r="M1452" t="s">
        <v>51</v>
      </c>
      <c r="N1452" t="s">
        <v>540</v>
      </c>
      <c r="O1452" t="s">
        <v>31</v>
      </c>
      <c r="P1452" t="s">
        <v>35</v>
      </c>
      <c r="Q1452" t="s">
        <v>541</v>
      </c>
      <c r="R1452">
        <v>2003.92</v>
      </c>
      <c r="S1452">
        <v>5</v>
      </c>
      <c r="T1452">
        <v>0.2</v>
      </c>
      <c r="U1452">
        <v>125.245</v>
      </c>
      <c r="V1452">
        <v>1878.6750000000002</v>
      </c>
    </row>
    <row r="1453" spans="1:22">
      <c r="A1453">
        <v>6882</v>
      </c>
      <c r="B1453" t="s">
        <v>3585</v>
      </c>
      <c r="C1453" s="1">
        <v>42339</v>
      </c>
      <c r="D1453" s="1">
        <v>42343</v>
      </c>
      <c r="E1453" t="s">
        <v>22</v>
      </c>
      <c r="F1453" t="s">
        <v>3524</v>
      </c>
      <c r="G1453" t="s">
        <v>3525</v>
      </c>
      <c r="H1453" t="s">
        <v>90</v>
      </c>
      <c r="I1453" t="s">
        <v>26</v>
      </c>
      <c r="J1453" t="s">
        <v>176</v>
      </c>
      <c r="K1453" t="s">
        <v>177</v>
      </c>
      <c r="L1453">
        <v>98105</v>
      </c>
      <c r="M1453" t="s">
        <v>51</v>
      </c>
      <c r="N1453" t="s">
        <v>286</v>
      </c>
      <c r="O1453" t="s">
        <v>31</v>
      </c>
      <c r="P1453" t="s">
        <v>44</v>
      </c>
      <c r="Q1453" t="s">
        <v>287</v>
      </c>
      <c r="R1453">
        <v>1913.4</v>
      </c>
      <c r="S1453">
        <v>9</v>
      </c>
      <c r="T1453">
        <v>0</v>
      </c>
      <c r="U1453">
        <v>401.81400000000002</v>
      </c>
      <c r="V1453">
        <v>1511.586</v>
      </c>
    </row>
    <row r="1454" spans="1:22">
      <c r="A1454">
        <v>6885</v>
      </c>
      <c r="B1454" t="s">
        <v>3586</v>
      </c>
      <c r="C1454" s="1">
        <v>42155</v>
      </c>
      <c r="D1454" s="1">
        <v>42159</v>
      </c>
      <c r="E1454" t="s">
        <v>38</v>
      </c>
      <c r="F1454" t="s">
        <v>580</v>
      </c>
      <c r="G1454" t="s">
        <v>581</v>
      </c>
      <c r="H1454" t="s">
        <v>25</v>
      </c>
      <c r="I1454" t="s">
        <v>26</v>
      </c>
      <c r="J1454" t="s">
        <v>151</v>
      </c>
      <c r="K1454" t="s">
        <v>152</v>
      </c>
      <c r="L1454">
        <v>55407</v>
      </c>
      <c r="M1454" t="s">
        <v>84</v>
      </c>
      <c r="N1454" t="s">
        <v>2254</v>
      </c>
      <c r="O1454" t="s">
        <v>31</v>
      </c>
      <c r="P1454" t="s">
        <v>35</v>
      </c>
      <c r="Q1454" t="s">
        <v>2255</v>
      </c>
      <c r="R1454">
        <v>2567.84</v>
      </c>
      <c r="S1454">
        <v>8</v>
      </c>
      <c r="T1454">
        <v>0</v>
      </c>
      <c r="U1454">
        <v>770.35199999999998</v>
      </c>
      <c r="V1454">
        <v>1797.4880000000003</v>
      </c>
    </row>
    <row r="1455" spans="1:22">
      <c r="A1455">
        <v>6894</v>
      </c>
      <c r="B1455" t="s">
        <v>3587</v>
      </c>
      <c r="C1455" s="1">
        <v>42996</v>
      </c>
      <c r="D1455" s="1">
        <v>43000</v>
      </c>
      <c r="E1455" t="s">
        <v>38</v>
      </c>
      <c r="F1455" t="s">
        <v>2068</v>
      </c>
      <c r="G1455" t="s">
        <v>2069</v>
      </c>
      <c r="H1455" t="s">
        <v>81</v>
      </c>
      <c r="I1455" t="s">
        <v>26</v>
      </c>
      <c r="J1455" t="s">
        <v>329</v>
      </c>
      <c r="K1455" t="s">
        <v>648</v>
      </c>
      <c r="L1455">
        <v>31907</v>
      </c>
      <c r="M1455" t="s">
        <v>29</v>
      </c>
      <c r="N1455" t="s">
        <v>2371</v>
      </c>
      <c r="O1455" t="s">
        <v>31</v>
      </c>
      <c r="P1455" t="s">
        <v>53</v>
      </c>
      <c r="Q1455" t="s">
        <v>2372</v>
      </c>
      <c r="R1455">
        <v>20.32</v>
      </c>
      <c r="S1455">
        <v>4</v>
      </c>
      <c r="T1455">
        <v>0</v>
      </c>
      <c r="U1455">
        <v>6.9088000000000003</v>
      </c>
      <c r="V1455">
        <v>13.411200000000001</v>
      </c>
    </row>
    <row r="1456" spans="1:22">
      <c r="A1456">
        <v>6899</v>
      </c>
      <c r="B1456" t="s">
        <v>3588</v>
      </c>
      <c r="C1456" s="1">
        <v>42148</v>
      </c>
      <c r="D1456" s="1">
        <v>42150</v>
      </c>
      <c r="E1456" t="s">
        <v>22</v>
      </c>
      <c r="F1456" t="s">
        <v>2825</v>
      </c>
      <c r="G1456" t="s">
        <v>2826</v>
      </c>
      <c r="H1456" t="s">
        <v>25</v>
      </c>
      <c r="I1456" t="s">
        <v>26</v>
      </c>
      <c r="J1456" t="s">
        <v>3589</v>
      </c>
      <c r="K1456" t="s">
        <v>121</v>
      </c>
      <c r="L1456">
        <v>60540</v>
      </c>
      <c r="M1456" t="s">
        <v>84</v>
      </c>
      <c r="N1456" t="s">
        <v>1009</v>
      </c>
      <c r="O1456" t="s">
        <v>31</v>
      </c>
      <c r="P1456" t="s">
        <v>35</v>
      </c>
      <c r="Q1456" t="s">
        <v>1010</v>
      </c>
      <c r="R1456">
        <v>602.65099999999995</v>
      </c>
      <c r="S1456">
        <v>7</v>
      </c>
      <c r="T1456">
        <v>0.3</v>
      </c>
      <c r="U1456">
        <v>-163.57669999999999</v>
      </c>
      <c r="V1456">
        <v>766.22769999999991</v>
      </c>
    </row>
    <row r="1457" spans="1:22">
      <c r="A1457">
        <v>6909</v>
      </c>
      <c r="B1457" t="s">
        <v>3590</v>
      </c>
      <c r="C1457" s="1">
        <v>43079</v>
      </c>
      <c r="D1457" s="1">
        <v>43084</v>
      </c>
      <c r="E1457" t="s">
        <v>38</v>
      </c>
      <c r="F1457" t="s">
        <v>219</v>
      </c>
      <c r="G1457" t="s">
        <v>220</v>
      </c>
      <c r="H1457" t="s">
        <v>81</v>
      </c>
      <c r="I1457" t="s">
        <v>26</v>
      </c>
      <c r="J1457" t="s">
        <v>3591</v>
      </c>
      <c r="K1457" t="s">
        <v>145</v>
      </c>
      <c r="L1457">
        <v>29406</v>
      </c>
      <c r="M1457" t="s">
        <v>29</v>
      </c>
      <c r="N1457" t="s">
        <v>1699</v>
      </c>
      <c r="O1457" t="s">
        <v>31</v>
      </c>
      <c r="P1457" t="s">
        <v>53</v>
      </c>
      <c r="Q1457" t="s">
        <v>1700</v>
      </c>
      <c r="R1457">
        <v>14.76</v>
      </c>
      <c r="S1457">
        <v>2</v>
      </c>
      <c r="T1457">
        <v>0</v>
      </c>
      <c r="U1457">
        <v>4.2804000000000002</v>
      </c>
      <c r="V1457">
        <v>10.4796</v>
      </c>
    </row>
    <row r="1458" spans="1:22">
      <c r="A1458">
        <v>6911</v>
      </c>
      <c r="B1458" t="s">
        <v>3592</v>
      </c>
      <c r="C1458" s="1">
        <v>42945</v>
      </c>
      <c r="D1458" s="1">
        <v>42949</v>
      </c>
      <c r="E1458" t="s">
        <v>38</v>
      </c>
      <c r="F1458" t="s">
        <v>946</v>
      </c>
      <c r="G1458" t="s">
        <v>947</v>
      </c>
      <c r="H1458" t="s">
        <v>25</v>
      </c>
      <c r="I1458" t="s">
        <v>26</v>
      </c>
      <c r="J1458" t="s">
        <v>176</v>
      </c>
      <c r="K1458" t="s">
        <v>177</v>
      </c>
      <c r="L1458">
        <v>98103</v>
      </c>
      <c r="M1458" t="s">
        <v>51</v>
      </c>
      <c r="N1458" t="s">
        <v>330</v>
      </c>
      <c r="O1458" t="s">
        <v>31</v>
      </c>
      <c r="P1458" t="s">
        <v>32</v>
      </c>
      <c r="Q1458" t="s">
        <v>331</v>
      </c>
      <c r="R1458">
        <v>115.96</v>
      </c>
      <c r="S1458">
        <v>2</v>
      </c>
      <c r="T1458">
        <v>0</v>
      </c>
      <c r="U1458">
        <v>25.511199999999999</v>
      </c>
      <c r="V1458">
        <v>90.448799999999991</v>
      </c>
    </row>
    <row r="1459" spans="1:22">
      <c r="A1459">
        <v>6918</v>
      </c>
      <c r="B1459" t="s">
        <v>3593</v>
      </c>
      <c r="C1459" s="1">
        <v>41989</v>
      </c>
      <c r="D1459" s="1">
        <v>41994</v>
      </c>
      <c r="E1459" t="s">
        <v>38</v>
      </c>
      <c r="F1459" t="s">
        <v>2747</v>
      </c>
      <c r="G1459" t="s">
        <v>2748</v>
      </c>
      <c r="H1459" t="s">
        <v>81</v>
      </c>
      <c r="I1459" t="s">
        <v>26</v>
      </c>
      <c r="J1459" t="s">
        <v>1830</v>
      </c>
      <c r="K1459" t="s">
        <v>50</v>
      </c>
      <c r="L1459">
        <v>95823</v>
      </c>
      <c r="M1459" t="s">
        <v>51</v>
      </c>
      <c r="N1459" t="s">
        <v>1467</v>
      </c>
      <c r="O1459" t="s">
        <v>31</v>
      </c>
      <c r="P1459" t="s">
        <v>35</v>
      </c>
      <c r="Q1459" t="s">
        <v>1468</v>
      </c>
      <c r="R1459">
        <v>1403.92</v>
      </c>
      <c r="S1459">
        <v>5</v>
      </c>
      <c r="T1459">
        <v>0.2</v>
      </c>
      <c r="U1459">
        <v>70.195999999999998</v>
      </c>
      <c r="V1459">
        <v>1333.7240000000002</v>
      </c>
    </row>
    <row r="1460" spans="1:22">
      <c r="A1460">
        <v>6926</v>
      </c>
      <c r="B1460" t="s">
        <v>3594</v>
      </c>
      <c r="C1460" s="1">
        <v>42338</v>
      </c>
      <c r="D1460" s="1">
        <v>42342</v>
      </c>
      <c r="E1460" t="s">
        <v>38</v>
      </c>
      <c r="F1460" t="s">
        <v>1487</v>
      </c>
      <c r="G1460" t="s">
        <v>1488</v>
      </c>
      <c r="H1460" t="s">
        <v>25</v>
      </c>
      <c r="I1460" t="s">
        <v>26</v>
      </c>
      <c r="J1460" t="s">
        <v>158</v>
      </c>
      <c r="K1460" t="s">
        <v>109</v>
      </c>
      <c r="L1460">
        <v>10035</v>
      </c>
      <c r="M1460" t="s">
        <v>62</v>
      </c>
      <c r="N1460" t="s">
        <v>2460</v>
      </c>
      <c r="O1460" t="s">
        <v>31</v>
      </c>
      <c r="P1460" t="s">
        <v>32</v>
      </c>
      <c r="Q1460" t="s">
        <v>2461</v>
      </c>
      <c r="R1460">
        <v>681.40800000000002</v>
      </c>
      <c r="S1460">
        <v>12</v>
      </c>
      <c r="T1460">
        <v>0.2</v>
      </c>
      <c r="U1460">
        <v>42.588000000000001</v>
      </c>
      <c r="V1460">
        <v>638.82000000000005</v>
      </c>
    </row>
    <row r="1461" spans="1:22">
      <c r="A1461">
        <v>6934</v>
      </c>
      <c r="B1461" t="s">
        <v>3595</v>
      </c>
      <c r="C1461" s="1">
        <v>41834</v>
      </c>
      <c r="D1461" s="1">
        <v>41838</v>
      </c>
      <c r="E1461" t="s">
        <v>38</v>
      </c>
      <c r="F1461" t="s">
        <v>3596</v>
      </c>
      <c r="G1461" t="s">
        <v>3597</v>
      </c>
      <c r="H1461" t="s">
        <v>25</v>
      </c>
      <c r="I1461" t="s">
        <v>26</v>
      </c>
      <c r="J1461" t="s">
        <v>60</v>
      </c>
      <c r="K1461" t="s">
        <v>61</v>
      </c>
      <c r="L1461">
        <v>19140</v>
      </c>
      <c r="M1461" t="s">
        <v>62</v>
      </c>
      <c r="N1461" t="s">
        <v>3564</v>
      </c>
      <c r="O1461" t="s">
        <v>31</v>
      </c>
      <c r="P1461" t="s">
        <v>53</v>
      </c>
      <c r="Q1461" t="s">
        <v>3565</v>
      </c>
      <c r="R1461">
        <v>31.984000000000002</v>
      </c>
      <c r="S1461">
        <v>2</v>
      </c>
      <c r="T1461">
        <v>0.2</v>
      </c>
      <c r="U1461">
        <v>1.1994</v>
      </c>
      <c r="V1461">
        <v>30.784600000000001</v>
      </c>
    </row>
    <row r="1462" spans="1:22">
      <c r="A1462">
        <v>6937</v>
      </c>
      <c r="B1462" t="s">
        <v>3598</v>
      </c>
      <c r="C1462" s="1">
        <v>42615</v>
      </c>
      <c r="D1462" s="1">
        <v>42617</v>
      </c>
      <c r="E1462" t="s">
        <v>78</v>
      </c>
      <c r="F1462" t="s">
        <v>3142</v>
      </c>
      <c r="G1462" t="s">
        <v>3143</v>
      </c>
      <c r="H1462" t="s">
        <v>90</v>
      </c>
      <c r="I1462" t="s">
        <v>26</v>
      </c>
      <c r="J1462" t="s">
        <v>120</v>
      </c>
      <c r="K1462" t="s">
        <v>121</v>
      </c>
      <c r="L1462">
        <v>60653</v>
      </c>
      <c r="M1462" t="s">
        <v>84</v>
      </c>
      <c r="N1462" t="s">
        <v>3599</v>
      </c>
      <c r="O1462" t="s">
        <v>31</v>
      </c>
      <c r="P1462" t="s">
        <v>53</v>
      </c>
      <c r="Q1462" t="s">
        <v>3600</v>
      </c>
      <c r="R1462">
        <v>84.272000000000006</v>
      </c>
      <c r="S1462">
        <v>2</v>
      </c>
      <c r="T1462">
        <v>0.6</v>
      </c>
      <c r="U1462">
        <v>-75.844800000000006</v>
      </c>
      <c r="V1462">
        <v>160.11680000000001</v>
      </c>
    </row>
    <row r="1463" spans="1:22">
      <c r="A1463">
        <v>6946</v>
      </c>
      <c r="B1463" t="s">
        <v>3601</v>
      </c>
      <c r="C1463" s="1">
        <v>42643</v>
      </c>
      <c r="D1463" s="1">
        <v>42647</v>
      </c>
      <c r="E1463" t="s">
        <v>38</v>
      </c>
      <c r="F1463" t="s">
        <v>1107</v>
      </c>
      <c r="G1463" t="s">
        <v>1108</v>
      </c>
      <c r="H1463" t="s">
        <v>25</v>
      </c>
      <c r="I1463" t="s">
        <v>26</v>
      </c>
      <c r="J1463" t="s">
        <v>158</v>
      </c>
      <c r="K1463" t="s">
        <v>109</v>
      </c>
      <c r="L1463">
        <v>10011</v>
      </c>
      <c r="M1463" t="s">
        <v>62</v>
      </c>
      <c r="N1463" t="s">
        <v>1617</v>
      </c>
      <c r="O1463" t="s">
        <v>31</v>
      </c>
      <c r="P1463" t="s">
        <v>32</v>
      </c>
      <c r="Q1463" t="s">
        <v>1618</v>
      </c>
      <c r="R1463">
        <v>523.91999999999996</v>
      </c>
      <c r="S1463">
        <v>5</v>
      </c>
      <c r="T1463">
        <v>0.2</v>
      </c>
      <c r="U1463">
        <v>-26.196000000000002</v>
      </c>
      <c r="V1463">
        <v>550.11599999999999</v>
      </c>
    </row>
    <row r="1464" spans="1:22">
      <c r="A1464">
        <v>6949</v>
      </c>
      <c r="B1464" t="s">
        <v>3602</v>
      </c>
      <c r="C1464" s="1">
        <v>42119</v>
      </c>
      <c r="D1464" s="1">
        <v>42123</v>
      </c>
      <c r="E1464" t="s">
        <v>38</v>
      </c>
      <c r="F1464" t="s">
        <v>824</v>
      </c>
      <c r="G1464" t="s">
        <v>825</v>
      </c>
      <c r="H1464" t="s">
        <v>25</v>
      </c>
      <c r="I1464" t="s">
        <v>26</v>
      </c>
      <c r="J1464" t="s">
        <v>164</v>
      </c>
      <c r="K1464" t="s">
        <v>121</v>
      </c>
      <c r="L1464">
        <v>60505</v>
      </c>
      <c r="M1464" t="s">
        <v>84</v>
      </c>
      <c r="N1464" t="s">
        <v>2409</v>
      </c>
      <c r="O1464" t="s">
        <v>31</v>
      </c>
      <c r="P1464" t="s">
        <v>35</v>
      </c>
      <c r="Q1464" t="s">
        <v>2410</v>
      </c>
      <c r="R1464">
        <v>128.05799999999999</v>
      </c>
      <c r="S1464">
        <v>3</v>
      </c>
      <c r="T1464">
        <v>0.3</v>
      </c>
      <c r="U1464">
        <v>-23.7822</v>
      </c>
      <c r="V1464">
        <v>151.84019999999998</v>
      </c>
    </row>
    <row r="1465" spans="1:22">
      <c r="A1465">
        <v>6951</v>
      </c>
      <c r="B1465" t="s">
        <v>3603</v>
      </c>
      <c r="C1465" s="1">
        <v>43058</v>
      </c>
      <c r="D1465" s="1">
        <v>43058</v>
      </c>
      <c r="E1465" t="s">
        <v>407</v>
      </c>
      <c r="F1465" t="s">
        <v>1931</v>
      </c>
      <c r="G1465" t="s">
        <v>1932</v>
      </c>
      <c r="H1465" t="s">
        <v>90</v>
      </c>
      <c r="I1465" t="s">
        <v>26</v>
      </c>
      <c r="J1465" t="s">
        <v>158</v>
      </c>
      <c r="K1465" t="s">
        <v>109</v>
      </c>
      <c r="L1465">
        <v>10011</v>
      </c>
      <c r="M1465" t="s">
        <v>62</v>
      </c>
      <c r="N1465" t="s">
        <v>1230</v>
      </c>
      <c r="O1465" t="s">
        <v>31</v>
      </c>
      <c r="P1465" t="s">
        <v>44</v>
      </c>
      <c r="Q1465" t="s">
        <v>1231</v>
      </c>
      <c r="R1465">
        <v>79.974000000000004</v>
      </c>
      <c r="S1465">
        <v>3</v>
      </c>
      <c r="T1465">
        <v>0.4</v>
      </c>
      <c r="U1465">
        <v>-29.323799999999999</v>
      </c>
      <c r="V1465">
        <v>109.2978</v>
      </c>
    </row>
    <row r="1466" spans="1:22">
      <c r="A1466">
        <v>6958</v>
      </c>
      <c r="B1466" t="s">
        <v>3604</v>
      </c>
      <c r="C1466" s="1">
        <v>42565</v>
      </c>
      <c r="D1466" s="1">
        <v>42570</v>
      </c>
      <c r="E1466" t="s">
        <v>38</v>
      </c>
      <c r="F1466" t="s">
        <v>3605</v>
      </c>
      <c r="G1466" t="s">
        <v>3606</v>
      </c>
      <c r="H1466" t="s">
        <v>25</v>
      </c>
      <c r="I1466" t="s">
        <v>26</v>
      </c>
      <c r="J1466" t="s">
        <v>329</v>
      </c>
      <c r="K1466" t="s">
        <v>648</v>
      </c>
      <c r="L1466">
        <v>31907</v>
      </c>
      <c r="M1466" t="s">
        <v>29</v>
      </c>
      <c r="N1466" t="s">
        <v>75</v>
      </c>
      <c r="O1466" t="s">
        <v>31</v>
      </c>
      <c r="P1466" t="s">
        <v>53</v>
      </c>
      <c r="Q1466" t="s">
        <v>76</v>
      </c>
      <c r="R1466">
        <v>51.75</v>
      </c>
      <c r="S1466">
        <v>1</v>
      </c>
      <c r="T1466">
        <v>0</v>
      </c>
      <c r="U1466">
        <v>15.525</v>
      </c>
      <c r="V1466">
        <v>36.225000000000001</v>
      </c>
    </row>
    <row r="1467" spans="1:22">
      <c r="A1467">
        <v>6970</v>
      </c>
      <c r="B1467" t="s">
        <v>3607</v>
      </c>
      <c r="C1467" s="1">
        <v>42379</v>
      </c>
      <c r="D1467" s="1">
        <v>42382</v>
      </c>
      <c r="E1467" t="s">
        <v>22</v>
      </c>
      <c r="F1467" t="s">
        <v>2228</v>
      </c>
      <c r="G1467" t="s">
        <v>2229</v>
      </c>
      <c r="H1467" t="s">
        <v>25</v>
      </c>
      <c r="I1467" t="s">
        <v>26</v>
      </c>
      <c r="J1467" t="s">
        <v>3608</v>
      </c>
      <c r="K1467" t="s">
        <v>177</v>
      </c>
      <c r="L1467">
        <v>98632</v>
      </c>
      <c r="M1467" t="s">
        <v>51</v>
      </c>
      <c r="N1467" t="s">
        <v>631</v>
      </c>
      <c r="O1467" t="s">
        <v>31</v>
      </c>
      <c r="P1467" t="s">
        <v>53</v>
      </c>
      <c r="Q1467" t="s">
        <v>632</v>
      </c>
      <c r="R1467">
        <v>24.85</v>
      </c>
      <c r="S1467">
        <v>5</v>
      </c>
      <c r="T1467">
        <v>0</v>
      </c>
      <c r="U1467">
        <v>7.7035</v>
      </c>
      <c r="V1467">
        <v>17.146500000000003</v>
      </c>
    </row>
    <row r="1468" spans="1:22">
      <c r="A1468">
        <v>6977</v>
      </c>
      <c r="B1468" t="s">
        <v>3609</v>
      </c>
      <c r="C1468" s="1">
        <v>42183</v>
      </c>
      <c r="D1468" s="1">
        <v>42187</v>
      </c>
      <c r="E1468" t="s">
        <v>38</v>
      </c>
      <c r="F1468" t="s">
        <v>3610</v>
      </c>
      <c r="G1468" t="s">
        <v>3611</v>
      </c>
      <c r="H1468" t="s">
        <v>81</v>
      </c>
      <c r="I1468" t="s">
        <v>26</v>
      </c>
      <c r="J1468" t="s">
        <v>2014</v>
      </c>
      <c r="K1468" t="s">
        <v>501</v>
      </c>
      <c r="L1468">
        <v>85234</v>
      </c>
      <c r="M1468" t="s">
        <v>51</v>
      </c>
      <c r="N1468" t="s">
        <v>771</v>
      </c>
      <c r="O1468" t="s">
        <v>31</v>
      </c>
      <c r="P1468" t="s">
        <v>53</v>
      </c>
      <c r="Q1468" t="s">
        <v>772</v>
      </c>
      <c r="R1468">
        <v>621.76</v>
      </c>
      <c r="S1468">
        <v>4</v>
      </c>
      <c r="T1468">
        <v>0.2</v>
      </c>
      <c r="U1468">
        <v>46.631999999999998</v>
      </c>
      <c r="V1468">
        <v>575.12800000000004</v>
      </c>
    </row>
    <row r="1469" spans="1:22">
      <c r="A1469">
        <v>6993</v>
      </c>
      <c r="B1469" t="s">
        <v>3612</v>
      </c>
      <c r="C1469" s="1">
        <v>42316</v>
      </c>
      <c r="D1469" s="1">
        <v>42321</v>
      </c>
      <c r="E1469" t="s">
        <v>22</v>
      </c>
      <c r="F1469" t="s">
        <v>2448</v>
      </c>
      <c r="G1469" t="s">
        <v>2449</v>
      </c>
      <c r="H1469" t="s">
        <v>25</v>
      </c>
      <c r="I1469" t="s">
        <v>26</v>
      </c>
      <c r="J1469" t="s">
        <v>2831</v>
      </c>
      <c r="K1469" t="s">
        <v>697</v>
      </c>
      <c r="L1469">
        <v>23666</v>
      </c>
      <c r="M1469" t="s">
        <v>29</v>
      </c>
      <c r="N1469" t="s">
        <v>1777</v>
      </c>
      <c r="O1469" t="s">
        <v>31</v>
      </c>
      <c r="P1469" t="s">
        <v>53</v>
      </c>
      <c r="Q1469" t="s">
        <v>1778</v>
      </c>
      <c r="R1469">
        <v>186.54</v>
      </c>
      <c r="S1469">
        <v>3</v>
      </c>
      <c r="T1469">
        <v>0</v>
      </c>
      <c r="U1469">
        <v>41.038800000000002</v>
      </c>
      <c r="V1469">
        <v>145.50119999999998</v>
      </c>
    </row>
    <row r="1470" spans="1:22">
      <c r="A1470">
        <v>7002</v>
      </c>
      <c r="B1470" t="s">
        <v>3613</v>
      </c>
      <c r="C1470" s="1">
        <v>42093</v>
      </c>
      <c r="D1470" s="1">
        <v>42097</v>
      </c>
      <c r="E1470" t="s">
        <v>38</v>
      </c>
      <c r="F1470" t="s">
        <v>2094</v>
      </c>
      <c r="G1470" t="s">
        <v>2095</v>
      </c>
      <c r="H1470" t="s">
        <v>90</v>
      </c>
      <c r="I1470" t="s">
        <v>26</v>
      </c>
      <c r="J1470" t="s">
        <v>3614</v>
      </c>
      <c r="K1470" t="s">
        <v>121</v>
      </c>
      <c r="L1470">
        <v>61761</v>
      </c>
      <c r="M1470" t="s">
        <v>84</v>
      </c>
      <c r="N1470" t="s">
        <v>2559</v>
      </c>
      <c r="O1470" t="s">
        <v>31</v>
      </c>
      <c r="P1470" t="s">
        <v>35</v>
      </c>
      <c r="Q1470" t="s">
        <v>2560</v>
      </c>
      <c r="R1470">
        <v>366.74400000000003</v>
      </c>
      <c r="S1470">
        <v>4</v>
      </c>
      <c r="T1470">
        <v>0.3</v>
      </c>
      <c r="U1470">
        <v>-110.0232</v>
      </c>
      <c r="V1470">
        <v>476.7672</v>
      </c>
    </row>
    <row r="1471" spans="1:22">
      <c r="A1471">
        <v>7003</v>
      </c>
      <c r="B1471" t="s">
        <v>3615</v>
      </c>
      <c r="C1471" s="1">
        <v>41870</v>
      </c>
      <c r="D1471" s="1">
        <v>41872</v>
      </c>
      <c r="E1471" t="s">
        <v>22</v>
      </c>
      <c r="F1471" t="s">
        <v>2337</v>
      </c>
      <c r="G1471" t="s">
        <v>2338</v>
      </c>
      <c r="H1471" t="s">
        <v>81</v>
      </c>
      <c r="I1471" t="s">
        <v>26</v>
      </c>
      <c r="J1471" t="s">
        <v>49</v>
      </c>
      <c r="K1471" t="s">
        <v>50</v>
      </c>
      <c r="L1471">
        <v>90045</v>
      </c>
      <c r="M1471" t="s">
        <v>51</v>
      </c>
      <c r="N1471" t="s">
        <v>577</v>
      </c>
      <c r="O1471" t="s">
        <v>31</v>
      </c>
      <c r="P1471" t="s">
        <v>53</v>
      </c>
      <c r="Q1471" t="s">
        <v>578</v>
      </c>
      <c r="R1471">
        <v>289.24</v>
      </c>
      <c r="S1471">
        <v>7</v>
      </c>
      <c r="T1471">
        <v>0</v>
      </c>
      <c r="U1471">
        <v>26.031600000000001</v>
      </c>
      <c r="V1471">
        <v>263.20839999999998</v>
      </c>
    </row>
    <row r="1472" spans="1:22">
      <c r="A1472">
        <v>7006</v>
      </c>
      <c r="B1472" t="s">
        <v>3616</v>
      </c>
      <c r="C1472" s="1">
        <v>42309</v>
      </c>
      <c r="D1472" s="1">
        <v>42313</v>
      </c>
      <c r="E1472" t="s">
        <v>38</v>
      </c>
      <c r="F1472" t="s">
        <v>2854</v>
      </c>
      <c r="G1472" t="s">
        <v>2855</v>
      </c>
      <c r="H1472" t="s">
        <v>25</v>
      </c>
      <c r="I1472" t="s">
        <v>26</v>
      </c>
      <c r="J1472" t="s">
        <v>158</v>
      </c>
      <c r="K1472" t="s">
        <v>109</v>
      </c>
      <c r="L1472">
        <v>10009</v>
      </c>
      <c r="M1472" t="s">
        <v>62</v>
      </c>
      <c r="N1472" t="s">
        <v>3198</v>
      </c>
      <c r="O1472" t="s">
        <v>31</v>
      </c>
      <c r="P1472" t="s">
        <v>35</v>
      </c>
      <c r="Q1472" t="s">
        <v>3199</v>
      </c>
      <c r="R1472">
        <v>205.16399999999999</v>
      </c>
      <c r="S1472">
        <v>2</v>
      </c>
      <c r="T1472">
        <v>0.1</v>
      </c>
      <c r="U1472">
        <v>13.6776</v>
      </c>
      <c r="V1472">
        <v>191.48639999999997</v>
      </c>
    </row>
    <row r="1473" spans="1:22">
      <c r="A1473">
        <v>7007</v>
      </c>
      <c r="B1473" t="s">
        <v>3617</v>
      </c>
      <c r="C1473" s="1">
        <v>41988</v>
      </c>
      <c r="D1473" s="1">
        <v>41994</v>
      </c>
      <c r="E1473" t="s">
        <v>38</v>
      </c>
      <c r="F1473" t="s">
        <v>2598</v>
      </c>
      <c r="G1473" t="s">
        <v>2599</v>
      </c>
      <c r="H1473" t="s">
        <v>81</v>
      </c>
      <c r="I1473" t="s">
        <v>26</v>
      </c>
      <c r="J1473" t="s">
        <v>120</v>
      </c>
      <c r="K1473" t="s">
        <v>121</v>
      </c>
      <c r="L1473">
        <v>60623</v>
      </c>
      <c r="M1473" t="s">
        <v>84</v>
      </c>
      <c r="N1473" t="s">
        <v>2121</v>
      </c>
      <c r="O1473" t="s">
        <v>31</v>
      </c>
      <c r="P1473" t="s">
        <v>53</v>
      </c>
      <c r="Q1473" t="s">
        <v>2122</v>
      </c>
      <c r="R1473">
        <v>8.5440000000000005</v>
      </c>
      <c r="S1473">
        <v>2</v>
      </c>
      <c r="T1473">
        <v>0.6</v>
      </c>
      <c r="U1473">
        <v>-7.476</v>
      </c>
      <c r="V1473">
        <v>16.02</v>
      </c>
    </row>
    <row r="1474" spans="1:22">
      <c r="A1474">
        <v>7009</v>
      </c>
      <c r="B1474" t="s">
        <v>3618</v>
      </c>
      <c r="C1474" s="1">
        <v>42237</v>
      </c>
      <c r="D1474" s="1">
        <v>42241</v>
      </c>
      <c r="E1474" t="s">
        <v>38</v>
      </c>
      <c r="F1474" t="s">
        <v>3470</v>
      </c>
      <c r="G1474" t="s">
        <v>3471</v>
      </c>
      <c r="H1474" t="s">
        <v>81</v>
      </c>
      <c r="I1474" t="s">
        <v>26</v>
      </c>
      <c r="J1474" t="s">
        <v>859</v>
      </c>
      <c r="K1474" t="s">
        <v>215</v>
      </c>
      <c r="L1474">
        <v>45503</v>
      </c>
      <c r="M1474" t="s">
        <v>62</v>
      </c>
      <c r="N1474" t="s">
        <v>556</v>
      </c>
      <c r="O1474" t="s">
        <v>31</v>
      </c>
      <c r="P1474" t="s">
        <v>35</v>
      </c>
      <c r="Q1474" t="s">
        <v>557</v>
      </c>
      <c r="R1474">
        <v>598.45799999999997</v>
      </c>
      <c r="S1474">
        <v>3</v>
      </c>
      <c r="T1474">
        <v>0.3</v>
      </c>
      <c r="U1474">
        <v>-42.747</v>
      </c>
      <c r="V1474">
        <v>641.20499999999993</v>
      </c>
    </row>
    <row r="1475" spans="1:22">
      <c r="A1475">
        <v>7010</v>
      </c>
      <c r="B1475" t="s">
        <v>3618</v>
      </c>
      <c r="C1475" s="1">
        <v>42237</v>
      </c>
      <c r="D1475" s="1">
        <v>42241</v>
      </c>
      <c r="E1475" t="s">
        <v>38</v>
      </c>
      <c r="F1475" t="s">
        <v>3470</v>
      </c>
      <c r="G1475" t="s">
        <v>3471</v>
      </c>
      <c r="H1475" t="s">
        <v>81</v>
      </c>
      <c r="I1475" t="s">
        <v>26</v>
      </c>
      <c r="J1475" t="s">
        <v>859</v>
      </c>
      <c r="K1475" t="s">
        <v>215</v>
      </c>
      <c r="L1475">
        <v>45503</v>
      </c>
      <c r="M1475" t="s">
        <v>62</v>
      </c>
      <c r="N1475" t="s">
        <v>2376</v>
      </c>
      <c r="O1475" t="s">
        <v>31</v>
      </c>
      <c r="P1475" t="s">
        <v>53</v>
      </c>
      <c r="Q1475" t="s">
        <v>2377</v>
      </c>
      <c r="R1475">
        <v>25.984000000000002</v>
      </c>
      <c r="S1475">
        <v>1</v>
      </c>
      <c r="T1475">
        <v>0.2</v>
      </c>
      <c r="U1475">
        <v>-3.8976000000000002</v>
      </c>
      <c r="V1475">
        <v>29.881600000000002</v>
      </c>
    </row>
    <row r="1476" spans="1:22">
      <c r="A1476">
        <v>7014</v>
      </c>
      <c r="B1476" t="s">
        <v>3619</v>
      </c>
      <c r="C1476" s="1">
        <v>43078</v>
      </c>
      <c r="D1476" s="1">
        <v>43080</v>
      </c>
      <c r="E1476" t="s">
        <v>22</v>
      </c>
      <c r="F1476" t="s">
        <v>2282</v>
      </c>
      <c r="G1476" t="s">
        <v>2283</v>
      </c>
      <c r="H1476" t="s">
        <v>90</v>
      </c>
      <c r="I1476" t="s">
        <v>26</v>
      </c>
      <c r="J1476" t="s">
        <v>3620</v>
      </c>
      <c r="K1476" t="s">
        <v>50</v>
      </c>
      <c r="L1476">
        <v>93905</v>
      </c>
      <c r="M1476" t="s">
        <v>51</v>
      </c>
      <c r="N1476" t="s">
        <v>841</v>
      </c>
      <c r="O1476" t="s">
        <v>31</v>
      </c>
      <c r="P1476" t="s">
        <v>32</v>
      </c>
      <c r="Q1476" t="s">
        <v>842</v>
      </c>
      <c r="R1476">
        <v>148.25700000000001</v>
      </c>
      <c r="S1476">
        <v>3</v>
      </c>
      <c r="T1476">
        <v>0.15</v>
      </c>
      <c r="U1476">
        <v>15.697800000000001</v>
      </c>
      <c r="V1476">
        <v>132.5592</v>
      </c>
    </row>
    <row r="1477" spans="1:22">
      <c r="A1477">
        <v>7022</v>
      </c>
      <c r="B1477" t="s">
        <v>3621</v>
      </c>
      <c r="C1477" s="1">
        <v>41874</v>
      </c>
      <c r="D1477" s="1">
        <v>41878</v>
      </c>
      <c r="E1477" t="s">
        <v>38</v>
      </c>
      <c r="F1477" t="s">
        <v>1046</v>
      </c>
      <c r="G1477" t="s">
        <v>1047</v>
      </c>
      <c r="H1477" t="s">
        <v>25</v>
      </c>
      <c r="I1477" t="s">
        <v>26</v>
      </c>
      <c r="J1477" t="s">
        <v>248</v>
      </c>
      <c r="K1477" t="s">
        <v>165</v>
      </c>
      <c r="L1477">
        <v>80219</v>
      </c>
      <c r="M1477" t="s">
        <v>51</v>
      </c>
      <c r="N1477" t="s">
        <v>319</v>
      </c>
      <c r="O1477" t="s">
        <v>31</v>
      </c>
      <c r="P1477" t="s">
        <v>53</v>
      </c>
      <c r="Q1477" t="s">
        <v>320</v>
      </c>
      <c r="R1477">
        <v>4.2240000000000002</v>
      </c>
      <c r="S1477">
        <v>3</v>
      </c>
      <c r="T1477">
        <v>0.2</v>
      </c>
      <c r="U1477">
        <v>1.2672000000000001</v>
      </c>
      <c r="V1477">
        <v>2.9568000000000003</v>
      </c>
    </row>
    <row r="1478" spans="1:22">
      <c r="A1478">
        <v>7033</v>
      </c>
      <c r="B1478" t="s">
        <v>3622</v>
      </c>
      <c r="C1478" s="1">
        <v>42685</v>
      </c>
      <c r="D1478" s="1">
        <v>42690</v>
      </c>
      <c r="E1478" t="s">
        <v>38</v>
      </c>
      <c r="F1478" t="s">
        <v>2362</v>
      </c>
      <c r="G1478" t="s">
        <v>2363</v>
      </c>
      <c r="H1478" t="s">
        <v>81</v>
      </c>
      <c r="I1478" t="s">
        <v>26</v>
      </c>
      <c r="J1478" t="s">
        <v>158</v>
      </c>
      <c r="K1478" t="s">
        <v>109</v>
      </c>
      <c r="L1478">
        <v>10011</v>
      </c>
      <c r="M1478" t="s">
        <v>62</v>
      </c>
      <c r="N1478" t="s">
        <v>1598</v>
      </c>
      <c r="O1478" t="s">
        <v>31</v>
      </c>
      <c r="P1478" t="s">
        <v>35</v>
      </c>
      <c r="Q1478" t="s">
        <v>1599</v>
      </c>
      <c r="R1478">
        <v>245.64599999999999</v>
      </c>
      <c r="S1478">
        <v>3</v>
      </c>
      <c r="T1478">
        <v>0.1</v>
      </c>
      <c r="U1478">
        <v>8.1882000000000001</v>
      </c>
      <c r="V1478">
        <v>237.45779999999999</v>
      </c>
    </row>
    <row r="1479" spans="1:22">
      <c r="A1479">
        <v>7036</v>
      </c>
      <c r="B1479" t="s">
        <v>3623</v>
      </c>
      <c r="C1479" s="1">
        <v>43048</v>
      </c>
      <c r="D1479" s="1">
        <v>43052</v>
      </c>
      <c r="E1479" t="s">
        <v>38</v>
      </c>
      <c r="F1479" t="s">
        <v>2297</v>
      </c>
      <c r="G1479" t="s">
        <v>2298</v>
      </c>
      <c r="H1479" t="s">
        <v>81</v>
      </c>
      <c r="I1479" t="s">
        <v>26</v>
      </c>
      <c r="J1479" t="s">
        <v>620</v>
      </c>
      <c r="K1479" t="s">
        <v>50</v>
      </c>
      <c r="L1479">
        <v>92105</v>
      </c>
      <c r="M1479" t="s">
        <v>51</v>
      </c>
      <c r="N1479" t="s">
        <v>797</v>
      </c>
      <c r="O1479" t="s">
        <v>31</v>
      </c>
      <c r="P1479" t="s">
        <v>35</v>
      </c>
      <c r="Q1479" t="s">
        <v>798</v>
      </c>
      <c r="R1479">
        <v>523.39200000000005</v>
      </c>
      <c r="S1479">
        <v>3</v>
      </c>
      <c r="T1479">
        <v>0.2</v>
      </c>
      <c r="U1479">
        <v>52.339199999999998</v>
      </c>
      <c r="V1479">
        <v>471.05280000000005</v>
      </c>
    </row>
    <row r="1480" spans="1:22">
      <c r="A1480">
        <v>7042</v>
      </c>
      <c r="B1480" t="s">
        <v>3624</v>
      </c>
      <c r="C1480" s="1">
        <v>43086</v>
      </c>
      <c r="D1480" s="1">
        <v>43092</v>
      </c>
      <c r="E1480" t="s">
        <v>38</v>
      </c>
      <c r="F1480" t="s">
        <v>3625</v>
      </c>
      <c r="G1480" t="s">
        <v>3626</v>
      </c>
      <c r="H1480" t="s">
        <v>25</v>
      </c>
      <c r="I1480" t="s">
        <v>26</v>
      </c>
      <c r="J1480" t="s">
        <v>158</v>
      </c>
      <c r="K1480" t="s">
        <v>109</v>
      </c>
      <c r="L1480">
        <v>10009</v>
      </c>
      <c r="M1480" t="s">
        <v>62</v>
      </c>
      <c r="N1480" t="s">
        <v>1777</v>
      </c>
      <c r="O1480" t="s">
        <v>31</v>
      </c>
      <c r="P1480" t="s">
        <v>53</v>
      </c>
      <c r="Q1480" t="s">
        <v>1778</v>
      </c>
      <c r="R1480">
        <v>124.36</v>
      </c>
      <c r="S1480">
        <v>2</v>
      </c>
      <c r="T1480">
        <v>0</v>
      </c>
      <c r="U1480">
        <v>27.359200000000001</v>
      </c>
      <c r="V1480">
        <v>97.000799999999998</v>
      </c>
    </row>
    <row r="1481" spans="1:22">
      <c r="A1481">
        <v>7044</v>
      </c>
      <c r="B1481" t="s">
        <v>3627</v>
      </c>
      <c r="C1481" s="1">
        <v>42934</v>
      </c>
      <c r="D1481" s="1">
        <v>42939</v>
      </c>
      <c r="E1481" t="s">
        <v>38</v>
      </c>
      <c r="F1481" t="s">
        <v>720</v>
      </c>
      <c r="G1481" t="s">
        <v>721</v>
      </c>
      <c r="H1481" t="s">
        <v>25</v>
      </c>
      <c r="I1481" t="s">
        <v>26</v>
      </c>
      <c r="J1481" t="s">
        <v>60</v>
      </c>
      <c r="K1481" t="s">
        <v>61</v>
      </c>
      <c r="L1481">
        <v>19134</v>
      </c>
      <c r="M1481" t="s">
        <v>62</v>
      </c>
      <c r="N1481" t="s">
        <v>571</v>
      </c>
      <c r="O1481" t="s">
        <v>31</v>
      </c>
      <c r="P1481" t="s">
        <v>35</v>
      </c>
      <c r="Q1481" t="s">
        <v>572</v>
      </c>
      <c r="R1481">
        <v>198.744</v>
      </c>
      <c r="S1481">
        <v>4</v>
      </c>
      <c r="T1481">
        <v>0.3</v>
      </c>
      <c r="U1481">
        <v>-14.196</v>
      </c>
      <c r="V1481">
        <v>212.94</v>
      </c>
    </row>
    <row r="1482" spans="1:22">
      <c r="A1482">
        <v>7047</v>
      </c>
      <c r="B1482" t="s">
        <v>3628</v>
      </c>
      <c r="C1482" s="1">
        <v>41737</v>
      </c>
      <c r="D1482" s="1">
        <v>41741</v>
      </c>
      <c r="E1482" t="s">
        <v>38</v>
      </c>
      <c r="F1482" t="s">
        <v>374</v>
      </c>
      <c r="G1482" t="s">
        <v>375</v>
      </c>
      <c r="H1482" t="s">
        <v>90</v>
      </c>
      <c r="I1482" t="s">
        <v>26</v>
      </c>
      <c r="J1482" t="s">
        <v>490</v>
      </c>
      <c r="K1482" t="s">
        <v>50</v>
      </c>
      <c r="L1482">
        <v>94521</v>
      </c>
      <c r="M1482" t="s">
        <v>51</v>
      </c>
      <c r="N1482" t="s">
        <v>273</v>
      </c>
      <c r="O1482" t="s">
        <v>31</v>
      </c>
      <c r="P1482" t="s">
        <v>44</v>
      </c>
      <c r="Q1482" t="s">
        <v>274</v>
      </c>
      <c r="R1482">
        <v>99.591999999999999</v>
      </c>
      <c r="S1482">
        <v>1</v>
      </c>
      <c r="T1482">
        <v>0.2</v>
      </c>
      <c r="U1482">
        <v>2.4897999999999998</v>
      </c>
      <c r="V1482">
        <v>97.102199999999996</v>
      </c>
    </row>
    <row r="1483" spans="1:22">
      <c r="A1483">
        <v>7055</v>
      </c>
      <c r="B1483" t="s">
        <v>3629</v>
      </c>
      <c r="C1483" s="1">
        <v>42715</v>
      </c>
      <c r="D1483" s="1">
        <v>42715</v>
      </c>
      <c r="E1483" t="s">
        <v>407</v>
      </c>
      <c r="F1483" t="s">
        <v>1711</v>
      </c>
      <c r="G1483" t="s">
        <v>1712</v>
      </c>
      <c r="H1483" t="s">
        <v>25</v>
      </c>
      <c r="I1483" t="s">
        <v>26</v>
      </c>
      <c r="J1483" t="s">
        <v>3028</v>
      </c>
      <c r="K1483" t="s">
        <v>50</v>
      </c>
      <c r="L1483">
        <v>92804</v>
      </c>
      <c r="M1483" t="s">
        <v>51</v>
      </c>
      <c r="N1483" t="s">
        <v>1598</v>
      </c>
      <c r="O1483" t="s">
        <v>31</v>
      </c>
      <c r="P1483" t="s">
        <v>35</v>
      </c>
      <c r="Q1483" t="s">
        <v>1599</v>
      </c>
      <c r="R1483">
        <v>363.92</v>
      </c>
      <c r="S1483">
        <v>5</v>
      </c>
      <c r="T1483">
        <v>0.2</v>
      </c>
      <c r="U1483">
        <v>-31.843</v>
      </c>
      <c r="V1483">
        <v>395.76300000000003</v>
      </c>
    </row>
    <row r="1484" spans="1:22">
      <c r="A1484">
        <v>7058</v>
      </c>
      <c r="B1484" t="s">
        <v>3629</v>
      </c>
      <c r="C1484" s="1">
        <v>42715</v>
      </c>
      <c r="D1484" s="1">
        <v>42715</v>
      </c>
      <c r="E1484" t="s">
        <v>407</v>
      </c>
      <c r="F1484" t="s">
        <v>1711</v>
      </c>
      <c r="G1484" t="s">
        <v>1712</v>
      </c>
      <c r="H1484" t="s">
        <v>25</v>
      </c>
      <c r="I1484" t="s">
        <v>26</v>
      </c>
      <c r="J1484" t="s">
        <v>3028</v>
      </c>
      <c r="K1484" t="s">
        <v>50</v>
      </c>
      <c r="L1484">
        <v>92804</v>
      </c>
      <c r="M1484" t="s">
        <v>51</v>
      </c>
      <c r="N1484" t="s">
        <v>1115</v>
      </c>
      <c r="O1484" t="s">
        <v>31</v>
      </c>
      <c r="P1484" t="s">
        <v>44</v>
      </c>
      <c r="Q1484" t="s">
        <v>1116</v>
      </c>
      <c r="R1484">
        <v>892.13599999999997</v>
      </c>
      <c r="S1484">
        <v>7</v>
      </c>
      <c r="T1484">
        <v>0.2</v>
      </c>
      <c r="U1484">
        <v>111.517</v>
      </c>
      <c r="V1484">
        <v>780.61899999999991</v>
      </c>
    </row>
    <row r="1485" spans="1:22">
      <c r="A1485">
        <v>7081</v>
      </c>
      <c r="B1485" t="s">
        <v>3630</v>
      </c>
      <c r="C1485" s="1">
        <v>42615</v>
      </c>
      <c r="D1485" s="1">
        <v>42619</v>
      </c>
      <c r="E1485" t="s">
        <v>38</v>
      </c>
      <c r="F1485" t="s">
        <v>1590</v>
      </c>
      <c r="G1485" t="s">
        <v>1591</v>
      </c>
      <c r="H1485" t="s">
        <v>25</v>
      </c>
      <c r="I1485" t="s">
        <v>26</v>
      </c>
      <c r="J1485" t="s">
        <v>1508</v>
      </c>
      <c r="K1485" t="s">
        <v>1017</v>
      </c>
      <c r="L1485">
        <v>28205</v>
      </c>
      <c r="M1485" t="s">
        <v>29</v>
      </c>
      <c r="N1485" t="s">
        <v>178</v>
      </c>
      <c r="O1485" t="s">
        <v>31</v>
      </c>
      <c r="P1485" t="s">
        <v>44</v>
      </c>
      <c r="Q1485" t="s">
        <v>179</v>
      </c>
      <c r="R1485">
        <v>472.51799999999997</v>
      </c>
      <c r="S1485">
        <v>3</v>
      </c>
      <c r="T1485">
        <v>0.4</v>
      </c>
      <c r="U1485">
        <v>-149.63069999999999</v>
      </c>
      <c r="V1485">
        <v>622.14869999999996</v>
      </c>
    </row>
    <row r="1486" spans="1:22">
      <c r="A1486">
        <v>7105</v>
      </c>
      <c r="B1486" t="s">
        <v>3631</v>
      </c>
      <c r="C1486" s="1">
        <v>42905</v>
      </c>
      <c r="D1486" s="1">
        <v>42907</v>
      </c>
      <c r="E1486" t="s">
        <v>22</v>
      </c>
      <c r="F1486" t="s">
        <v>1510</v>
      </c>
      <c r="G1486" t="s">
        <v>1511</v>
      </c>
      <c r="H1486" t="s">
        <v>81</v>
      </c>
      <c r="I1486" t="s">
        <v>26</v>
      </c>
      <c r="J1486" t="s">
        <v>214</v>
      </c>
      <c r="K1486" t="s">
        <v>215</v>
      </c>
      <c r="L1486">
        <v>43055</v>
      </c>
      <c r="M1486" t="s">
        <v>62</v>
      </c>
      <c r="N1486" t="s">
        <v>402</v>
      </c>
      <c r="O1486" t="s">
        <v>31</v>
      </c>
      <c r="P1486" t="s">
        <v>35</v>
      </c>
      <c r="Q1486" t="s">
        <v>403</v>
      </c>
      <c r="R1486">
        <v>760.11599999999999</v>
      </c>
      <c r="S1486">
        <v>6</v>
      </c>
      <c r="T1486">
        <v>0.3</v>
      </c>
      <c r="U1486">
        <v>-43.435200000000002</v>
      </c>
      <c r="V1486">
        <v>803.55119999999999</v>
      </c>
    </row>
    <row r="1487" spans="1:22">
      <c r="A1487">
        <v>7106</v>
      </c>
      <c r="B1487" t="s">
        <v>3631</v>
      </c>
      <c r="C1487" s="1">
        <v>42905</v>
      </c>
      <c r="D1487" s="1">
        <v>42907</v>
      </c>
      <c r="E1487" t="s">
        <v>22</v>
      </c>
      <c r="F1487" t="s">
        <v>1510</v>
      </c>
      <c r="G1487" t="s">
        <v>1511</v>
      </c>
      <c r="H1487" t="s">
        <v>81</v>
      </c>
      <c r="I1487" t="s">
        <v>26</v>
      </c>
      <c r="J1487" t="s">
        <v>214</v>
      </c>
      <c r="K1487" t="s">
        <v>215</v>
      </c>
      <c r="L1487">
        <v>43055</v>
      </c>
      <c r="M1487" t="s">
        <v>62</v>
      </c>
      <c r="N1487" t="s">
        <v>1943</v>
      </c>
      <c r="O1487" t="s">
        <v>31</v>
      </c>
      <c r="P1487" t="s">
        <v>53</v>
      </c>
      <c r="Q1487" t="s">
        <v>1944</v>
      </c>
      <c r="R1487">
        <v>38.783999999999999</v>
      </c>
      <c r="S1487">
        <v>3</v>
      </c>
      <c r="T1487">
        <v>0.2</v>
      </c>
      <c r="U1487">
        <v>7.2720000000000002</v>
      </c>
      <c r="V1487">
        <v>31.512</v>
      </c>
    </row>
    <row r="1488" spans="1:22">
      <c r="A1488">
        <v>7115</v>
      </c>
      <c r="B1488" t="s">
        <v>3632</v>
      </c>
      <c r="C1488" s="1">
        <v>42495</v>
      </c>
      <c r="D1488" s="1">
        <v>42496</v>
      </c>
      <c r="E1488" t="s">
        <v>78</v>
      </c>
      <c r="F1488" t="s">
        <v>919</v>
      </c>
      <c r="G1488" t="s">
        <v>920</v>
      </c>
      <c r="H1488" t="s">
        <v>81</v>
      </c>
      <c r="I1488" t="s">
        <v>26</v>
      </c>
      <c r="J1488" t="s">
        <v>27</v>
      </c>
      <c r="K1488" t="s">
        <v>1321</v>
      </c>
      <c r="L1488">
        <v>89015</v>
      </c>
      <c r="M1488" t="s">
        <v>51</v>
      </c>
      <c r="N1488" t="s">
        <v>2800</v>
      </c>
      <c r="O1488" t="s">
        <v>31</v>
      </c>
      <c r="P1488" t="s">
        <v>44</v>
      </c>
      <c r="Q1488" t="s">
        <v>2801</v>
      </c>
      <c r="R1488">
        <v>1685.88</v>
      </c>
      <c r="S1488">
        <v>6</v>
      </c>
      <c r="T1488">
        <v>0</v>
      </c>
      <c r="U1488">
        <v>320.31720000000001</v>
      </c>
      <c r="V1488">
        <v>1365.5628000000002</v>
      </c>
    </row>
    <row r="1489" spans="1:22">
      <c r="A1489">
        <v>7123</v>
      </c>
      <c r="B1489" t="s">
        <v>3633</v>
      </c>
      <c r="C1489" s="1">
        <v>43070</v>
      </c>
      <c r="D1489" s="1">
        <v>43077</v>
      </c>
      <c r="E1489" t="s">
        <v>38</v>
      </c>
      <c r="F1489" t="s">
        <v>39</v>
      </c>
      <c r="G1489" t="s">
        <v>40</v>
      </c>
      <c r="H1489" t="s">
        <v>25</v>
      </c>
      <c r="I1489" t="s">
        <v>26</v>
      </c>
      <c r="J1489" t="s">
        <v>176</v>
      </c>
      <c r="K1489" t="s">
        <v>177</v>
      </c>
      <c r="L1489">
        <v>98105</v>
      </c>
      <c r="M1489" t="s">
        <v>51</v>
      </c>
      <c r="N1489" t="s">
        <v>2401</v>
      </c>
      <c r="O1489" t="s">
        <v>31</v>
      </c>
      <c r="P1489" t="s">
        <v>32</v>
      </c>
      <c r="Q1489" t="s">
        <v>2402</v>
      </c>
      <c r="R1489">
        <v>141.96</v>
      </c>
      <c r="S1489">
        <v>2</v>
      </c>
      <c r="T1489">
        <v>0</v>
      </c>
      <c r="U1489">
        <v>41.168399999999998</v>
      </c>
      <c r="V1489">
        <v>100.79160000000002</v>
      </c>
    </row>
    <row r="1490" spans="1:22">
      <c r="A1490">
        <v>7124</v>
      </c>
      <c r="B1490" t="s">
        <v>3634</v>
      </c>
      <c r="C1490" s="1">
        <v>42225</v>
      </c>
      <c r="D1490" s="1">
        <v>42232</v>
      </c>
      <c r="E1490" t="s">
        <v>38</v>
      </c>
      <c r="F1490" t="s">
        <v>2939</v>
      </c>
      <c r="G1490" t="s">
        <v>2940</v>
      </c>
      <c r="H1490" t="s">
        <v>81</v>
      </c>
      <c r="I1490" t="s">
        <v>26</v>
      </c>
      <c r="J1490" t="s">
        <v>158</v>
      </c>
      <c r="K1490" t="s">
        <v>109</v>
      </c>
      <c r="L1490">
        <v>10035</v>
      </c>
      <c r="M1490" t="s">
        <v>62</v>
      </c>
      <c r="N1490" t="s">
        <v>2406</v>
      </c>
      <c r="O1490" t="s">
        <v>31</v>
      </c>
      <c r="P1490" t="s">
        <v>53</v>
      </c>
      <c r="Q1490" t="s">
        <v>2407</v>
      </c>
      <c r="R1490">
        <v>10.02</v>
      </c>
      <c r="S1490">
        <v>3</v>
      </c>
      <c r="T1490">
        <v>0</v>
      </c>
      <c r="U1490">
        <v>4.4088000000000003</v>
      </c>
      <c r="V1490">
        <v>5.6111999999999993</v>
      </c>
    </row>
    <row r="1491" spans="1:22">
      <c r="A1491">
        <v>7129</v>
      </c>
      <c r="B1491" t="s">
        <v>3635</v>
      </c>
      <c r="C1491" s="1">
        <v>42688</v>
      </c>
      <c r="D1491" s="1">
        <v>42694</v>
      </c>
      <c r="E1491" t="s">
        <v>38</v>
      </c>
      <c r="F1491" t="s">
        <v>2148</v>
      </c>
      <c r="G1491" t="s">
        <v>2149</v>
      </c>
      <c r="H1491" t="s">
        <v>25</v>
      </c>
      <c r="I1491" t="s">
        <v>26</v>
      </c>
      <c r="J1491" t="s">
        <v>214</v>
      </c>
      <c r="K1491" t="s">
        <v>184</v>
      </c>
      <c r="L1491">
        <v>19711</v>
      </c>
      <c r="M1491" t="s">
        <v>62</v>
      </c>
      <c r="N1491" t="s">
        <v>2218</v>
      </c>
      <c r="O1491" t="s">
        <v>31</v>
      </c>
      <c r="P1491" t="s">
        <v>53</v>
      </c>
      <c r="Q1491" t="s">
        <v>2219</v>
      </c>
      <c r="R1491">
        <v>19.920000000000002</v>
      </c>
      <c r="S1491">
        <v>4</v>
      </c>
      <c r="T1491">
        <v>0</v>
      </c>
      <c r="U1491">
        <v>6.5735999999999999</v>
      </c>
      <c r="V1491">
        <v>13.346400000000003</v>
      </c>
    </row>
    <row r="1492" spans="1:22">
      <c r="A1492">
        <v>7132</v>
      </c>
      <c r="B1492" t="s">
        <v>3636</v>
      </c>
      <c r="C1492" s="1">
        <v>43065</v>
      </c>
      <c r="D1492" s="1">
        <v>43070</v>
      </c>
      <c r="E1492" t="s">
        <v>38</v>
      </c>
      <c r="F1492" t="s">
        <v>3457</v>
      </c>
      <c r="G1492" t="s">
        <v>3458</v>
      </c>
      <c r="H1492" t="s">
        <v>90</v>
      </c>
      <c r="I1492" t="s">
        <v>26</v>
      </c>
      <c r="J1492" t="s">
        <v>616</v>
      </c>
      <c r="K1492" t="s">
        <v>100</v>
      </c>
      <c r="L1492">
        <v>47374</v>
      </c>
      <c r="M1492" t="s">
        <v>84</v>
      </c>
      <c r="N1492" t="s">
        <v>1240</v>
      </c>
      <c r="O1492" t="s">
        <v>31</v>
      </c>
      <c r="P1492" t="s">
        <v>44</v>
      </c>
      <c r="Q1492" t="s">
        <v>1044</v>
      </c>
      <c r="R1492">
        <v>257.94</v>
      </c>
      <c r="S1492">
        <v>3</v>
      </c>
      <c r="T1492">
        <v>0</v>
      </c>
      <c r="U1492">
        <v>67.064400000000006</v>
      </c>
      <c r="V1492">
        <v>190.87559999999999</v>
      </c>
    </row>
    <row r="1493" spans="1:22">
      <c r="A1493">
        <v>7134</v>
      </c>
      <c r="B1493" t="s">
        <v>3636</v>
      </c>
      <c r="C1493" s="1">
        <v>43065</v>
      </c>
      <c r="D1493" s="1">
        <v>43070</v>
      </c>
      <c r="E1493" t="s">
        <v>38</v>
      </c>
      <c r="F1493" t="s">
        <v>3457</v>
      </c>
      <c r="G1493" t="s">
        <v>3458</v>
      </c>
      <c r="H1493" t="s">
        <v>90</v>
      </c>
      <c r="I1493" t="s">
        <v>26</v>
      </c>
      <c r="J1493" t="s">
        <v>616</v>
      </c>
      <c r="K1493" t="s">
        <v>100</v>
      </c>
      <c r="L1493">
        <v>47374</v>
      </c>
      <c r="M1493" t="s">
        <v>84</v>
      </c>
      <c r="N1493" t="s">
        <v>1271</v>
      </c>
      <c r="O1493" t="s">
        <v>31</v>
      </c>
      <c r="P1493" t="s">
        <v>53</v>
      </c>
      <c r="Q1493" t="s">
        <v>1272</v>
      </c>
      <c r="R1493">
        <v>27.46</v>
      </c>
      <c r="S1493">
        <v>2</v>
      </c>
      <c r="T1493">
        <v>0</v>
      </c>
      <c r="U1493">
        <v>9.8856000000000002</v>
      </c>
      <c r="V1493">
        <v>17.574400000000001</v>
      </c>
    </row>
    <row r="1494" spans="1:22">
      <c r="A1494">
        <v>7136</v>
      </c>
      <c r="B1494" t="s">
        <v>3636</v>
      </c>
      <c r="C1494" s="1">
        <v>43065</v>
      </c>
      <c r="D1494" s="1">
        <v>43070</v>
      </c>
      <c r="E1494" t="s">
        <v>38</v>
      </c>
      <c r="F1494" t="s">
        <v>3457</v>
      </c>
      <c r="G1494" t="s">
        <v>3458</v>
      </c>
      <c r="H1494" t="s">
        <v>90</v>
      </c>
      <c r="I1494" t="s">
        <v>26</v>
      </c>
      <c r="J1494" t="s">
        <v>616</v>
      </c>
      <c r="K1494" t="s">
        <v>100</v>
      </c>
      <c r="L1494">
        <v>47374</v>
      </c>
      <c r="M1494" t="s">
        <v>84</v>
      </c>
      <c r="N1494" t="s">
        <v>230</v>
      </c>
      <c r="O1494" t="s">
        <v>31</v>
      </c>
      <c r="P1494" t="s">
        <v>35</v>
      </c>
      <c r="Q1494" t="s">
        <v>231</v>
      </c>
      <c r="R1494">
        <v>828.6</v>
      </c>
      <c r="S1494">
        <v>3</v>
      </c>
      <c r="T1494">
        <v>0</v>
      </c>
      <c r="U1494">
        <v>240.29400000000001</v>
      </c>
      <c r="V1494">
        <v>588.30600000000004</v>
      </c>
    </row>
    <row r="1495" spans="1:22">
      <c r="A1495">
        <v>7140</v>
      </c>
      <c r="B1495" t="s">
        <v>3637</v>
      </c>
      <c r="C1495" s="1">
        <v>42328</v>
      </c>
      <c r="D1495" s="1">
        <v>42335</v>
      </c>
      <c r="E1495" t="s">
        <v>38</v>
      </c>
      <c r="F1495" t="s">
        <v>3230</v>
      </c>
      <c r="G1495" t="s">
        <v>3231</v>
      </c>
      <c r="H1495" t="s">
        <v>25</v>
      </c>
      <c r="I1495" t="s">
        <v>26</v>
      </c>
      <c r="J1495" t="s">
        <v>987</v>
      </c>
      <c r="K1495" t="s">
        <v>42</v>
      </c>
      <c r="L1495">
        <v>33180</v>
      </c>
      <c r="M1495" t="s">
        <v>29</v>
      </c>
      <c r="N1495" t="s">
        <v>523</v>
      </c>
      <c r="O1495" t="s">
        <v>31</v>
      </c>
      <c r="P1495" t="s">
        <v>32</v>
      </c>
      <c r="Q1495" t="s">
        <v>524</v>
      </c>
      <c r="R1495">
        <v>290.35199999999998</v>
      </c>
      <c r="S1495">
        <v>3</v>
      </c>
      <c r="T1495">
        <v>0.2</v>
      </c>
      <c r="U1495">
        <v>-36.293999999999997</v>
      </c>
      <c r="V1495">
        <v>326.64599999999996</v>
      </c>
    </row>
    <row r="1496" spans="1:22">
      <c r="A1496">
        <v>7142</v>
      </c>
      <c r="B1496" t="s">
        <v>3638</v>
      </c>
      <c r="C1496" s="1">
        <v>42985</v>
      </c>
      <c r="D1496" s="1">
        <v>42985</v>
      </c>
      <c r="E1496" t="s">
        <v>407</v>
      </c>
      <c r="F1496" t="s">
        <v>3218</v>
      </c>
      <c r="G1496" t="s">
        <v>3219</v>
      </c>
      <c r="H1496" t="s">
        <v>25</v>
      </c>
      <c r="I1496" t="s">
        <v>26</v>
      </c>
      <c r="J1496" t="s">
        <v>3639</v>
      </c>
      <c r="K1496" t="s">
        <v>546</v>
      </c>
      <c r="L1496">
        <v>63301</v>
      </c>
      <c r="M1496" t="s">
        <v>84</v>
      </c>
      <c r="N1496" t="s">
        <v>1690</v>
      </c>
      <c r="O1496" t="s">
        <v>31</v>
      </c>
      <c r="P1496" t="s">
        <v>53</v>
      </c>
      <c r="Q1496" t="s">
        <v>1691</v>
      </c>
      <c r="R1496">
        <v>135.30000000000001</v>
      </c>
      <c r="S1496">
        <v>5</v>
      </c>
      <c r="T1496">
        <v>0</v>
      </c>
      <c r="U1496">
        <v>37.884</v>
      </c>
      <c r="V1496">
        <v>97.416000000000011</v>
      </c>
    </row>
    <row r="1497" spans="1:22">
      <c r="A1497">
        <v>7143</v>
      </c>
      <c r="B1497" t="s">
        <v>3640</v>
      </c>
      <c r="C1497" s="1">
        <v>41967</v>
      </c>
      <c r="D1497" s="1">
        <v>41972</v>
      </c>
      <c r="E1497" t="s">
        <v>38</v>
      </c>
      <c r="F1497" t="s">
        <v>867</v>
      </c>
      <c r="G1497" t="s">
        <v>868</v>
      </c>
      <c r="H1497" t="s">
        <v>90</v>
      </c>
      <c r="I1497" t="s">
        <v>26</v>
      </c>
      <c r="J1497" t="s">
        <v>3521</v>
      </c>
      <c r="K1497" t="s">
        <v>697</v>
      </c>
      <c r="L1497">
        <v>23464</v>
      </c>
      <c r="M1497" t="s">
        <v>29</v>
      </c>
      <c r="N1497" t="s">
        <v>1964</v>
      </c>
      <c r="O1497" t="s">
        <v>31</v>
      </c>
      <c r="P1497" t="s">
        <v>53</v>
      </c>
      <c r="Q1497" t="s">
        <v>1965</v>
      </c>
      <c r="R1497">
        <v>111.15</v>
      </c>
      <c r="S1497">
        <v>5</v>
      </c>
      <c r="T1497">
        <v>0</v>
      </c>
      <c r="U1497">
        <v>48.905999999999999</v>
      </c>
      <c r="V1497">
        <v>62.244000000000007</v>
      </c>
    </row>
    <row r="1498" spans="1:22">
      <c r="A1498">
        <v>7146</v>
      </c>
      <c r="B1498" t="s">
        <v>3641</v>
      </c>
      <c r="C1498" s="1">
        <v>42805</v>
      </c>
      <c r="D1498" s="1">
        <v>42810</v>
      </c>
      <c r="E1498" t="s">
        <v>38</v>
      </c>
      <c r="F1498" t="s">
        <v>3132</v>
      </c>
      <c r="G1498" t="s">
        <v>3133</v>
      </c>
      <c r="H1498" t="s">
        <v>90</v>
      </c>
      <c r="I1498" t="s">
        <v>26</v>
      </c>
      <c r="J1498" t="s">
        <v>60</v>
      </c>
      <c r="K1498" t="s">
        <v>61</v>
      </c>
      <c r="L1498">
        <v>19140</v>
      </c>
      <c r="M1498" t="s">
        <v>62</v>
      </c>
      <c r="N1498" t="s">
        <v>1043</v>
      </c>
      <c r="O1498" t="s">
        <v>31</v>
      </c>
      <c r="P1498" t="s">
        <v>44</v>
      </c>
      <c r="Q1498" t="s">
        <v>1044</v>
      </c>
      <c r="R1498">
        <v>154.76400000000001</v>
      </c>
      <c r="S1498">
        <v>3</v>
      </c>
      <c r="T1498">
        <v>0.4</v>
      </c>
      <c r="U1498">
        <v>-46.429200000000002</v>
      </c>
      <c r="V1498">
        <v>201.19320000000002</v>
      </c>
    </row>
    <row r="1499" spans="1:22">
      <c r="A1499">
        <v>7151</v>
      </c>
      <c r="B1499" t="s">
        <v>3642</v>
      </c>
      <c r="C1499" s="1">
        <v>43091</v>
      </c>
      <c r="D1499" s="1">
        <v>43095</v>
      </c>
      <c r="E1499" t="s">
        <v>38</v>
      </c>
      <c r="F1499" t="s">
        <v>3066</v>
      </c>
      <c r="G1499" t="s">
        <v>3067</v>
      </c>
      <c r="H1499" t="s">
        <v>90</v>
      </c>
      <c r="I1499" t="s">
        <v>26</v>
      </c>
      <c r="J1499" t="s">
        <v>3643</v>
      </c>
      <c r="K1499" t="s">
        <v>1257</v>
      </c>
      <c r="L1499">
        <v>35401</v>
      </c>
      <c r="M1499" t="s">
        <v>29</v>
      </c>
      <c r="N1499" t="s">
        <v>571</v>
      </c>
      <c r="O1499" t="s">
        <v>31</v>
      </c>
      <c r="P1499" t="s">
        <v>35</v>
      </c>
      <c r="Q1499" t="s">
        <v>572</v>
      </c>
      <c r="R1499">
        <v>141.96</v>
      </c>
      <c r="S1499">
        <v>2</v>
      </c>
      <c r="T1499">
        <v>0</v>
      </c>
      <c r="U1499">
        <v>35.49</v>
      </c>
      <c r="V1499">
        <v>106.47</v>
      </c>
    </row>
    <row r="1500" spans="1:22">
      <c r="A1500">
        <v>7152</v>
      </c>
      <c r="B1500" t="s">
        <v>3644</v>
      </c>
      <c r="C1500" s="1">
        <v>43091</v>
      </c>
      <c r="D1500" s="1">
        <v>43094</v>
      </c>
      <c r="E1500" t="s">
        <v>22</v>
      </c>
      <c r="F1500" t="s">
        <v>3645</v>
      </c>
      <c r="G1500" t="s">
        <v>3646</v>
      </c>
      <c r="H1500" t="s">
        <v>25</v>
      </c>
      <c r="I1500" t="s">
        <v>26</v>
      </c>
      <c r="J1500" t="s">
        <v>895</v>
      </c>
      <c r="K1500" t="s">
        <v>501</v>
      </c>
      <c r="L1500">
        <v>85204</v>
      </c>
      <c r="M1500" t="s">
        <v>51</v>
      </c>
      <c r="N1500" t="s">
        <v>1215</v>
      </c>
      <c r="O1500" t="s">
        <v>31</v>
      </c>
      <c r="P1500" t="s">
        <v>44</v>
      </c>
      <c r="Q1500" t="s">
        <v>1216</v>
      </c>
      <c r="R1500">
        <v>182.55</v>
      </c>
      <c r="S1500">
        <v>2</v>
      </c>
      <c r="T1500">
        <v>0.5</v>
      </c>
      <c r="U1500">
        <v>-135.08699999999999</v>
      </c>
      <c r="V1500">
        <v>317.637</v>
      </c>
    </row>
    <row r="1501" spans="1:22">
      <c r="A1501">
        <v>7155</v>
      </c>
      <c r="B1501" t="s">
        <v>3647</v>
      </c>
      <c r="C1501" s="1">
        <v>42363</v>
      </c>
      <c r="D1501" s="1">
        <v>42365</v>
      </c>
      <c r="E1501" t="s">
        <v>22</v>
      </c>
      <c r="F1501" t="s">
        <v>2691</v>
      </c>
      <c r="G1501" t="s">
        <v>2692</v>
      </c>
      <c r="H1501" t="s">
        <v>25</v>
      </c>
      <c r="I1501" t="s">
        <v>26</v>
      </c>
      <c r="J1501" t="s">
        <v>329</v>
      </c>
      <c r="K1501" t="s">
        <v>648</v>
      </c>
      <c r="L1501">
        <v>31907</v>
      </c>
      <c r="M1501" t="s">
        <v>29</v>
      </c>
      <c r="N1501" t="s">
        <v>3270</v>
      </c>
      <c r="O1501" t="s">
        <v>31</v>
      </c>
      <c r="P1501" t="s">
        <v>53</v>
      </c>
      <c r="Q1501" t="s">
        <v>3271</v>
      </c>
      <c r="R1501">
        <v>275.88</v>
      </c>
      <c r="S1501">
        <v>6</v>
      </c>
      <c r="T1501">
        <v>0</v>
      </c>
      <c r="U1501">
        <v>46.8996</v>
      </c>
      <c r="V1501">
        <v>228.9804</v>
      </c>
    </row>
    <row r="1502" spans="1:22">
      <c r="A1502">
        <v>7168</v>
      </c>
      <c r="B1502" t="s">
        <v>3648</v>
      </c>
      <c r="C1502" s="1">
        <v>41842</v>
      </c>
      <c r="D1502" s="1">
        <v>41844</v>
      </c>
      <c r="E1502" t="s">
        <v>22</v>
      </c>
      <c r="F1502" t="s">
        <v>694</v>
      </c>
      <c r="G1502" t="s">
        <v>695</v>
      </c>
      <c r="H1502" t="s">
        <v>25</v>
      </c>
      <c r="I1502" t="s">
        <v>26</v>
      </c>
      <c r="J1502" t="s">
        <v>310</v>
      </c>
      <c r="K1502" t="s">
        <v>50</v>
      </c>
      <c r="L1502">
        <v>94122</v>
      </c>
      <c r="M1502" t="s">
        <v>51</v>
      </c>
      <c r="N1502" t="s">
        <v>1566</v>
      </c>
      <c r="O1502" t="s">
        <v>31</v>
      </c>
      <c r="P1502" t="s">
        <v>35</v>
      </c>
      <c r="Q1502" t="s">
        <v>1567</v>
      </c>
      <c r="R1502">
        <v>717.72</v>
      </c>
      <c r="S1502">
        <v>3</v>
      </c>
      <c r="T1502">
        <v>0.2</v>
      </c>
      <c r="U1502">
        <v>71.772000000000006</v>
      </c>
      <c r="V1502">
        <v>645.94799999999998</v>
      </c>
    </row>
    <row r="1503" spans="1:22">
      <c r="A1503">
        <v>7170</v>
      </c>
      <c r="B1503" t="s">
        <v>3648</v>
      </c>
      <c r="C1503" s="1">
        <v>41842</v>
      </c>
      <c r="D1503" s="1">
        <v>41844</v>
      </c>
      <c r="E1503" t="s">
        <v>22</v>
      </c>
      <c r="F1503" t="s">
        <v>694</v>
      </c>
      <c r="G1503" t="s">
        <v>695</v>
      </c>
      <c r="H1503" t="s">
        <v>25</v>
      </c>
      <c r="I1503" t="s">
        <v>26</v>
      </c>
      <c r="J1503" t="s">
        <v>310</v>
      </c>
      <c r="K1503" t="s">
        <v>50</v>
      </c>
      <c r="L1503">
        <v>94122</v>
      </c>
      <c r="M1503" t="s">
        <v>51</v>
      </c>
      <c r="N1503" t="s">
        <v>1548</v>
      </c>
      <c r="O1503" t="s">
        <v>31</v>
      </c>
      <c r="P1503" t="s">
        <v>44</v>
      </c>
      <c r="Q1503" t="s">
        <v>1549</v>
      </c>
      <c r="R1503">
        <v>170.352</v>
      </c>
      <c r="S1503">
        <v>3</v>
      </c>
      <c r="T1503">
        <v>0.2</v>
      </c>
      <c r="U1503">
        <v>19.1646</v>
      </c>
      <c r="V1503">
        <v>151.1874</v>
      </c>
    </row>
    <row r="1504" spans="1:22">
      <c r="A1504">
        <v>7171</v>
      </c>
      <c r="B1504" t="s">
        <v>3649</v>
      </c>
      <c r="C1504" s="1">
        <v>43016</v>
      </c>
      <c r="D1504" s="1">
        <v>43022</v>
      </c>
      <c r="E1504" t="s">
        <v>38</v>
      </c>
      <c r="F1504" t="s">
        <v>814</v>
      </c>
      <c r="G1504" t="s">
        <v>815</v>
      </c>
      <c r="H1504" t="s">
        <v>25</v>
      </c>
      <c r="I1504" t="s">
        <v>26</v>
      </c>
      <c r="J1504" t="s">
        <v>158</v>
      </c>
      <c r="K1504" t="s">
        <v>109</v>
      </c>
      <c r="L1504">
        <v>10009</v>
      </c>
      <c r="M1504" t="s">
        <v>62</v>
      </c>
      <c r="N1504" t="s">
        <v>476</v>
      </c>
      <c r="O1504" t="s">
        <v>31</v>
      </c>
      <c r="P1504" t="s">
        <v>35</v>
      </c>
      <c r="Q1504" t="s">
        <v>477</v>
      </c>
      <c r="R1504">
        <v>145.76400000000001</v>
      </c>
      <c r="S1504">
        <v>2</v>
      </c>
      <c r="T1504">
        <v>0.1</v>
      </c>
      <c r="U1504">
        <v>3.2391999999999999</v>
      </c>
      <c r="V1504">
        <v>142.5248</v>
      </c>
    </row>
    <row r="1505" spans="1:22">
      <c r="A1505">
        <v>7184</v>
      </c>
      <c r="B1505" t="s">
        <v>3650</v>
      </c>
      <c r="C1505" s="1">
        <v>42846</v>
      </c>
      <c r="D1505" s="1">
        <v>42848</v>
      </c>
      <c r="E1505" t="s">
        <v>78</v>
      </c>
      <c r="F1505" t="s">
        <v>2635</v>
      </c>
      <c r="G1505" t="s">
        <v>2636</v>
      </c>
      <c r="H1505" t="s">
        <v>25</v>
      </c>
      <c r="I1505" t="s">
        <v>26</v>
      </c>
      <c r="J1505" t="s">
        <v>2735</v>
      </c>
      <c r="K1505" t="s">
        <v>1070</v>
      </c>
      <c r="L1505">
        <v>21215</v>
      </c>
      <c r="M1505" t="s">
        <v>62</v>
      </c>
      <c r="N1505" t="s">
        <v>94</v>
      </c>
      <c r="O1505" t="s">
        <v>31</v>
      </c>
      <c r="P1505" t="s">
        <v>35</v>
      </c>
      <c r="Q1505" t="s">
        <v>95</v>
      </c>
      <c r="R1505">
        <v>908.82</v>
      </c>
      <c r="S1505">
        <v>9</v>
      </c>
      <c r="T1505">
        <v>0</v>
      </c>
      <c r="U1505">
        <v>227.20500000000001</v>
      </c>
      <c r="V1505">
        <v>681.61500000000001</v>
      </c>
    </row>
    <row r="1506" spans="1:22">
      <c r="A1506">
        <v>7187</v>
      </c>
      <c r="B1506" t="s">
        <v>3651</v>
      </c>
      <c r="C1506" s="1">
        <v>42964</v>
      </c>
      <c r="D1506" s="1">
        <v>42971</v>
      </c>
      <c r="E1506" t="s">
        <v>38</v>
      </c>
      <c r="F1506" t="s">
        <v>2632</v>
      </c>
      <c r="G1506" t="s">
        <v>2633</v>
      </c>
      <c r="H1506" t="s">
        <v>90</v>
      </c>
      <c r="I1506" t="s">
        <v>26</v>
      </c>
      <c r="J1506" t="s">
        <v>91</v>
      </c>
      <c r="K1506" t="s">
        <v>83</v>
      </c>
      <c r="L1506">
        <v>77095</v>
      </c>
      <c r="M1506" t="s">
        <v>84</v>
      </c>
      <c r="N1506" t="s">
        <v>1989</v>
      </c>
      <c r="O1506" t="s">
        <v>31</v>
      </c>
      <c r="P1506" t="s">
        <v>35</v>
      </c>
      <c r="Q1506" t="s">
        <v>1990</v>
      </c>
      <c r="R1506">
        <v>74.591999999999999</v>
      </c>
      <c r="S1506">
        <v>4</v>
      </c>
      <c r="T1506">
        <v>0.3</v>
      </c>
      <c r="U1506">
        <v>-2.1312000000000002</v>
      </c>
      <c r="V1506">
        <v>76.723200000000006</v>
      </c>
    </row>
    <row r="1507" spans="1:22">
      <c r="A1507">
        <v>7188</v>
      </c>
      <c r="B1507" t="s">
        <v>3651</v>
      </c>
      <c r="C1507" s="1">
        <v>42964</v>
      </c>
      <c r="D1507" s="1">
        <v>42971</v>
      </c>
      <c r="E1507" t="s">
        <v>38</v>
      </c>
      <c r="F1507" t="s">
        <v>2632</v>
      </c>
      <c r="G1507" t="s">
        <v>2633</v>
      </c>
      <c r="H1507" t="s">
        <v>90</v>
      </c>
      <c r="I1507" t="s">
        <v>26</v>
      </c>
      <c r="J1507" t="s">
        <v>91</v>
      </c>
      <c r="K1507" t="s">
        <v>83</v>
      </c>
      <c r="L1507">
        <v>77095</v>
      </c>
      <c r="M1507" t="s">
        <v>84</v>
      </c>
      <c r="N1507" t="s">
        <v>2262</v>
      </c>
      <c r="O1507" t="s">
        <v>31</v>
      </c>
      <c r="P1507" t="s">
        <v>53</v>
      </c>
      <c r="Q1507" t="s">
        <v>2263</v>
      </c>
      <c r="R1507">
        <v>16.783999999999999</v>
      </c>
      <c r="S1507">
        <v>2</v>
      </c>
      <c r="T1507">
        <v>0.6</v>
      </c>
      <c r="U1507">
        <v>-22.238800000000001</v>
      </c>
      <c r="V1507">
        <v>39.022800000000004</v>
      </c>
    </row>
    <row r="1508" spans="1:22">
      <c r="A1508">
        <v>7191</v>
      </c>
      <c r="B1508" t="s">
        <v>3652</v>
      </c>
      <c r="C1508" s="1">
        <v>42686</v>
      </c>
      <c r="D1508" s="1">
        <v>42689</v>
      </c>
      <c r="E1508" t="s">
        <v>78</v>
      </c>
      <c r="F1508" t="s">
        <v>304</v>
      </c>
      <c r="G1508" t="s">
        <v>305</v>
      </c>
      <c r="H1508" t="s">
        <v>90</v>
      </c>
      <c r="I1508" t="s">
        <v>26</v>
      </c>
      <c r="J1508" t="s">
        <v>620</v>
      </c>
      <c r="K1508" t="s">
        <v>50</v>
      </c>
      <c r="L1508">
        <v>92024</v>
      </c>
      <c r="M1508" t="s">
        <v>51</v>
      </c>
      <c r="N1508" t="s">
        <v>2800</v>
      </c>
      <c r="O1508" t="s">
        <v>31</v>
      </c>
      <c r="P1508" t="s">
        <v>44</v>
      </c>
      <c r="Q1508" t="s">
        <v>2801</v>
      </c>
      <c r="R1508">
        <v>674.35199999999998</v>
      </c>
      <c r="S1508">
        <v>3</v>
      </c>
      <c r="T1508">
        <v>0.2</v>
      </c>
      <c r="U1508">
        <v>-8.4293999999999993</v>
      </c>
      <c r="V1508">
        <v>682.78139999999996</v>
      </c>
    </row>
    <row r="1509" spans="1:22">
      <c r="A1509">
        <v>7196</v>
      </c>
      <c r="B1509" t="s">
        <v>3653</v>
      </c>
      <c r="C1509" s="1">
        <v>42687</v>
      </c>
      <c r="D1509" s="1">
        <v>42691</v>
      </c>
      <c r="E1509" t="s">
        <v>38</v>
      </c>
      <c r="F1509" t="s">
        <v>3283</v>
      </c>
      <c r="G1509" t="s">
        <v>3284</v>
      </c>
      <c r="H1509" t="s">
        <v>90</v>
      </c>
      <c r="I1509" t="s">
        <v>26</v>
      </c>
      <c r="J1509" t="s">
        <v>176</v>
      </c>
      <c r="K1509" t="s">
        <v>177</v>
      </c>
      <c r="L1509">
        <v>98103</v>
      </c>
      <c r="M1509" t="s">
        <v>51</v>
      </c>
      <c r="N1509" t="s">
        <v>75</v>
      </c>
      <c r="O1509" t="s">
        <v>31</v>
      </c>
      <c r="P1509" t="s">
        <v>53</v>
      </c>
      <c r="Q1509" t="s">
        <v>1842</v>
      </c>
      <c r="R1509">
        <v>19.54</v>
      </c>
      <c r="S1509">
        <v>2</v>
      </c>
      <c r="T1509">
        <v>0</v>
      </c>
      <c r="U1509">
        <v>7.2298</v>
      </c>
      <c r="V1509">
        <v>12.310199999999998</v>
      </c>
    </row>
    <row r="1510" spans="1:22">
      <c r="A1510">
        <v>7202</v>
      </c>
      <c r="B1510" t="s">
        <v>3654</v>
      </c>
      <c r="C1510" s="1">
        <v>42701</v>
      </c>
      <c r="D1510" s="1">
        <v>42707</v>
      </c>
      <c r="E1510" t="s">
        <v>38</v>
      </c>
      <c r="F1510" t="s">
        <v>2016</v>
      </c>
      <c r="G1510" t="s">
        <v>2017</v>
      </c>
      <c r="H1510" t="s">
        <v>25</v>
      </c>
      <c r="I1510" t="s">
        <v>26</v>
      </c>
      <c r="J1510" t="s">
        <v>41</v>
      </c>
      <c r="K1510" t="s">
        <v>42</v>
      </c>
      <c r="L1510">
        <v>33311</v>
      </c>
      <c r="M1510" t="s">
        <v>29</v>
      </c>
      <c r="N1510" t="s">
        <v>1240</v>
      </c>
      <c r="O1510" t="s">
        <v>31</v>
      </c>
      <c r="P1510" t="s">
        <v>44</v>
      </c>
      <c r="Q1510" t="s">
        <v>1044</v>
      </c>
      <c r="R1510">
        <v>331.02300000000002</v>
      </c>
      <c r="S1510">
        <v>7</v>
      </c>
      <c r="T1510">
        <v>0.45</v>
      </c>
      <c r="U1510">
        <v>-114.35339999999999</v>
      </c>
      <c r="V1510">
        <v>445.37639999999999</v>
      </c>
    </row>
    <row r="1511" spans="1:22">
      <c r="A1511">
        <v>7203</v>
      </c>
      <c r="B1511" t="s">
        <v>3655</v>
      </c>
      <c r="C1511" s="1">
        <v>42671</v>
      </c>
      <c r="D1511" s="1">
        <v>42671</v>
      </c>
      <c r="E1511" t="s">
        <v>407</v>
      </c>
      <c r="F1511" t="s">
        <v>3656</v>
      </c>
      <c r="G1511" t="s">
        <v>3657</v>
      </c>
      <c r="H1511" t="s">
        <v>81</v>
      </c>
      <c r="I1511" t="s">
        <v>26</v>
      </c>
      <c r="J1511" t="s">
        <v>875</v>
      </c>
      <c r="K1511" t="s">
        <v>109</v>
      </c>
      <c r="L1511">
        <v>14609</v>
      </c>
      <c r="M1511" t="s">
        <v>62</v>
      </c>
      <c r="N1511" t="s">
        <v>3658</v>
      </c>
      <c r="O1511" t="s">
        <v>31</v>
      </c>
      <c r="P1511" t="s">
        <v>53</v>
      </c>
      <c r="Q1511" t="s">
        <v>3659</v>
      </c>
      <c r="R1511">
        <v>756.8</v>
      </c>
      <c r="S1511">
        <v>5</v>
      </c>
      <c r="T1511">
        <v>0</v>
      </c>
      <c r="U1511">
        <v>75.680000000000007</v>
      </c>
      <c r="V1511">
        <v>681.11999999999989</v>
      </c>
    </row>
    <row r="1512" spans="1:22">
      <c r="A1512">
        <v>7204</v>
      </c>
      <c r="B1512" t="s">
        <v>3660</v>
      </c>
      <c r="C1512" s="1">
        <v>42002</v>
      </c>
      <c r="D1512" s="1">
        <v>42006</v>
      </c>
      <c r="E1512" t="s">
        <v>38</v>
      </c>
      <c r="F1512" t="s">
        <v>2876</v>
      </c>
      <c r="G1512" t="s">
        <v>2877</v>
      </c>
      <c r="H1512" t="s">
        <v>90</v>
      </c>
      <c r="I1512" t="s">
        <v>26</v>
      </c>
      <c r="J1512" t="s">
        <v>3639</v>
      </c>
      <c r="K1512" t="s">
        <v>121</v>
      </c>
      <c r="L1512">
        <v>60174</v>
      </c>
      <c r="M1512" t="s">
        <v>84</v>
      </c>
      <c r="N1512" t="s">
        <v>2858</v>
      </c>
      <c r="O1512" t="s">
        <v>31</v>
      </c>
      <c r="P1512" t="s">
        <v>53</v>
      </c>
      <c r="Q1512" t="s">
        <v>2859</v>
      </c>
      <c r="R1512">
        <v>8.7360000000000007</v>
      </c>
      <c r="S1512">
        <v>3</v>
      </c>
      <c r="T1512">
        <v>0.6</v>
      </c>
      <c r="U1512">
        <v>-4.8048000000000002</v>
      </c>
      <c r="V1512">
        <v>13.540800000000001</v>
      </c>
    </row>
    <row r="1513" spans="1:22">
      <c r="A1513">
        <v>7206</v>
      </c>
      <c r="B1513" t="s">
        <v>3661</v>
      </c>
      <c r="C1513" s="1">
        <v>43010</v>
      </c>
      <c r="D1513" s="1">
        <v>43014</v>
      </c>
      <c r="E1513" t="s">
        <v>38</v>
      </c>
      <c r="F1513" t="s">
        <v>1183</v>
      </c>
      <c r="G1513" t="s">
        <v>1184</v>
      </c>
      <c r="H1513" t="s">
        <v>25</v>
      </c>
      <c r="I1513" t="s">
        <v>26</v>
      </c>
      <c r="J1513" t="s">
        <v>310</v>
      </c>
      <c r="K1513" t="s">
        <v>50</v>
      </c>
      <c r="L1513">
        <v>94109</v>
      </c>
      <c r="M1513" t="s">
        <v>51</v>
      </c>
      <c r="N1513" t="s">
        <v>876</v>
      </c>
      <c r="O1513" t="s">
        <v>31</v>
      </c>
      <c r="P1513" t="s">
        <v>53</v>
      </c>
      <c r="Q1513" t="s">
        <v>877</v>
      </c>
      <c r="R1513">
        <v>17.46</v>
      </c>
      <c r="S1513">
        <v>2</v>
      </c>
      <c r="T1513">
        <v>0</v>
      </c>
      <c r="U1513">
        <v>5.9363999999999999</v>
      </c>
      <c r="V1513">
        <v>11.523600000000002</v>
      </c>
    </row>
    <row r="1514" spans="1:22">
      <c r="A1514">
        <v>7226</v>
      </c>
      <c r="B1514" t="s">
        <v>3662</v>
      </c>
      <c r="C1514" s="1">
        <v>42565</v>
      </c>
      <c r="D1514" s="1">
        <v>42569</v>
      </c>
      <c r="E1514" t="s">
        <v>38</v>
      </c>
      <c r="F1514" t="s">
        <v>2626</v>
      </c>
      <c r="G1514" t="s">
        <v>2627</v>
      </c>
      <c r="H1514" t="s">
        <v>25</v>
      </c>
      <c r="I1514" t="s">
        <v>26</v>
      </c>
      <c r="J1514" t="s">
        <v>310</v>
      </c>
      <c r="K1514" t="s">
        <v>50</v>
      </c>
      <c r="L1514">
        <v>94122</v>
      </c>
      <c r="M1514" t="s">
        <v>51</v>
      </c>
      <c r="N1514" t="s">
        <v>534</v>
      </c>
      <c r="O1514" t="s">
        <v>31</v>
      </c>
      <c r="P1514" t="s">
        <v>53</v>
      </c>
      <c r="Q1514" t="s">
        <v>535</v>
      </c>
      <c r="R1514">
        <v>30.8</v>
      </c>
      <c r="S1514">
        <v>4</v>
      </c>
      <c r="T1514">
        <v>0</v>
      </c>
      <c r="U1514">
        <v>10.164</v>
      </c>
      <c r="V1514">
        <v>20.636000000000003</v>
      </c>
    </row>
    <row r="1515" spans="1:22">
      <c r="A1515">
        <v>7234</v>
      </c>
      <c r="B1515" t="s">
        <v>3663</v>
      </c>
      <c r="C1515" s="1">
        <v>42437</v>
      </c>
      <c r="D1515" s="1">
        <v>42441</v>
      </c>
      <c r="E1515" t="s">
        <v>38</v>
      </c>
      <c r="F1515" t="s">
        <v>2204</v>
      </c>
      <c r="G1515" t="s">
        <v>2205</v>
      </c>
      <c r="H1515" t="s">
        <v>25</v>
      </c>
      <c r="I1515" t="s">
        <v>26</v>
      </c>
      <c r="J1515" t="s">
        <v>158</v>
      </c>
      <c r="K1515" t="s">
        <v>109</v>
      </c>
      <c r="L1515">
        <v>10011</v>
      </c>
      <c r="M1515" t="s">
        <v>62</v>
      </c>
      <c r="N1515" t="s">
        <v>466</v>
      </c>
      <c r="O1515" t="s">
        <v>31</v>
      </c>
      <c r="P1515" t="s">
        <v>53</v>
      </c>
      <c r="Q1515" t="s">
        <v>467</v>
      </c>
      <c r="R1515">
        <v>113.6</v>
      </c>
      <c r="S1515">
        <v>8</v>
      </c>
      <c r="T1515">
        <v>0</v>
      </c>
      <c r="U1515">
        <v>44.304000000000002</v>
      </c>
      <c r="V1515">
        <v>69.295999999999992</v>
      </c>
    </row>
    <row r="1516" spans="1:22">
      <c r="A1516">
        <v>7239</v>
      </c>
      <c r="B1516" t="s">
        <v>3664</v>
      </c>
      <c r="C1516" s="1">
        <v>42728</v>
      </c>
      <c r="D1516" s="1">
        <v>42734</v>
      </c>
      <c r="E1516" t="s">
        <v>38</v>
      </c>
      <c r="F1516" t="s">
        <v>3665</v>
      </c>
      <c r="G1516" t="s">
        <v>3666</v>
      </c>
      <c r="H1516" t="s">
        <v>25</v>
      </c>
      <c r="I1516" t="s">
        <v>26</v>
      </c>
      <c r="J1516" t="s">
        <v>1472</v>
      </c>
      <c r="K1516" t="s">
        <v>50</v>
      </c>
      <c r="L1516">
        <v>95123</v>
      </c>
      <c r="M1516" t="s">
        <v>51</v>
      </c>
      <c r="N1516" t="s">
        <v>2139</v>
      </c>
      <c r="O1516" t="s">
        <v>31</v>
      </c>
      <c r="P1516" t="s">
        <v>53</v>
      </c>
      <c r="Q1516" t="s">
        <v>2140</v>
      </c>
      <c r="R1516">
        <v>43.96</v>
      </c>
      <c r="S1516">
        <v>7</v>
      </c>
      <c r="T1516">
        <v>0</v>
      </c>
      <c r="U1516">
        <v>18.463200000000001</v>
      </c>
      <c r="V1516">
        <v>25.4968</v>
      </c>
    </row>
    <row r="1517" spans="1:22">
      <c r="A1517">
        <v>7241</v>
      </c>
      <c r="B1517" t="s">
        <v>3667</v>
      </c>
      <c r="C1517" s="1">
        <v>42848</v>
      </c>
      <c r="D1517" s="1">
        <v>42850</v>
      </c>
      <c r="E1517" t="s">
        <v>22</v>
      </c>
      <c r="F1517" t="s">
        <v>2590</v>
      </c>
      <c r="G1517" t="s">
        <v>2591</v>
      </c>
      <c r="H1517" t="s">
        <v>25</v>
      </c>
      <c r="I1517" t="s">
        <v>26</v>
      </c>
      <c r="J1517" t="s">
        <v>1166</v>
      </c>
      <c r="K1517" t="s">
        <v>50</v>
      </c>
      <c r="L1517">
        <v>91104</v>
      </c>
      <c r="M1517" t="s">
        <v>51</v>
      </c>
      <c r="N1517" t="s">
        <v>2185</v>
      </c>
      <c r="O1517" t="s">
        <v>31</v>
      </c>
      <c r="P1517" t="s">
        <v>53</v>
      </c>
      <c r="Q1517" t="s">
        <v>2186</v>
      </c>
      <c r="R1517">
        <v>66.36</v>
      </c>
      <c r="S1517">
        <v>7</v>
      </c>
      <c r="T1517">
        <v>0</v>
      </c>
      <c r="U1517">
        <v>26.544</v>
      </c>
      <c r="V1517">
        <v>39.816000000000003</v>
      </c>
    </row>
    <row r="1518" spans="1:22">
      <c r="A1518">
        <v>7243</v>
      </c>
      <c r="B1518" t="s">
        <v>3667</v>
      </c>
      <c r="C1518" s="1">
        <v>42848</v>
      </c>
      <c r="D1518" s="1">
        <v>42850</v>
      </c>
      <c r="E1518" t="s">
        <v>22</v>
      </c>
      <c r="F1518" t="s">
        <v>2590</v>
      </c>
      <c r="G1518" t="s">
        <v>2591</v>
      </c>
      <c r="H1518" t="s">
        <v>25</v>
      </c>
      <c r="I1518" t="s">
        <v>26</v>
      </c>
      <c r="J1518" t="s">
        <v>1166</v>
      </c>
      <c r="K1518" t="s">
        <v>50</v>
      </c>
      <c r="L1518">
        <v>91104</v>
      </c>
      <c r="M1518" t="s">
        <v>51</v>
      </c>
      <c r="N1518" t="s">
        <v>532</v>
      </c>
      <c r="O1518" t="s">
        <v>31</v>
      </c>
      <c r="P1518" t="s">
        <v>53</v>
      </c>
      <c r="Q1518" t="s">
        <v>3107</v>
      </c>
      <c r="R1518">
        <v>24.14</v>
      </c>
      <c r="S1518">
        <v>2</v>
      </c>
      <c r="T1518">
        <v>0</v>
      </c>
      <c r="U1518">
        <v>7.9661999999999997</v>
      </c>
      <c r="V1518">
        <v>16.1738</v>
      </c>
    </row>
    <row r="1519" spans="1:22">
      <c r="A1519">
        <v>7244</v>
      </c>
      <c r="B1519" t="s">
        <v>3668</v>
      </c>
      <c r="C1519" s="1">
        <v>42964</v>
      </c>
      <c r="D1519" s="1">
        <v>42969</v>
      </c>
      <c r="E1519" t="s">
        <v>22</v>
      </c>
      <c r="F1519" t="s">
        <v>2279</v>
      </c>
      <c r="G1519" t="s">
        <v>2280</v>
      </c>
      <c r="H1519" t="s">
        <v>25</v>
      </c>
      <c r="I1519" t="s">
        <v>26</v>
      </c>
      <c r="J1519" t="s">
        <v>60</v>
      </c>
      <c r="K1519" t="s">
        <v>61</v>
      </c>
      <c r="L1519">
        <v>19134</v>
      </c>
      <c r="M1519" t="s">
        <v>62</v>
      </c>
      <c r="N1519" t="s">
        <v>582</v>
      </c>
      <c r="O1519" t="s">
        <v>31</v>
      </c>
      <c r="P1519" t="s">
        <v>35</v>
      </c>
      <c r="Q1519" t="s">
        <v>583</v>
      </c>
      <c r="R1519">
        <v>4416.174</v>
      </c>
      <c r="S1519">
        <v>9</v>
      </c>
      <c r="T1519">
        <v>0.3</v>
      </c>
      <c r="U1519">
        <v>-630.88199999999995</v>
      </c>
      <c r="V1519">
        <v>5047.0559999999996</v>
      </c>
    </row>
    <row r="1520" spans="1:22">
      <c r="A1520">
        <v>7248</v>
      </c>
      <c r="B1520" t="s">
        <v>3669</v>
      </c>
      <c r="C1520" s="1">
        <v>41701</v>
      </c>
      <c r="D1520" s="1">
        <v>41706</v>
      </c>
      <c r="E1520" t="s">
        <v>38</v>
      </c>
      <c r="F1520" t="s">
        <v>3670</v>
      </c>
      <c r="G1520" t="s">
        <v>3671</v>
      </c>
      <c r="H1520" t="s">
        <v>81</v>
      </c>
      <c r="I1520" t="s">
        <v>26</v>
      </c>
      <c r="J1520" t="s">
        <v>329</v>
      </c>
      <c r="K1520" t="s">
        <v>215</v>
      </c>
      <c r="L1520">
        <v>43229</v>
      </c>
      <c r="M1520" t="s">
        <v>62</v>
      </c>
      <c r="N1520" t="s">
        <v>437</v>
      </c>
      <c r="O1520" t="s">
        <v>31</v>
      </c>
      <c r="P1520" t="s">
        <v>32</v>
      </c>
      <c r="Q1520" t="s">
        <v>438</v>
      </c>
      <c r="R1520">
        <v>302.45</v>
      </c>
      <c r="S1520">
        <v>5</v>
      </c>
      <c r="T1520">
        <v>0.5</v>
      </c>
      <c r="U1520">
        <v>-199.61699999999999</v>
      </c>
      <c r="V1520">
        <v>502.06700000000001</v>
      </c>
    </row>
    <row r="1521" spans="1:22">
      <c r="A1521">
        <v>7255</v>
      </c>
      <c r="B1521" t="s">
        <v>3672</v>
      </c>
      <c r="C1521" s="1">
        <v>42520</v>
      </c>
      <c r="D1521" s="1">
        <v>42525</v>
      </c>
      <c r="E1521" t="s">
        <v>38</v>
      </c>
      <c r="F1521" t="s">
        <v>2173</v>
      </c>
      <c r="G1521" t="s">
        <v>2174</v>
      </c>
      <c r="H1521" t="s">
        <v>90</v>
      </c>
      <c r="I1521" t="s">
        <v>26</v>
      </c>
      <c r="J1521" t="s">
        <v>3673</v>
      </c>
      <c r="K1521" t="s">
        <v>222</v>
      </c>
      <c r="L1521">
        <v>54880</v>
      </c>
      <c r="M1521" t="s">
        <v>84</v>
      </c>
      <c r="N1521" t="s">
        <v>1576</v>
      </c>
      <c r="O1521" t="s">
        <v>31</v>
      </c>
      <c r="P1521" t="s">
        <v>53</v>
      </c>
      <c r="Q1521" t="s">
        <v>1577</v>
      </c>
      <c r="R1521">
        <v>47.4</v>
      </c>
      <c r="S1521">
        <v>5</v>
      </c>
      <c r="T1521">
        <v>0</v>
      </c>
      <c r="U1521">
        <v>21.33</v>
      </c>
      <c r="V1521">
        <v>26.07</v>
      </c>
    </row>
    <row r="1522" spans="1:22">
      <c r="A1522">
        <v>7266</v>
      </c>
      <c r="B1522" t="s">
        <v>3674</v>
      </c>
      <c r="C1522" s="1">
        <v>41966</v>
      </c>
      <c r="D1522" s="1">
        <v>41969</v>
      </c>
      <c r="E1522" t="s">
        <v>22</v>
      </c>
      <c r="F1522" t="s">
        <v>1285</v>
      </c>
      <c r="G1522" t="s">
        <v>1286</v>
      </c>
      <c r="H1522" t="s">
        <v>81</v>
      </c>
      <c r="I1522" t="s">
        <v>26</v>
      </c>
      <c r="J1522" t="s">
        <v>91</v>
      </c>
      <c r="K1522" t="s">
        <v>83</v>
      </c>
      <c r="L1522">
        <v>77095</v>
      </c>
      <c r="M1522" t="s">
        <v>84</v>
      </c>
      <c r="N1522" t="s">
        <v>1145</v>
      </c>
      <c r="O1522" t="s">
        <v>31</v>
      </c>
      <c r="P1522" t="s">
        <v>35</v>
      </c>
      <c r="Q1522" t="s">
        <v>1146</v>
      </c>
      <c r="R1522">
        <v>155.37200000000001</v>
      </c>
      <c r="S1522">
        <v>2</v>
      </c>
      <c r="T1522">
        <v>0.3</v>
      </c>
      <c r="U1522">
        <v>-35.513599999999997</v>
      </c>
      <c r="V1522">
        <v>190.88560000000001</v>
      </c>
    </row>
    <row r="1523" spans="1:22">
      <c r="A1523">
        <v>7270</v>
      </c>
      <c r="B1523" t="s">
        <v>3675</v>
      </c>
      <c r="C1523" s="1">
        <v>42383</v>
      </c>
      <c r="D1523" s="1">
        <v>42389</v>
      </c>
      <c r="E1523" t="s">
        <v>38</v>
      </c>
      <c r="F1523" t="s">
        <v>430</v>
      </c>
      <c r="G1523" t="s">
        <v>431</v>
      </c>
      <c r="H1523" t="s">
        <v>25</v>
      </c>
      <c r="I1523" t="s">
        <v>26</v>
      </c>
      <c r="J1523" t="s">
        <v>490</v>
      </c>
      <c r="K1523" t="s">
        <v>1017</v>
      </c>
      <c r="L1523">
        <v>28027</v>
      </c>
      <c r="M1523" t="s">
        <v>29</v>
      </c>
      <c r="N1523" t="s">
        <v>3676</v>
      </c>
      <c r="O1523" t="s">
        <v>31</v>
      </c>
      <c r="P1523" t="s">
        <v>53</v>
      </c>
      <c r="Q1523" t="s">
        <v>3677</v>
      </c>
      <c r="R1523">
        <v>315.77600000000001</v>
      </c>
      <c r="S1523">
        <v>8</v>
      </c>
      <c r="T1523">
        <v>0.2</v>
      </c>
      <c r="U1523">
        <v>31.5776</v>
      </c>
      <c r="V1523">
        <v>284.19839999999999</v>
      </c>
    </row>
    <row r="1524" spans="1:22">
      <c r="A1524">
        <v>7271</v>
      </c>
      <c r="B1524" t="s">
        <v>3678</v>
      </c>
      <c r="C1524" s="1">
        <v>42629</v>
      </c>
      <c r="D1524" s="1">
        <v>42635</v>
      </c>
      <c r="E1524" t="s">
        <v>38</v>
      </c>
      <c r="F1524" t="s">
        <v>2478</v>
      </c>
      <c r="G1524" t="s">
        <v>2479</v>
      </c>
      <c r="H1524" t="s">
        <v>81</v>
      </c>
      <c r="I1524" t="s">
        <v>26</v>
      </c>
      <c r="J1524" t="s">
        <v>1472</v>
      </c>
      <c r="K1524" t="s">
        <v>50</v>
      </c>
      <c r="L1524">
        <v>95123</v>
      </c>
      <c r="M1524" t="s">
        <v>51</v>
      </c>
      <c r="N1524" t="s">
        <v>1529</v>
      </c>
      <c r="O1524" t="s">
        <v>31</v>
      </c>
      <c r="P1524" t="s">
        <v>32</v>
      </c>
      <c r="Q1524" t="s">
        <v>1530</v>
      </c>
      <c r="R1524">
        <v>273.666</v>
      </c>
      <c r="S1524">
        <v>2</v>
      </c>
      <c r="T1524">
        <v>0.15</v>
      </c>
      <c r="U1524">
        <v>-12.878399999999999</v>
      </c>
      <c r="V1524">
        <v>286.5444</v>
      </c>
    </row>
    <row r="1525" spans="1:22">
      <c r="A1525">
        <v>7276</v>
      </c>
      <c r="B1525" t="s">
        <v>3679</v>
      </c>
      <c r="C1525" s="1">
        <v>42321</v>
      </c>
      <c r="D1525" s="1">
        <v>42325</v>
      </c>
      <c r="E1525" t="s">
        <v>38</v>
      </c>
      <c r="F1525" t="s">
        <v>3680</v>
      </c>
      <c r="G1525" t="s">
        <v>3681</v>
      </c>
      <c r="H1525" t="s">
        <v>90</v>
      </c>
      <c r="I1525" t="s">
        <v>26</v>
      </c>
      <c r="J1525" t="s">
        <v>3682</v>
      </c>
      <c r="K1525" t="s">
        <v>3683</v>
      </c>
      <c r="L1525">
        <v>59601</v>
      </c>
      <c r="M1525" t="s">
        <v>51</v>
      </c>
      <c r="N1525" t="s">
        <v>816</v>
      </c>
      <c r="O1525" t="s">
        <v>31</v>
      </c>
      <c r="P1525" t="s">
        <v>53</v>
      </c>
      <c r="Q1525" t="s">
        <v>817</v>
      </c>
      <c r="R1525">
        <v>63.98</v>
      </c>
      <c r="S1525">
        <v>7</v>
      </c>
      <c r="T1525">
        <v>0</v>
      </c>
      <c r="U1525">
        <v>21.7532</v>
      </c>
      <c r="V1525">
        <v>42.226799999999997</v>
      </c>
    </row>
    <row r="1526" spans="1:22">
      <c r="A1526">
        <v>7285</v>
      </c>
      <c r="B1526" t="s">
        <v>3684</v>
      </c>
      <c r="C1526" s="1">
        <v>42987</v>
      </c>
      <c r="D1526" s="1">
        <v>42991</v>
      </c>
      <c r="E1526" t="s">
        <v>38</v>
      </c>
      <c r="F1526" t="s">
        <v>1151</v>
      </c>
      <c r="G1526" t="s">
        <v>1152</v>
      </c>
      <c r="H1526" t="s">
        <v>25</v>
      </c>
      <c r="I1526" t="s">
        <v>26</v>
      </c>
      <c r="J1526" t="s">
        <v>674</v>
      </c>
      <c r="K1526" t="s">
        <v>215</v>
      </c>
      <c r="L1526">
        <v>44105</v>
      </c>
      <c r="M1526" t="s">
        <v>62</v>
      </c>
      <c r="N1526" t="s">
        <v>577</v>
      </c>
      <c r="O1526" t="s">
        <v>31</v>
      </c>
      <c r="P1526" t="s">
        <v>53</v>
      </c>
      <c r="Q1526" t="s">
        <v>578</v>
      </c>
      <c r="R1526">
        <v>66.111999999999995</v>
      </c>
      <c r="S1526">
        <v>2</v>
      </c>
      <c r="T1526">
        <v>0.2</v>
      </c>
      <c r="U1526">
        <v>-9.0904000000000007</v>
      </c>
      <c r="V1526">
        <v>75.202399999999997</v>
      </c>
    </row>
    <row r="1527" spans="1:22">
      <c r="A1527">
        <v>7288</v>
      </c>
      <c r="B1527" t="s">
        <v>3685</v>
      </c>
      <c r="C1527" s="1">
        <v>42541</v>
      </c>
      <c r="D1527" s="1">
        <v>42546</v>
      </c>
      <c r="E1527" t="s">
        <v>38</v>
      </c>
      <c r="F1527" t="s">
        <v>2740</v>
      </c>
      <c r="G1527" t="s">
        <v>2741</v>
      </c>
      <c r="H1527" t="s">
        <v>81</v>
      </c>
      <c r="I1527" t="s">
        <v>26</v>
      </c>
      <c r="J1527" t="s">
        <v>2997</v>
      </c>
      <c r="K1527" t="s">
        <v>1503</v>
      </c>
      <c r="L1527">
        <v>73120</v>
      </c>
      <c r="M1527" t="s">
        <v>84</v>
      </c>
      <c r="N1527" t="s">
        <v>1292</v>
      </c>
      <c r="O1527" t="s">
        <v>31</v>
      </c>
      <c r="P1527" t="s">
        <v>53</v>
      </c>
      <c r="Q1527" t="s">
        <v>2003</v>
      </c>
      <c r="R1527">
        <v>57.69</v>
      </c>
      <c r="S1527">
        <v>3</v>
      </c>
      <c r="T1527">
        <v>0</v>
      </c>
      <c r="U1527">
        <v>23.652899999999999</v>
      </c>
      <c r="V1527">
        <v>34.037099999999995</v>
      </c>
    </row>
    <row r="1528" spans="1:22">
      <c r="A1528">
        <v>7294</v>
      </c>
      <c r="B1528" t="s">
        <v>3686</v>
      </c>
      <c r="C1528" s="1">
        <v>42392</v>
      </c>
      <c r="D1528" s="1">
        <v>42398</v>
      </c>
      <c r="E1528" t="s">
        <v>38</v>
      </c>
      <c r="F1528" t="s">
        <v>3687</v>
      </c>
      <c r="G1528" t="s">
        <v>3688</v>
      </c>
      <c r="H1528" t="s">
        <v>25</v>
      </c>
      <c r="I1528" t="s">
        <v>26</v>
      </c>
      <c r="J1528" t="s">
        <v>49</v>
      </c>
      <c r="K1528" t="s">
        <v>50</v>
      </c>
      <c r="L1528">
        <v>90036</v>
      </c>
      <c r="M1528" t="s">
        <v>51</v>
      </c>
      <c r="N1528" t="s">
        <v>2882</v>
      </c>
      <c r="O1528" t="s">
        <v>31</v>
      </c>
      <c r="P1528" t="s">
        <v>53</v>
      </c>
      <c r="Q1528" t="s">
        <v>2883</v>
      </c>
      <c r="R1528">
        <v>59.99</v>
      </c>
      <c r="S1528">
        <v>7</v>
      </c>
      <c r="T1528">
        <v>0</v>
      </c>
      <c r="U1528">
        <v>21.596399999999999</v>
      </c>
      <c r="V1528">
        <v>38.393600000000006</v>
      </c>
    </row>
    <row r="1529" spans="1:22">
      <c r="A1529">
        <v>7295</v>
      </c>
      <c r="B1529" t="s">
        <v>3689</v>
      </c>
      <c r="C1529" s="1">
        <v>42150</v>
      </c>
      <c r="D1529" s="1">
        <v>42155</v>
      </c>
      <c r="E1529" t="s">
        <v>38</v>
      </c>
      <c r="F1529" t="s">
        <v>2332</v>
      </c>
      <c r="G1529" t="s">
        <v>2333</v>
      </c>
      <c r="H1529" t="s">
        <v>25</v>
      </c>
      <c r="I1529" t="s">
        <v>26</v>
      </c>
      <c r="J1529" t="s">
        <v>3690</v>
      </c>
      <c r="K1529" t="s">
        <v>177</v>
      </c>
      <c r="L1529">
        <v>98006</v>
      </c>
      <c r="M1529" t="s">
        <v>51</v>
      </c>
      <c r="N1529" t="s">
        <v>629</v>
      </c>
      <c r="O1529" t="s">
        <v>31</v>
      </c>
      <c r="P1529" t="s">
        <v>53</v>
      </c>
      <c r="Q1529" t="s">
        <v>630</v>
      </c>
      <c r="R1529">
        <v>20.239999999999998</v>
      </c>
      <c r="S1529">
        <v>1</v>
      </c>
      <c r="T1529">
        <v>0</v>
      </c>
      <c r="U1529">
        <v>7.8936000000000002</v>
      </c>
      <c r="V1529">
        <v>12.346399999999999</v>
      </c>
    </row>
    <row r="1530" spans="1:22">
      <c r="A1530">
        <v>7299</v>
      </c>
      <c r="B1530" t="s">
        <v>3691</v>
      </c>
      <c r="C1530" s="1">
        <v>41961</v>
      </c>
      <c r="D1530" s="1">
        <v>41964</v>
      </c>
      <c r="E1530" t="s">
        <v>78</v>
      </c>
      <c r="F1530" t="s">
        <v>2818</v>
      </c>
      <c r="G1530" t="s">
        <v>2819</v>
      </c>
      <c r="H1530" t="s">
        <v>25</v>
      </c>
      <c r="I1530" t="s">
        <v>26</v>
      </c>
      <c r="J1530" t="s">
        <v>3692</v>
      </c>
      <c r="K1530" t="s">
        <v>121</v>
      </c>
      <c r="L1530">
        <v>60016</v>
      </c>
      <c r="M1530" t="s">
        <v>84</v>
      </c>
      <c r="N1530" t="s">
        <v>350</v>
      </c>
      <c r="O1530" t="s">
        <v>31</v>
      </c>
      <c r="P1530" t="s">
        <v>44</v>
      </c>
      <c r="Q1530" t="s">
        <v>351</v>
      </c>
      <c r="R1530">
        <v>292.10000000000002</v>
      </c>
      <c r="S1530">
        <v>4</v>
      </c>
      <c r="T1530">
        <v>0.5</v>
      </c>
      <c r="U1530">
        <v>-175.26</v>
      </c>
      <c r="V1530">
        <v>467.36</v>
      </c>
    </row>
    <row r="1531" spans="1:22">
      <c r="A1531">
        <v>7300</v>
      </c>
      <c r="B1531" t="s">
        <v>3691</v>
      </c>
      <c r="C1531" s="1">
        <v>41961</v>
      </c>
      <c r="D1531" s="1">
        <v>41964</v>
      </c>
      <c r="E1531" t="s">
        <v>78</v>
      </c>
      <c r="F1531" t="s">
        <v>2818</v>
      </c>
      <c r="G1531" t="s">
        <v>2819</v>
      </c>
      <c r="H1531" t="s">
        <v>25</v>
      </c>
      <c r="I1531" t="s">
        <v>26</v>
      </c>
      <c r="J1531" t="s">
        <v>3692</v>
      </c>
      <c r="K1531" t="s">
        <v>121</v>
      </c>
      <c r="L1531">
        <v>60016</v>
      </c>
      <c r="M1531" t="s">
        <v>84</v>
      </c>
      <c r="N1531" t="s">
        <v>2121</v>
      </c>
      <c r="O1531" t="s">
        <v>31</v>
      </c>
      <c r="P1531" t="s">
        <v>53</v>
      </c>
      <c r="Q1531" t="s">
        <v>2122</v>
      </c>
      <c r="R1531">
        <v>8.5440000000000005</v>
      </c>
      <c r="S1531">
        <v>2</v>
      </c>
      <c r="T1531">
        <v>0.6</v>
      </c>
      <c r="U1531">
        <v>-7.476</v>
      </c>
      <c r="V1531">
        <v>16.02</v>
      </c>
    </row>
    <row r="1532" spans="1:22">
      <c r="A1532">
        <v>7301</v>
      </c>
      <c r="B1532" t="s">
        <v>3691</v>
      </c>
      <c r="C1532" s="1">
        <v>41961</v>
      </c>
      <c r="D1532" s="1">
        <v>41964</v>
      </c>
      <c r="E1532" t="s">
        <v>78</v>
      </c>
      <c r="F1532" t="s">
        <v>2818</v>
      </c>
      <c r="G1532" t="s">
        <v>2819</v>
      </c>
      <c r="H1532" t="s">
        <v>25</v>
      </c>
      <c r="I1532" t="s">
        <v>26</v>
      </c>
      <c r="J1532" t="s">
        <v>3692</v>
      </c>
      <c r="K1532" t="s">
        <v>121</v>
      </c>
      <c r="L1532">
        <v>60016</v>
      </c>
      <c r="M1532" t="s">
        <v>84</v>
      </c>
      <c r="N1532" t="s">
        <v>2796</v>
      </c>
      <c r="O1532" t="s">
        <v>31</v>
      </c>
      <c r="P1532" t="s">
        <v>32</v>
      </c>
      <c r="Q1532" t="s">
        <v>2797</v>
      </c>
      <c r="R1532">
        <v>424.11599999999999</v>
      </c>
      <c r="S1532">
        <v>6</v>
      </c>
      <c r="T1532">
        <v>0.3</v>
      </c>
      <c r="U1532">
        <v>-30.294</v>
      </c>
      <c r="V1532">
        <v>454.40999999999997</v>
      </c>
    </row>
    <row r="1533" spans="1:22">
      <c r="A1533">
        <v>7304</v>
      </c>
      <c r="B1533" t="s">
        <v>3693</v>
      </c>
      <c r="C1533" s="1">
        <v>42982</v>
      </c>
      <c r="D1533" s="1">
        <v>42986</v>
      </c>
      <c r="E1533" t="s">
        <v>38</v>
      </c>
      <c r="F1533" t="s">
        <v>3694</v>
      </c>
      <c r="G1533" t="s">
        <v>3695</v>
      </c>
      <c r="H1533" t="s">
        <v>25</v>
      </c>
      <c r="I1533" t="s">
        <v>26</v>
      </c>
      <c r="J1533" t="s">
        <v>1101</v>
      </c>
      <c r="K1533" t="s">
        <v>42</v>
      </c>
      <c r="L1533">
        <v>33437</v>
      </c>
      <c r="M1533" t="s">
        <v>29</v>
      </c>
      <c r="N1533" t="s">
        <v>235</v>
      </c>
      <c r="O1533" t="s">
        <v>31</v>
      </c>
      <c r="P1533" t="s">
        <v>35</v>
      </c>
      <c r="Q1533" t="s">
        <v>236</v>
      </c>
      <c r="R1533">
        <v>97.183999999999997</v>
      </c>
      <c r="S1533">
        <v>2</v>
      </c>
      <c r="T1533">
        <v>0.2</v>
      </c>
      <c r="U1533">
        <v>6.0739999999999998</v>
      </c>
      <c r="V1533">
        <v>91.11</v>
      </c>
    </row>
    <row r="1534" spans="1:22">
      <c r="A1534">
        <v>7306</v>
      </c>
      <c r="B1534" t="s">
        <v>3696</v>
      </c>
      <c r="C1534" s="1">
        <v>41727</v>
      </c>
      <c r="D1534" s="1">
        <v>41731</v>
      </c>
      <c r="E1534" t="s">
        <v>38</v>
      </c>
      <c r="F1534" t="s">
        <v>2704</v>
      </c>
      <c r="G1534" t="s">
        <v>2705</v>
      </c>
      <c r="H1534" t="s">
        <v>25</v>
      </c>
      <c r="I1534" t="s">
        <v>26</v>
      </c>
      <c r="J1534" t="s">
        <v>2459</v>
      </c>
      <c r="K1534" t="s">
        <v>83</v>
      </c>
      <c r="L1534">
        <v>75023</v>
      </c>
      <c r="M1534" t="s">
        <v>84</v>
      </c>
      <c r="N1534" t="s">
        <v>502</v>
      </c>
      <c r="O1534" t="s">
        <v>31</v>
      </c>
      <c r="P1534" t="s">
        <v>44</v>
      </c>
      <c r="Q1534" t="s">
        <v>503</v>
      </c>
      <c r="R1534">
        <v>890.84100000000001</v>
      </c>
      <c r="S1534">
        <v>3</v>
      </c>
      <c r="T1534">
        <v>0.3</v>
      </c>
      <c r="U1534">
        <v>-152.71559999999999</v>
      </c>
      <c r="V1534">
        <v>1043.5565999999999</v>
      </c>
    </row>
    <row r="1535" spans="1:22">
      <c r="A1535">
        <v>7308</v>
      </c>
      <c r="B1535" t="s">
        <v>3697</v>
      </c>
      <c r="C1535" s="1">
        <v>42679</v>
      </c>
      <c r="D1535" s="1">
        <v>42681</v>
      </c>
      <c r="E1535" t="s">
        <v>22</v>
      </c>
      <c r="F1535" t="s">
        <v>308</v>
      </c>
      <c r="G1535" t="s">
        <v>309</v>
      </c>
      <c r="H1535" t="s">
        <v>25</v>
      </c>
      <c r="I1535" t="s">
        <v>26</v>
      </c>
      <c r="J1535" t="s">
        <v>1472</v>
      </c>
      <c r="K1535" t="s">
        <v>50</v>
      </c>
      <c r="L1535">
        <v>95123</v>
      </c>
      <c r="M1535" t="s">
        <v>51</v>
      </c>
      <c r="N1535" t="s">
        <v>2175</v>
      </c>
      <c r="O1535" t="s">
        <v>31</v>
      </c>
      <c r="P1535" t="s">
        <v>35</v>
      </c>
      <c r="Q1535" t="s">
        <v>2176</v>
      </c>
      <c r="R1535">
        <v>113.88800000000001</v>
      </c>
      <c r="S1535">
        <v>2</v>
      </c>
      <c r="T1535">
        <v>0.2</v>
      </c>
      <c r="U1535">
        <v>9.9651999999999994</v>
      </c>
      <c r="V1535">
        <v>103.92280000000001</v>
      </c>
    </row>
    <row r="1536" spans="1:22">
      <c r="A1536">
        <v>7317</v>
      </c>
      <c r="B1536" t="s">
        <v>3698</v>
      </c>
      <c r="C1536" s="1">
        <v>42659</v>
      </c>
      <c r="D1536" s="1">
        <v>42663</v>
      </c>
      <c r="E1536" t="s">
        <v>38</v>
      </c>
      <c r="F1536" t="s">
        <v>763</v>
      </c>
      <c r="G1536" t="s">
        <v>764</v>
      </c>
      <c r="H1536" t="s">
        <v>81</v>
      </c>
      <c r="I1536" t="s">
        <v>26</v>
      </c>
      <c r="J1536" t="s">
        <v>158</v>
      </c>
      <c r="K1536" t="s">
        <v>109</v>
      </c>
      <c r="L1536">
        <v>10011</v>
      </c>
      <c r="M1536" t="s">
        <v>62</v>
      </c>
      <c r="N1536" t="s">
        <v>55</v>
      </c>
      <c r="O1536" t="s">
        <v>31</v>
      </c>
      <c r="P1536" t="s">
        <v>44</v>
      </c>
      <c r="Q1536" t="s">
        <v>56</v>
      </c>
      <c r="R1536">
        <v>142.18199999999999</v>
      </c>
      <c r="S1536">
        <v>1</v>
      </c>
      <c r="T1536">
        <v>0.4</v>
      </c>
      <c r="U1536">
        <v>-37.915199999999999</v>
      </c>
      <c r="V1536">
        <v>180.09719999999999</v>
      </c>
    </row>
    <row r="1537" spans="1:22">
      <c r="A1537">
        <v>7321</v>
      </c>
      <c r="B1537" t="s">
        <v>3699</v>
      </c>
      <c r="C1537" s="1">
        <v>43065</v>
      </c>
      <c r="D1537" s="1">
        <v>43068</v>
      </c>
      <c r="E1537" t="s">
        <v>22</v>
      </c>
      <c r="F1537" t="s">
        <v>3700</v>
      </c>
      <c r="G1537" t="s">
        <v>3701</v>
      </c>
      <c r="H1537" t="s">
        <v>25</v>
      </c>
      <c r="I1537" t="s">
        <v>26</v>
      </c>
      <c r="J1537" t="s">
        <v>158</v>
      </c>
      <c r="K1537" t="s">
        <v>109</v>
      </c>
      <c r="L1537">
        <v>10009</v>
      </c>
      <c r="M1537" t="s">
        <v>62</v>
      </c>
      <c r="N1537" t="s">
        <v>1690</v>
      </c>
      <c r="O1537" t="s">
        <v>31</v>
      </c>
      <c r="P1537" t="s">
        <v>53</v>
      </c>
      <c r="Q1537" t="s">
        <v>1691</v>
      </c>
      <c r="R1537">
        <v>135.30000000000001</v>
      </c>
      <c r="S1537">
        <v>5</v>
      </c>
      <c r="T1537">
        <v>0</v>
      </c>
      <c r="U1537">
        <v>37.884</v>
      </c>
      <c r="V1537">
        <v>97.416000000000011</v>
      </c>
    </row>
    <row r="1538" spans="1:22">
      <c r="A1538">
        <v>7324</v>
      </c>
      <c r="B1538" t="s">
        <v>3702</v>
      </c>
      <c r="C1538" s="1">
        <v>43074</v>
      </c>
      <c r="D1538" s="1">
        <v>43077</v>
      </c>
      <c r="E1538" t="s">
        <v>78</v>
      </c>
      <c r="F1538" t="s">
        <v>609</v>
      </c>
      <c r="G1538" t="s">
        <v>610</v>
      </c>
      <c r="H1538" t="s">
        <v>25</v>
      </c>
      <c r="I1538" t="s">
        <v>26</v>
      </c>
      <c r="J1538" t="s">
        <v>158</v>
      </c>
      <c r="K1538" t="s">
        <v>109</v>
      </c>
      <c r="L1538">
        <v>10024</v>
      </c>
      <c r="M1538" t="s">
        <v>62</v>
      </c>
      <c r="N1538" t="s">
        <v>171</v>
      </c>
      <c r="O1538" t="s">
        <v>31</v>
      </c>
      <c r="P1538" t="s">
        <v>53</v>
      </c>
      <c r="Q1538" t="s">
        <v>172</v>
      </c>
      <c r="R1538">
        <v>41.96</v>
      </c>
      <c r="S1538">
        <v>2</v>
      </c>
      <c r="T1538">
        <v>0</v>
      </c>
      <c r="U1538">
        <v>10.909599999999999</v>
      </c>
      <c r="V1538">
        <v>31.050400000000003</v>
      </c>
    </row>
    <row r="1539" spans="1:22">
      <c r="A1539">
        <v>7328</v>
      </c>
      <c r="B1539" t="s">
        <v>3703</v>
      </c>
      <c r="C1539" s="1">
        <v>41716</v>
      </c>
      <c r="D1539" s="1">
        <v>41722</v>
      </c>
      <c r="E1539" t="s">
        <v>38</v>
      </c>
      <c r="F1539" t="s">
        <v>882</v>
      </c>
      <c r="G1539" t="s">
        <v>883</v>
      </c>
      <c r="H1539" t="s">
        <v>90</v>
      </c>
      <c r="I1539" t="s">
        <v>26</v>
      </c>
      <c r="J1539" t="s">
        <v>3704</v>
      </c>
      <c r="K1539" t="s">
        <v>50</v>
      </c>
      <c r="L1539">
        <v>91505</v>
      </c>
      <c r="M1539" t="s">
        <v>51</v>
      </c>
      <c r="N1539" t="s">
        <v>1765</v>
      </c>
      <c r="O1539" t="s">
        <v>31</v>
      </c>
      <c r="P1539" t="s">
        <v>53</v>
      </c>
      <c r="Q1539" t="s">
        <v>1766</v>
      </c>
      <c r="R1539">
        <v>111</v>
      </c>
      <c r="S1539">
        <v>2</v>
      </c>
      <c r="T1539">
        <v>0</v>
      </c>
      <c r="U1539">
        <v>14.43</v>
      </c>
      <c r="V1539">
        <v>96.57</v>
      </c>
    </row>
    <row r="1540" spans="1:22">
      <c r="A1540">
        <v>7331</v>
      </c>
      <c r="B1540" t="s">
        <v>3705</v>
      </c>
      <c r="C1540" s="1">
        <v>42686</v>
      </c>
      <c r="D1540" s="1">
        <v>42687</v>
      </c>
      <c r="E1540" t="s">
        <v>78</v>
      </c>
      <c r="F1540" t="s">
        <v>3706</v>
      </c>
      <c r="G1540" t="s">
        <v>3707</v>
      </c>
      <c r="H1540" t="s">
        <v>81</v>
      </c>
      <c r="I1540" t="s">
        <v>26</v>
      </c>
      <c r="J1540" t="s">
        <v>120</v>
      </c>
      <c r="K1540" t="s">
        <v>121</v>
      </c>
      <c r="L1540">
        <v>60623</v>
      </c>
      <c r="M1540" t="s">
        <v>84</v>
      </c>
      <c r="N1540" t="s">
        <v>1576</v>
      </c>
      <c r="O1540" t="s">
        <v>31</v>
      </c>
      <c r="P1540" t="s">
        <v>53</v>
      </c>
      <c r="Q1540" t="s">
        <v>1577</v>
      </c>
      <c r="R1540">
        <v>22.751999999999999</v>
      </c>
      <c r="S1540">
        <v>6</v>
      </c>
      <c r="T1540">
        <v>0.6</v>
      </c>
      <c r="U1540">
        <v>-8.532</v>
      </c>
      <c r="V1540">
        <v>31.283999999999999</v>
      </c>
    </row>
    <row r="1541" spans="1:22">
      <c r="A1541">
        <v>7334</v>
      </c>
      <c r="B1541" t="s">
        <v>3708</v>
      </c>
      <c r="C1541" s="1">
        <v>42105</v>
      </c>
      <c r="D1541" s="1">
        <v>42111</v>
      </c>
      <c r="E1541" t="s">
        <v>38</v>
      </c>
      <c r="F1541" t="s">
        <v>2374</v>
      </c>
      <c r="G1541" t="s">
        <v>2375</v>
      </c>
      <c r="H1541" t="s">
        <v>25</v>
      </c>
      <c r="I1541" t="s">
        <v>26</v>
      </c>
      <c r="J1541" t="s">
        <v>285</v>
      </c>
      <c r="K1541" t="s">
        <v>42</v>
      </c>
      <c r="L1541">
        <v>33614</v>
      </c>
      <c r="M1541" t="s">
        <v>29</v>
      </c>
      <c r="N1541" t="s">
        <v>547</v>
      </c>
      <c r="O1541" t="s">
        <v>31</v>
      </c>
      <c r="P1541" t="s">
        <v>53</v>
      </c>
      <c r="Q1541" t="s">
        <v>548</v>
      </c>
      <c r="R1541">
        <v>67.36</v>
      </c>
      <c r="S1541">
        <v>2</v>
      </c>
      <c r="T1541">
        <v>0.2</v>
      </c>
      <c r="U1541">
        <v>10.103999999999999</v>
      </c>
      <c r="V1541">
        <v>57.256</v>
      </c>
    </row>
    <row r="1542" spans="1:22">
      <c r="A1542">
        <v>7335</v>
      </c>
      <c r="B1542" t="s">
        <v>3708</v>
      </c>
      <c r="C1542" s="1">
        <v>42105</v>
      </c>
      <c r="D1542" s="1">
        <v>42111</v>
      </c>
      <c r="E1542" t="s">
        <v>38</v>
      </c>
      <c r="F1542" t="s">
        <v>2374</v>
      </c>
      <c r="G1542" t="s">
        <v>2375</v>
      </c>
      <c r="H1542" t="s">
        <v>25</v>
      </c>
      <c r="I1542" t="s">
        <v>26</v>
      </c>
      <c r="J1542" t="s">
        <v>285</v>
      </c>
      <c r="K1542" t="s">
        <v>42</v>
      </c>
      <c r="L1542">
        <v>33614</v>
      </c>
      <c r="M1542" t="s">
        <v>29</v>
      </c>
      <c r="N1542" t="s">
        <v>266</v>
      </c>
      <c r="O1542" t="s">
        <v>31</v>
      </c>
      <c r="P1542" t="s">
        <v>53</v>
      </c>
      <c r="Q1542" t="s">
        <v>267</v>
      </c>
      <c r="R1542">
        <v>54.527999999999999</v>
      </c>
      <c r="S1542">
        <v>3</v>
      </c>
      <c r="T1542">
        <v>0.2</v>
      </c>
      <c r="U1542">
        <v>14.313599999999999</v>
      </c>
      <c r="V1542">
        <v>40.214399999999998</v>
      </c>
    </row>
    <row r="1543" spans="1:22">
      <c r="A1543">
        <v>7337</v>
      </c>
      <c r="B1543" t="s">
        <v>3709</v>
      </c>
      <c r="C1543" s="1">
        <v>42363</v>
      </c>
      <c r="D1543" s="1">
        <v>42368</v>
      </c>
      <c r="E1543" t="s">
        <v>38</v>
      </c>
      <c r="F1543" t="s">
        <v>1787</v>
      </c>
      <c r="G1543" t="s">
        <v>1788</v>
      </c>
      <c r="H1543" t="s">
        <v>25</v>
      </c>
      <c r="I1543" t="s">
        <v>26</v>
      </c>
      <c r="J1543" t="s">
        <v>158</v>
      </c>
      <c r="K1543" t="s">
        <v>109</v>
      </c>
      <c r="L1543">
        <v>10024</v>
      </c>
      <c r="M1543" t="s">
        <v>62</v>
      </c>
      <c r="N1543" t="s">
        <v>243</v>
      </c>
      <c r="O1543" t="s">
        <v>31</v>
      </c>
      <c r="P1543" t="s">
        <v>32</v>
      </c>
      <c r="Q1543" t="s">
        <v>244</v>
      </c>
      <c r="R1543">
        <v>449.56799999999998</v>
      </c>
      <c r="S1543">
        <v>2</v>
      </c>
      <c r="T1543">
        <v>0.2</v>
      </c>
      <c r="U1543">
        <v>56.195999999999998</v>
      </c>
      <c r="V1543">
        <v>393.37199999999996</v>
      </c>
    </row>
    <row r="1544" spans="1:22">
      <c r="A1544">
        <v>7339</v>
      </c>
      <c r="B1544" t="s">
        <v>3710</v>
      </c>
      <c r="C1544" s="1">
        <v>41993</v>
      </c>
      <c r="D1544" s="1">
        <v>41996</v>
      </c>
      <c r="E1544" t="s">
        <v>22</v>
      </c>
      <c r="F1544" t="s">
        <v>2326</v>
      </c>
      <c r="G1544" t="s">
        <v>2327</v>
      </c>
      <c r="H1544" t="s">
        <v>81</v>
      </c>
      <c r="I1544" t="s">
        <v>26</v>
      </c>
      <c r="J1544" t="s">
        <v>158</v>
      </c>
      <c r="K1544" t="s">
        <v>109</v>
      </c>
      <c r="L1544">
        <v>10035</v>
      </c>
      <c r="M1544" t="s">
        <v>62</v>
      </c>
      <c r="N1544" t="s">
        <v>2175</v>
      </c>
      <c r="O1544" t="s">
        <v>31</v>
      </c>
      <c r="P1544" t="s">
        <v>35</v>
      </c>
      <c r="Q1544" t="s">
        <v>2176</v>
      </c>
      <c r="R1544">
        <v>192.18600000000001</v>
      </c>
      <c r="S1544">
        <v>3</v>
      </c>
      <c r="T1544">
        <v>0.1</v>
      </c>
      <c r="U1544">
        <v>36.3018</v>
      </c>
      <c r="V1544">
        <v>155.88420000000002</v>
      </c>
    </row>
    <row r="1545" spans="1:22">
      <c r="A1545">
        <v>7341</v>
      </c>
      <c r="B1545" t="s">
        <v>3711</v>
      </c>
      <c r="C1545" s="1">
        <v>41846</v>
      </c>
      <c r="D1545" s="1">
        <v>41852</v>
      </c>
      <c r="E1545" t="s">
        <v>38</v>
      </c>
      <c r="F1545" t="s">
        <v>1349</v>
      </c>
      <c r="G1545" t="s">
        <v>1350</v>
      </c>
      <c r="H1545" t="s">
        <v>25</v>
      </c>
      <c r="I1545" t="s">
        <v>26</v>
      </c>
      <c r="J1545" t="s">
        <v>2119</v>
      </c>
      <c r="K1545" t="s">
        <v>648</v>
      </c>
      <c r="L1545">
        <v>30318</v>
      </c>
      <c r="M1545" t="s">
        <v>29</v>
      </c>
      <c r="N1545" t="s">
        <v>1746</v>
      </c>
      <c r="O1545" t="s">
        <v>31</v>
      </c>
      <c r="P1545" t="s">
        <v>35</v>
      </c>
      <c r="Q1545" t="s">
        <v>1747</v>
      </c>
      <c r="R1545">
        <v>67.88</v>
      </c>
      <c r="S1545">
        <v>2</v>
      </c>
      <c r="T1545">
        <v>0</v>
      </c>
      <c r="U1545">
        <v>18.3276</v>
      </c>
      <c r="V1545">
        <v>49.552399999999992</v>
      </c>
    </row>
    <row r="1546" spans="1:22">
      <c r="A1546">
        <v>7343</v>
      </c>
      <c r="B1546" t="s">
        <v>3711</v>
      </c>
      <c r="C1546" s="1">
        <v>41846</v>
      </c>
      <c r="D1546" s="1">
        <v>41852</v>
      </c>
      <c r="E1546" t="s">
        <v>38</v>
      </c>
      <c r="F1546" t="s">
        <v>1349</v>
      </c>
      <c r="G1546" t="s">
        <v>1350</v>
      </c>
      <c r="H1546" t="s">
        <v>25</v>
      </c>
      <c r="I1546" t="s">
        <v>26</v>
      </c>
      <c r="J1546" t="s">
        <v>2119</v>
      </c>
      <c r="K1546" t="s">
        <v>648</v>
      </c>
      <c r="L1546">
        <v>30318</v>
      </c>
      <c r="M1546" t="s">
        <v>29</v>
      </c>
      <c r="N1546" t="s">
        <v>2882</v>
      </c>
      <c r="O1546" t="s">
        <v>31</v>
      </c>
      <c r="P1546" t="s">
        <v>53</v>
      </c>
      <c r="Q1546" t="s">
        <v>2883</v>
      </c>
      <c r="R1546">
        <v>25.71</v>
      </c>
      <c r="S1546">
        <v>3</v>
      </c>
      <c r="T1546">
        <v>0</v>
      </c>
      <c r="U1546">
        <v>9.2555999999999994</v>
      </c>
      <c r="V1546">
        <v>16.4544</v>
      </c>
    </row>
    <row r="1547" spans="1:22">
      <c r="A1547">
        <v>7345</v>
      </c>
      <c r="B1547" t="s">
        <v>3712</v>
      </c>
      <c r="C1547" s="1">
        <v>43080</v>
      </c>
      <c r="D1547" s="1">
        <v>43086</v>
      </c>
      <c r="E1547" t="s">
        <v>38</v>
      </c>
      <c r="F1547" t="s">
        <v>2197</v>
      </c>
      <c r="G1547" t="s">
        <v>2198</v>
      </c>
      <c r="H1547" t="s">
        <v>81</v>
      </c>
      <c r="I1547" t="s">
        <v>26</v>
      </c>
      <c r="J1547" t="s">
        <v>587</v>
      </c>
      <c r="K1547" t="s">
        <v>42</v>
      </c>
      <c r="L1547">
        <v>32216</v>
      </c>
      <c r="M1547" t="s">
        <v>29</v>
      </c>
      <c r="N1547" t="s">
        <v>249</v>
      </c>
      <c r="O1547" t="s">
        <v>31</v>
      </c>
      <c r="P1547" t="s">
        <v>44</v>
      </c>
      <c r="Q1547" t="s">
        <v>250</v>
      </c>
      <c r="R1547">
        <v>721.875</v>
      </c>
      <c r="S1547">
        <v>6</v>
      </c>
      <c r="T1547">
        <v>0.45</v>
      </c>
      <c r="U1547">
        <v>-420</v>
      </c>
      <c r="V1547">
        <v>1141.875</v>
      </c>
    </row>
    <row r="1548" spans="1:22">
      <c r="A1548">
        <v>7348</v>
      </c>
      <c r="B1548" t="s">
        <v>3712</v>
      </c>
      <c r="C1548" s="1">
        <v>43080</v>
      </c>
      <c r="D1548" s="1">
        <v>43086</v>
      </c>
      <c r="E1548" t="s">
        <v>38</v>
      </c>
      <c r="F1548" t="s">
        <v>2197</v>
      </c>
      <c r="G1548" t="s">
        <v>2198</v>
      </c>
      <c r="H1548" t="s">
        <v>81</v>
      </c>
      <c r="I1548" t="s">
        <v>26</v>
      </c>
      <c r="J1548" t="s">
        <v>587</v>
      </c>
      <c r="K1548" t="s">
        <v>42</v>
      </c>
      <c r="L1548">
        <v>32216</v>
      </c>
      <c r="M1548" t="s">
        <v>29</v>
      </c>
      <c r="N1548" t="s">
        <v>491</v>
      </c>
      <c r="O1548" t="s">
        <v>31</v>
      </c>
      <c r="P1548" t="s">
        <v>35</v>
      </c>
      <c r="Q1548" t="s">
        <v>492</v>
      </c>
      <c r="R1548">
        <v>64.784000000000006</v>
      </c>
      <c r="S1548">
        <v>1</v>
      </c>
      <c r="T1548">
        <v>0.2</v>
      </c>
      <c r="U1548">
        <v>-12.147</v>
      </c>
      <c r="V1548">
        <v>76.931000000000012</v>
      </c>
    </row>
    <row r="1549" spans="1:22">
      <c r="A1549">
        <v>7358</v>
      </c>
      <c r="B1549" t="s">
        <v>3713</v>
      </c>
      <c r="C1549" s="1">
        <v>42652</v>
      </c>
      <c r="D1549" s="1">
        <v>42657</v>
      </c>
      <c r="E1549" t="s">
        <v>38</v>
      </c>
      <c r="F1549" t="s">
        <v>3418</v>
      </c>
      <c r="G1549" t="s">
        <v>3419</v>
      </c>
      <c r="H1549" t="s">
        <v>90</v>
      </c>
      <c r="I1549" t="s">
        <v>26</v>
      </c>
      <c r="J1549" t="s">
        <v>500</v>
      </c>
      <c r="K1549" t="s">
        <v>501</v>
      </c>
      <c r="L1549">
        <v>85023</v>
      </c>
      <c r="M1549" t="s">
        <v>51</v>
      </c>
      <c r="N1549" t="s">
        <v>1372</v>
      </c>
      <c r="O1549" t="s">
        <v>31</v>
      </c>
      <c r="P1549" t="s">
        <v>53</v>
      </c>
      <c r="Q1549" t="s">
        <v>1373</v>
      </c>
      <c r="R1549">
        <v>169.56800000000001</v>
      </c>
      <c r="S1549">
        <v>2</v>
      </c>
      <c r="T1549">
        <v>0.2</v>
      </c>
      <c r="U1549">
        <v>0</v>
      </c>
      <c r="V1549">
        <v>169.56800000000001</v>
      </c>
    </row>
    <row r="1550" spans="1:22">
      <c r="A1550">
        <v>7360</v>
      </c>
      <c r="B1550" t="s">
        <v>3714</v>
      </c>
      <c r="C1550" s="1">
        <v>42003</v>
      </c>
      <c r="D1550" s="1">
        <v>42007</v>
      </c>
      <c r="E1550" t="s">
        <v>22</v>
      </c>
      <c r="F1550" t="s">
        <v>3715</v>
      </c>
      <c r="G1550" t="s">
        <v>3716</v>
      </c>
      <c r="H1550" t="s">
        <v>81</v>
      </c>
      <c r="I1550" t="s">
        <v>26</v>
      </c>
      <c r="J1550" t="s">
        <v>60</v>
      </c>
      <c r="K1550" t="s">
        <v>61</v>
      </c>
      <c r="L1550">
        <v>19143</v>
      </c>
      <c r="M1550" t="s">
        <v>62</v>
      </c>
      <c r="N1550" t="s">
        <v>392</v>
      </c>
      <c r="O1550" t="s">
        <v>31</v>
      </c>
      <c r="P1550" t="s">
        <v>44</v>
      </c>
      <c r="Q1550" t="s">
        <v>393</v>
      </c>
      <c r="R1550">
        <v>523.76400000000001</v>
      </c>
      <c r="S1550">
        <v>3</v>
      </c>
      <c r="T1550">
        <v>0.4</v>
      </c>
      <c r="U1550">
        <v>-192.04679999999999</v>
      </c>
      <c r="V1550">
        <v>715.81079999999997</v>
      </c>
    </row>
    <row r="1551" spans="1:22">
      <c r="A1551">
        <v>7362</v>
      </c>
      <c r="B1551" t="s">
        <v>3717</v>
      </c>
      <c r="C1551" s="1">
        <v>42472</v>
      </c>
      <c r="D1551" s="1">
        <v>42474</v>
      </c>
      <c r="E1551" t="s">
        <v>78</v>
      </c>
      <c r="F1551" t="s">
        <v>1987</v>
      </c>
      <c r="G1551" t="s">
        <v>1988</v>
      </c>
      <c r="H1551" t="s">
        <v>25</v>
      </c>
      <c r="I1551" t="s">
        <v>26</v>
      </c>
      <c r="J1551" t="s">
        <v>49</v>
      </c>
      <c r="K1551" t="s">
        <v>50</v>
      </c>
      <c r="L1551">
        <v>90036</v>
      </c>
      <c r="M1551" t="s">
        <v>51</v>
      </c>
      <c r="N1551" t="s">
        <v>491</v>
      </c>
      <c r="O1551" t="s">
        <v>31</v>
      </c>
      <c r="P1551" t="s">
        <v>35</v>
      </c>
      <c r="Q1551" t="s">
        <v>492</v>
      </c>
      <c r="R1551">
        <v>194.352</v>
      </c>
      <c r="S1551">
        <v>3</v>
      </c>
      <c r="T1551">
        <v>0.2</v>
      </c>
      <c r="U1551">
        <v>-36.441000000000003</v>
      </c>
      <c r="V1551">
        <v>230.79300000000001</v>
      </c>
    </row>
    <row r="1552" spans="1:22">
      <c r="A1552">
        <v>7368</v>
      </c>
      <c r="B1552" t="s">
        <v>3718</v>
      </c>
      <c r="C1552" s="1">
        <v>42702</v>
      </c>
      <c r="D1552" s="1">
        <v>42708</v>
      </c>
      <c r="E1552" t="s">
        <v>38</v>
      </c>
      <c r="F1552" t="s">
        <v>269</v>
      </c>
      <c r="G1552" t="s">
        <v>270</v>
      </c>
      <c r="H1552" t="s">
        <v>81</v>
      </c>
      <c r="I1552" t="s">
        <v>26</v>
      </c>
      <c r="J1552" t="s">
        <v>60</v>
      </c>
      <c r="K1552" t="s">
        <v>61</v>
      </c>
      <c r="L1552">
        <v>19140</v>
      </c>
      <c r="M1552" t="s">
        <v>62</v>
      </c>
      <c r="N1552" t="s">
        <v>571</v>
      </c>
      <c r="O1552" t="s">
        <v>31</v>
      </c>
      <c r="P1552" t="s">
        <v>35</v>
      </c>
      <c r="Q1552" t="s">
        <v>572</v>
      </c>
      <c r="R1552">
        <v>347.80200000000002</v>
      </c>
      <c r="S1552">
        <v>7</v>
      </c>
      <c r="T1552">
        <v>0.3</v>
      </c>
      <c r="U1552">
        <v>-24.843</v>
      </c>
      <c r="V1552">
        <v>372.64500000000004</v>
      </c>
    </row>
    <row r="1553" spans="1:22">
      <c r="A1553">
        <v>7388</v>
      </c>
      <c r="B1553" t="s">
        <v>3719</v>
      </c>
      <c r="C1553" s="1">
        <v>42626</v>
      </c>
      <c r="D1553" s="1">
        <v>42631</v>
      </c>
      <c r="E1553" t="s">
        <v>38</v>
      </c>
      <c r="F1553" t="s">
        <v>2906</v>
      </c>
      <c r="G1553" t="s">
        <v>2907</v>
      </c>
      <c r="H1553" t="s">
        <v>25</v>
      </c>
      <c r="I1553" t="s">
        <v>26</v>
      </c>
      <c r="J1553" t="s">
        <v>821</v>
      </c>
      <c r="K1553" t="s">
        <v>822</v>
      </c>
      <c r="L1553">
        <v>68104</v>
      </c>
      <c r="M1553" t="s">
        <v>84</v>
      </c>
      <c r="N1553" t="s">
        <v>85</v>
      </c>
      <c r="O1553" t="s">
        <v>31</v>
      </c>
      <c r="P1553" t="s">
        <v>53</v>
      </c>
      <c r="Q1553" t="s">
        <v>86</v>
      </c>
      <c r="R1553">
        <v>1336.44</v>
      </c>
      <c r="S1553">
        <v>14</v>
      </c>
      <c r="T1553">
        <v>0</v>
      </c>
      <c r="U1553">
        <v>387.56760000000003</v>
      </c>
      <c r="V1553">
        <v>948.87239999999997</v>
      </c>
    </row>
    <row r="1554" spans="1:22">
      <c r="A1554">
        <v>7390</v>
      </c>
      <c r="B1554" t="s">
        <v>3720</v>
      </c>
      <c r="C1554" s="1">
        <v>43068</v>
      </c>
      <c r="D1554" s="1">
        <v>43072</v>
      </c>
      <c r="E1554" t="s">
        <v>38</v>
      </c>
      <c r="F1554" t="s">
        <v>2329</v>
      </c>
      <c r="G1554" t="s">
        <v>2330</v>
      </c>
      <c r="H1554" t="s">
        <v>25</v>
      </c>
      <c r="I1554" t="s">
        <v>26</v>
      </c>
      <c r="J1554" t="s">
        <v>2250</v>
      </c>
      <c r="K1554" t="s">
        <v>128</v>
      </c>
      <c r="L1554">
        <v>37421</v>
      </c>
      <c r="M1554" t="s">
        <v>29</v>
      </c>
      <c r="N1554" t="s">
        <v>34</v>
      </c>
      <c r="O1554" t="s">
        <v>31</v>
      </c>
      <c r="P1554" t="s">
        <v>35</v>
      </c>
      <c r="Q1554" t="s">
        <v>36</v>
      </c>
      <c r="R1554">
        <v>390.36799999999999</v>
      </c>
      <c r="S1554">
        <v>2</v>
      </c>
      <c r="T1554">
        <v>0.2</v>
      </c>
      <c r="U1554">
        <v>48.795999999999999</v>
      </c>
      <c r="V1554">
        <v>341.572</v>
      </c>
    </row>
    <row r="1555" spans="1:22">
      <c r="A1555">
        <v>7391</v>
      </c>
      <c r="B1555" t="s">
        <v>3720</v>
      </c>
      <c r="C1555" s="1">
        <v>43068</v>
      </c>
      <c r="D1555" s="1">
        <v>43072</v>
      </c>
      <c r="E1555" t="s">
        <v>38</v>
      </c>
      <c r="F1555" t="s">
        <v>2329</v>
      </c>
      <c r="G1555" t="s">
        <v>2330</v>
      </c>
      <c r="H1555" t="s">
        <v>25</v>
      </c>
      <c r="I1555" t="s">
        <v>26</v>
      </c>
      <c r="J1555" t="s">
        <v>2250</v>
      </c>
      <c r="K1555" t="s">
        <v>128</v>
      </c>
      <c r="L1555">
        <v>37421</v>
      </c>
      <c r="M1555" t="s">
        <v>29</v>
      </c>
      <c r="N1555" t="s">
        <v>290</v>
      </c>
      <c r="O1555" t="s">
        <v>31</v>
      </c>
      <c r="P1555" t="s">
        <v>53</v>
      </c>
      <c r="Q1555" t="s">
        <v>2567</v>
      </c>
      <c r="R1555">
        <v>101.52</v>
      </c>
      <c r="S1555">
        <v>5</v>
      </c>
      <c r="T1555">
        <v>0.2</v>
      </c>
      <c r="U1555">
        <v>19.035</v>
      </c>
      <c r="V1555">
        <v>82.484999999999999</v>
      </c>
    </row>
    <row r="1556" spans="1:22">
      <c r="A1556">
        <v>7396</v>
      </c>
      <c r="B1556" t="s">
        <v>3721</v>
      </c>
      <c r="C1556" s="1">
        <v>42729</v>
      </c>
      <c r="D1556" s="1">
        <v>42734</v>
      </c>
      <c r="E1556" t="s">
        <v>38</v>
      </c>
      <c r="F1556" t="s">
        <v>3176</v>
      </c>
      <c r="G1556" t="s">
        <v>3177</v>
      </c>
      <c r="H1556" t="s">
        <v>81</v>
      </c>
      <c r="I1556" t="s">
        <v>26</v>
      </c>
      <c r="J1556" t="s">
        <v>158</v>
      </c>
      <c r="K1556" t="s">
        <v>109</v>
      </c>
      <c r="L1556">
        <v>10024</v>
      </c>
      <c r="M1556" t="s">
        <v>62</v>
      </c>
      <c r="N1556" t="s">
        <v>1228</v>
      </c>
      <c r="O1556" t="s">
        <v>31</v>
      </c>
      <c r="P1556" t="s">
        <v>44</v>
      </c>
      <c r="Q1556" t="s">
        <v>1229</v>
      </c>
      <c r="R1556">
        <v>313.17599999999999</v>
      </c>
      <c r="S1556">
        <v>2</v>
      </c>
      <c r="T1556">
        <v>0.4</v>
      </c>
      <c r="U1556">
        <v>-120.0508</v>
      </c>
      <c r="V1556">
        <v>433.22679999999997</v>
      </c>
    </row>
    <row r="1557" spans="1:22">
      <c r="A1557">
        <v>7397</v>
      </c>
      <c r="B1557" t="s">
        <v>3721</v>
      </c>
      <c r="C1557" s="1">
        <v>42729</v>
      </c>
      <c r="D1557" s="1">
        <v>42734</v>
      </c>
      <c r="E1557" t="s">
        <v>38</v>
      </c>
      <c r="F1557" t="s">
        <v>3176</v>
      </c>
      <c r="G1557" t="s">
        <v>3177</v>
      </c>
      <c r="H1557" t="s">
        <v>81</v>
      </c>
      <c r="I1557" t="s">
        <v>26</v>
      </c>
      <c r="J1557" t="s">
        <v>158</v>
      </c>
      <c r="K1557" t="s">
        <v>109</v>
      </c>
      <c r="L1557">
        <v>10024</v>
      </c>
      <c r="M1557" t="s">
        <v>62</v>
      </c>
      <c r="N1557" t="s">
        <v>776</v>
      </c>
      <c r="O1557" t="s">
        <v>31</v>
      </c>
      <c r="P1557" t="s">
        <v>35</v>
      </c>
      <c r="Q1557" t="s">
        <v>777</v>
      </c>
      <c r="R1557">
        <v>866.64599999999996</v>
      </c>
      <c r="S1557">
        <v>3</v>
      </c>
      <c r="T1557">
        <v>0.1</v>
      </c>
      <c r="U1557">
        <v>173.32919999999999</v>
      </c>
      <c r="V1557">
        <v>693.31679999999994</v>
      </c>
    </row>
    <row r="1558" spans="1:22">
      <c r="A1558">
        <v>7401</v>
      </c>
      <c r="B1558" t="s">
        <v>3722</v>
      </c>
      <c r="C1558" s="1">
        <v>42621</v>
      </c>
      <c r="D1558" s="1">
        <v>42626</v>
      </c>
      <c r="E1558" t="s">
        <v>38</v>
      </c>
      <c r="F1558" t="s">
        <v>1659</v>
      </c>
      <c r="G1558" t="s">
        <v>1660</v>
      </c>
      <c r="H1558" t="s">
        <v>25</v>
      </c>
      <c r="I1558" t="s">
        <v>26</v>
      </c>
      <c r="J1558" t="s">
        <v>176</v>
      </c>
      <c r="K1558" t="s">
        <v>177</v>
      </c>
      <c r="L1558">
        <v>98103</v>
      </c>
      <c r="M1558" t="s">
        <v>51</v>
      </c>
      <c r="N1558" t="s">
        <v>588</v>
      </c>
      <c r="O1558" t="s">
        <v>31</v>
      </c>
      <c r="P1558" t="s">
        <v>53</v>
      </c>
      <c r="Q1558" t="s">
        <v>589</v>
      </c>
      <c r="R1558">
        <v>43.13</v>
      </c>
      <c r="S1558">
        <v>1</v>
      </c>
      <c r="T1558">
        <v>0</v>
      </c>
      <c r="U1558">
        <v>14.664199999999999</v>
      </c>
      <c r="V1558">
        <v>28.465800000000002</v>
      </c>
    </row>
    <row r="1559" spans="1:22">
      <c r="A1559">
        <v>7404</v>
      </c>
      <c r="B1559" t="s">
        <v>3723</v>
      </c>
      <c r="C1559" s="1">
        <v>42138</v>
      </c>
      <c r="D1559" s="1">
        <v>42143</v>
      </c>
      <c r="E1559" t="s">
        <v>38</v>
      </c>
      <c r="F1559" t="s">
        <v>1049</v>
      </c>
      <c r="G1559" t="s">
        <v>1050</v>
      </c>
      <c r="H1559" t="s">
        <v>81</v>
      </c>
      <c r="I1559" t="s">
        <v>26</v>
      </c>
      <c r="J1559" t="s">
        <v>3724</v>
      </c>
      <c r="K1559" t="s">
        <v>50</v>
      </c>
      <c r="L1559">
        <v>93010</v>
      </c>
      <c r="M1559" t="s">
        <v>51</v>
      </c>
      <c r="N1559" t="s">
        <v>691</v>
      </c>
      <c r="O1559" t="s">
        <v>31</v>
      </c>
      <c r="P1559" t="s">
        <v>32</v>
      </c>
      <c r="Q1559" t="s">
        <v>692</v>
      </c>
      <c r="R1559">
        <v>509.95749999999998</v>
      </c>
      <c r="S1559">
        <v>5</v>
      </c>
      <c r="T1559">
        <v>0.15</v>
      </c>
      <c r="U1559">
        <v>41.996499999999997</v>
      </c>
      <c r="V1559">
        <v>467.96100000000001</v>
      </c>
    </row>
    <row r="1560" spans="1:22">
      <c r="A1560">
        <v>7405</v>
      </c>
      <c r="B1560" t="s">
        <v>3723</v>
      </c>
      <c r="C1560" s="1">
        <v>42138</v>
      </c>
      <c r="D1560" s="1">
        <v>42143</v>
      </c>
      <c r="E1560" t="s">
        <v>38</v>
      </c>
      <c r="F1560" t="s">
        <v>1049</v>
      </c>
      <c r="G1560" t="s">
        <v>1050</v>
      </c>
      <c r="H1560" t="s">
        <v>81</v>
      </c>
      <c r="I1560" t="s">
        <v>26</v>
      </c>
      <c r="J1560" t="s">
        <v>3724</v>
      </c>
      <c r="K1560" t="s">
        <v>50</v>
      </c>
      <c r="L1560">
        <v>93010</v>
      </c>
      <c r="M1560" t="s">
        <v>51</v>
      </c>
      <c r="N1560" t="s">
        <v>621</v>
      </c>
      <c r="O1560" t="s">
        <v>31</v>
      </c>
      <c r="P1560" t="s">
        <v>53</v>
      </c>
      <c r="Q1560" t="s">
        <v>622</v>
      </c>
      <c r="R1560">
        <v>122.91</v>
      </c>
      <c r="S1560">
        <v>3</v>
      </c>
      <c r="T1560">
        <v>0</v>
      </c>
      <c r="U1560">
        <v>34.4148</v>
      </c>
      <c r="V1560">
        <v>88.495199999999997</v>
      </c>
    </row>
    <row r="1561" spans="1:22">
      <c r="A1561">
        <v>7406</v>
      </c>
      <c r="B1561" t="s">
        <v>3723</v>
      </c>
      <c r="C1561" s="1">
        <v>42138</v>
      </c>
      <c r="D1561" s="1">
        <v>42143</v>
      </c>
      <c r="E1561" t="s">
        <v>38</v>
      </c>
      <c r="F1561" t="s">
        <v>1049</v>
      </c>
      <c r="G1561" t="s">
        <v>1050</v>
      </c>
      <c r="H1561" t="s">
        <v>81</v>
      </c>
      <c r="I1561" t="s">
        <v>26</v>
      </c>
      <c r="J1561" t="s">
        <v>3724</v>
      </c>
      <c r="K1561" t="s">
        <v>50</v>
      </c>
      <c r="L1561">
        <v>93010</v>
      </c>
      <c r="M1561" t="s">
        <v>51</v>
      </c>
      <c r="N1561" t="s">
        <v>1637</v>
      </c>
      <c r="O1561" t="s">
        <v>31</v>
      </c>
      <c r="P1561" t="s">
        <v>35</v>
      </c>
      <c r="Q1561" t="s">
        <v>1638</v>
      </c>
      <c r="R1561">
        <v>97.567999999999998</v>
      </c>
      <c r="S1561">
        <v>2</v>
      </c>
      <c r="T1561">
        <v>0.2</v>
      </c>
      <c r="U1561">
        <v>-6.0979999999999999</v>
      </c>
      <c r="V1561">
        <v>103.666</v>
      </c>
    </row>
    <row r="1562" spans="1:22">
      <c r="A1562">
        <v>7407</v>
      </c>
      <c r="B1562" t="s">
        <v>3723</v>
      </c>
      <c r="C1562" s="1">
        <v>42138</v>
      </c>
      <c r="D1562" s="1">
        <v>42143</v>
      </c>
      <c r="E1562" t="s">
        <v>38</v>
      </c>
      <c r="F1562" t="s">
        <v>1049</v>
      </c>
      <c r="G1562" t="s">
        <v>1050</v>
      </c>
      <c r="H1562" t="s">
        <v>81</v>
      </c>
      <c r="I1562" t="s">
        <v>26</v>
      </c>
      <c r="J1562" t="s">
        <v>3724</v>
      </c>
      <c r="K1562" t="s">
        <v>50</v>
      </c>
      <c r="L1562">
        <v>93010</v>
      </c>
      <c r="M1562" t="s">
        <v>51</v>
      </c>
      <c r="N1562" t="s">
        <v>2315</v>
      </c>
      <c r="O1562" t="s">
        <v>31</v>
      </c>
      <c r="P1562" t="s">
        <v>35</v>
      </c>
      <c r="Q1562" t="s">
        <v>2316</v>
      </c>
      <c r="R1562">
        <v>722.35199999999998</v>
      </c>
      <c r="S1562">
        <v>3</v>
      </c>
      <c r="T1562">
        <v>0.2</v>
      </c>
      <c r="U1562">
        <v>81.264600000000002</v>
      </c>
      <c r="V1562">
        <v>641.0874</v>
      </c>
    </row>
    <row r="1563" spans="1:22">
      <c r="A1563">
        <v>7409</v>
      </c>
      <c r="B1563" t="s">
        <v>3725</v>
      </c>
      <c r="C1563" s="1">
        <v>42520</v>
      </c>
      <c r="D1563" s="1">
        <v>42527</v>
      </c>
      <c r="E1563" t="s">
        <v>38</v>
      </c>
      <c r="F1563" t="s">
        <v>2289</v>
      </c>
      <c r="G1563" t="s">
        <v>2290</v>
      </c>
      <c r="H1563" t="s">
        <v>81</v>
      </c>
      <c r="I1563" t="s">
        <v>26</v>
      </c>
      <c r="J1563" t="s">
        <v>49</v>
      </c>
      <c r="K1563" t="s">
        <v>50</v>
      </c>
      <c r="L1563">
        <v>90032</v>
      </c>
      <c r="M1563" t="s">
        <v>51</v>
      </c>
      <c r="N1563" t="s">
        <v>2262</v>
      </c>
      <c r="O1563" t="s">
        <v>31</v>
      </c>
      <c r="P1563" t="s">
        <v>53</v>
      </c>
      <c r="Q1563" t="s">
        <v>2263</v>
      </c>
      <c r="R1563">
        <v>167.84</v>
      </c>
      <c r="S1563">
        <v>8</v>
      </c>
      <c r="T1563">
        <v>0</v>
      </c>
      <c r="U1563">
        <v>11.748799999999999</v>
      </c>
      <c r="V1563">
        <v>156.09120000000001</v>
      </c>
    </row>
    <row r="1564" spans="1:22">
      <c r="A1564">
        <v>7410</v>
      </c>
      <c r="B1564" t="s">
        <v>3726</v>
      </c>
      <c r="C1564" s="1">
        <v>41737</v>
      </c>
      <c r="D1564" s="1">
        <v>41741</v>
      </c>
      <c r="E1564" t="s">
        <v>38</v>
      </c>
      <c r="F1564" t="s">
        <v>953</v>
      </c>
      <c r="G1564" t="s">
        <v>954</v>
      </c>
      <c r="H1564" t="s">
        <v>25</v>
      </c>
      <c r="I1564" t="s">
        <v>26</v>
      </c>
      <c r="J1564" t="s">
        <v>2512</v>
      </c>
      <c r="K1564" t="s">
        <v>215</v>
      </c>
      <c r="L1564">
        <v>43615</v>
      </c>
      <c r="M1564" t="s">
        <v>62</v>
      </c>
      <c r="N1564" t="s">
        <v>2812</v>
      </c>
      <c r="O1564" t="s">
        <v>31</v>
      </c>
      <c r="P1564" t="s">
        <v>44</v>
      </c>
      <c r="Q1564" t="s">
        <v>2813</v>
      </c>
      <c r="R1564">
        <v>172.11</v>
      </c>
      <c r="S1564">
        <v>1</v>
      </c>
      <c r="T1564">
        <v>0.4</v>
      </c>
      <c r="U1564">
        <v>-94.660499999999999</v>
      </c>
      <c r="V1564">
        <v>266.77050000000003</v>
      </c>
    </row>
    <row r="1565" spans="1:22">
      <c r="A1565">
        <v>7414</v>
      </c>
      <c r="B1565" t="s">
        <v>3727</v>
      </c>
      <c r="C1565" s="1">
        <v>42885</v>
      </c>
      <c r="D1565" s="1">
        <v>42889</v>
      </c>
      <c r="E1565" t="s">
        <v>38</v>
      </c>
      <c r="F1565" t="s">
        <v>2876</v>
      </c>
      <c r="G1565" t="s">
        <v>2877</v>
      </c>
      <c r="H1565" t="s">
        <v>90</v>
      </c>
      <c r="I1565" t="s">
        <v>26</v>
      </c>
      <c r="J1565" t="s">
        <v>3728</v>
      </c>
      <c r="K1565" t="s">
        <v>1498</v>
      </c>
      <c r="L1565">
        <v>97224</v>
      </c>
      <c r="M1565" t="s">
        <v>51</v>
      </c>
      <c r="N1565" t="s">
        <v>3527</v>
      </c>
      <c r="O1565" t="s">
        <v>31</v>
      </c>
      <c r="P1565" t="s">
        <v>53</v>
      </c>
      <c r="Q1565" t="s">
        <v>3528</v>
      </c>
      <c r="R1565">
        <v>13.592000000000001</v>
      </c>
      <c r="S1565">
        <v>1</v>
      </c>
      <c r="T1565">
        <v>0.2</v>
      </c>
      <c r="U1565">
        <v>-0.33979999999999999</v>
      </c>
      <c r="V1565">
        <v>13.931800000000001</v>
      </c>
    </row>
    <row r="1566" spans="1:22">
      <c r="A1566">
        <v>7415</v>
      </c>
      <c r="B1566" t="s">
        <v>3729</v>
      </c>
      <c r="C1566" s="1">
        <v>42442</v>
      </c>
      <c r="D1566" s="1">
        <v>42444</v>
      </c>
      <c r="E1566" t="s">
        <v>22</v>
      </c>
      <c r="F1566" t="s">
        <v>2054</v>
      </c>
      <c r="G1566" t="s">
        <v>2055</v>
      </c>
      <c r="H1566" t="s">
        <v>81</v>
      </c>
      <c r="I1566" t="s">
        <v>26</v>
      </c>
      <c r="J1566" t="s">
        <v>60</v>
      </c>
      <c r="K1566" t="s">
        <v>61</v>
      </c>
      <c r="L1566">
        <v>19134</v>
      </c>
      <c r="M1566" t="s">
        <v>62</v>
      </c>
      <c r="N1566" t="s">
        <v>230</v>
      </c>
      <c r="O1566" t="s">
        <v>31</v>
      </c>
      <c r="P1566" t="s">
        <v>35</v>
      </c>
      <c r="Q1566" t="s">
        <v>231</v>
      </c>
      <c r="R1566">
        <v>386.68</v>
      </c>
      <c r="S1566">
        <v>2</v>
      </c>
      <c r="T1566">
        <v>0.3</v>
      </c>
      <c r="U1566">
        <v>-5.524</v>
      </c>
      <c r="V1566">
        <v>392.20400000000001</v>
      </c>
    </row>
    <row r="1567" spans="1:22">
      <c r="A1567">
        <v>7425</v>
      </c>
      <c r="B1567" t="s">
        <v>3730</v>
      </c>
      <c r="C1567" s="1">
        <v>42835</v>
      </c>
      <c r="D1567" s="1">
        <v>42839</v>
      </c>
      <c r="E1567" t="s">
        <v>38</v>
      </c>
      <c r="F1567" t="s">
        <v>246</v>
      </c>
      <c r="G1567" t="s">
        <v>247</v>
      </c>
      <c r="H1567" t="s">
        <v>25</v>
      </c>
      <c r="I1567" t="s">
        <v>26</v>
      </c>
      <c r="J1567" t="s">
        <v>60</v>
      </c>
      <c r="K1567" t="s">
        <v>61</v>
      </c>
      <c r="L1567">
        <v>19143</v>
      </c>
      <c r="M1567" t="s">
        <v>62</v>
      </c>
      <c r="N1567" t="s">
        <v>851</v>
      </c>
      <c r="O1567" t="s">
        <v>31</v>
      </c>
      <c r="P1567" t="s">
        <v>53</v>
      </c>
      <c r="Q1567" t="s">
        <v>852</v>
      </c>
      <c r="R1567">
        <v>36.671999999999997</v>
      </c>
      <c r="S1567">
        <v>3</v>
      </c>
      <c r="T1567">
        <v>0.2</v>
      </c>
      <c r="U1567">
        <v>6.4176000000000002</v>
      </c>
      <c r="V1567">
        <v>30.254399999999997</v>
      </c>
    </row>
    <row r="1568" spans="1:22">
      <c r="A1568">
        <v>7426</v>
      </c>
      <c r="B1568" t="s">
        <v>3731</v>
      </c>
      <c r="C1568" s="1">
        <v>42546</v>
      </c>
      <c r="D1568" s="1">
        <v>42548</v>
      </c>
      <c r="E1568" t="s">
        <v>22</v>
      </c>
      <c r="F1568" t="s">
        <v>1151</v>
      </c>
      <c r="G1568" t="s">
        <v>1152</v>
      </c>
      <c r="H1568" t="s">
        <v>25</v>
      </c>
      <c r="I1568" t="s">
        <v>26</v>
      </c>
      <c r="J1568" t="s">
        <v>91</v>
      </c>
      <c r="K1568" t="s">
        <v>83</v>
      </c>
      <c r="L1568">
        <v>77070</v>
      </c>
      <c r="M1568" t="s">
        <v>84</v>
      </c>
      <c r="N1568" t="s">
        <v>122</v>
      </c>
      <c r="O1568" t="s">
        <v>31</v>
      </c>
      <c r="P1568" t="s">
        <v>35</v>
      </c>
      <c r="Q1568" t="s">
        <v>123</v>
      </c>
      <c r="R1568">
        <v>85.245999999999995</v>
      </c>
      <c r="S1568">
        <v>2</v>
      </c>
      <c r="T1568">
        <v>0.3</v>
      </c>
      <c r="U1568">
        <v>-6.0890000000000004</v>
      </c>
      <c r="V1568">
        <v>91.334999999999994</v>
      </c>
    </row>
    <row r="1569" spans="1:22">
      <c r="A1569">
        <v>7427</v>
      </c>
      <c r="B1569" t="s">
        <v>3731</v>
      </c>
      <c r="C1569" s="1">
        <v>42546</v>
      </c>
      <c r="D1569" s="1">
        <v>42548</v>
      </c>
      <c r="E1569" t="s">
        <v>22</v>
      </c>
      <c r="F1569" t="s">
        <v>1151</v>
      </c>
      <c r="G1569" t="s">
        <v>1152</v>
      </c>
      <c r="H1569" t="s">
        <v>25</v>
      </c>
      <c r="I1569" t="s">
        <v>26</v>
      </c>
      <c r="J1569" t="s">
        <v>91</v>
      </c>
      <c r="K1569" t="s">
        <v>83</v>
      </c>
      <c r="L1569">
        <v>77070</v>
      </c>
      <c r="M1569" t="s">
        <v>84</v>
      </c>
      <c r="N1569" t="s">
        <v>2417</v>
      </c>
      <c r="O1569" t="s">
        <v>31</v>
      </c>
      <c r="P1569" t="s">
        <v>53</v>
      </c>
      <c r="Q1569" t="s">
        <v>2418</v>
      </c>
      <c r="R1569">
        <v>32.712000000000003</v>
      </c>
      <c r="S1569">
        <v>2</v>
      </c>
      <c r="T1569">
        <v>0.6</v>
      </c>
      <c r="U1569">
        <v>-26.169599999999999</v>
      </c>
      <c r="V1569">
        <v>58.881600000000006</v>
      </c>
    </row>
    <row r="1570" spans="1:22">
      <c r="A1570">
        <v>7439</v>
      </c>
      <c r="B1570" t="s">
        <v>3732</v>
      </c>
      <c r="C1570" s="1">
        <v>42087</v>
      </c>
      <c r="D1570" s="1">
        <v>42090</v>
      </c>
      <c r="E1570" t="s">
        <v>22</v>
      </c>
      <c r="F1570" t="s">
        <v>2039</v>
      </c>
      <c r="G1570" t="s">
        <v>2040</v>
      </c>
      <c r="H1570" t="s">
        <v>81</v>
      </c>
      <c r="I1570" t="s">
        <v>26</v>
      </c>
      <c r="J1570" t="s">
        <v>3733</v>
      </c>
      <c r="K1570" t="s">
        <v>177</v>
      </c>
      <c r="L1570">
        <v>98042</v>
      </c>
      <c r="M1570" t="s">
        <v>51</v>
      </c>
      <c r="N1570" t="s">
        <v>2107</v>
      </c>
      <c r="O1570" t="s">
        <v>31</v>
      </c>
      <c r="P1570" t="s">
        <v>53</v>
      </c>
      <c r="Q1570" t="s">
        <v>2108</v>
      </c>
      <c r="R1570">
        <v>46.9</v>
      </c>
      <c r="S1570">
        <v>5</v>
      </c>
      <c r="T1570">
        <v>0</v>
      </c>
      <c r="U1570">
        <v>13.132</v>
      </c>
      <c r="V1570">
        <v>33.768000000000001</v>
      </c>
    </row>
    <row r="1571" spans="1:22">
      <c r="A1571">
        <v>7441</v>
      </c>
      <c r="B1571" t="s">
        <v>3734</v>
      </c>
      <c r="C1571" s="1">
        <v>42980</v>
      </c>
      <c r="D1571" s="1">
        <v>42984</v>
      </c>
      <c r="E1571" t="s">
        <v>38</v>
      </c>
      <c r="F1571" t="s">
        <v>1487</v>
      </c>
      <c r="G1571" t="s">
        <v>1488</v>
      </c>
      <c r="H1571" t="s">
        <v>25</v>
      </c>
      <c r="I1571" t="s">
        <v>26</v>
      </c>
      <c r="J1571" t="s">
        <v>49</v>
      </c>
      <c r="K1571" t="s">
        <v>50</v>
      </c>
      <c r="L1571">
        <v>90049</v>
      </c>
      <c r="M1571" t="s">
        <v>51</v>
      </c>
      <c r="N1571" t="s">
        <v>1446</v>
      </c>
      <c r="O1571" t="s">
        <v>31</v>
      </c>
      <c r="P1571" t="s">
        <v>44</v>
      </c>
      <c r="Q1571" t="s">
        <v>1447</v>
      </c>
      <c r="R1571">
        <v>236.52799999999999</v>
      </c>
      <c r="S1571">
        <v>2</v>
      </c>
      <c r="T1571">
        <v>0.2</v>
      </c>
      <c r="U1571">
        <v>-2.9565999999999999</v>
      </c>
      <c r="V1571">
        <v>239.4846</v>
      </c>
    </row>
    <row r="1572" spans="1:22">
      <c r="A1572">
        <v>7447</v>
      </c>
      <c r="B1572" t="s">
        <v>3735</v>
      </c>
      <c r="C1572" s="1">
        <v>42769</v>
      </c>
      <c r="D1572" s="1">
        <v>42773</v>
      </c>
      <c r="E1572" t="s">
        <v>22</v>
      </c>
      <c r="F1572" t="s">
        <v>2470</v>
      </c>
      <c r="G1572" t="s">
        <v>2471</v>
      </c>
      <c r="H1572" t="s">
        <v>90</v>
      </c>
      <c r="I1572" t="s">
        <v>26</v>
      </c>
      <c r="J1572" t="s">
        <v>120</v>
      </c>
      <c r="K1572" t="s">
        <v>121</v>
      </c>
      <c r="L1572">
        <v>60610</v>
      </c>
      <c r="M1572" t="s">
        <v>84</v>
      </c>
      <c r="N1572" t="s">
        <v>1765</v>
      </c>
      <c r="O1572" t="s">
        <v>31</v>
      </c>
      <c r="P1572" t="s">
        <v>53</v>
      </c>
      <c r="Q1572" t="s">
        <v>1766</v>
      </c>
      <c r="R1572">
        <v>22.2</v>
      </c>
      <c r="S1572">
        <v>1</v>
      </c>
      <c r="T1572">
        <v>0.6</v>
      </c>
      <c r="U1572">
        <v>-26.085000000000001</v>
      </c>
      <c r="V1572">
        <v>48.284999999999997</v>
      </c>
    </row>
    <row r="1573" spans="1:22">
      <c r="A1573">
        <v>7449</v>
      </c>
      <c r="B1573" t="s">
        <v>3736</v>
      </c>
      <c r="C1573" s="1">
        <v>43050</v>
      </c>
      <c r="D1573" s="1">
        <v>43053</v>
      </c>
      <c r="E1573" t="s">
        <v>78</v>
      </c>
      <c r="F1573" t="s">
        <v>2088</v>
      </c>
      <c r="G1573" t="s">
        <v>2089</v>
      </c>
      <c r="H1573" t="s">
        <v>25</v>
      </c>
      <c r="I1573" t="s">
        <v>26</v>
      </c>
      <c r="J1573" t="s">
        <v>3106</v>
      </c>
      <c r="K1573" t="s">
        <v>128</v>
      </c>
      <c r="L1573">
        <v>37918</v>
      </c>
      <c r="M1573" t="s">
        <v>29</v>
      </c>
      <c r="N1573" t="s">
        <v>811</v>
      </c>
      <c r="O1573" t="s">
        <v>31</v>
      </c>
      <c r="P1573" t="s">
        <v>53</v>
      </c>
      <c r="Q1573" t="s">
        <v>812</v>
      </c>
      <c r="R1573">
        <v>88.92</v>
      </c>
      <c r="S1573">
        <v>5</v>
      </c>
      <c r="T1573">
        <v>0.2</v>
      </c>
      <c r="U1573">
        <v>14.4495</v>
      </c>
      <c r="V1573">
        <v>74.470500000000001</v>
      </c>
    </row>
    <row r="1574" spans="1:22">
      <c r="A1574">
        <v>7451</v>
      </c>
      <c r="B1574" t="s">
        <v>3737</v>
      </c>
      <c r="C1574" s="1">
        <v>42995</v>
      </c>
      <c r="D1574" s="1">
        <v>43000</v>
      </c>
      <c r="E1574" t="s">
        <v>22</v>
      </c>
      <c r="F1574" t="s">
        <v>1763</v>
      </c>
      <c r="G1574" t="s">
        <v>1764</v>
      </c>
      <c r="H1574" t="s">
        <v>90</v>
      </c>
      <c r="I1574" t="s">
        <v>26</v>
      </c>
      <c r="J1574" t="s">
        <v>91</v>
      </c>
      <c r="K1574" t="s">
        <v>83</v>
      </c>
      <c r="L1574">
        <v>77036</v>
      </c>
      <c r="M1574" t="s">
        <v>84</v>
      </c>
      <c r="N1574" t="s">
        <v>1598</v>
      </c>
      <c r="O1574" t="s">
        <v>31</v>
      </c>
      <c r="P1574" t="s">
        <v>35</v>
      </c>
      <c r="Q1574" t="s">
        <v>1599</v>
      </c>
      <c r="R1574">
        <v>318.43</v>
      </c>
      <c r="S1574">
        <v>5</v>
      </c>
      <c r="T1574">
        <v>0.3</v>
      </c>
      <c r="U1574">
        <v>-77.332999999999998</v>
      </c>
      <c r="V1574">
        <v>395.76300000000003</v>
      </c>
    </row>
    <row r="1575" spans="1:22">
      <c r="A1575">
        <v>7459</v>
      </c>
      <c r="B1575" t="s">
        <v>3738</v>
      </c>
      <c r="C1575" s="1">
        <v>42110</v>
      </c>
      <c r="D1575" s="1">
        <v>42112</v>
      </c>
      <c r="E1575" t="s">
        <v>78</v>
      </c>
      <c r="F1575" t="s">
        <v>873</v>
      </c>
      <c r="G1575" t="s">
        <v>874</v>
      </c>
      <c r="H1575" t="s">
        <v>25</v>
      </c>
      <c r="I1575" t="s">
        <v>26</v>
      </c>
      <c r="J1575" t="s">
        <v>696</v>
      </c>
      <c r="K1575" t="s">
        <v>697</v>
      </c>
      <c r="L1575">
        <v>22980</v>
      </c>
      <c r="M1575" t="s">
        <v>29</v>
      </c>
      <c r="N1575" t="s">
        <v>1812</v>
      </c>
      <c r="O1575" t="s">
        <v>31</v>
      </c>
      <c r="P1575" t="s">
        <v>53</v>
      </c>
      <c r="Q1575" t="s">
        <v>1813</v>
      </c>
      <c r="R1575">
        <v>1196.8599999999999</v>
      </c>
      <c r="S1575">
        <v>7</v>
      </c>
      <c r="T1575">
        <v>0</v>
      </c>
      <c r="U1575">
        <v>119.68600000000001</v>
      </c>
      <c r="V1575">
        <v>1077.174</v>
      </c>
    </row>
    <row r="1576" spans="1:22">
      <c r="A1576">
        <v>7460</v>
      </c>
      <c r="B1576" t="s">
        <v>3738</v>
      </c>
      <c r="C1576" s="1">
        <v>42110</v>
      </c>
      <c r="D1576" s="1">
        <v>42112</v>
      </c>
      <c r="E1576" t="s">
        <v>78</v>
      </c>
      <c r="F1576" t="s">
        <v>873</v>
      </c>
      <c r="G1576" t="s">
        <v>874</v>
      </c>
      <c r="H1576" t="s">
        <v>25</v>
      </c>
      <c r="I1576" t="s">
        <v>26</v>
      </c>
      <c r="J1576" t="s">
        <v>696</v>
      </c>
      <c r="K1576" t="s">
        <v>697</v>
      </c>
      <c r="L1576">
        <v>22980</v>
      </c>
      <c r="M1576" t="s">
        <v>29</v>
      </c>
      <c r="N1576" t="s">
        <v>841</v>
      </c>
      <c r="O1576" t="s">
        <v>31</v>
      </c>
      <c r="P1576" t="s">
        <v>32</v>
      </c>
      <c r="Q1576" t="s">
        <v>842</v>
      </c>
      <c r="R1576">
        <v>523.26</v>
      </c>
      <c r="S1576">
        <v>9</v>
      </c>
      <c r="T1576">
        <v>0</v>
      </c>
      <c r="U1576">
        <v>125.58240000000001</v>
      </c>
      <c r="V1576">
        <v>397.67759999999998</v>
      </c>
    </row>
    <row r="1577" spans="1:22">
      <c r="A1577">
        <v>7468</v>
      </c>
      <c r="B1577" t="s">
        <v>3739</v>
      </c>
      <c r="C1577" s="1">
        <v>43050</v>
      </c>
      <c r="D1577" s="1">
        <v>43054</v>
      </c>
      <c r="E1577" t="s">
        <v>22</v>
      </c>
      <c r="F1577" t="s">
        <v>3363</v>
      </c>
      <c r="G1577" t="s">
        <v>3364</v>
      </c>
      <c r="H1577" t="s">
        <v>90</v>
      </c>
      <c r="I1577" t="s">
        <v>26</v>
      </c>
      <c r="J1577" t="s">
        <v>49</v>
      </c>
      <c r="K1577" t="s">
        <v>50</v>
      </c>
      <c r="L1577">
        <v>90045</v>
      </c>
      <c r="M1577" t="s">
        <v>51</v>
      </c>
      <c r="N1577" t="s">
        <v>876</v>
      </c>
      <c r="O1577" t="s">
        <v>31</v>
      </c>
      <c r="P1577" t="s">
        <v>53</v>
      </c>
      <c r="Q1577" t="s">
        <v>877</v>
      </c>
      <c r="R1577">
        <v>34.92</v>
      </c>
      <c r="S1577">
        <v>4</v>
      </c>
      <c r="T1577">
        <v>0</v>
      </c>
      <c r="U1577">
        <v>11.8728</v>
      </c>
      <c r="V1577">
        <v>23.047200000000004</v>
      </c>
    </row>
    <row r="1578" spans="1:22">
      <c r="A1578">
        <v>7470</v>
      </c>
      <c r="B1578" t="s">
        <v>3740</v>
      </c>
      <c r="C1578" s="1">
        <v>41897</v>
      </c>
      <c r="D1578" s="1">
        <v>41902</v>
      </c>
      <c r="E1578" t="s">
        <v>38</v>
      </c>
      <c r="F1578" t="s">
        <v>3741</v>
      </c>
      <c r="G1578" t="s">
        <v>3742</v>
      </c>
      <c r="H1578" t="s">
        <v>25</v>
      </c>
      <c r="I1578" t="s">
        <v>26</v>
      </c>
      <c r="J1578" t="s">
        <v>158</v>
      </c>
      <c r="K1578" t="s">
        <v>109</v>
      </c>
      <c r="L1578">
        <v>10011</v>
      </c>
      <c r="M1578" t="s">
        <v>62</v>
      </c>
      <c r="N1578" t="s">
        <v>1329</v>
      </c>
      <c r="O1578" t="s">
        <v>31</v>
      </c>
      <c r="P1578" t="s">
        <v>53</v>
      </c>
      <c r="Q1578" t="s">
        <v>1330</v>
      </c>
      <c r="R1578">
        <v>14.56</v>
      </c>
      <c r="S1578">
        <v>2</v>
      </c>
      <c r="T1578">
        <v>0</v>
      </c>
      <c r="U1578">
        <v>6.2607999999999997</v>
      </c>
      <c r="V1578">
        <v>8.2992000000000008</v>
      </c>
    </row>
    <row r="1579" spans="1:22">
      <c r="A1579">
        <v>7475</v>
      </c>
      <c r="B1579" t="s">
        <v>3743</v>
      </c>
      <c r="C1579" s="1">
        <v>41645</v>
      </c>
      <c r="D1579" s="1">
        <v>41649</v>
      </c>
      <c r="E1579" t="s">
        <v>38</v>
      </c>
      <c r="F1579" t="s">
        <v>1263</v>
      </c>
      <c r="G1579" t="s">
        <v>1264</v>
      </c>
      <c r="H1579" t="s">
        <v>90</v>
      </c>
      <c r="I1579" t="s">
        <v>26</v>
      </c>
      <c r="J1579" t="s">
        <v>27</v>
      </c>
      <c r="K1579" t="s">
        <v>28</v>
      </c>
      <c r="L1579">
        <v>42420</v>
      </c>
      <c r="M1579" t="s">
        <v>29</v>
      </c>
      <c r="N1579" t="s">
        <v>190</v>
      </c>
      <c r="O1579" t="s">
        <v>31</v>
      </c>
      <c r="P1579" t="s">
        <v>35</v>
      </c>
      <c r="Q1579" t="s">
        <v>191</v>
      </c>
      <c r="R1579">
        <v>2573.8200000000002</v>
      </c>
      <c r="S1579">
        <v>9</v>
      </c>
      <c r="T1579">
        <v>0</v>
      </c>
      <c r="U1579">
        <v>746.40779999999995</v>
      </c>
      <c r="V1579">
        <v>1827.4122000000002</v>
      </c>
    </row>
    <row r="1580" spans="1:22">
      <c r="A1580">
        <v>7484</v>
      </c>
      <c r="B1580" t="s">
        <v>3744</v>
      </c>
      <c r="C1580" s="1">
        <v>41988</v>
      </c>
      <c r="D1580" s="1">
        <v>41990</v>
      </c>
      <c r="E1580" t="s">
        <v>22</v>
      </c>
      <c r="F1580" t="s">
        <v>484</v>
      </c>
      <c r="G1580" t="s">
        <v>485</v>
      </c>
      <c r="H1580" t="s">
        <v>81</v>
      </c>
      <c r="I1580" t="s">
        <v>26</v>
      </c>
      <c r="J1580" t="s">
        <v>60</v>
      </c>
      <c r="K1580" t="s">
        <v>61</v>
      </c>
      <c r="L1580">
        <v>19140</v>
      </c>
      <c r="M1580" t="s">
        <v>62</v>
      </c>
      <c r="N1580" t="s">
        <v>1598</v>
      </c>
      <c r="O1580" t="s">
        <v>31</v>
      </c>
      <c r="P1580" t="s">
        <v>35</v>
      </c>
      <c r="Q1580" t="s">
        <v>1599</v>
      </c>
      <c r="R1580">
        <v>445.80200000000002</v>
      </c>
      <c r="S1580">
        <v>7</v>
      </c>
      <c r="T1580">
        <v>0.3</v>
      </c>
      <c r="U1580">
        <v>-108.2662</v>
      </c>
      <c r="V1580">
        <v>554.06820000000005</v>
      </c>
    </row>
    <row r="1581" spans="1:22">
      <c r="A1581">
        <v>7489</v>
      </c>
      <c r="B1581" t="s">
        <v>3745</v>
      </c>
      <c r="C1581" s="1">
        <v>42357</v>
      </c>
      <c r="D1581" s="1">
        <v>42362</v>
      </c>
      <c r="E1581" t="s">
        <v>22</v>
      </c>
      <c r="F1581" t="s">
        <v>870</v>
      </c>
      <c r="G1581" t="s">
        <v>871</v>
      </c>
      <c r="H1581" t="s">
        <v>90</v>
      </c>
      <c r="I1581" t="s">
        <v>26</v>
      </c>
      <c r="J1581" t="s">
        <v>722</v>
      </c>
      <c r="K1581" t="s">
        <v>865</v>
      </c>
      <c r="L1581">
        <v>3820</v>
      </c>
      <c r="M1581" t="s">
        <v>62</v>
      </c>
      <c r="N1581" t="s">
        <v>288</v>
      </c>
      <c r="O1581" t="s">
        <v>31</v>
      </c>
      <c r="P1581" t="s">
        <v>44</v>
      </c>
      <c r="Q1581" t="s">
        <v>289</v>
      </c>
      <c r="R1581">
        <v>1053.164</v>
      </c>
      <c r="S1581">
        <v>4</v>
      </c>
      <c r="T1581">
        <v>0.3</v>
      </c>
      <c r="U1581">
        <v>-105.3164</v>
      </c>
      <c r="V1581">
        <v>1158.4803999999999</v>
      </c>
    </row>
    <row r="1582" spans="1:22">
      <c r="A1582">
        <v>7491</v>
      </c>
      <c r="B1582" t="s">
        <v>3746</v>
      </c>
      <c r="C1582" s="1">
        <v>42257</v>
      </c>
      <c r="D1582" s="1">
        <v>42263</v>
      </c>
      <c r="E1582" t="s">
        <v>38</v>
      </c>
      <c r="F1582" t="s">
        <v>1516</v>
      </c>
      <c r="G1582" t="s">
        <v>1517</v>
      </c>
      <c r="H1582" t="s">
        <v>81</v>
      </c>
      <c r="I1582" t="s">
        <v>26</v>
      </c>
      <c r="J1582" t="s">
        <v>49</v>
      </c>
      <c r="K1582" t="s">
        <v>50</v>
      </c>
      <c r="L1582">
        <v>90032</v>
      </c>
      <c r="M1582" t="s">
        <v>51</v>
      </c>
      <c r="N1582" t="s">
        <v>153</v>
      </c>
      <c r="O1582" t="s">
        <v>31</v>
      </c>
      <c r="P1582" t="s">
        <v>53</v>
      </c>
      <c r="Q1582" t="s">
        <v>154</v>
      </c>
      <c r="R1582">
        <v>106.68</v>
      </c>
      <c r="S1582">
        <v>6</v>
      </c>
      <c r="T1582">
        <v>0</v>
      </c>
      <c r="U1582">
        <v>33.070799999999998</v>
      </c>
      <c r="V1582">
        <v>73.609200000000016</v>
      </c>
    </row>
    <row r="1583" spans="1:22">
      <c r="A1583">
        <v>7494</v>
      </c>
      <c r="B1583" t="s">
        <v>3747</v>
      </c>
      <c r="C1583" s="1">
        <v>42989</v>
      </c>
      <c r="D1583" s="1">
        <v>42994</v>
      </c>
      <c r="E1583" t="s">
        <v>38</v>
      </c>
      <c r="F1583" t="s">
        <v>3748</v>
      </c>
      <c r="G1583" t="s">
        <v>3749</v>
      </c>
      <c r="H1583" t="s">
        <v>25</v>
      </c>
      <c r="I1583" t="s">
        <v>26</v>
      </c>
      <c r="J1583" t="s">
        <v>91</v>
      </c>
      <c r="K1583" t="s">
        <v>83</v>
      </c>
      <c r="L1583">
        <v>77070</v>
      </c>
      <c r="M1583" t="s">
        <v>84</v>
      </c>
      <c r="N1583" t="s">
        <v>1608</v>
      </c>
      <c r="O1583" t="s">
        <v>31</v>
      </c>
      <c r="P1583" t="s">
        <v>44</v>
      </c>
      <c r="Q1583" t="s">
        <v>1609</v>
      </c>
      <c r="R1583">
        <v>512.19000000000005</v>
      </c>
      <c r="S1583">
        <v>5</v>
      </c>
      <c r="T1583">
        <v>0.3</v>
      </c>
      <c r="U1583">
        <v>-65.852999999999994</v>
      </c>
      <c r="V1583">
        <v>578.04300000000001</v>
      </c>
    </row>
    <row r="1584" spans="1:22">
      <c r="A1584">
        <v>7497</v>
      </c>
      <c r="B1584" t="s">
        <v>3750</v>
      </c>
      <c r="C1584" s="1">
        <v>42930</v>
      </c>
      <c r="D1584" s="1">
        <v>42934</v>
      </c>
      <c r="E1584" t="s">
        <v>38</v>
      </c>
      <c r="F1584" t="s">
        <v>3751</v>
      </c>
      <c r="G1584" t="s">
        <v>3752</v>
      </c>
      <c r="H1584" t="s">
        <v>25</v>
      </c>
      <c r="I1584" t="s">
        <v>26</v>
      </c>
      <c r="J1584" t="s">
        <v>3753</v>
      </c>
      <c r="K1584" t="s">
        <v>50</v>
      </c>
      <c r="L1584">
        <v>92683</v>
      </c>
      <c r="M1584" t="s">
        <v>51</v>
      </c>
      <c r="N1584" t="s">
        <v>901</v>
      </c>
      <c r="O1584" t="s">
        <v>31</v>
      </c>
      <c r="P1584" t="s">
        <v>53</v>
      </c>
      <c r="Q1584" t="s">
        <v>902</v>
      </c>
      <c r="R1584">
        <v>276.69</v>
      </c>
      <c r="S1584">
        <v>3</v>
      </c>
      <c r="T1584">
        <v>0</v>
      </c>
      <c r="U1584">
        <v>49.804200000000002</v>
      </c>
      <c r="V1584">
        <v>226.88579999999999</v>
      </c>
    </row>
    <row r="1585" spans="1:22">
      <c r="A1585">
        <v>7500</v>
      </c>
      <c r="B1585" t="s">
        <v>3750</v>
      </c>
      <c r="C1585" s="1">
        <v>42930</v>
      </c>
      <c r="D1585" s="1">
        <v>42934</v>
      </c>
      <c r="E1585" t="s">
        <v>38</v>
      </c>
      <c r="F1585" t="s">
        <v>3751</v>
      </c>
      <c r="G1585" t="s">
        <v>3752</v>
      </c>
      <c r="H1585" t="s">
        <v>25</v>
      </c>
      <c r="I1585" t="s">
        <v>26</v>
      </c>
      <c r="J1585" t="s">
        <v>3753</v>
      </c>
      <c r="K1585" t="s">
        <v>50</v>
      </c>
      <c r="L1585">
        <v>92683</v>
      </c>
      <c r="M1585" t="s">
        <v>51</v>
      </c>
      <c r="N1585" t="s">
        <v>254</v>
      </c>
      <c r="O1585" t="s">
        <v>31</v>
      </c>
      <c r="P1585" t="s">
        <v>53</v>
      </c>
      <c r="Q1585" t="s">
        <v>255</v>
      </c>
      <c r="R1585">
        <v>18.84</v>
      </c>
      <c r="S1585">
        <v>3</v>
      </c>
      <c r="T1585">
        <v>0</v>
      </c>
      <c r="U1585">
        <v>7.9127999999999998</v>
      </c>
      <c r="V1585">
        <v>10.927199999999999</v>
      </c>
    </row>
    <row r="1586" spans="1:22">
      <c r="A1586">
        <v>7512</v>
      </c>
      <c r="B1586" t="s">
        <v>3754</v>
      </c>
      <c r="C1586" s="1">
        <v>42930</v>
      </c>
      <c r="D1586" s="1">
        <v>42934</v>
      </c>
      <c r="E1586" t="s">
        <v>38</v>
      </c>
      <c r="F1586" t="s">
        <v>2789</v>
      </c>
      <c r="G1586" t="s">
        <v>2790</v>
      </c>
      <c r="H1586" t="s">
        <v>25</v>
      </c>
      <c r="I1586" t="s">
        <v>26</v>
      </c>
      <c r="J1586" t="s">
        <v>329</v>
      </c>
      <c r="K1586" t="s">
        <v>215</v>
      </c>
      <c r="L1586">
        <v>43229</v>
      </c>
      <c r="M1586" t="s">
        <v>62</v>
      </c>
      <c r="N1586" t="s">
        <v>1381</v>
      </c>
      <c r="O1586" t="s">
        <v>31</v>
      </c>
      <c r="P1586" t="s">
        <v>53</v>
      </c>
      <c r="Q1586" t="s">
        <v>1382</v>
      </c>
      <c r="R1586">
        <v>396.92</v>
      </c>
      <c r="S1586">
        <v>5</v>
      </c>
      <c r="T1586">
        <v>0.2</v>
      </c>
      <c r="U1586">
        <v>148.845</v>
      </c>
      <c r="V1586">
        <v>248.07500000000002</v>
      </c>
    </row>
    <row r="1587" spans="1:22">
      <c r="A1587">
        <v>7524</v>
      </c>
      <c r="B1587" t="s">
        <v>3755</v>
      </c>
      <c r="C1587" s="1">
        <v>42618</v>
      </c>
      <c r="D1587" s="1">
        <v>42624</v>
      </c>
      <c r="E1587" t="s">
        <v>38</v>
      </c>
      <c r="F1587" t="s">
        <v>1364</v>
      </c>
      <c r="G1587" t="s">
        <v>1365</v>
      </c>
      <c r="H1587" t="s">
        <v>25</v>
      </c>
      <c r="I1587" t="s">
        <v>26</v>
      </c>
      <c r="J1587" t="s">
        <v>796</v>
      </c>
      <c r="K1587" t="s">
        <v>215</v>
      </c>
      <c r="L1587">
        <v>43130</v>
      </c>
      <c r="M1587" t="s">
        <v>62</v>
      </c>
      <c r="N1587" t="s">
        <v>280</v>
      </c>
      <c r="O1587" t="s">
        <v>31</v>
      </c>
      <c r="P1587" t="s">
        <v>35</v>
      </c>
      <c r="Q1587" t="s">
        <v>281</v>
      </c>
      <c r="R1587">
        <v>85.245999999999995</v>
      </c>
      <c r="S1587">
        <v>2</v>
      </c>
      <c r="T1587">
        <v>0.3</v>
      </c>
      <c r="U1587">
        <v>-1.2178</v>
      </c>
      <c r="V1587">
        <v>86.463799999999992</v>
      </c>
    </row>
    <row r="1588" spans="1:22">
      <c r="A1588">
        <v>7526</v>
      </c>
      <c r="B1588" t="s">
        <v>3756</v>
      </c>
      <c r="C1588" s="1">
        <v>41892</v>
      </c>
      <c r="D1588" s="1">
        <v>41898</v>
      </c>
      <c r="E1588" t="s">
        <v>38</v>
      </c>
      <c r="F1588" t="s">
        <v>2207</v>
      </c>
      <c r="G1588" t="s">
        <v>2208</v>
      </c>
      <c r="H1588" t="s">
        <v>25</v>
      </c>
      <c r="I1588" t="s">
        <v>26</v>
      </c>
      <c r="J1588" t="s">
        <v>2240</v>
      </c>
      <c r="K1588" t="s">
        <v>1498</v>
      </c>
      <c r="L1588">
        <v>97030</v>
      </c>
      <c r="M1588" t="s">
        <v>51</v>
      </c>
      <c r="N1588" t="s">
        <v>1076</v>
      </c>
      <c r="O1588" t="s">
        <v>31</v>
      </c>
      <c r="P1588" t="s">
        <v>35</v>
      </c>
      <c r="Q1588" t="s">
        <v>1077</v>
      </c>
      <c r="R1588">
        <v>1487.04</v>
      </c>
      <c r="S1588">
        <v>5</v>
      </c>
      <c r="T1588">
        <v>0.2</v>
      </c>
      <c r="U1588">
        <v>148.70400000000001</v>
      </c>
      <c r="V1588">
        <v>1338.336</v>
      </c>
    </row>
    <row r="1589" spans="1:22">
      <c r="A1589">
        <v>7528</v>
      </c>
      <c r="B1589" t="s">
        <v>3757</v>
      </c>
      <c r="C1589" s="1">
        <v>43004</v>
      </c>
      <c r="D1589" s="1">
        <v>43004</v>
      </c>
      <c r="E1589" t="s">
        <v>407</v>
      </c>
      <c r="F1589" t="s">
        <v>3304</v>
      </c>
      <c r="G1589" t="s">
        <v>3305</v>
      </c>
      <c r="H1589" t="s">
        <v>81</v>
      </c>
      <c r="I1589" t="s">
        <v>26</v>
      </c>
      <c r="J1589" t="s">
        <v>310</v>
      </c>
      <c r="K1589" t="s">
        <v>50</v>
      </c>
      <c r="L1589">
        <v>94109</v>
      </c>
      <c r="M1589" t="s">
        <v>51</v>
      </c>
      <c r="N1589" t="s">
        <v>1992</v>
      </c>
      <c r="O1589" t="s">
        <v>31</v>
      </c>
      <c r="P1589" t="s">
        <v>53</v>
      </c>
      <c r="Q1589" t="s">
        <v>1993</v>
      </c>
      <c r="R1589">
        <v>9.24</v>
      </c>
      <c r="S1589">
        <v>3</v>
      </c>
      <c r="T1589">
        <v>0</v>
      </c>
      <c r="U1589">
        <v>2.9567999999999999</v>
      </c>
      <c r="V1589">
        <v>6.2832000000000008</v>
      </c>
    </row>
    <row r="1590" spans="1:22">
      <c r="A1590">
        <v>7532</v>
      </c>
      <c r="B1590" t="s">
        <v>3758</v>
      </c>
      <c r="C1590" s="1">
        <v>42538</v>
      </c>
      <c r="D1590" s="1">
        <v>42540</v>
      </c>
      <c r="E1590" t="s">
        <v>78</v>
      </c>
      <c r="F1590" t="s">
        <v>205</v>
      </c>
      <c r="G1590" t="s">
        <v>206</v>
      </c>
      <c r="H1590" t="s">
        <v>25</v>
      </c>
      <c r="I1590" t="s">
        <v>26</v>
      </c>
      <c r="J1590" t="s">
        <v>3759</v>
      </c>
      <c r="K1590" t="s">
        <v>165</v>
      </c>
      <c r="L1590">
        <v>80501</v>
      </c>
      <c r="M1590" t="s">
        <v>51</v>
      </c>
      <c r="N1590" t="s">
        <v>1834</v>
      </c>
      <c r="O1590" t="s">
        <v>31</v>
      </c>
      <c r="P1590" t="s">
        <v>53</v>
      </c>
      <c r="Q1590" t="s">
        <v>1835</v>
      </c>
      <c r="R1590">
        <v>266.35199999999998</v>
      </c>
      <c r="S1590">
        <v>3</v>
      </c>
      <c r="T1590">
        <v>0.2</v>
      </c>
      <c r="U1590">
        <v>-13.317600000000001</v>
      </c>
      <c r="V1590">
        <v>279.6696</v>
      </c>
    </row>
    <row r="1591" spans="1:22">
      <c r="A1591">
        <v>7533</v>
      </c>
      <c r="B1591" t="s">
        <v>3758</v>
      </c>
      <c r="C1591" s="1">
        <v>42538</v>
      </c>
      <c r="D1591" s="1">
        <v>42540</v>
      </c>
      <c r="E1591" t="s">
        <v>78</v>
      </c>
      <c r="F1591" t="s">
        <v>205</v>
      </c>
      <c r="G1591" t="s">
        <v>206</v>
      </c>
      <c r="H1591" t="s">
        <v>25</v>
      </c>
      <c r="I1591" t="s">
        <v>26</v>
      </c>
      <c r="J1591" t="s">
        <v>3759</v>
      </c>
      <c r="K1591" t="s">
        <v>165</v>
      </c>
      <c r="L1591">
        <v>80501</v>
      </c>
      <c r="M1591" t="s">
        <v>51</v>
      </c>
      <c r="N1591" t="s">
        <v>637</v>
      </c>
      <c r="O1591" t="s">
        <v>31</v>
      </c>
      <c r="P1591" t="s">
        <v>35</v>
      </c>
      <c r="Q1591" t="s">
        <v>638</v>
      </c>
      <c r="R1591">
        <v>483.13600000000002</v>
      </c>
      <c r="S1591">
        <v>4</v>
      </c>
      <c r="T1591">
        <v>0.2</v>
      </c>
      <c r="U1591">
        <v>54.352800000000002</v>
      </c>
      <c r="V1591">
        <v>428.78320000000002</v>
      </c>
    </row>
    <row r="1592" spans="1:22">
      <c r="A1592">
        <v>7534</v>
      </c>
      <c r="B1592" t="s">
        <v>3760</v>
      </c>
      <c r="C1592" s="1">
        <v>42791</v>
      </c>
      <c r="D1592" s="1">
        <v>42795</v>
      </c>
      <c r="E1592" t="s">
        <v>38</v>
      </c>
      <c r="F1592" t="s">
        <v>3330</v>
      </c>
      <c r="G1592" t="s">
        <v>3331</v>
      </c>
      <c r="H1592" t="s">
        <v>25</v>
      </c>
      <c r="I1592" t="s">
        <v>26</v>
      </c>
      <c r="J1592" t="s">
        <v>3761</v>
      </c>
      <c r="K1592" t="s">
        <v>1017</v>
      </c>
      <c r="L1592">
        <v>27834</v>
      </c>
      <c r="M1592" t="s">
        <v>29</v>
      </c>
      <c r="N1592" t="s">
        <v>1009</v>
      </c>
      <c r="O1592" t="s">
        <v>31</v>
      </c>
      <c r="P1592" t="s">
        <v>35</v>
      </c>
      <c r="Q1592" t="s">
        <v>1010</v>
      </c>
      <c r="R1592">
        <v>196.78399999999999</v>
      </c>
      <c r="S1592">
        <v>2</v>
      </c>
      <c r="T1592">
        <v>0.2</v>
      </c>
      <c r="U1592">
        <v>-22.138200000000001</v>
      </c>
      <c r="V1592">
        <v>218.9222</v>
      </c>
    </row>
    <row r="1593" spans="1:22">
      <c r="A1593">
        <v>7535</v>
      </c>
      <c r="B1593" t="s">
        <v>3760</v>
      </c>
      <c r="C1593" s="1">
        <v>42791</v>
      </c>
      <c r="D1593" s="1">
        <v>42795</v>
      </c>
      <c r="E1593" t="s">
        <v>38</v>
      </c>
      <c r="F1593" t="s">
        <v>3330</v>
      </c>
      <c r="G1593" t="s">
        <v>3331</v>
      </c>
      <c r="H1593" t="s">
        <v>25</v>
      </c>
      <c r="I1593" t="s">
        <v>26</v>
      </c>
      <c r="J1593" t="s">
        <v>3761</v>
      </c>
      <c r="K1593" t="s">
        <v>1017</v>
      </c>
      <c r="L1593">
        <v>27834</v>
      </c>
      <c r="M1593" t="s">
        <v>29</v>
      </c>
      <c r="N1593" t="s">
        <v>330</v>
      </c>
      <c r="O1593" t="s">
        <v>31</v>
      </c>
      <c r="P1593" t="s">
        <v>32</v>
      </c>
      <c r="Q1593" t="s">
        <v>331</v>
      </c>
      <c r="R1593">
        <v>231.92</v>
      </c>
      <c r="S1593">
        <v>5</v>
      </c>
      <c r="T1593">
        <v>0.2</v>
      </c>
      <c r="U1593">
        <v>5.798</v>
      </c>
      <c r="V1593">
        <v>226.12199999999999</v>
      </c>
    </row>
    <row r="1594" spans="1:22">
      <c r="A1594">
        <v>7537</v>
      </c>
      <c r="B1594" t="s">
        <v>3762</v>
      </c>
      <c r="C1594" s="1">
        <v>43072</v>
      </c>
      <c r="D1594" s="1">
        <v>43077</v>
      </c>
      <c r="E1594" t="s">
        <v>38</v>
      </c>
      <c r="F1594" t="s">
        <v>1772</v>
      </c>
      <c r="G1594" t="s">
        <v>1773</v>
      </c>
      <c r="H1594" t="s">
        <v>25</v>
      </c>
      <c r="I1594" t="s">
        <v>26</v>
      </c>
      <c r="J1594" t="s">
        <v>91</v>
      </c>
      <c r="K1594" t="s">
        <v>83</v>
      </c>
      <c r="L1594">
        <v>77041</v>
      </c>
      <c r="M1594" t="s">
        <v>84</v>
      </c>
      <c r="N1594" t="s">
        <v>3527</v>
      </c>
      <c r="O1594" t="s">
        <v>31</v>
      </c>
      <c r="P1594" t="s">
        <v>53</v>
      </c>
      <c r="Q1594" t="s">
        <v>3528</v>
      </c>
      <c r="R1594">
        <v>13.592000000000001</v>
      </c>
      <c r="S1594">
        <v>2</v>
      </c>
      <c r="T1594">
        <v>0.6</v>
      </c>
      <c r="U1594">
        <v>-14.271599999999999</v>
      </c>
      <c r="V1594">
        <v>27.863599999999998</v>
      </c>
    </row>
    <row r="1595" spans="1:22">
      <c r="A1595">
        <v>7541</v>
      </c>
      <c r="B1595" t="s">
        <v>3763</v>
      </c>
      <c r="C1595" s="1">
        <v>43071</v>
      </c>
      <c r="D1595" s="1">
        <v>43075</v>
      </c>
      <c r="E1595" t="s">
        <v>38</v>
      </c>
      <c r="F1595" t="s">
        <v>3764</v>
      </c>
      <c r="G1595" t="s">
        <v>3765</v>
      </c>
      <c r="H1595" t="s">
        <v>81</v>
      </c>
      <c r="I1595" t="s">
        <v>26</v>
      </c>
      <c r="J1595" t="s">
        <v>248</v>
      </c>
      <c r="K1595" t="s">
        <v>165</v>
      </c>
      <c r="L1595">
        <v>80219</v>
      </c>
      <c r="M1595" t="s">
        <v>51</v>
      </c>
      <c r="N1595" t="s">
        <v>2796</v>
      </c>
      <c r="O1595" t="s">
        <v>31</v>
      </c>
      <c r="P1595" t="s">
        <v>32</v>
      </c>
      <c r="Q1595" t="s">
        <v>2797</v>
      </c>
      <c r="R1595">
        <v>242.352</v>
      </c>
      <c r="S1595">
        <v>8</v>
      </c>
      <c r="T1595">
        <v>0.7</v>
      </c>
      <c r="U1595">
        <v>-363.52800000000002</v>
      </c>
      <c r="V1595">
        <v>605.88</v>
      </c>
    </row>
    <row r="1596" spans="1:22">
      <c r="A1596">
        <v>7543</v>
      </c>
      <c r="B1596" t="s">
        <v>3763</v>
      </c>
      <c r="C1596" s="1">
        <v>43071</v>
      </c>
      <c r="D1596" s="1">
        <v>43075</v>
      </c>
      <c r="E1596" t="s">
        <v>38</v>
      </c>
      <c r="F1596" t="s">
        <v>3764</v>
      </c>
      <c r="G1596" t="s">
        <v>3765</v>
      </c>
      <c r="H1596" t="s">
        <v>81</v>
      </c>
      <c r="I1596" t="s">
        <v>26</v>
      </c>
      <c r="J1596" t="s">
        <v>248</v>
      </c>
      <c r="K1596" t="s">
        <v>165</v>
      </c>
      <c r="L1596">
        <v>80219</v>
      </c>
      <c r="M1596" t="s">
        <v>51</v>
      </c>
      <c r="N1596" t="s">
        <v>1372</v>
      </c>
      <c r="O1596" t="s">
        <v>31</v>
      </c>
      <c r="P1596" t="s">
        <v>53</v>
      </c>
      <c r="Q1596" t="s">
        <v>1373</v>
      </c>
      <c r="R1596">
        <v>508.70400000000001</v>
      </c>
      <c r="S1596">
        <v>6</v>
      </c>
      <c r="T1596">
        <v>0.2</v>
      </c>
      <c r="U1596">
        <v>0</v>
      </c>
      <c r="V1596">
        <v>508.70400000000001</v>
      </c>
    </row>
    <row r="1597" spans="1:22">
      <c r="A1597">
        <v>7545</v>
      </c>
      <c r="B1597" t="s">
        <v>3763</v>
      </c>
      <c r="C1597" s="1">
        <v>43071</v>
      </c>
      <c r="D1597" s="1">
        <v>43075</v>
      </c>
      <c r="E1597" t="s">
        <v>38</v>
      </c>
      <c r="F1597" t="s">
        <v>3764</v>
      </c>
      <c r="G1597" t="s">
        <v>3765</v>
      </c>
      <c r="H1597" t="s">
        <v>81</v>
      </c>
      <c r="I1597" t="s">
        <v>26</v>
      </c>
      <c r="J1597" t="s">
        <v>248</v>
      </c>
      <c r="K1597" t="s">
        <v>165</v>
      </c>
      <c r="L1597">
        <v>80219</v>
      </c>
      <c r="M1597" t="s">
        <v>51</v>
      </c>
      <c r="N1597" t="s">
        <v>786</v>
      </c>
      <c r="O1597" t="s">
        <v>31</v>
      </c>
      <c r="P1597" t="s">
        <v>35</v>
      </c>
      <c r="Q1597" t="s">
        <v>787</v>
      </c>
      <c r="R1597">
        <v>906.68</v>
      </c>
      <c r="S1597">
        <v>5</v>
      </c>
      <c r="T1597">
        <v>0.2</v>
      </c>
      <c r="U1597">
        <v>68.001000000000005</v>
      </c>
      <c r="V1597">
        <v>838.67899999999997</v>
      </c>
    </row>
    <row r="1598" spans="1:22">
      <c r="A1598">
        <v>7550</v>
      </c>
      <c r="B1598" t="s">
        <v>3766</v>
      </c>
      <c r="C1598" s="1">
        <v>42618</v>
      </c>
      <c r="D1598" s="1">
        <v>42620</v>
      </c>
      <c r="E1598" t="s">
        <v>78</v>
      </c>
      <c r="F1598" t="s">
        <v>1804</v>
      </c>
      <c r="G1598" t="s">
        <v>1805</v>
      </c>
      <c r="H1598" t="s">
        <v>81</v>
      </c>
      <c r="I1598" t="s">
        <v>26</v>
      </c>
      <c r="J1598" t="s">
        <v>91</v>
      </c>
      <c r="K1598" t="s">
        <v>83</v>
      </c>
      <c r="L1598">
        <v>77036</v>
      </c>
      <c r="M1598" t="s">
        <v>84</v>
      </c>
      <c r="N1598" t="s">
        <v>1970</v>
      </c>
      <c r="O1598" t="s">
        <v>31</v>
      </c>
      <c r="P1598" t="s">
        <v>53</v>
      </c>
      <c r="Q1598" t="s">
        <v>1971</v>
      </c>
      <c r="R1598">
        <v>21.204000000000001</v>
      </c>
      <c r="S1598">
        <v>3</v>
      </c>
      <c r="T1598">
        <v>0.6</v>
      </c>
      <c r="U1598">
        <v>-11.6622</v>
      </c>
      <c r="V1598">
        <v>32.866199999999999</v>
      </c>
    </row>
    <row r="1599" spans="1:22">
      <c r="A1599">
        <v>7555</v>
      </c>
      <c r="B1599" t="s">
        <v>3767</v>
      </c>
      <c r="C1599" s="1">
        <v>41769</v>
      </c>
      <c r="D1599" s="1">
        <v>41773</v>
      </c>
      <c r="E1599" t="s">
        <v>22</v>
      </c>
      <c r="F1599" t="s">
        <v>844</v>
      </c>
      <c r="G1599" t="s">
        <v>845</v>
      </c>
      <c r="H1599" t="s">
        <v>25</v>
      </c>
      <c r="I1599" t="s">
        <v>26</v>
      </c>
      <c r="J1599" t="s">
        <v>60</v>
      </c>
      <c r="K1599" t="s">
        <v>61</v>
      </c>
      <c r="L1599">
        <v>19134</v>
      </c>
      <c r="M1599" t="s">
        <v>62</v>
      </c>
      <c r="N1599" t="s">
        <v>1117</v>
      </c>
      <c r="O1599" t="s">
        <v>31</v>
      </c>
      <c r="P1599" t="s">
        <v>32</v>
      </c>
      <c r="Q1599" t="s">
        <v>1118</v>
      </c>
      <c r="R1599">
        <v>349.96499999999997</v>
      </c>
      <c r="S1599">
        <v>7</v>
      </c>
      <c r="T1599">
        <v>0.5</v>
      </c>
      <c r="U1599">
        <v>-216.97829999999999</v>
      </c>
      <c r="V1599">
        <v>566.94329999999991</v>
      </c>
    </row>
    <row r="1600" spans="1:22">
      <c r="A1600">
        <v>7561</v>
      </c>
      <c r="B1600" t="s">
        <v>3768</v>
      </c>
      <c r="C1600" s="1">
        <v>41944</v>
      </c>
      <c r="D1600" s="1">
        <v>41948</v>
      </c>
      <c r="E1600" t="s">
        <v>38</v>
      </c>
      <c r="F1600" t="s">
        <v>914</v>
      </c>
      <c r="G1600" t="s">
        <v>915</v>
      </c>
      <c r="H1600" t="s">
        <v>25</v>
      </c>
      <c r="I1600" t="s">
        <v>26</v>
      </c>
      <c r="J1600" t="s">
        <v>711</v>
      </c>
      <c r="K1600" t="s">
        <v>109</v>
      </c>
      <c r="L1600">
        <v>11561</v>
      </c>
      <c r="M1600" t="s">
        <v>62</v>
      </c>
      <c r="N1600" t="s">
        <v>1639</v>
      </c>
      <c r="O1600" t="s">
        <v>31</v>
      </c>
      <c r="P1600" t="s">
        <v>53</v>
      </c>
      <c r="Q1600" t="s">
        <v>1640</v>
      </c>
      <c r="R1600">
        <v>31.68</v>
      </c>
      <c r="S1600">
        <v>6</v>
      </c>
      <c r="T1600">
        <v>0</v>
      </c>
      <c r="U1600">
        <v>9.8208000000000002</v>
      </c>
      <c r="V1600">
        <v>21.859200000000001</v>
      </c>
    </row>
    <row r="1601" spans="1:22">
      <c r="A1601">
        <v>7562</v>
      </c>
      <c r="B1601" t="s">
        <v>3769</v>
      </c>
      <c r="C1601" s="1">
        <v>42734</v>
      </c>
      <c r="D1601" s="1">
        <v>42736</v>
      </c>
      <c r="E1601" t="s">
        <v>78</v>
      </c>
      <c r="F1601" t="s">
        <v>1041</v>
      </c>
      <c r="G1601" t="s">
        <v>1042</v>
      </c>
      <c r="H1601" t="s">
        <v>25</v>
      </c>
      <c r="I1601" t="s">
        <v>26</v>
      </c>
      <c r="J1601" t="s">
        <v>796</v>
      </c>
      <c r="K1601" t="s">
        <v>61</v>
      </c>
      <c r="L1601">
        <v>17602</v>
      </c>
      <c r="M1601" t="s">
        <v>62</v>
      </c>
      <c r="N1601" t="s">
        <v>34</v>
      </c>
      <c r="O1601" t="s">
        <v>31</v>
      </c>
      <c r="P1601" t="s">
        <v>35</v>
      </c>
      <c r="Q1601" t="s">
        <v>36</v>
      </c>
      <c r="R1601">
        <v>170.786</v>
      </c>
      <c r="S1601">
        <v>1</v>
      </c>
      <c r="T1601">
        <v>0.3</v>
      </c>
      <c r="U1601">
        <v>0</v>
      </c>
      <c r="V1601">
        <v>170.786</v>
      </c>
    </row>
    <row r="1602" spans="1:22">
      <c r="A1602">
        <v>7563</v>
      </c>
      <c r="B1602" t="s">
        <v>3770</v>
      </c>
      <c r="C1602" s="1">
        <v>42616</v>
      </c>
      <c r="D1602" s="1">
        <v>42620</v>
      </c>
      <c r="E1602" t="s">
        <v>38</v>
      </c>
      <c r="F1602" t="s">
        <v>3771</v>
      </c>
      <c r="G1602" t="s">
        <v>3772</v>
      </c>
      <c r="H1602" t="s">
        <v>25</v>
      </c>
      <c r="I1602" t="s">
        <v>26</v>
      </c>
      <c r="J1602" t="s">
        <v>120</v>
      </c>
      <c r="K1602" t="s">
        <v>121</v>
      </c>
      <c r="L1602">
        <v>60610</v>
      </c>
      <c r="M1602" t="s">
        <v>84</v>
      </c>
      <c r="N1602" t="s">
        <v>2724</v>
      </c>
      <c r="O1602" t="s">
        <v>31</v>
      </c>
      <c r="P1602" t="s">
        <v>32</v>
      </c>
      <c r="Q1602" t="s">
        <v>2725</v>
      </c>
      <c r="R1602">
        <v>198.744</v>
      </c>
      <c r="S1602">
        <v>4</v>
      </c>
      <c r="T1602">
        <v>0.3</v>
      </c>
      <c r="U1602">
        <v>0</v>
      </c>
      <c r="V1602">
        <v>198.744</v>
      </c>
    </row>
    <row r="1603" spans="1:22">
      <c r="A1603">
        <v>7565</v>
      </c>
      <c r="B1603" t="s">
        <v>3773</v>
      </c>
      <c r="C1603" s="1">
        <v>42399</v>
      </c>
      <c r="D1603" s="1">
        <v>42401</v>
      </c>
      <c r="E1603" t="s">
        <v>22</v>
      </c>
      <c r="F1603" t="s">
        <v>3774</v>
      </c>
      <c r="G1603" t="s">
        <v>3775</v>
      </c>
      <c r="H1603" t="s">
        <v>25</v>
      </c>
      <c r="I1603" t="s">
        <v>26</v>
      </c>
      <c r="J1603" t="s">
        <v>176</v>
      </c>
      <c r="K1603" t="s">
        <v>177</v>
      </c>
      <c r="L1603">
        <v>98103</v>
      </c>
      <c r="M1603" t="s">
        <v>51</v>
      </c>
      <c r="N1603" t="s">
        <v>1899</v>
      </c>
      <c r="O1603" t="s">
        <v>31</v>
      </c>
      <c r="P1603" t="s">
        <v>35</v>
      </c>
      <c r="Q1603" t="s">
        <v>1900</v>
      </c>
      <c r="R1603">
        <v>435.16800000000001</v>
      </c>
      <c r="S1603">
        <v>4</v>
      </c>
      <c r="T1603">
        <v>0.2</v>
      </c>
      <c r="U1603">
        <v>-59.835599999999999</v>
      </c>
      <c r="V1603">
        <v>495.00360000000001</v>
      </c>
    </row>
    <row r="1604" spans="1:22">
      <c r="A1604">
        <v>7566</v>
      </c>
      <c r="B1604" t="s">
        <v>3773</v>
      </c>
      <c r="C1604" s="1">
        <v>42399</v>
      </c>
      <c r="D1604" s="1">
        <v>42401</v>
      </c>
      <c r="E1604" t="s">
        <v>22</v>
      </c>
      <c r="F1604" t="s">
        <v>3774</v>
      </c>
      <c r="G1604" t="s">
        <v>3775</v>
      </c>
      <c r="H1604" t="s">
        <v>25</v>
      </c>
      <c r="I1604" t="s">
        <v>26</v>
      </c>
      <c r="J1604" t="s">
        <v>176</v>
      </c>
      <c r="K1604" t="s">
        <v>177</v>
      </c>
      <c r="L1604">
        <v>98103</v>
      </c>
      <c r="M1604" t="s">
        <v>51</v>
      </c>
      <c r="N1604" t="s">
        <v>1584</v>
      </c>
      <c r="O1604" t="s">
        <v>31</v>
      </c>
      <c r="P1604" t="s">
        <v>32</v>
      </c>
      <c r="Q1604" t="s">
        <v>1585</v>
      </c>
      <c r="R1604">
        <v>48.58</v>
      </c>
      <c r="S1604">
        <v>1</v>
      </c>
      <c r="T1604">
        <v>0</v>
      </c>
      <c r="U1604">
        <v>7.7728000000000002</v>
      </c>
      <c r="V1604">
        <v>40.807199999999995</v>
      </c>
    </row>
    <row r="1605" spans="1:22">
      <c r="A1605">
        <v>7573</v>
      </c>
      <c r="B1605" t="s">
        <v>3776</v>
      </c>
      <c r="C1605" s="1">
        <v>41933</v>
      </c>
      <c r="D1605" s="1">
        <v>41938</v>
      </c>
      <c r="E1605" t="s">
        <v>38</v>
      </c>
      <c r="F1605" t="s">
        <v>1526</v>
      </c>
      <c r="G1605" t="s">
        <v>1527</v>
      </c>
      <c r="H1605" t="s">
        <v>81</v>
      </c>
      <c r="I1605" t="s">
        <v>26</v>
      </c>
      <c r="J1605" t="s">
        <v>3777</v>
      </c>
      <c r="K1605" t="s">
        <v>697</v>
      </c>
      <c r="L1605">
        <v>23602</v>
      </c>
      <c r="M1605" t="s">
        <v>29</v>
      </c>
      <c r="N1605" t="s">
        <v>1446</v>
      </c>
      <c r="O1605" t="s">
        <v>31</v>
      </c>
      <c r="P1605" t="s">
        <v>44</v>
      </c>
      <c r="Q1605" t="s">
        <v>1447</v>
      </c>
      <c r="R1605">
        <v>591.32000000000005</v>
      </c>
      <c r="S1605">
        <v>4</v>
      </c>
      <c r="T1605">
        <v>0</v>
      </c>
      <c r="U1605">
        <v>112.35080000000001</v>
      </c>
      <c r="V1605">
        <v>478.96920000000006</v>
      </c>
    </row>
    <row r="1606" spans="1:22">
      <c r="A1606">
        <v>7579</v>
      </c>
      <c r="B1606" t="s">
        <v>3778</v>
      </c>
      <c r="C1606" s="1">
        <v>42722</v>
      </c>
      <c r="D1606" s="1">
        <v>42725</v>
      </c>
      <c r="E1606" t="s">
        <v>78</v>
      </c>
      <c r="F1606" t="s">
        <v>156</v>
      </c>
      <c r="G1606" t="s">
        <v>157</v>
      </c>
      <c r="H1606" t="s">
        <v>90</v>
      </c>
      <c r="I1606" t="s">
        <v>26</v>
      </c>
      <c r="J1606" t="s">
        <v>821</v>
      </c>
      <c r="K1606" t="s">
        <v>822</v>
      </c>
      <c r="L1606">
        <v>68104</v>
      </c>
      <c r="M1606" t="s">
        <v>84</v>
      </c>
      <c r="N1606" t="s">
        <v>606</v>
      </c>
      <c r="O1606" t="s">
        <v>31</v>
      </c>
      <c r="P1606" t="s">
        <v>35</v>
      </c>
      <c r="Q1606" t="s">
        <v>607</v>
      </c>
      <c r="R1606">
        <v>563.94000000000005</v>
      </c>
      <c r="S1606">
        <v>3</v>
      </c>
      <c r="T1606">
        <v>0</v>
      </c>
      <c r="U1606">
        <v>112.788</v>
      </c>
      <c r="V1606">
        <v>451.15200000000004</v>
      </c>
    </row>
    <row r="1607" spans="1:22">
      <c r="A1607">
        <v>7583</v>
      </c>
      <c r="B1607" t="s">
        <v>3779</v>
      </c>
      <c r="C1607" s="1">
        <v>42110</v>
      </c>
      <c r="D1607" s="1">
        <v>42115</v>
      </c>
      <c r="E1607" t="s">
        <v>38</v>
      </c>
      <c r="F1607" t="s">
        <v>2105</v>
      </c>
      <c r="G1607" t="s">
        <v>2106</v>
      </c>
      <c r="H1607" t="s">
        <v>81</v>
      </c>
      <c r="I1607" t="s">
        <v>26</v>
      </c>
      <c r="J1607" t="s">
        <v>158</v>
      </c>
      <c r="K1607" t="s">
        <v>109</v>
      </c>
      <c r="L1607">
        <v>10024</v>
      </c>
      <c r="M1607" t="s">
        <v>62</v>
      </c>
      <c r="N1607" t="s">
        <v>110</v>
      </c>
      <c r="O1607" t="s">
        <v>31</v>
      </c>
      <c r="P1607" t="s">
        <v>35</v>
      </c>
      <c r="Q1607" t="s">
        <v>111</v>
      </c>
      <c r="R1607">
        <v>127.764</v>
      </c>
      <c r="S1607">
        <v>2</v>
      </c>
      <c r="T1607">
        <v>0.1</v>
      </c>
      <c r="U1607">
        <v>2.8391999999999999</v>
      </c>
      <c r="V1607">
        <v>124.92479999999999</v>
      </c>
    </row>
    <row r="1608" spans="1:22">
      <c r="A1608">
        <v>7589</v>
      </c>
      <c r="B1608" t="s">
        <v>3780</v>
      </c>
      <c r="C1608" s="1">
        <v>43055</v>
      </c>
      <c r="D1608" s="1">
        <v>43061</v>
      </c>
      <c r="E1608" t="s">
        <v>38</v>
      </c>
      <c r="F1608" t="s">
        <v>1274</v>
      </c>
      <c r="G1608" t="s">
        <v>1275</v>
      </c>
      <c r="H1608" t="s">
        <v>25</v>
      </c>
      <c r="I1608" t="s">
        <v>26</v>
      </c>
      <c r="J1608" t="s">
        <v>207</v>
      </c>
      <c r="K1608" t="s">
        <v>50</v>
      </c>
      <c r="L1608">
        <v>95661</v>
      </c>
      <c r="M1608" t="s">
        <v>51</v>
      </c>
      <c r="N1608" t="s">
        <v>1477</v>
      </c>
      <c r="O1608" t="s">
        <v>31</v>
      </c>
      <c r="P1608" t="s">
        <v>53</v>
      </c>
      <c r="Q1608" t="s">
        <v>1478</v>
      </c>
      <c r="R1608">
        <v>17.309999999999999</v>
      </c>
      <c r="S1608">
        <v>3</v>
      </c>
      <c r="T1608">
        <v>0</v>
      </c>
      <c r="U1608">
        <v>5.1929999999999996</v>
      </c>
      <c r="V1608">
        <v>12.116999999999999</v>
      </c>
    </row>
    <row r="1609" spans="1:22">
      <c r="A1609">
        <v>7591</v>
      </c>
      <c r="B1609" t="s">
        <v>3781</v>
      </c>
      <c r="C1609" s="1">
        <v>42618</v>
      </c>
      <c r="D1609" s="1">
        <v>42622</v>
      </c>
      <c r="E1609" t="s">
        <v>38</v>
      </c>
      <c r="F1609" t="s">
        <v>3152</v>
      </c>
      <c r="G1609" t="s">
        <v>3153</v>
      </c>
      <c r="H1609" t="s">
        <v>25</v>
      </c>
      <c r="I1609" t="s">
        <v>26</v>
      </c>
      <c r="J1609" t="s">
        <v>60</v>
      </c>
      <c r="K1609" t="s">
        <v>61</v>
      </c>
      <c r="L1609">
        <v>19134</v>
      </c>
      <c r="M1609" t="s">
        <v>62</v>
      </c>
      <c r="N1609" t="s">
        <v>136</v>
      </c>
      <c r="O1609" t="s">
        <v>31</v>
      </c>
      <c r="P1609" t="s">
        <v>53</v>
      </c>
      <c r="Q1609" t="s">
        <v>137</v>
      </c>
      <c r="R1609">
        <v>58.247999999999998</v>
      </c>
      <c r="S1609">
        <v>9</v>
      </c>
      <c r="T1609">
        <v>0.2</v>
      </c>
      <c r="U1609">
        <v>11.6496</v>
      </c>
      <c r="V1609">
        <v>46.598399999999998</v>
      </c>
    </row>
    <row r="1610" spans="1:22">
      <c r="A1610">
        <v>7592</v>
      </c>
      <c r="B1610" t="s">
        <v>3781</v>
      </c>
      <c r="C1610" s="1">
        <v>42618</v>
      </c>
      <c r="D1610" s="1">
        <v>42622</v>
      </c>
      <c r="E1610" t="s">
        <v>38</v>
      </c>
      <c r="F1610" t="s">
        <v>3152</v>
      </c>
      <c r="G1610" t="s">
        <v>3153</v>
      </c>
      <c r="H1610" t="s">
        <v>25</v>
      </c>
      <c r="I1610" t="s">
        <v>26</v>
      </c>
      <c r="J1610" t="s">
        <v>60</v>
      </c>
      <c r="K1610" t="s">
        <v>61</v>
      </c>
      <c r="L1610">
        <v>19134</v>
      </c>
      <c r="M1610" t="s">
        <v>62</v>
      </c>
      <c r="N1610" t="s">
        <v>122</v>
      </c>
      <c r="O1610" t="s">
        <v>31</v>
      </c>
      <c r="P1610" t="s">
        <v>35</v>
      </c>
      <c r="Q1610" t="s">
        <v>201</v>
      </c>
      <c r="R1610">
        <v>71.245999999999995</v>
      </c>
      <c r="S1610">
        <v>2</v>
      </c>
      <c r="T1610">
        <v>0.3</v>
      </c>
      <c r="U1610">
        <v>-19.338200000000001</v>
      </c>
      <c r="V1610">
        <v>90.584199999999996</v>
      </c>
    </row>
    <row r="1611" spans="1:22">
      <c r="A1611">
        <v>7594</v>
      </c>
      <c r="B1611" t="s">
        <v>3781</v>
      </c>
      <c r="C1611" s="1">
        <v>42618</v>
      </c>
      <c r="D1611" s="1">
        <v>42622</v>
      </c>
      <c r="E1611" t="s">
        <v>38</v>
      </c>
      <c r="F1611" t="s">
        <v>3152</v>
      </c>
      <c r="G1611" t="s">
        <v>3153</v>
      </c>
      <c r="H1611" t="s">
        <v>25</v>
      </c>
      <c r="I1611" t="s">
        <v>26</v>
      </c>
      <c r="J1611" t="s">
        <v>60</v>
      </c>
      <c r="K1611" t="s">
        <v>61</v>
      </c>
      <c r="L1611">
        <v>19134</v>
      </c>
      <c r="M1611" t="s">
        <v>62</v>
      </c>
      <c r="N1611" t="s">
        <v>962</v>
      </c>
      <c r="O1611" t="s">
        <v>31</v>
      </c>
      <c r="P1611" t="s">
        <v>35</v>
      </c>
      <c r="Q1611" t="s">
        <v>963</v>
      </c>
      <c r="R1611">
        <v>887.27099999999996</v>
      </c>
      <c r="S1611">
        <v>3</v>
      </c>
      <c r="T1611">
        <v>0.3</v>
      </c>
      <c r="U1611">
        <v>-63.3765</v>
      </c>
      <c r="V1611">
        <v>950.64749999999992</v>
      </c>
    </row>
    <row r="1612" spans="1:22">
      <c r="A1612">
        <v>7605</v>
      </c>
      <c r="B1612" t="s">
        <v>3782</v>
      </c>
      <c r="C1612" s="1">
        <v>42517</v>
      </c>
      <c r="D1612" s="1">
        <v>42521</v>
      </c>
      <c r="E1612" t="s">
        <v>38</v>
      </c>
      <c r="F1612" t="s">
        <v>3280</v>
      </c>
      <c r="G1612" t="s">
        <v>3281</v>
      </c>
      <c r="H1612" t="s">
        <v>25</v>
      </c>
      <c r="I1612" t="s">
        <v>26</v>
      </c>
      <c r="J1612" t="s">
        <v>120</v>
      </c>
      <c r="K1612" t="s">
        <v>121</v>
      </c>
      <c r="L1612">
        <v>60623</v>
      </c>
      <c r="M1612" t="s">
        <v>84</v>
      </c>
      <c r="N1612" t="s">
        <v>2262</v>
      </c>
      <c r="O1612" t="s">
        <v>31</v>
      </c>
      <c r="P1612" t="s">
        <v>53</v>
      </c>
      <c r="Q1612" t="s">
        <v>2263</v>
      </c>
      <c r="R1612">
        <v>25.175999999999998</v>
      </c>
      <c r="S1612">
        <v>3</v>
      </c>
      <c r="T1612">
        <v>0.6</v>
      </c>
      <c r="U1612">
        <v>-33.358199999999997</v>
      </c>
      <c r="V1612">
        <v>58.534199999999998</v>
      </c>
    </row>
    <row r="1613" spans="1:22">
      <c r="A1613">
        <v>7606</v>
      </c>
      <c r="B1613" t="s">
        <v>3782</v>
      </c>
      <c r="C1613" s="1">
        <v>42517</v>
      </c>
      <c r="D1613" s="1">
        <v>42521</v>
      </c>
      <c r="E1613" t="s">
        <v>38</v>
      </c>
      <c r="F1613" t="s">
        <v>3280</v>
      </c>
      <c r="G1613" t="s">
        <v>3281</v>
      </c>
      <c r="H1613" t="s">
        <v>25</v>
      </c>
      <c r="I1613" t="s">
        <v>26</v>
      </c>
      <c r="J1613" t="s">
        <v>120</v>
      </c>
      <c r="K1613" t="s">
        <v>121</v>
      </c>
      <c r="L1613">
        <v>60623</v>
      </c>
      <c r="M1613" t="s">
        <v>84</v>
      </c>
      <c r="N1613" t="s">
        <v>958</v>
      </c>
      <c r="O1613" t="s">
        <v>31</v>
      </c>
      <c r="P1613" t="s">
        <v>53</v>
      </c>
      <c r="Q1613" t="s">
        <v>959</v>
      </c>
      <c r="R1613">
        <v>5.5839999999999996</v>
      </c>
      <c r="S1613">
        <v>2</v>
      </c>
      <c r="T1613">
        <v>0.6</v>
      </c>
      <c r="U1613">
        <v>-1.6752</v>
      </c>
      <c r="V1613">
        <v>7.2591999999999999</v>
      </c>
    </row>
    <row r="1614" spans="1:22">
      <c r="A1614">
        <v>7615</v>
      </c>
      <c r="B1614" t="s">
        <v>3783</v>
      </c>
      <c r="C1614" s="1">
        <v>42240</v>
      </c>
      <c r="D1614" s="1">
        <v>42244</v>
      </c>
      <c r="E1614" t="s">
        <v>22</v>
      </c>
      <c r="F1614" t="s">
        <v>2117</v>
      </c>
      <c r="G1614" t="s">
        <v>2118</v>
      </c>
      <c r="H1614" t="s">
        <v>25</v>
      </c>
      <c r="I1614" t="s">
        <v>26</v>
      </c>
      <c r="J1614" t="s">
        <v>158</v>
      </c>
      <c r="K1614" t="s">
        <v>109</v>
      </c>
      <c r="L1614">
        <v>10035</v>
      </c>
      <c r="M1614" t="s">
        <v>62</v>
      </c>
      <c r="N1614" t="s">
        <v>631</v>
      </c>
      <c r="O1614" t="s">
        <v>31</v>
      </c>
      <c r="P1614" t="s">
        <v>53</v>
      </c>
      <c r="Q1614" t="s">
        <v>632</v>
      </c>
      <c r="R1614">
        <v>14.91</v>
      </c>
      <c r="S1614">
        <v>3</v>
      </c>
      <c r="T1614">
        <v>0</v>
      </c>
      <c r="U1614">
        <v>4.6220999999999997</v>
      </c>
      <c r="V1614">
        <v>10.2879</v>
      </c>
    </row>
    <row r="1615" spans="1:22">
      <c r="A1615">
        <v>7619</v>
      </c>
      <c r="B1615" t="s">
        <v>3784</v>
      </c>
      <c r="C1615" s="1">
        <v>43035</v>
      </c>
      <c r="D1615" s="1">
        <v>43037</v>
      </c>
      <c r="E1615" t="s">
        <v>78</v>
      </c>
      <c r="F1615" t="s">
        <v>3785</v>
      </c>
      <c r="G1615" t="s">
        <v>3786</v>
      </c>
      <c r="H1615" t="s">
        <v>81</v>
      </c>
      <c r="I1615" t="s">
        <v>26</v>
      </c>
      <c r="J1615" t="s">
        <v>49</v>
      </c>
      <c r="K1615" t="s">
        <v>50</v>
      </c>
      <c r="L1615">
        <v>90032</v>
      </c>
      <c r="M1615" t="s">
        <v>51</v>
      </c>
      <c r="N1615" t="s">
        <v>55</v>
      </c>
      <c r="O1615" t="s">
        <v>31</v>
      </c>
      <c r="P1615" t="s">
        <v>44</v>
      </c>
      <c r="Q1615" t="s">
        <v>56</v>
      </c>
      <c r="R1615">
        <v>189.57599999999999</v>
      </c>
      <c r="S1615">
        <v>1</v>
      </c>
      <c r="T1615">
        <v>0.2</v>
      </c>
      <c r="U1615">
        <v>9.4787999999999997</v>
      </c>
      <c r="V1615">
        <v>180.09719999999999</v>
      </c>
    </row>
    <row r="1616" spans="1:22">
      <c r="A1616">
        <v>7622</v>
      </c>
      <c r="B1616" t="s">
        <v>3787</v>
      </c>
      <c r="C1616" s="1">
        <v>41968</v>
      </c>
      <c r="D1616" s="1">
        <v>41972</v>
      </c>
      <c r="E1616" t="s">
        <v>38</v>
      </c>
      <c r="F1616" t="s">
        <v>2921</v>
      </c>
      <c r="G1616" t="s">
        <v>2922</v>
      </c>
      <c r="H1616" t="s">
        <v>25</v>
      </c>
      <c r="I1616" t="s">
        <v>26</v>
      </c>
      <c r="J1616" t="s">
        <v>49</v>
      </c>
      <c r="K1616" t="s">
        <v>50</v>
      </c>
      <c r="L1616">
        <v>90004</v>
      </c>
      <c r="M1616" t="s">
        <v>51</v>
      </c>
      <c r="N1616" t="s">
        <v>786</v>
      </c>
      <c r="O1616" t="s">
        <v>31</v>
      </c>
      <c r="P1616" t="s">
        <v>35</v>
      </c>
      <c r="Q1616" t="s">
        <v>787</v>
      </c>
      <c r="R1616">
        <v>725.34400000000005</v>
      </c>
      <c r="S1616">
        <v>4</v>
      </c>
      <c r="T1616">
        <v>0.2</v>
      </c>
      <c r="U1616">
        <v>54.400799999999997</v>
      </c>
      <c r="V1616">
        <v>670.94320000000005</v>
      </c>
    </row>
    <row r="1617" spans="1:22">
      <c r="A1617">
        <v>7626</v>
      </c>
      <c r="B1617" t="s">
        <v>3788</v>
      </c>
      <c r="C1617" s="1">
        <v>42147</v>
      </c>
      <c r="D1617" s="1">
        <v>42151</v>
      </c>
      <c r="E1617" t="s">
        <v>22</v>
      </c>
      <c r="F1617" t="s">
        <v>374</v>
      </c>
      <c r="G1617" t="s">
        <v>375</v>
      </c>
      <c r="H1617" t="s">
        <v>90</v>
      </c>
      <c r="I1617" t="s">
        <v>26</v>
      </c>
      <c r="J1617" t="s">
        <v>271</v>
      </c>
      <c r="K1617" t="s">
        <v>272</v>
      </c>
      <c r="L1617">
        <v>48234</v>
      </c>
      <c r="M1617" t="s">
        <v>84</v>
      </c>
      <c r="N1617" t="s">
        <v>1128</v>
      </c>
      <c r="O1617" t="s">
        <v>31</v>
      </c>
      <c r="P1617" t="s">
        <v>53</v>
      </c>
      <c r="Q1617" t="s">
        <v>1129</v>
      </c>
      <c r="R1617">
        <v>75.33</v>
      </c>
      <c r="S1617">
        <v>9</v>
      </c>
      <c r="T1617">
        <v>0</v>
      </c>
      <c r="U1617">
        <v>19.585799999999999</v>
      </c>
      <c r="V1617">
        <v>55.744199999999999</v>
      </c>
    </row>
    <row r="1618" spans="1:22">
      <c r="A1618">
        <v>7632</v>
      </c>
      <c r="B1618" t="s">
        <v>3789</v>
      </c>
      <c r="C1618" s="1">
        <v>41728</v>
      </c>
      <c r="D1618" s="1">
        <v>41730</v>
      </c>
      <c r="E1618" t="s">
        <v>78</v>
      </c>
      <c r="F1618" t="s">
        <v>241</v>
      </c>
      <c r="G1618" t="s">
        <v>242</v>
      </c>
      <c r="H1618" t="s">
        <v>90</v>
      </c>
      <c r="I1618" t="s">
        <v>26</v>
      </c>
      <c r="J1618" t="s">
        <v>2230</v>
      </c>
      <c r="K1618" t="s">
        <v>83</v>
      </c>
      <c r="L1618">
        <v>78521</v>
      </c>
      <c r="M1618" t="s">
        <v>84</v>
      </c>
      <c r="N1618" t="s">
        <v>984</v>
      </c>
      <c r="O1618" t="s">
        <v>31</v>
      </c>
      <c r="P1618" t="s">
        <v>35</v>
      </c>
      <c r="Q1618" t="s">
        <v>985</v>
      </c>
      <c r="R1618">
        <v>127.30200000000001</v>
      </c>
      <c r="S1618">
        <v>7</v>
      </c>
      <c r="T1618">
        <v>0.3</v>
      </c>
      <c r="U1618">
        <v>-9.093</v>
      </c>
      <c r="V1618">
        <v>136.39500000000001</v>
      </c>
    </row>
    <row r="1619" spans="1:22">
      <c r="A1619">
        <v>7633</v>
      </c>
      <c r="B1619" t="s">
        <v>3790</v>
      </c>
      <c r="C1619" s="1">
        <v>43098</v>
      </c>
      <c r="D1619" s="1">
        <v>43101</v>
      </c>
      <c r="E1619" t="s">
        <v>22</v>
      </c>
      <c r="F1619" t="s">
        <v>906</v>
      </c>
      <c r="G1619" t="s">
        <v>907</v>
      </c>
      <c r="H1619" t="s">
        <v>25</v>
      </c>
      <c r="I1619" t="s">
        <v>26</v>
      </c>
      <c r="J1619" t="s">
        <v>846</v>
      </c>
      <c r="K1619" t="s">
        <v>28</v>
      </c>
      <c r="L1619">
        <v>40214</v>
      </c>
      <c r="M1619" t="s">
        <v>29</v>
      </c>
      <c r="N1619" t="s">
        <v>376</v>
      </c>
      <c r="O1619" t="s">
        <v>31</v>
      </c>
      <c r="P1619" t="s">
        <v>35</v>
      </c>
      <c r="Q1619" t="s">
        <v>377</v>
      </c>
      <c r="R1619">
        <v>1207.8399999999999</v>
      </c>
      <c r="S1619">
        <v>8</v>
      </c>
      <c r="T1619">
        <v>0</v>
      </c>
      <c r="U1619">
        <v>314.03840000000002</v>
      </c>
      <c r="V1619">
        <v>893.80159999999989</v>
      </c>
    </row>
    <row r="1620" spans="1:22">
      <c r="A1620">
        <v>7636</v>
      </c>
      <c r="B1620" t="s">
        <v>3790</v>
      </c>
      <c r="C1620" s="1">
        <v>43098</v>
      </c>
      <c r="D1620" s="1">
        <v>43101</v>
      </c>
      <c r="E1620" t="s">
        <v>22</v>
      </c>
      <c r="F1620" t="s">
        <v>906</v>
      </c>
      <c r="G1620" t="s">
        <v>907</v>
      </c>
      <c r="H1620" t="s">
        <v>25</v>
      </c>
      <c r="I1620" t="s">
        <v>26</v>
      </c>
      <c r="J1620" t="s">
        <v>846</v>
      </c>
      <c r="K1620" t="s">
        <v>28</v>
      </c>
      <c r="L1620">
        <v>40214</v>
      </c>
      <c r="M1620" t="s">
        <v>29</v>
      </c>
      <c r="N1620" t="s">
        <v>2315</v>
      </c>
      <c r="O1620" t="s">
        <v>31</v>
      </c>
      <c r="P1620" t="s">
        <v>35</v>
      </c>
      <c r="Q1620" t="s">
        <v>2316</v>
      </c>
      <c r="R1620">
        <v>300.98</v>
      </c>
      <c r="S1620">
        <v>1</v>
      </c>
      <c r="T1620">
        <v>0</v>
      </c>
      <c r="U1620">
        <v>87.284199999999998</v>
      </c>
      <c r="V1620">
        <v>213.69580000000002</v>
      </c>
    </row>
    <row r="1621" spans="1:22">
      <c r="A1621">
        <v>7637</v>
      </c>
      <c r="B1621" t="s">
        <v>3790</v>
      </c>
      <c r="C1621" s="1">
        <v>43098</v>
      </c>
      <c r="D1621" s="1">
        <v>43101</v>
      </c>
      <c r="E1621" t="s">
        <v>22</v>
      </c>
      <c r="F1621" t="s">
        <v>906</v>
      </c>
      <c r="G1621" t="s">
        <v>907</v>
      </c>
      <c r="H1621" t="s">
        <v>25</v>
      </c>
      <c r="I1621" t="s">
        <v>26</v>
      </c>
      <c r="J1621" t="s">
        <v>846</v>
      </c>
      <c r="K1621" t="s">
        <v>28</v>
      </c>
      <c r="L1621">
        <v>40214</v>
      </c>
      <c r="M1621" t="s">
        <v>29</v>
      </c>
      <c r="N1621" t="s">
        <v>1071</v>
      </c>
      <c r="O1621" t="s">
        <v>31</v>
      </c>
      <c r="P1621" t="s">
        <v>35</v>
      </c>
      <c r="Q1621" t="s">
        <v>1072</v>
      </c>
      <c r="R1621">
        <v>258.75</v>
      </c>
      <c r="S1621">
        <v>3</v>
      </c>
      <c r="T1621">
        <v>0</v>
      </c>
      <c r="U1621">
        <v>77.625</v>
      </c>
      <c r="V1621">
        <v>181.125</v>
      </c>
    </row>
    <row r="1622" spans="1:22">
      <c r="A1622">
        <v>7640</v>
      </c>
      <c r="B1622" t="s">
        <v>3791</v>
      </c>
      <c r="C1622" s="1">
        <v>42796</v>
      </c>
      <c r="D1622" s="1">
        <v>42802</v>
      </c>
      <c r="E1622" t="s">
        <v>38</v>
      </c>
      <c r="F1622" t="s">
        <v>2902</v>
      </c>
      <c r="G1622" t="s">
        <v>2903</v>
      </c>
      <c r="H1622" t="s">
        <v>81</v>
      </c>
      <c r="I1622" t="s">
        <v>26</v>
      </c>
      <c r="J1622" t="s">
        <v>214</v>
      </c>
      <c r="K1622" t="s">
        <v>184</v>
      </c>
      <c r="L1622">
        <v>19711</v>
      </c>
      <c r="M1622" t="s">
        <v>62</v>
      </c>
      <c r="N1622" t="s">
        <v>2291</v>
      </c>
      <c r="O1622" t="s">
        <v>31</v>
      </c>
      <c r="P1622" t="s">
        <v>32</v>
      </c>
      <c r="Q1622" t="s">
        <v>2292</v>
      </c>
      <c r="R1622">
        <v>441.96</v>
      </c>
      <c r="S1622">
        <v>2</v>
      </c>
      <c r="T1622">
        <v>0</v>
      </c>
      <c r="U1622">
        <v>101.6508</v>
      </c>
      <c r="V1622">
        <v>340.30919999999998</v>
      </c>
    </row>
    <row r="1623" spans="1:22">
      <c r="A1623">
        <v>7646</v>
      </c>
      <c r="B1623" t="s">
        <v>3792</v>
      </c>
      <c r="C1623" s="1">
        <v>42099</v>
      </c>
      <c r="D1623" s="1">
        <v>42105</v>
      </c>
      <c r="E1623" t="s">
        <v>38</v>
      </c>
      <c r="F1623" t="s">
        <v>2755</v>
      </c>
      <c r="G1623" t="s">
        <v>2756</v>
      </c>
      <c r="H1623" t="s">
        <v>81</v>
      </c>
      <c r="I1623" t="s">
        <v>26</v>
      </c>
      <c r="J1623" t="s">
        <v>49</v>
      </c>
      <c r="K1623" t="s">
        <v>50</v>
      </c>
      <c r="L1623">
        <v>90036</v>
      </c>
      <c r="M1623" t="s">
        <v>51</v>
      </c>
      <c r="N1623" t="s">
        <v>1076</v>
      </c>
      <c r="O1623" t="s">
        <v>31</v>
      </c>
      <c r="P1623" t="s">
        <v>35</v>
      </c>
      <c r="Q1623" t="s">
        <v>1077</v>
      </c>
      <c r="R1623">
        <v>892.22400000000005</v>
      </c>
      <c r="S1623">
        <v>3</v>
      </c>
      <c r="T1623">
        <v>0.2</v>
      </c>
      <c r="U1623">
        <v>89.222399999999993</v>
      </c>
      <c r="V1623">
        <v>803.00160000000005</v>
      </c>
    </row>
    <row r="1624" spans="1:22">
      <c r="A1624">
        <v>7649</v>
      </c>
      <c r="B1624" t="s">
        <v>3793</v>
      </c>
      <c r="C1624" s="1">
        <v>42444</v>
      </c>
      <c r="D1624" s="1">
        <v>42445</v>
      </c>
      <c r="E1624" t="s">
        <v>78</v>
      </c>
      <c r="F1624" t="s">
        <v>3794</v>
      </c>
      <c r="G1624" t="s">
        <v>3795</v>
      </c>
      <c r="H1624" t="s">
        <v>81</v>
      </c>
      <c r="I1624" t="s">
        <v>26</v>
      </c>
      <c r="J1624" t="s">
        <v>310</v>
      </c>
      <c r="K1624" t="s">
        <v>50</v>
      </c>
      <c r="L1624">
        <v>94110</v>
      </c>
      <c r="M1624" t="s">
        <v>51</v>
      </c>
      <c r="N1624" t="s">
        <v>962</v>
      </c>
      <c r="O1624" t="s">
        <v>31</v>
      </c>
      <c r="P1624" t="s">
        <v>35</v>
      </c>
      <c r="Q1624" t="s">
        <v>963</v>
      </c>
      <c r="R1624">
        <v>1352.0319999999999</v>
      </c>
      <c r="S1624">
        <v>4</v>
      </c>
      <c r="T1624">
        <v>0.2</v>
      </c>
      <c r="U1624">
        <v>84.501999999999995</v>
      </c>
      <c r="V1624">
        <v>1267.53</v>
      </c>
    </row>
    <row r="1625" spans="1:22">
      <c r="A1625">
        <v>7650</v>
      </c>
      <c r="B1625" t="s">
        <v>3796</v>
      </c>
      <c r="C1625" s="1">
        <v>42365</v>
      </c>
      <c r="D1625" s="1">
        <v>42369</v>
      </c>
      <c r="E1625" t="s">
        <v>38</v>
      </c>
      <c r="F1625" t="s">
        <v>2660</v>
      </c>
      <c r="G1625" t="s">
        <v>2661</v>
      </c>
      <c r="H1625" t="s">
        <v>81</v>
      </c>
      <c r="I1625" t="s">
        <v>26</v>
      </c>
      <c r="J1625" t="s">
        <v>1751</v>
      </c>
      <c r="K1625" t="s">
        <v>215</v>
      </c>
      <c r="L1625">
        <v>43302</v>
      </c>
      <c r="M1625" t="s">
        <v>62</v>
      </c>
      <c r="N1625" t="s">
        <v>903</v>
      </c>
      <c r="O1625" t="s">
        <v>31</v>
      </c>
      <c r="P1625" t="s">
        <v>44</v>
      </c>
      <c r="Q1625" t="s">
        <v>904</v>
      </c>
      <c r="R1625">
        <v>1548.99</v>
      </c>
      <c r="S1625">
        <v>9</v>
      </c>
      <c r="T1625">
        <v>0.4</v>
      </c>
      <c r="U1625">
        <v>-464.697</v>
      </c>
      <c r="V1625">
        <v>2013.6869999999999</v>
      </c>
    </row>
    <row r="1626" spans="1:22">
      <c r="A1626">
        <v>7655</v>
      </c>
      <c r="B1626" t="s">
        <v>3797</v>
      </c>
      <c r="C1626" s="1">
        <v>42338</v>
      </c>
      <c r="D1626" s="1">
        <v>42340</v>
      </c>
      <c r="E1626" t="s">
        <v>22</v>
      </c>
      <c r="F1626" t="s">
        <v>3798</v>
      </c>
      <c r="G1626" t="s">
        <v>3799</v>
      </c>
      <c r="H1626" t="s">
        <v>25</v>
      </c>
      <c r="I1626" t="s">
        <v>26</v>
      </c>
      <c r="J1626" t="s">
        <v>2400</v>
      </c>
      <c r="K1626" t="s">
        <v>1321</v>
      </c>
      <c r="L1626">
        <v>89115</v>
      </c>
      <c r="M1626" t="s">
        <v>51</v>
      </c>
      <c r="N1626" t="s">
        <v>2946</v>
      </c>
      <c r="O1626" t="s">
        <v>31</v>
      </c>
      <c r="P1626" t="s">
        <v>53</v>
      </c>
      <c r="Q1626" t="s">
        <v>2947</v>
      </c>
      <c r="R1626">
        <v>80.959999999999994</v>
      </c>
      <c r="S1626">
        <v>4</v>
      </c>
      <c r="T1626">
        <v>0</v>
      </c>
      <c r="U1626">
        <v>29.145600000000002</v>
      </c>
      <c r="V1626">
        <v>51.814399999999992</v>
      </c>
    </row>
    <row r="1627" spans="1:22">
      <c r="A1627">
        <v>7658</v>
      </c>
      <c r="B1627" t="s">
        <v>3800</v>
      </c>
      <c r="C1627" s="1">
        <v>41744</v>
      </c>
      <c r="D1627" s="1">
        <v>41744</v>
      </c>
      <c r="E1627" t="s">
        <v>407</v>
      </c>
      <c r="F1627" t="s">
        <v>118</v>
      </c>
      <c r="G1627" t="s">
        <v>119</v>
      </c>
      <c r="H1627" t="s">
        <v>90</v>
      </c>
      <c r="I1627" t="s">
        <v>26</v>
      </c>
      <c r="J1627" t="s">
        <v>49</v>
      </c>
      <c r="K1627" t="s">
        <v>50</v>
      </c>
      <c r="L1627">
        <v>90049</v>
      </c>
      <c r="M1627" t="s">
        <v>51</v>
      </c>
      <c r="N1627" t="s">
        <v>336</v>
      </c>
      <c r="O1627" t="s">
        <v>31</v>
      </c>
      <c r="P1627" t="s">
        <v>53</v>
      </c>
      <c r="Q1627" t="s">
        <v>337</v>
      </c>
      <c r="R1627">
        <v>187.76</v>
      </c>
      <c r="S1627">
        <v>4</v>
      </c>
      <c r="T1627">
        <v>0</v>
      </c>
      <c r="U1627">
        <v>76.9816</v>
      </c>
      <c r="V1627">
        <v>110.77839999999999</v>
      </c>
    </row>
    <row r="1628" spans="1:22">
      <c r="A1628">
        <v>7661</v>
      </c>
      <c r="B1628" t="s">
        <v>3801</v>
      </c>
      <c r="C1628" s="1">
        <v>41646</v>
      </c>
      <c r="D1628" s="1">
        <v>41651</v>
      </c>
      <c r="E1628" t="s">
        <v>38</v>
      </c>
      <c r="F1628" t="s">
        <v>2825</v>
      </c>
      <c r="G1628" t="s">
        <v>2826</v>
      </c>
      <c r="H1628" t="s">
        <v>25</v>
      </c>
      <c r="I1628" t="s">
        <v>26</v>
      </c>
      <c r="J1628" t="s">
        <v>1849</v>
      </c>
      <c r="K1628" t="s">
        <v>83</v>
      </c>
      <c r="L1628">
        <v>77340</v>
      </c>
      <c r="M1628" t="s">
        <v>84</v>
      </c>
      <c r="N1628" t="s">
        <v>532</v>
      </c>
      <c r="O1628" t="s">
        <v>31</v>
      </c>
      <c r="P1628" t="s">
        <v>53</v>
      </c>
      <c r="Q1628" t="s">
        <v>533</v>
      </c>
      <c r="R1628">
        <v>76.727999999999994</v>
      </c>
      <c r="S1628">
        <v>3</v>
      </c>
      <c r="T1628">
        <v>0.6</v>
      </c>
      <c r="U1628">
        <v>-53.709600000000002</v>
      </c>
      <c r="V1628">
        <v>130.4376</v>
      </c>
    </row>
    <row r="1629" spans="1:22">
      <c r="A1629">
        <v>7665</v>
      </c>
      <c r="B1629" t="s">
        <v>3802</v>
      </c>
      <c r="C1629" s="1">
        <v>41934</v>
      </c>
      <c r="D1629" s="1">
        <v>41938</v>
      </c>
      <c r="E1629" t="s">
        <v>38</v>
      </c>
      <c r="F1629" t="s">
        <v>3803</v>
      </c>
      <c r="G1629" t="s">
        <v>3804</v>
      </c>
      <c r="H1629" t="s">
        <v>81</v>
      </c>
      <c r="I1629" t="s">
        <v>26</v>
      </c>
      <c r="J1629" t="s">
        <v>3805</v>
      </c>
      <c r="K1629" t="s">
        <v>1387</v>
      </c>
      <c r="L1629">
        <v>71111</v>
      </c>
      <c r="M1629" t="s">
        <v>29</v>
      </c>
      <c r="N1629" t="s">
        <v>2376</v>
      </c>
      <c r="O1629" t="s">
        <v>31</v>
      </c>
      <c r="P1629" t="s">
        <v>53</v>
      </c>
      <c r="Q1629" t="s">
        <v>2377</v>
      </c>
      <c r="R1629">
        <v>129.91999999999999</v>
      </c>
      <c r="S1629">
        <v>4</v>
      </c>
      <c r="T1629">
        <v>0</v>
      </c>
      <c r="U1629">
        <v>10.393599999999999</v>
      </c>
      <c r="V1629">
        <v>119.5264</v>
      </c>
    </row>
    <row r="1630" spans="1:22">
      <c r="A1630">
        <v>7672</v>
      </c>
      <c r="B1630" t="s">
        <v>3806</v>
      </c>
      <c r="C1630" s="1">
        <v>42335</v>
      </c>
      <c r="D1630" s="1">
        <v>42337</v>
      </c>
      <c r="E1630" t="s">
        <v>22</v>
      </c>
      <c r="F1630" t="s">
        <v>3014</v>
      </c>
      <c r="G1630" t="s">
        <v>3015</v>
      </c>
      <c r="H1630" t="s">
        <v>90</v>
      </c>
      <c r="I1630" t="s">
        <v>26</v>
      </c>
      <c r="J1630" t="s">
        <v>1338</v>
      </c>
      <c r="K1630" t="s">
        <v>415</v>
      </c>
      <c r="L1630">
        <v>2149</v>
      </c>
      <c r="M1630" t="s">
        <v>62</v>
      </c>
      <c r="N1630" t="s">
        <v>2381</v>
      </c>
      <c r="O1630" t="s">
        <v>31</v>
      </c>
      <c r="P1630" t="s">
        <v>32</v>
      </c>
      <c r="Q1630" t="s">
        <v>2382</v>
      </c>
      <c r="R1630">
        <v>170.98</v>
      </c>
      <c r="S1630">
        <v>1</v>
      </c>
      <c r="T1630">
        <v>0</v>
      </c>
      <c r="U1630">
        <v>32.486199999999997</v>
      </c>
      <c r="V1630">
        <v>138.49379999999999</v>
      </c>
    </row>
    <row r="1631" spans="1:22">
      <c r="A1631">
        <v>7673</v>
      </c>
      <c r="B1631" t="s">
        <v>3806</v>
      </c>
      <c r="C1631" s="1">
        <v>42335</v>
      </c>
      <c r="D1631" s="1">
        <v>42337</v>
      </c>
      <c r="E1631" t="s">
        <v>22</v>
      </c>
      <c r="F1631" t="s">
        <v>3014</v>
      </c>
      <c r="G1631" t="s">
        <v>3015</v>
      </c>
      <c r="H1631" t="s">
        <v>90</v>
      </c>
      <c r="I1631" t="s">
        <v>26</v>
      </c>
      <c r="J1631" t="s">
        <v>1338</v>
      </c>
      <c r="K1631" t="s">
        <v>415</v>
      </c>
      <c r="L1631">
        <v>2149</v>
      </c>
      <c r="M1631" t="s">
        <v>62</v>
      </c>
      <c r="N1631" t="s">
        <v>3807</v>
      </c>
      <c r="O1631" t="s">
        <v>31</v>
      </c>
      <c r="P1631" t="s">
        <v>53</v>
      </c>
      <c r="Q1631" t="s">
        <v>3808</v>
      </c>
      <c r="R1631">
        <v>38.97</v>
      </c>
      <c r="S1631">
        <v>3</v>
      </c>
      <c r="T1631">
        <v>0</v>
      </c>
      <c r="U1631">
        <v>4.6764000000000001</v>
      </c>
      <c r="V1631">
        <v>34.293599999999998</v>
      </c>
    </row>
    <row r="1632" spans="1:22">
      <c r="A1632">
        <v>7675</v>
      </c>
      <c r="B1632" t="s">
        <v>3806</v>
      </c>
      <c r="C1632" s="1">
        <v>42335</v>
      </c>
      <c r="D1632" s="1">
        <v>42337</v>
      </c>
      <c r="E1632" t="s">
        <v>22</v>
      </c>
      <c r="F1632" t="s">
        <v>3014</v>
      </c>
      <c r="G1632" t="s">
        <v>3015</v>
      </c>
      <c r="H1632" t="s">
        <v>90</v>
      </c>
      <c r="I1632" t="s">
        <v>26</v>
      </c>
      <c r="J1632" t="s">
        <v>1338</v>
      </c>
      <c r="K1632" t="s">
        <v>415</v>
      </c>
      <c r="L1632">
        <v>2149</v>
      </c>
      <c r="M1632" t="s">
        <v>62</v>
      </c>
      <c r="N1632" t="s">
        <v>1115</v>
      </c>
      <c r="O1632" t="s">
        <v>31</v>
      </c>
      <c r="P1632" t="s">
        <v>44</v>
      </c>
      <c r="Q1632" t="s">
        <v>1116</v>
      </c>
      <c r="R1632">
        <v>446.06799999999998</v>
      </c>
      <c r="S1632">
        <v>4</v>
      </c>
      <c r="T1632">
        <v>0.3</v>
      </c>
      <c r="U1632">
        <v>0</v>
      </c>
      <c r="V1632">
        <v>446.06799999999998</v>
      </c>
    </row>
    <row r="1633" spans="1:22">
      <c r="A1633">
        <v>7681</v>
      </c>
      <c r="B1633" t="s">
        <v>3809</v>
      </c>
      <c r="C1633" s="1">
        <v>42004</v>
      </c>
      <c r="D1633" s="1">
        <v>42011</v>
      </c>
      <c r="E1633" t="s">
        <v>38</v>
      </c>
      <c r="F1633" t="s">
        <v>2276</v>
      </c>
      <c r="G1633" t="s">
        <v>2277</v>
      </c>
      <c r="H1633" t="s">
        <v>90</v>
      </c>
      <c r="I1633" t="s">
        <v>26</v>
      </c>
      <c r="J1633" t="s">
        <v>1625</v>
      </c>
      <c r="K1633" t="s">
        <v>1626</v>
      </c>
      <c r="L1633">
        <v>2908</v>
      </c>
      <c r="M1633" t="s">
        <v>62</v>
      </c>
      <c r="N1633" t="s">
        <v>1361</v>
      </c>
      <c r="O1633" t="s">
        <v>31</v>
      </c>
      <c r="P1633" t="s">
        <v>32</v>
      </c>
      <c r="Q1633" t="s">
        <v>1362</v>
      </c>
      <c r="R1633">
        <v>341.96</v>
      </c>
      <c r="S1633">
        <v>2</v>
      </c>
      <c r="T1633">
        <v>0</v>
      </c>
      <c r="U1633">
        <v>78.650800000000004</v>
      </c>
      <c r="V1633">
        <v>263.30919999999998</v>
      </c>
    </row>
    <row r="1634" spans="1:22">
      <c r="A1634">
        <v>7682</v>
      </c>
      <c r="B1634" t="s">
        <v>3809</v>
      </c>
      <c r="C1634" s="1">
        <v>42004</v>
      </c>
      <c r="D1634" s="1">
        <v>42011</v>
      </c>
      <c r="E1634" t="s">
        <v>38</v>
      </c>
      <c r="F1634" t="s">
        <v>2276</v>
      </c>
      <c r="G1634" t="s">
        <v>2277</v>
      </c>
      <c r="H1634" t="s">
        <v>90</v>
      </c>
      <c r="I1634" t="s">
        <v>26</v>
      </c>
      <c r="J1634" t="s">
        <v>1625</v>
      </c>
      <c r="K1634" t="s">
        <v>1626</v>
      </c>
      <c r="L1634">
        <v>2908</v>
      </c>
      <c r="M1634" t="s">
        <v>62</v>
      </c>
      <c r="N1634" t="s">
        <v>94</v>
      </c>
      <c r="O1634" t="s">
        <v>31</v>
      </c>
      <c r="P1634" t="s">
        <v>35</v>
      </c>
      <c r="Q1634" t="s">
        <v>95</v>
      </c>
      <c r="R1634">
        <v>605.88</v>
      </c>
      <c r="S1634">
        <v>6</v>
      </c>
      <c r="T1634">
        <v>0</v>
      </c>
      <c r="U1634">
        <v>151.47</v>
      </c>
      <c r="V1634">
        <v>454.40999999999997</v>
      </c>
    </row>
    <row r="1635" spans="1:22">
      <c r="A1635">
        <v>7687</v>
      </c>
      <c r="B1635" t="s">
        <v>3810</v>
      </c>
      <c r="C1635" s="1">
        <v>42699</v>
      </c>
      <c r="D1635" s="1">
        <v>42703</v>
      </c>
      <c r="E1635" t="s">
        <v>38</v>
      </c>
      <c r="F1635" t="s">
        <v>1916</v>
      </c>
      <c r="G1635" t="s">
        <v>1917</v>
      </c>
      <c r="H1635" t="s">
        <v>81</v>
      </c>
      <c r="I1635" t="s">
        <v>26</v>
      </c>
      <c r="J1635" t="s">
        <v>458</v>
      </c>
      <c r="K1635" t="s">
        <v>272</v>
      </c>
      <c r="L1635">
        <v>49201</v>
      </c>
      <c r="M1635" t="s">
        <v>84</v>
      </c>
      <c r="N1635" t="s">
        <v>765</v>
      </c>
      <c r="O1635" t="s">
        <v>31</v>
      </c>
      <c r="P1635" t="s">
        <v>44</v>
      </c>
      <c r="Q1635" t="s">
        <v>766</v>
      </c>
      <c r="R1635">
        <v>1568.61</v>
      </c>
      <c r="S1635">
        <v>9</v>
      </c>
      <c r="T1635">
        <v>0</v>
      </c>
      <c r="U1635">
        <v>329.40809999999999</v>
      </c>
      <c r="V1635">
        <v>1239.2019</v>
      </c>
    </row>
    <row r="1636" spans="1:22">
      <c r="A1636">
        <v>7691</v>
      </c>
      <c r="B1636" t="s">
        <v>3811</v>
      </c>
      <c r="C1636" s="1">
        <v>42931</v>
      </c>
      <c r="D1636" s="1">
        <v>42933</v>
      </c>
      <c r="E1636" t="s">
        <v>78</v>
      </c>
      <c r="F1636" t="s">
        <v>1790</v>
      </c>
      <c r="G1636" t="s">
        <v>1791</v>
      </c>
      <c r="H1636" t="s">
        <v>81</v>
      </c>
      <c r="I1636" t="s">
        <v>26</v>
      </c>
      <c r="J1636" t="s">
        <v>1462</v>
      </c>
      <c r="K1636" t="s">
        <v>697</v>
      </c>
      <c r="L1636">
        <v>23434</v>
      </c>
      <c r="M1636" t="s">
        <v>29</v>
      </c>
      <c r="N1636" t="s">
        <v>392</v>
      </c>
      <c r="O1636" t="s">
        <v>31</v>
      </c>
      <c r="P1636" t="s">
        <v>44</v>
      </c>
      <c r="Q1636" t="s">
        <v>393</v>
      </c>
      <c r="R1636">
        <v>872.94</v>
      </c>
      <c r="S1636">
        <v>3</v>
      </c>
      <c r="T1636">
        <v>0</v>
      </c>
      <c r="U1636">
        <v>157.1292</v>
      </c>
      <c r="V1636">
        <v>715.81080000000009</v>
      </c>
    </row>
    <row r="1637" spans="1:22">
      <c r="A1637">
        <v>7695</v>
      </c>
      <c r="B1637" t="s">
        <v>3812</v>
      </c>
      <c r="C1637" s="1">
        <v>42451</v>
      </c>
      <c r="D1637" s="1">
        <v>42451</v>
      </c>
      <c r="E1637" t="s">
        <v>407</v>
      </c>
      <c r="F1637" t="s">
        <v>1384</v>
      </c>
      <c r="G1637" t="s">
        <v>1385</v>
      </c>
      <c r="H1637" t="s">
        <v>25</v>
      </c>
      <c r="I1637" t="s">
        <v>26</v>
      </c>
      <c r="J1637" t="s">
        <v>176</v>
      </c>
      <c r="K1637" t="s">
        <v>177</v>
      </c>
      <c r="L1637">
        <v>98103</v>
      </c>
      <c r="M1637" t="s">
        <v>51</v>
      </c>
      <c r="N1637" t="s">
        <v>1494</v>
      </c>
      <c r="O1637" t="s">
        <v>31</v>
      </c>
      <c r="P1637" t="s">
        <v>35</v>
      </c>
      <c r="Q1637" t="s">
        <v>1495</v>
      </c>
      <c r="R1637">
        <v>167.88800000000001</v>
      </c>
      <c r="S1637">
        <v>7</v>
      </c>
      <c r="T1637">
        <v>0.2</v>
      </c>
      <c r="U1637">
        <v>14.690200000000001</v>
      </c>
      <c r="V1637">
        <v>153.1978</v>
      </c>
    </row>
    <row r="1638" spans="1:22">
      <c r="A1638">
        <v>7702</v>
      </c>
      <c r="B1638" t="s">
        <v>3813</v>
      </c>
      <c r="C1638" s="1">
        <v>43083</v>
      </c>
      <c r="D1638" s="1">
        <v>43087</v>
      </c>
      <c r="E1638" t="s">
        <v>38</v>
      </c>
      <c r="F1638" t="s">
        <v>1718</v>
      </c>
      <c r="G1638" t="s">
        <v>1719</v>
      </c>
      <c r="H1638" t="s">
        <v>90</v>
      </c>
      <c r="I1638" t="s">
        <v>26</v>
      </c>
      <c r="J1638" t="s">
        <v>452</v>
      </c>
      <c r="K1638" t="s">
        <v>415</v>
      </c>
      <c r="L1638">
        <v>1841</v>
      </c>
      <c r="M1638" t="s">
        <v>62</v>
      </c>
      <c r="N1638" t="s">
        <v>288</v>
      </c>
      <c r="O1638" t="s">
        <v>31</v>
      </c>
      <c r="P1638" t="s">
        <v>44</v>
      </c>
      <c r="Q1638" t="s">
        <v>289</v>
      </c>
      <c r="R1638">
        <v>526.58199999999999</v>
      </c>
      <c r="S1638">
        <v>2</v>
      </c>
      <c r="T1638">
        <v>0.3</v>
      </c>
      <c r="U1638">
        <v>-52.658200000000001</v>
      </c>
      <c r="V1638">
        <v>579.24019999999996</v>
      </c>
    </row>
    <row r="1639" spans="1:22">
      <c r="A1639">
        <v>7705</v>
      </c>
      <c r="B1639" t="s">
        <v>3814</v>
      </c>
      <c r="C1639" s="1">
        <v>42608</v>
      </c>
      <c r="D1639" s="1">
        <v>42615</v>
      </c>
      <c r="E1639" t="s">
        <v>38</v>
      </c>
      <c r="F1639" t="s">
        <v>1268</v>
      </c>
      <c r="G1639" t="s">
        <v>1269</v>
      </c>
      <c r="H1639" t="s">
        <v>25</v>
      </c>
      <c r="I1639" t="s">
        <v>26</v>
      </c>
      <c r="J1639" t="s">
        <v>271</v>
      </c>
      <c r="K1639" t="s">
        <v>272</v>
      </c>
      <c r="L1639">
        <v>48234</v>
      </c>
      <c r="M1639" t="s">
        <v>84</v>
      </c>
      <c r="N1639" t="s">
        <v>1021</v>
      </c>
      <c r="O1639" t="s">
        <v>31</v>
      </c>
      <c r="P1639" t="s">
        <v>44</v>
      </c>
      <c r="Q1639" t="s">
        <v>1022</v>
      </c>
      <c r="R1639">
        <v>447.84</v>
      </c>
      <c r="S1639">
        <v>4</v>
      </c>
      <c r="T1639">
        <v>0</v>
      </c>
      <c r="U1639">
        <v>98.524799999999999</v>
      </c>
      <c r="V1639">
        <v>349.3152</v>
      </c>
    </row>
    <row r="1640" spans="1:22">
      <c r="A1640">
        <v>7712</v>
      </c>
      <c r="B1640" t="s">
        <v>3815</v>
      </c>
      <c r="C1640" s="1">
        <v>43036</v>
      </c>
      <c r="D1640" s="1">
        <v>43038</v>
      </c>
      <c r="E1640" t="s">
        <v>22</v>
      </c>
      <c r="F1640" t="s">
        <v>2635</v>
      </c>
      <c r="G1640" t="s">
        <v>2636</v>
      </c>
      <c r="H1640" t="s">
        <v>25</v>
      </c>
      <c r="I1640" t="s">
        <v>26</v>
      </c>
      <c r="J1640" t="s">
        <v>1892</v>
      </c>
      <c r="K1640" t="s">
        <v>1017</v>
      </c>
      <c r="L1640">
        <v>28314</v>
      </c>
      <c r="M1640" t="s">
        <v>29</v>
      </c>
      <c r="N1640" t="s">
        <v>2036</v>
      </c>
      <c r="O1640" t="s">
        <v>31</v>
      </c>
      <c r="P1640" t="s">
        <v>53</v>
      </c>
      <c r="Q1640" t="s">
        <v>2037</v>
      </c>
      <c r="R1640">
        <v>77.951999999999998</v>
      </c>
      <c r="S1640">
        <v>3</v>
      </c>
      <c r="T1640">
        <v>0.2</v>
      </c>
      <c r="U1640">
        <v>15.590400000000001</v>
      </c>
      <c r="V1640">
        <v>62.361599999999996</v>
      </c>
    </row>
    <row r="1641" spans="1:22">
      <c r="A1641">
        <v>7724</v>
      </c>
      <c r="B1641" t="s">
        <v>3816</v>
      </c>
      <c r="C1641" s="1">
        <v>42257</v>
      </c>
      <c r="D1641" s="1">
        <v>42261</v>
      </c>
      <c r="E1641" t="s">
        <v>38</v>
      </c>
      <c r="F1641" t="s">
        <v>3715</v>
      </c>
      <c r="G1641" t="s">
        <v>3716</v>
      </c>
      <c r="H1641" t="s">
        <v>81</v>
      </c>
      <c r="I1641" t="s">
        <v>26</v>
      </c>
      <c r="J1641" t="s">
        <v>2311</v>
      </c>
      <c r="K1641" t="s">
        <v>83</v>
      </c>
      <c r="L1641">
        <v>78745</v>
      </c>
      <c r="M1641" t="s">
        <v>84</v>
      </c>
      <c r="N1641" t="s">
        <v>1581</v>
      </c>
      <c r="O1641" t="s">
        <v>31</v>
      </c>
      <c r="P1641" t="s">
        <v>35</v>
      </c>
      <c r="Q1641" t="s">
        <v>1582</v>
      </c>
      <c r="R1641">
        <v>179.886</v>
      </c>
      <c r="S1641">
        <v>1</v>
      </c>
      <c r="T1641">
        <v>0.3</v>
      </c>
      <c r="U1641">
        <v>-2.5697999999999999</v>
      </c>
      <c r="V1641">
        <v>182.45579999999998</v>
      </c>
    </row>
    <row r="1642" spans="1:22">
      <c r="A1642">
        <v>7731</v>
      </c>
      <c r="B1642" t="s">
        <v>3817</v>
      </c>
      <c r="C1642" s="1">
        <v>42899</v>
      </c>
      <c r="D1642" s="1">
        <v>42905</v>
      </c>
      <c r="E1642" t="s">
        <v>38</v>
      </c>
      <c r="F1642" t="s">
        <v>3524</v>
      </c>
      <c r="G1642" t="s">
        <v>3525</v>
      </c>
      <c r="H1642" t="s">
        <v>90</v>
      </c>
      <c r="I1642" t="s">
        <v>26</v>
      </c>
      <c r="J1642" t="s">
        <v>176</v>
      </c>
      <c r="K1642" t="s">
        <v>177</v>
      </c>
      <c r="L1642">
        <v>98103</v>
      </c>
      <c r="M1642" t="s">
        <v>51</v>
      </c>
      <c r="N1642" t="s">
        <v>1598</v>
      </c>
      <c r="O1642" t="s">
        <v>31</v>
      </c>
      <c r="P1642" t="s">
        <v>35</v>
      </c>
      <c r="Q1642" t="s">
        <v>1599</v>
      </c>
      <c r="R1642">
        <v>291.13600000000002</v>
      </c>
      <c r="S1642">
        <v>4</v>
      </c>
      <c r="T1642">
        <v>0.2</v>
      </c>
      <c r="U1642">
        <v>-25.474399999999999</v>
      </c>
      <c r="V1642">
        <v>316.61040000000003</v>
      </c>
    </row>
    <row r="1643" spans="1:22">
      <c r="A1643">
        <v>7749</v>
      </c>
      <c r="B1643" t="s">
        <v>3818</v>
      </c>
      <c r="C1643" s="1">
        <v>42173</v>
      </c>
      <c r="D1643" s="1">
        <v>42179</v>
      </c>
      <c r="E1643" t="s">
        <v>38</v>
      </c>
      <c r="F1643" t="s">
        <v>433</v>
      </c>
      <c r="G1643" t="s">
        <v>434</v>
      </c>
      <c r="H1643" t="s">
        <v>25</v>
      </c>
      <c r="I1643" t="s">
        <v>26</v>
      </c>
      <c r="J1643" t="s">
        <v>670</v>
      </c>
      <c r="K1643" t="s">
        <v>697</v>
      </c>
      <c r="L1643">
        <v>22204</v>
      </c>
      <c r="M1643" t="s">
        <v>29</v>
      </c>
      <c r="N1643" t="s">
        <v>2299</v>
      </c>
      <c r="O1643" t="s">
        <v>31</v>
      </c>
      <c r="P1643" t="s">
        <v>53</v>
      </c>
      <c r="Q1643" t="s">
        <v>2300</v>
      </c>
      <c r="R1643">
        <v>60.84</v>
      </c>
      <c r="S1643">
        <v>3</v>
      </c>
      <c r="T1643">
        <v>0</v>
      </c>
      <c r="U1643">
        <v>19.468800000000002</v>
      </c>
      <c r="V1643">
        <v>41.371200000000002</v>
      </c>
    </row>
    <row r="1644" spans="1:22">
      <c r="A1644">
        <v>7754</v>
      </c>
      <c r="B1644" t="s">
        <v>3819</v>
      </c>
      <c r="C1644" s="1">
        <v>42338</v>
      </c>
      <c r="D1644" s="1">
        <v>42341</v>
      </c>
      <c r="E1644" t="s">
        <v>78</v>
      </c>
      <c r="F1644" t="s">
        <v>1201</v>
      </c>
      <c r="G1644" t="s">
        <v>1202</v>
      </c>
      <c r="H1644" t="s">
        <v>81</v>
      </c>
      <c r="I1644" t="s">
        <v>26</v>
      </c>
      <c r="J1644" t="s">
        <v>587</v>
      </c>
      <c r="K1644" t="s">
        <v>1017</v>
      </c>
      <c r="L1644">
        <v>28540</v>
      </c>
      <c r="M1644" t="s">
        <v>29</v>
      </c>
      <c r="N1644" t="s">
        <v>2121</v>
      </c>
      <c r="O1644" t="s">
        <v>31</v>
      </c>
      <c r="P1644" t="s">
        <v>53</v>
      </c>
      <c r="Q1644" t="s">
        <v>2122</v>
      </c>
      <c r="R1644">
        <v>17.088000000000001</v>
      </c>
      <c r="S1644">
        <v>2</v>
      </c>
      <c r="T1644">
        <v>0.2</v>
      </c>
      <c r="U1644">
        <v>1.0680000000000001</v>
      </c>
      <c r="V1644">
        <v>16.02</v>
      </c>
    </row>
    <row r="1645" spans="1:22">
      <c r="A1645">
        <v>7759</v>
      </c>
      <c r="B1645" t="s">
        <v>3820</v>
      </c>
      <c r="C1645" s="1">
        <v>43052</v>
      </c>
      <c r="D1645" s="1">
        <v>43055</v>
      </c>
      <c r="E1645" t="s">
        <v>22</v>
      </c>
      <c r="F1645" t="s">
        <v>1092</v>
      </c>
      <c r="G1645" t="s">
        <v>1093</v>
      </c>
      <c r="H1645" t="s">
        <v>81</v>
      </c>
      <c r="I1645" t="s">
        <v>26</v>
      </c>
      <c r="J1645" t="s">
        <v>2935</v>
      </c>
      <c r="K1645" t="s">
        <v>109</v>
      </c>
      <c r="L1645">
        <v>14215</v>
      </c>
      <c r="M1645" t="s">
        <v>62</v>
      </c>
      <c r="N1645" t="s">
        <v>2954</v>
      </c>
      <c r="O1645" t="s">
        <v>31</v>
      </c>
      <c r="P1645" t="s">
        <v>53</v>
      </c>
      <c r="Q1645" t="s">
        <v>2955</v>
      </c>
      <c r="R1645">
        <v>154.94999999999999</v>
      </c>
      <c r="S1645">
        <v>3</v>
      </c>
      <c r="T1645">
        <v>0</v>
      </c>
      <c r="U1645">
        <v>30.99</v>
      </c>
      <c r="V1645">
        <v>123.96</v>
      </c>
    </row>
    <row r="1646" spans="1:22">
      <c r="A1646">
        <v>7766</v>
      </c>
      <c r="B1646" t="s">
        <v>3821</v>
      </c>
      <c r="C1646" s="1">
        <v>42959</v>
      </c>
      <c r="D1646" s="1">
        <v>42959</v>
      </c>
      <c r="E1646" t="s">
        <v>407</v>
      </c>
      <c r="F1646" t="s">
        <v>1916</v>
      </c>
      <c r="G1646" t="s">
        <v>1917</v>
      </c>
      <c r="H1646" t="s">
        <v>81</v>
      </c>
      <c r="I1646" t="s">
        <v>26</v>
      </c>
      <c r="J1646" t="s">
        <v>144</v>
      </c>
      <c r="K1646" t="s">
        <v>1070</v>
      </c>
      <c r="L1646">
        <v>21044</v>
      </c>
      <c r="M1646" t="s">
        <v>62</v>
      </c>
      <c r="N1646" t="s">
        <v>495</v>
      </c>
      <c r="O1646" t="s">
        <v>31</v>
      </c>
      <c r="P1646" t="s">
        <v>35</v>
      </c>
      <c r="Q1646" t="s">
        <v>496</v>
      </c>
      <c r="R1646">
        <v>1779.9</v>
      </c>
      <c r="S1646">
        <v>5</v>
      </c>
      <c r="T1646">
        <v>0</v>
      </c>
      <c r="U1646">
        <v>373.779</v>
      </c>
      <c r="V1646">
        <v>1406.1210000000001</v>
      </c>
    </row>
    <row r="1647" spans="1:22">
      <c r="A1647">
        <v>7784</v>
      </c>
      <c r="B1647" t="s">
        <v>3822</v>
      </c>
      <c r="C1647" s="1">
        <v>42678</v>
      </c>
      <c r="D1647" s="1">
        <v>42680</v>
      </c>
      <c r="E1647" t="s">
        <v>22</v>
      </c>
      <c r="F1647" t="s">
        <v>3823</v>
      </c>
      <c r="G1647" t="s">
        <v>3824</v>
      </c>
      <c r="H1647" t="s">
        <v>81</v>
      </c>
      <c r="I1647" t="s">
        <v>26</v>
      </c>
      <c r="J1647" t="s">
        <v>1508</v>
      </c>
      <c r="K1647" t="s">
        <v>1017</v>
      </c>
      <c r="L1647">
        <v>28205</v>
      </c>
      <c r="M1647" t="s">
        <v>29</v>
      </c>
      <c r="N1647" t="s">
        <v>350</v>
      </c>
      <c r="O1647" t="s">
        <v>31</v>
      </c>
      <c r="P1647" t="s">
        <v>44</v>
      </c>
      <c r="Q1647" t="s">
        <v>351</v>
      </c>
      <c r="R1647">
        <v>876.3</v>
      </c>
      <c r="S1647">
        <v>10</v>
      </c>
      <c r="T1647">
        <v>0.4</v>
      </c>
      <c r="U1647">
        <v>-292.10000000000002</v>
      </c>
      <c r="V1647">
        <v>1168.4000000000001</v>
      </c>
    </row>
    <row r="1648" spans="1:22">
      <c r="A1648">
        <v>7789</v>
      </c>
      <c r="B1648" t="s">
        <v>3825</v>
      </c>
      <c r="C1648" s="1">
        <v>42507</v>
      </c>
      <c r="D1648" s="1">
        <v>42510</v>
      </c>
      <c r="E1648" t="s">
        <v>78</v>
      </c>
      <c r="F1648" t="s">
        <v>3826</v>
      </c>
      <c r="G1648" t="s">
        <v>3827</v>
      </c>
      <c r="H1648" t="s">
        <v>25</v>
      </c>
      <c r="I1648" t="s">
        <v>26</v>
      </c>
      <c r="J1648" t="s">
        <v>120</v>
      </c>
      <c r="K1648" t="s">
        <v>121</v>
      </c>
      <c r="L1648">
        <v>60653</v>
      </c>
      <c r="M1648" t="s">
        <v>84</v>
      </c>
      <c r="N1648" t="s">
        <v>1523</v>
      </c>
      <c r="O1648" t="s">
        <v>31</v>
      </c>
      <c r="P1648" t="s">
        <v>53</v>
      </c>
      <c r="Q1648" t="s">
        <v>1524</v>
      </c>
      <c r="R1648">
        <v>22.608000000000001</v>
      </c>
      <c r="S1648">
        <v>3</v>
      </c>
      <c r="T1648">
        <v>0.6</v>
      </c>
      <c r="U1648">
        <v>-10.1736</v>
      </c>
      <c r="V1648">
        <v>32.781599999999997</v>
      </c>
    </row>
    <row r="1649" spans="1:22">
      <c r="A1649">
        <v>7800</v>
      </c>
      <c r="B1649" t="s">
        <v>3828</v>
      </c>
      <c r="C1649" s="1">
        <v>42818</v>
      </c>
      <c r="D1649" s="1">
        <v>42821</v>
      </c>
      <c r="E1649" t="s">
        <v>78</v>
      </c>
      <c r="F1649" t="s">
        <v>2012</v>
      </c>
      <c r="G1649" t="s">
        <v>2013</v>
      </c>
      <c r="H1649" t="s">
        <v>81</v>
      </c>
      <c r="I1649" t="s">
        <v>26</v>
      </c>
      <c r="J1649" t="s">
        <v>158</v>
      </c>
      <c r="K1649" t="s">
        <v>109</v>
      </c>
      <c r="L1649">
        <v>10035</v>
      </c>
      <c r="M1649" t="s">
        <v>62</v>
      </c>
      <c r="N1649" t="s">
        <v>469</v>
      </c>
      <c r="O1649" t="s">
        <v>31</v>
      </c>
      <c r="P1649" t="s">
        <v>35</v>
      </c>
      <c r="Q1649" t="s">
        <v>470</v>
      </c>
      <c r="R1649">
        <v>207.846</v>
      </c>
      <c r="S1649">
        <v>3</v>
      </c>
      <c r="T1649">
        <v>0.1</v>
      </c>
      <c r="U1649">
        <v>2.3094000000000001</v>
      </c>
      <c r="V1649">
        <v>205.53659999999999</v>
      </c>
    </row>
    <row r="1650" spans="1:22">
      <c r="A1650">
        <v>7802</v>
      </c>
      <c r="B1650" t="s">
        <v>3829</v>
      </c>
      <c r="C1650" s="1">
        <v>41722</v>
      </c>
      <c r="D1650" s="1">
        <v>41727</v>
      </c>
      <c r="E1650" t="s">
        <v>22</v>
      </c>
      <c r="F1650" t="s">
        <v>1143</v>
      </c>
      <c r="G1650" t="s">
        <v>1144</v>
      </c>
      <c r="H1650" t="s">
        <v>25</v>
      </c>
      <c r="I1650" t="s">
        <v>26</v>
      </c>
      <c r="J1650" t="s">
        <v>1114</v>
      </c>
      <c r="K1650" t="s">
        <v>50</v>
      </c>
      <c r="L1650">
        <v>93727</v>
      </c>
      <c r="M1650" t="s">
        <v>51</v>
      </c>
      <c r="N1650" t="s">
        <v>2946</v>
      </c>
      <c r="O1650" t="s">
        <v>31</v>
      </c>
      <c r="P1650" t="s">
        <v>53</v>
      </c>
      <c r="Q1650" t="s">
        <v>2947</v>
      </c>
      <c r="R1650">
        <v>40.479999999999997</v>
      </c>
      <c r="S1650">
        <v>2</v>
      </c>
      <c r="T1650">
        <v>0</v>
      </c>
      <c r="U1650">
        <v>14.572800000000001</v>
      </c>
      <c r="V1650">
        <v>25.907199999999996</v>
      </c>
    </row>
    <row r="1651" spans="1:22">
      <c r="A1651">
        <v>7813</v>
      </c>
      <c r="B1651" t="s">
        <v>3830</v>
      </c>
      <c r="C1651" s="1">
        <v>42414</v>
      </c>
      <c r="D1651" s="1">
        <v>42415</v>
      </c>
      <c r="E1651" t="s">
        <v>78</v>
      </c>
      <c r="F1651" t="s">
        <v>174</v>
      </c>
      <c r="G1651" t="s">
        <v>175</v>
      </c>
      <c r="H1651" t="s">
        <v>25</v>
      </c>
      <c r="I1651" t="s">
        <v>26</v>
      </c>
      <c r="J1651" t="s">
        <v>2503</v>
      </c>
      <c r="K1651" t="s">
        <v>1070</v>
      </c>
      <c r="L1651">
        <v>20735</v>
      </c>
      <c r="M1651" t="s">
        <v>62</v>
      </c>
      <c r="N1651" t="s">
        <v>896</v>
      </c>
      <c r="O1651" t="s">
        <v>31</v>
      </c>
      <c r="P1651" t="s">
        <v>44</v>
      </c>
      <c r="Q1651" t="s">
        <v>897</v>
      </c>
      <c r="R1651">
        <v>550.43100000000004</v>
      </c>
      <c r="S1651">
        <v>3</v>
      </c>
      <c r="T1651">
        <v>0.3</v>
      </c>
      <c r="U1651">
        <v>-47.1798</v>
      </c>
      <c r="V1651">
        <v>597.61080000000004</v>
      </c>
    </row>
    <row r="1652" spans="1:22">
      <c r="A1652">
        <v>7814</v>
      </c>
      <c r="B1652" t="s">
        <v>3830</v>
      </c>
      <c r="C1652" s="1">
        <v>42414</v>
      </c>
      <c r="D1652" s="1">
        <v>42415</v>
      </c>
      <c r="E1652" t="s">
        <v>78</v>
      </c>
      <c r="F1652" t="s">
        <v>174</v>
      </c>
      <c r="G1652" t="s">
        <v>175</v>
      </c>
      <c r="H1652" t="s">
        <v>25</v>
      </c>
      <c r="I1652" t="s">
        <v>26</v>
      </c>
      <c r="J1652" t="s">
        <v>2503</v>
      </c>
      <c r="K1652" t="s">
        <v>1070</v>
      </c>
      <c r="L1652">
        <v>20735</v>
      </c>
      <c r="M1652" t="s">
        <v>62</v>
      </c>
      <c r="N1652" t="s">
        <v>319</v>
      </c>
      <c r="O1652" t="s">
        <v>31</v>
      </c>
      <c r="P1652" t="s">
        <v>53</v>
      </c>
      <c r="Q1652" t="s">
        <v>320</v>
      </c>
      <c r="R1652">
        <v>10.56</v>
      </c>
      <c r="S1652">
        <v>6</v>
      </c>
      <c r="T1652">
        <v>0</v>
      </c>
      <c r="U1652">
        <v>4.6463999999999999</v>
      </c>
      <c r="V1652">
        <v>5.9136000000000006</v>
      </c>
    </row>
    <row r="1653" spans="1:22">
      <c r="A1653">
        <v>7815</v>
      </c>
      <c r="B1653" t="s">
        <v>3831</v>
      </c>
      <c r="C1653" s="1">
        <v>42894</v>
      </c>
      <c r="D1653" s="1">
        <v>42896</v>
      </c>
      <c r="E1653" t="s">
        <v>78</v>
      </c>
      <c r="F1653" t="s">
        <v>212</v>
      </c>
      <c r="G1653" t="s">
        <v>213</v>
      </c>
      <c r="H1653" t="s">
        <v>90</v>
      </c>
      <c r="I1653" t="s">
        <v>26</v>
      </c>
      <c r="J1653" t="s">
        <v>49</v>
      </c>
      <c r="K1653" t="s">
        <v>50</v>
      </c>
      <c r="L1653">
        <v>90049</v>
      </c>
      <c r="M1653" t="s">
        <v>51</v>
      </c>
      <c r="N1653" t="s">
        <v>73</v>
      </c>
      <c r="O1653" t="s">
        <v>31</v>
      </c>
      <c r="P1653" t="s">
        <v>32</v>
      </c>
      <c r="Q1653" t="s">
        <v>74</v>
      </c>
      <c r="R1653">
        <v>1497.6659999999999</v>
      </c>
      <c r="S1653">
        <v>2</v>
      </c>
      <c r="T1653">
        <v>0.15</v>
      </c>
      <c r="U1653">
        <v>140.95679999999999</v>
      </c>
      <c r="V1653">
        <v>1356.7092</v>
      </c>
    </row>
    <row r="1654" spans="1:22">
      <c r="A1654">
        <v>7825</v>
      </c>
      <c r="B1654" t="s">
        <v>3832</v>
      </c>
      <c r="C1654" s="1">
        <v>41775</v>
      </c>
      <c r="D1654" s="1">
        <v>41782</v>
      </c>
      <c r="E1654" t="s">
        <v>38</v>
      </c>
      <c r="F1654" t="s">
        <v>3833</v>
      </c>
      <c r="G1654" t="s">
        <v>3834</v>
      </c>
      <c r="H1654" t="s">
        <v>81</v>
      </c>
      <c r="I1654" t="s">
        <v>26</v>
      </c>
      <c r="J1654" t="s">
        <v>49</v>
      </c>
      <c r="K1654" t="s">
        <v>50</v>
      </c>
      <c r="L1654">
        <v>90036</v>
      </c>
      <c r="M1654" t="s">
        <v>51</v>
      </c>
      <c r="N1654" t="s">
        <v>1873</v>
      </c>
      <c r="O1654" t="s">
        <v>31</v>
      </c>
      <c r="P1654" t="s">
        <v>35</v>
      </c>
      <c r="Q1654" t="s">
        <v>1874</v>
      </c>
      <c r="R1654">
        <v>232.88</v>
      </c>
      <c r="S1654">
        <v>5</v>
      </c>
      <c r="T1654">
        <v>0.2</v>
      </c>
      <c r="U1654">
        <v>17.466000000000001</v>
      </c>
      <c r="V1654">
        <v>215.41399999999999</v>
      </c>
    </row>
    <row r="1655" spans="1:22">
      <c r="A1655">
        <v>7826</v>
      </c>
      <c r="B1655" t="s">
        <v>3835</v>
      </c>
      <c r="C1655" s="1">
        <v>42038</v>
      </c>
      <c r="D1655" s="1">
        <v>42042</v>
      </c>
      <c r="E1655" t="s">
        <v>38</v>
      </c>
      <c r="F1655" t="s">
        <v>3833</v>
      </c>
      <c r="G1655" t="s">
        <v>3834</v>
      </c>
      <c r="H1655" t="s">
        <v>81</v>
      </c>
      <c r="I1655" t="s">
        <v>26</v>
      </c>
      <c r="J1655" t="s">
        <v>2837</v>
      </c>
      <c r="K1655" t="s">
        <v>109</v>
      </c>
      <c r="L1655">
        <v>13440</v>
      </c>
      <c r="M1655" t="s">
        <v>62</v>
      </c>
      <c r="N1655" t="s">
        <v>94</v>
      </c>
      <c r="O1655" t="s">
        <v>31</v>
      </c>
      <c r="P1655" t="s">
        <v>35</v>
      </c>
      <c r="Q1655" t="s">
        <v>95</v>
      </c>
      <c r="R1655">
        <v>90.882000000000005</v>
      </c>
      <c r="S1655">
        <v>1</v>
      </c>
      <c r="T1655">
        <v>0.1</v>
      </c>
      <c r="U1655">
        <v>15.147</v>
      </c>
      <c r="V1655">
        <v>75.734999999999999</v>
      </c>
    </row>
    <row r="1656" spans="1:22">
      <c r="A1656">
        <v>7829</v>
      </c>
      <c r="B1656" t="s">
        <v>3836</v>
      </c>
      <c r="C1656" s="1">
        <v>42120</v>
      </c>
      <c r="D1656" s="1">
        <v>42125</v>
      </c>
      <c r="E1656" t="s">
        <v>38</v>
      </c>
      <c r="F1656" t="s">
        <v>1941</v>
      </c>
      <c r="G1656" t="s">
        <v>1942</v>
      </c>
      <c r="H1656" t="s">
        <v>81</v>
      </c>
      <c r="I1656" t="s">
        <v>26</v>
      </c>
      <c r="J1656" t="s">
        <v>620</v>
      </c>
      <c r="K1656" t="s">
        <v>50</v>
      </c>
      <c r="L1656">
        <v>92105</v>
      </c>
      <c r="M1656" t="s">
        <v>51</v>
      </c>
      <c r="N1656" t="s">
        <v>1989</v>
      </c>
      <c r="O1656" t="s">
        <v>31</v>
      </c>
      <c r="P1656" t="s">
        <v>35</v>
      </c>
      <c r="Q1656" t="s">
        <v>1990</v>
      </c>
      <c r="R1656">
        <v>63.936</v>
      </c>
      <c r="S1656">
        <v>3</v>
      </c>
      <c r="T1656">
        <v>0.2</v>
      </c>
      <c r="U1656">
        <v>6.3936000000000002</v>
      </c>
      <c r="V1656">
        <v>57.542400000000001</v>
      </c>
    </row>
    <row r="1657" spans="1:22">
      <c r="A1657">
        <v>7835</v>
      </c>
      <c r="B1657" t="s">
        <v>3837</v>
      </c>
      <c r="C1657" s="1">
        <v>42107</v>
      </c>
      <c r="D1657" s="1">
        <v>42111</v>
      </c>
      <c r="E1657" t="s">
        <v>22</v>
      </c>
      <c r="F1657" t="s">
        <v>2944</v>
      </c>
      <c r="G1657" t="s">
        <v>2945</v>
      </c>
      <c r="H1657" t="s">
        <v>25</v>
      </c>
      <c r="I1657" t="s">
        <v>26</v>
      </c>
      <c r="J1657" t="s">
        <v>49</v>
      </c>
      <c r="K1657" t="s">
        <v>50</v>
      </c>
      <c r="L1657">
        <v>90045</v>
      </c>
      <c r="M1657" t="s">
        <v>51</v>
      </c>
      <c r="N1657" t="s">
        <v>1265</v>
      </c>
      <c r="O1657" t="s">
        <v>31</v>
      </c>
      <c r="P1657" t="s">
        <v>44</v>
      </c>
      <c r="Q1657" t="s">
        <v>1266</v>
      </c>
      <c r="R1657">
        <v>241.56800000000001</v>
      </c>
      <c r="S1657">
        <v>2</v>
      </c>
      <c r="T1657">
        <v>0.2</v>
      </c>
      <c r="U1657">
        <v>-15.098000000000001</v>
      </c>
      <c r="V1657">
        <v>256.666</v>
      </c>
    </row>
    <row r="1658" spans="1:22">
      <c r="A1658">
        <v>7837</v>
      </c>
      <c r="B1658" t="s">
        <v>3838</v>
      </c>
      <c r="C1658" s="1">
        <v>42272</v>
      </c>
      <c r="D1658" s="1">
        <v>42277</v>
      </c>
      <c r="E1658" t="s">
        <v>38</v>
      </c>
      <c r="F1658" t="s">
        <v>2005</v>
      </c>
      <c r="G1658" t="s">
        <v>2006</v>
      </c>
      <c r="H1658" t="s">
        <v>81</v>
      </c>
      <c r="I1658" t="s">
        <v>26</v>
      </c>
      <c r="J1658" t="s">
        <v>176</v>
      </c>
      <c r="K1658" t="s">
        <v>177</v>
      </c>
      <c r="L1658">
        <v>98103</v>
      </c>
      <c r="M1658" t="s">
        <v>51</v>
      </c>
      <c r="N1658" t="s">
        <v>1260</v>
      </c>
      <c r="O1658" t="s">
        <v>31</v>
      </c>
      <c r="P1658" t="s">
        <v>35</v>
      </c>
      <c r="Q1658" t="s">
        <v>1261</v>
      </c>
      <c r="R1658">
        <v>307.13600000000002</v>
      </c>
      <c r="S1658">
        <v>4</v>
      </c>
      <c r="T1658">
        <v>0.2</v>
      </c>
      <c r="U1658">
        <v>-11.5176</v>
      </c>
      <c r="V1658">
        <v>318.65360000000004</v>
      </c>
    </row>
    <row r="1659" spans="1:22">
      <c r="A1659">
        <v>7841</v>
      </c>
      <c r="B1659" t="s">
        <v>3839</v>
      </c>
      <c r="C1659" s="1">
        <v>41726</v>
      </c>
      <c r="D1659" s="1">
        <v>41731</v>
      </c>
      <c r="E1659" t="s">
        <v>38</v>
      </c>
      <c r="F1659" t="s">
        <v>3110</v>
      </c>
      <c r="G1659" t="s">
        <v>3111</v>
      </c>
      <c r="H1659" t="s">
        <v>25</v>
      </c>
      <c r="I1659" t="s">
        <v>26</v>
      </c>
      <c r="J1659" t="s">
        <v>781</v>
      </c>
      <c r="K1659" t="s">
        <v>782</v>
      </c>
      <c r="L1659">
        <v>50315</v>
      </c>
      <c r="M1659" t="s">
        <v>84</v>
      </c>
      <c r="N1659" t="s">
        <v>1652</v>
      </c>
      <c r="O1659" t="s">
        <v>31</v>
      </c>
      <c r="P1659" t="s">
        <v>44</v>
      </c>
      <c r="Q1659" t="s">
        <v>1653</v>
      </c>
      <c r="R1659">
        <v>1184.72</v>
      </c>
      <c r="S1659">
        <v>4</v>
      </c>
      <c r="T1659">
        <v>0</v>
      </c>
      <c r="U1659">
        <v>106.62479999999999</v>
      </c>
      <c r="V1659">
        <v>1078.0952</v>
      </c>
    </row>
    <row r="1660" spans="1:22">
      <c r="A1660">
        <v>7845</v>
      </c>
      <c r="B1660" t="s">
        <v>3840</v>
      </c>
      <c r="C1660" s="1">
        <v>42937</v>
      </c>
      <c r="D1660" s="1">
        <v>42941</v>
      </c>
      <c r="E1660" t="s">
        <v>38</v>
      </c>
      <c r="F1660" t="s">
        <v>3841</v>
      </c>
      <c r="G1660" t="s">
        <v>3842</v>
      </c>
      <c r="H1660" t="s">
        <v>25</v>
      </c>
      <c r="I1660" t="s">
        <v>26</v>
      </c>
      <c r="J1660" t="s">
        <v>2224</v>
      </c>
      <c r="K1660" t="s">
        <v>83</v>
      </c>
      <c r="L1660">
        <v>78577</v>
      </c>
      <c r="M1660" t="s">
        <v>84</v>
      </c>
      <c r="N1660" t="s">
        <v>1230</v>
      </c>
      <c r="O1660" t="s">
        <v>31</v>
      </c>
      <c r="P1660" t="s">
        <v>44</v>
      </c>
      <c r="Q1660" t="s">
        <v>1231</v>
      </c>
      <c r="R1660">
        <v>124.404</v>
      </c>
      <c r="S1660">
        <v>4</v>
      </c>
      <c r="T1660">
        <v>0.3</v>
      </c>
      <c r="U1660">
        <v>-21.3264</v>
      </c>
      <c r="V1660">
        <v>145.7304</v>
      </c>
    </row>
    <row r="1661" spans="1:22">
      <c r="A1661">
        <v>7848</v>
      </c>
      <c r="B1661" t="s">
        <v>3843</v>
      </c>
      <c r="C1661" s="1">
        <v>42427</v>
      </c>
      <c r="D1661" s="1">
        <v>42431</v>
      </c>
      <c r="E1661" t="s">
        <v>38</v>
      </c>
      <c r="F1661" t="s">
        <v>3844</v>
      </c>
      <c r="G1661" t="s">
        <v>3845</v>
      </c>
      <c r="H1661" t="s">
        <v>25</v>
      </c>
      <c r="I1661" t="s">
        <v>26</v>
      </c>
      <c r="J1661" t="s">
        <v>91</v>
      </c>
      <c r="K1661" t="s">
        <v>83</v>
      </c>
      <c r="L1661">
        <v>77070</v>
      </c>
      <c r="M1661" t="s">
        <v>84</v>
      </c>
      <c r="N1661" t="s">
        <v>2776</v>
      </c>
      <c r="O1661" t="s">
        <v>31</v>
      </c>
      <c r="P1661" t="s">
        <v>53</v>
      </c>
      <c r="Q1661" t="s">
        <v>2777</v>
      </c>
      <c r="R1661">
        <v>16.192</v>
      </c>
      <c r="S1661">
        <v>2</v>
      </c>
      <c r="T1661">
        <v>0.6</v>
      </c>
      <c r="U1661">
        <v>-6.8815999999999997</v>
      </c>
      <c r="V1661">
        <v>23.073599999999999</v>
      </c>
    </row>
    <row r="1662" spans="1:22">
      <c r="A1662">
        <v>7866</v>
      </c>
      <c r="B1662" t="s">
        <v>3846</v>
      </c>
      <c r="C1662" s="1">
        <v>42199</v>
      </c>
      <c r="D1662" s="1">
        <v>42204</v>
      </c>
      <c r="E1662" t="s">
        <v>22</v>
      </c>
      <c r="F1662" t="s">
        <v>3847</v>
      </c>
      <c r="G1662" t="s">
        <v>3848</v>
      </c>
      <c r="H1662" t="s">
        <v>25</v>
      </c>
      <c r="I1662" t="s">
        <v>26</v>
      </c>
      <c r="J1662" t="s">
        <v>895</v>
      </c>
      <c r="K1662" t="s">
        <v>501</v>
      </c>
      <c r="L1662">
        <v>85204</v>
      </c>
      <c r="M1662" t="s">
        <v>51</v>
      </c>
      <c r="N1662" t="s">
        <v>230</v>
      </c>
      <c r="O1662" t="s">
        <v>31</v>
      </c>
      <c r="P1662" t="s">
        <v>35</v>
      </c>
      <c r="Q1662" t="s">
        <v>231</v>
      </c>
      <c r="R1662">
        <v>441.92</v>
      </c>
      <c r="S1662">
        <v>2</v>
      </c>
      <c r="T1662">
        <v>0.2</v>
      </c>
      <c r="U1662">
        <v>49.716000000000001</v>
      </c>
      <c r="V1662">
        <v>392.20400000000001</v>
      </c>
    </row>
    <row r="1663" spans="1:22">
      <c r="A1663">
        <v>7867</v>
      </c>
      <c r="B1663" t="s">
        <v>3846</v>
      </c>
      <c r="C1663" s="1">
        <v>42199</v>
      </c>
      <c r="D1663" s="1">
        <v>42204</v>
      </c>
      <c r="E1663" t="s">
        <v>22</v>
      </c>
      <c r="F1663" t="s">
        <v>3847</v>
      </c>
      <c r="G1663" t="s">
        <v>3848</v>
      </c>
      <c r="H1663" t="s">
        <v>25</v>
      </c>
      <c r="I1663" t="s">
        <v>26</v>
      </c>
      <c r="J1663" t="s">
        <v>895</v>
      </c>
      <c r="K1663" t="s">
        <v>501</v>
      </c>
      <c r="L1663">
        <v>85204</v>
      </c>
      <c r="M1663" t="s">
        <v>51</v>
      </c>
      <c r="N1663" t="s">
        <v>2460</v>
      </c>
      <c r="O1663" t="s">
        <v>31</v>
      </c>
      <c r="P1663" t="s">
        <v>32</v>
      </c>
      <c r="Q1663" t="s">
        <v>2461</v>
      </c>
      <c r="R1663">
        <v>127.764</v>
      </c>
      <c r="S1663">
        <v>6</v>
      </c>
      <c r="T1663">
        <v>0.7</v>
      </c>
      <c r="U1663">
        <v>-191.64599999999999</v>
      </c>
      <c r="V1663">
        <v>319.40999999999997</v>
      </c>
    </row>
    <row r="1664" spans="1:22">
      <c r="A1664">
        <v>7873</v>
      </c>
      <c r="B1664" t="s">
        <v>3849</v>
      </c>
      <c r="C1664" s="1">
        <v>42646</v>
      </c>
      <c r="D1664" s="1">
        <v>42650</v>
      </c>
      <c r="E1664" t="s">
        <v>38</v>
      </c>
      <c r="F1664" t="s">
        <v>2282</v>
      </c>
      <c r="G1664" t="s">
        <v>2283</v>
      </c>
      <c r="H1664" t="s">
        <v>90</v>
      </c>
      <c r="I1664" t="s">
        <v>26</v>
      </c>
      <c r="J1664" t="s">
        <v>3247</v>
      </c>
      <c r="K1664" t="s">
        <v>50</v>
      </c>
      <c r="L1664">
        <v>92630</v>
      </c>
      <c r="M1664" t="s">
        <v>51</v>
      </c>
      <c r="N1664" t="s">
        <v>190</v>
      </c>
      <c r="O1664" t="s">
        <v>31</v>
      </c>
      <c r="P1664" t="s">
        <v>35</v>
      </c>
      <c r="Q1664" t="s">
        <v>191</v>
      </c>
      <c r="R1664">
        <v>915.13599999999997</v>
      </c>
      <c r="S1664">
        <v>4</v>
      </c>
      <c r="T1664">
        <v>0.2</v>
      </c>
      <c r="U1664">
        <v>102.9528</v>
      </c>
      <c r="V1664">
        <v>812.18319999999994</v>
      </c>
    </row>
    <row r="1665" spans="1:22">
      <c r="A1665">
        <v>7879</v>
      </c>
      <c r="B1665" t="s">
        <v>3850</v>
      </c>
      <c r="C1665" s="1">
        <v>42703</v>
      </c>
      <c r="D1665" s="1">
        <v>42708</v>
      </c>
      <c r="E1665" t="s">
        <v>22</v>
      </c>
      <c r="F1665" t="s">
        <v>2094</v>
      </c>
      <c r="G1665" t="s">
        <v>2095</v>
      </c>
      <c r="H1665" t="s">
        <v>90</v>
      </c>
      <c r="I1665" t="s">
        <v>26</v>
      </c>
      <c r="J1665" t="s">
        <v>164</v>
      </c>
      <c r="K1665" t="s">
        <v>121</v>
      </c>
      <c r="L1665">
        <v>60505</v>
      </c>
      <c r="M1665" t="s">
        <v>84</v>
      </c>
      <c r="N1665" t="s">
        <v>3658</v>
      </c>
      <c r="O1665" t="s">
        <v>31</v>
      </c>
      <c r="P1665" t="s">
        <v>53</v>
      </c>
      <c r="Q1665" t="s">
        <v>3659</v>
      </c>
      <c r="R1665">
        <v>242.17599999999999</v>
      </c>
      <c r="S1665">
        <v>4</v>
      </c>
      <c r="T1665">
        <v>0.6</v>
      </c>
      <c r="U1665">
        <v>-302.72000000000003</v>
      </c>
      <c r="V1665">
        <v>544.89599999999996</v>
      </c>
    </row>
    <row r="1666" spans="1:22">
      <c r="A1666">
        <v>7880</v>
      </c>
      <c r="B1666" t="s">
        <v>3851</v>
      </c>
      <c r="C1666" s="1">
        <v>42535</v>
      </c>
      <c r="D1666" s="1">
        <v>42542</v>
      </c>
      <c r="E1666" t="s">
        <v>38</v>
      </c>
      <c r="F1666" t="s">
        <v>3852</v>
      </c>
      <c r="G1666" t="s">
        <v>3853</v>
      </c>
      <c r="H1666" t="s">
        <v>81</v>
      </c>
      <c r="I1666" t="s">
        <v>26</v>
      </c>
      <c r="J1666" t="s">
        <v>60</v>
      </c>
      <c r="K1666" t="s">
        <v>61</v>
      </c>
      <c r="L1666">
        <v>19140</v>
      </c>
      <c r="M1666" t="s">
        <v>62</v>
      </c>
      <c r="N1666" t="s">
        <v>2800</v>
      </c>
      <c r="O1666" t="s">
        <v>31</v>
      </c>
      <c r="P1666" t="s">
        <v>44</v>
      </c>
      <c r="Q1666" t="s">
        <v>2801</v>
      </c>
      <c r="R1666">
        <v>337.17599999999999</v>
      </c>
      <c r="S1666">
        <v>2</v>
      </c>
      <c r="T1666">
        <v>0.4</v>
      </c>
      <c r="U1666">
        <v>-118.0116</v>
      </c>
      <c r="V1666">
        <v>455.18759999999997</v>
      </c>
    </row>
    <row r="1667" spans="1:22">
      <c r="A1667">
        <v>7886</v>
      </c>
      <c r="B1667" t="s">
        <v>3854</v>
      </c>
      <c r="C1667" s="1">
        <v>43072</v>
      </c>
      <c r="D1667" s="1">
        <v>43075</v>
      </c>
      <c r="E1667" t="s">
        <v>22</v>
      </c>
      <c r="F1667" t="s">
        <v>162</v>
      </c>
      <c r="G1667" t="s">
        <v>163</v>
      </c>
      <c r="H1667" t="s">
        <v>25</v>
      </c>
      <c r="I1667" t="s">
        <v>26</v>
      </c>
      <c r="J1667" t="s">
        <v>3855</v>
      </c>
      <c r="K1667" t="s">
        <v>165</v>
      </c>
      <c r="L1667">
        <v>80229</v>
      </c>
      <c r="M1667" t="s">
        <v>51</v>
      </c>
      <c r="N1667" t="s">
        <v>297</v>
      </c>
      <c r="O1667" t="s">
        <v>31</v>
      </c>
      <c r="P1667" t="s">
        <v>53</v>
      </c>
      <c r="Q1667" t="s">
        <v>298</v>
      </c>
      <c r="R1667">
        <v>23.376000000000001</v>
      </c>
      <c r="S1667">
        <v>3</v>
      </c>
      <c r="T1667">
        <v>0.2</v>
      </c>
      <c r="U1667">
        <v>7.0128000000000004</v>
      </c>
      <c r="V1667">
        <v>16.363199999999999</v>
      </c>
    </row>
    <row r="1668" spans="1:22">
      <c r="A1668">
        <v>7887</v>
      </c>
      <c r="B1668" t="s">
        <v>3854</v>
      </c>
      <c r="C1668" s="1">
        <v>43072</v>
      </c>
      <c r="D1668" s="1">
        <v>43075</v>
      </c>
      <c r="E1668" t="s">
        <v>22</v>
      </c>
      <c r="F1668" t="s">
        <v>162</v>
      </c>
      <c r="G1668" t="s">
        <v>163</v>
      </c>
      <c r="H1668" t="s">
        <v>25</v>
      </c>
      <c r="I1668" t="s">
        <v>26</v>
      </c>
      <c r="J1668" t="s">
        <v>3855</v>
      </c>
      <c r="K1668" t="s">
        <v>165</v>
      </c>
      <c r="L1668">
        <v>80229</v>
      </c>
      <c r="M1668" t="s">
        <v>51</v>
      </c>
      <c r="N1668" t="s">
        <v>1292</v>
      </c>
      <c r="O1668" t="s">
        <v>31</v>
      </c>
      <c r="P1668" t="s">
        <v>53</v>
      </c>
      <c r="Q1668" t="s">
        <v>1293</v>
      </c>
      <c r="R1668">
        <v>16.72</v>
      </c>
      <c r="S1668">
        <v>5</v>
      </c>
      <c r="T1668">
        <v>0.2</v>
      </c>
      <c r="U1668">
        <v>3.3439999999999999</v>
      </c>
      <c r="V1668">
        <v>13.375999999999999</v>
      </c>
    </row>
    <row r="1669" spans="1:22">
      <c r="A1669">
        <v>7888</v>
      </c>
      <c r="B1669" t="s">
        <v>3854</v>
      </c>
      <c r="C1669" s="1">
        <v>43072</v>
      </c>
      <c r="D1669" s="1">
        <v>43075</v>
      </c>
      <c r="E1669" t="s">
        <v>22</v>
      </c>
      <c r="F1669" t="s">
        <v>162</v>
      </c>
      <c r="G1669" t="s">
        <v>163</v>
      </c>
      <c r="H1669" t="s">
        <v>25</v>
      </c>
      <c r="I1669" t="s">
        <v>26</v>
      </c>
      <c r="J1669" t="s">
        <v>3855</v>
      </c>
      <c r="K1669" t="s">
        <v>165</v>
      </c>
      <c r="L1669">
        <v>80229</v>
      </c>
      <c r="M1669" t="s">
        <v>51</v>
      </c>
      <c r="N1669" t="s">
        <v>2776</v>
      </c>
      <c r="O1669" t="s">
        <v>31</v>
      </c>
      <c r="P1669" t="s">
        <v>53</v>
      </c>
      <c r="Q1669" t="s">
        <v>2777</v>
      </c>
      <c r="R1669">
        <v>16.192</v>
      </c>
      <c r="S1669">
        <v>1</v>
      </c>
      <c r="T1669">
        <v>0.2</v>
      </c>
      <c r="U1669">
        <v>4.6551999999999998</v>
      </c>
      <c r="V1669">
        <v>11.536799999999999</v>
      </c>
    </row>
    <row r="1670" spans="1:22">
      <c r="A1670">
        <v>7892</v>
      </c>
      <c r="B1670" t="s">
        <v>3856</v>
      </c>
      <c r="C1670" s="1">
        <v>42729</v>
      </c>
      <c r="D1670" s="1">
        <v>42733</v>
      </c>
      <c r="E1670" t="s">
        <v>38</v>
      </c>
      <c r="F1670" t="s">
        <v>3857</v>
      </c>
      <c r="G1670" t="s">
        <v>3858</v>
      </c>
      <c r="H1670" t="s">
        <v>25</v>
      </c>
      <c r="I1670" t="s">
        <v>26</v>
      </c>
      <c r="J1670" t="s">
        <v>1892</v>
      </c>
      <c r="K1670" t="s">
        <v>1039</v>
      </c>
      <c r="L1670">
        <v>72701</v>
      </c>
      <c r="M1670" t="s">
        <v>29</v>
      </c>
      <c r="N1670" t="s">
        <v>686</v>
      </c>
      <c r="O1670" t="s">
        <v>31</v>
      </c>
      <c r="P1670" t="s">
        <v>53</v>
      </c>
      <c r="Q1670" t="s">
        <v>687</v>
      </c>
      <c r="R1670">
        <v>343.85</v>
      </c>
      <c r="S1670">
        <v>5</v>
      </c>
      <c r="T1670">
        <v>0</v>
      </c>
      <c r="U1670">
        <v>137.54</v>
      </c>
      <c r="V1670">
        <v>206.31000000000003</v>
      </c>
    </row>
    <row r="1671" spans="1:22">
      <c r="A1671">
        <v>7902</v>
      </c>
      <c r="B1671" t="s">
        <v>3859</v>
      </c>
      <c r="C1671" s="1">
        <v>42960</v>
      </c>
      <c r="D1671" s="1">
        <v>42965</v>
      </c>
      <c r="E1671" t="s">
        <v>38</v>
      </c>
      <c r="F1671" t="s">
        <v>3860</v>
      </c>
      <c r="G1671" t="s">
        <v>3861</v>
      </c>
      <c r="H1671" t="s">
        <v>25</v>
      </c>
      <c r="I1671" t="s">
        <v>26</v>
      </c>
      <c r="J1671" t="s">
        <v>127</v>
      </c>
      <c r="K1671" t="s">
        <v>128</v>
      </c>
      <c r="L1671">
        <v>38109</v>
      </c>
      <c r="M1671" t="s">
        <v>29</v>
      </c>
      <c r="N1671" t="s">
        <v>1104</v>
      </c>
      <c r="O1671" t="s">
        <v>31</v>
      </c>
      <c r="P1671" t="s">
        <v>53</v>
      </c>
      <c r="Q1671" t="s">
        <v>1105</v>
      </c>
      <c r="R1671">
        <v>31.984000000000002</v>
      </c>
      <c r="S1671">
        <v>1</v>
      </c>
      <c r="T1671">
        <v>0.2</v>
      </c>
      <c r="U1671">
        <v>0</v>
      </c>
      <c r="V1671">
        <v>31.984000000000002</v>
      </c>
    </row>
    <row r="1672" spans="1:22">
      <c r="A1672">
        <v>7904</v>
      </c>
      <c r="B1672" t="s">
        <v>3859</v>
      </c>
      <c r="C1672" s="1">
        <v>42960</v>
      </c>
      <c r="D1672" s="1">
        <v>42965</v>
      </c>
      <c r="E1672" t="s">
        <v>38</v>
      </c>
      <c r="F1672" t="s">
        <v>3860</v>
      </c>
      <c r="G1672" t="s">
        <v>3861</v>
      </c>
      <c r="H1672" t="s">
        <v>25</v>
      </c>
      <c r="I1672" t="s">
        <v>26</v>
      </c>
      <c r="J1672" t="s">
        <v>127</v>
      </c>
      <c r="K1672" t="s">
        <v>128</v>
      </c>
      <c r="L1672">
        <v>38109</v>
      </c>
      <c r="M1672" t="s">
        <v>29</v>
      </c>
      <c r="N1672" t="s">
        <v>3573</v>
      </c>
      <c r="O1672" t="s">
        <v>31</v>
      </c>
      <c r="P1672" t="s">
        <v>35</v>
      </c>
      <c r="Q1672" t="s">
        <v>3574</v>
      </c>
      <c r="R1672">
        <v>423.64800000000002</v>
      </c>
      <c r="S1672">
        <v>2</v>
      </c>
      <c r="T1672">
        <v>0.2</v>
      </c>
      <c r="U1672">
        <v>47.660400000000003</v>
      </c>
      <c r="V1672">
        <v>375.98760000000004</v>
      </c>
    </row>
    <row r="1673" spans="1:22">
      <c r="A1673">
        <v>7909</v>
      </c>
      <c r="B1673" t="s">
        <v>3862</v>
      </c>
      <c r="C1673" s="1">
        <v>42707</v>
      </c>
      <c r="D1673" s="1">
        <v>42711</v>
      </c>
      <c r="E1673" t="s">
        <v>38</v>
      </c>
      <c r="F1673" t="s">
        <v>2834</v>
      </c>
      <c r="G1673" t="s">
        <v>2835</v>
      </c>
      <c r="H1673" t="s">
        <v>25</v>
      </c>
      <c r="I1673" t="s">
        <v>26</v>
      </c>
      <c r="J1673" t="s">
        <v>3863</v>
      </c>
      <c r="K1673" t="s">
        <v>50</v>
      </c>
      <c r="L1673">
        <v>95037</v>
      </c>
      <c r="M1673" t="s">
        <v>51</v>
      </c>
      <c r="N1673" t="s">
        <v>1021</v>
      </c>
      <c r="O1673" t="s">
        <v>31</v>
      </c>
      <c r="P1673" t="s">
        <v>44</v>
      </c>
      <c r="Q1673" t="s">
        <v>1022</v>
      </c>
      <c r="R1673">
        <v>268.70400000000001</v>
      </c>
      <c r="S1673">
        <v>3</v>
      </c>
      <c r="T1673">
        <v>0.2</v>
      </c>
      <c r="U1673">
        <v>6.7176</v>
      </c>
      <c r="V1673">
        <v>261.9864</v>
      </c>
    </row>
    <row r="1674" spans="1:22">
      <c r="A1674">
        <v>7912</v>
      </c>
      <c r="B1674" t="s">
        <v>3862</v>
      </c>
      <c r="C1674" s="1">
        <v>42707</v>
      </c>
      <c r="D1674" s="1">
        <v>42711</v>
      </c>
      <c r="E1674" t="s">
        <v>38</v>
      </c>
      <c r="F1674" t="s">
        <v>2834</v>
      </c>
      <c r="G1674" t="s">
        <v>2835</v>
      </c>
      <c r="H1674" t="s">
        <v>25</v>
      </c>
      <c r="I1674" t="s">
        <v>26</v>
      </c>
      <c r="J1674" t="s">
        <v>3863</v>
      </c>
      <c r="K1674" t="s">
        <v>50</v>
      </c>
      <c r="L1674">
        <v>95037</v>
      </c>
      <c r="M1674" t="s">
        <v>51</v>
      </c>
      <c r="N1674" t="s">
        <v>523</v>
      </c>
      <c r="O1674" t="s">
        <v>31</v>
      </c>
      <c r="P1674" t="s">
        <v>32</v>
      </c>
      <c r="Q1674" t="s">
        <v>524</v>
      </c>
      <c r="R1674">
        <v>205.666</v>
      </c>
      <c r="S1674">
        <v>2</v>
      </c>
      <c r="T1674">
        <v>0.15</v>
      </c>
      <c r="U1674">
        <v>-12.098000000000001</v>
      </c>
      <c r="V1674">
        <v>217.76400000000001</v>
      </c>
    </row>
    <row r="1675" spans="1:22">
      <c r="A1675">
        <v>7913</v>
      </c>
      <c r="B1675" t="s">
        <v>3864</v>
      </c>
      <c r="C1675" s="1">
        <v>42488</v>
      </c>
      <c r="D1675" s="1">
        <v>42490</v>
      </c>
      <c r="E1675" t="s">
        <v>22</v>
      </c>
      <c r="F1675" t="s">
        <v>3771</v>
      </c>
      <c r="G1675" t="s">
        <v>3772</v>
      </c>
      <c r="H1675" t="s">
        <v>25</v>
      </c>
      <c r="I1675" t="s">
        <v>26</v>
      </c>
      <c r="J1675" t="s">
        <v>3639</v>
      </c>
      <c r="K1675" t="s">
        <v>121</v>
      </c>
      <c r="L1675">
        <v>60174</v>
      </c>
      <c r="M1675" t="s">
        <v>84</v>
      </c>
      <c r="N1675" t="s">
        <v>948</v>
      </c>
      <c r="O1675" t="s">
        <v>31</v>
      </c>
      <c r="P1675" t="s">
        <v>53</v>
      </c>
      <c r="Q1675" t="s">
        <v>949</v>
      </c>
      <c r="R1675">
        <v>30.344000000000001</v>
      </c>
      <c r="S1675">
        <v>2</v>
      </c>
      <c r="T1675">
        <v>0.6</v>
      </c>
      <c r="U1675">
        <v>-31.8612</v>
      </c>
      <c r="V1675">
        <v>62.205200000000005</v>
      </c>
    </row>
    <row r="1676" spans="1:22">
      <c r="A1676">
        <v>7917</v>
      </c>
      <c r="B1676" t="s">
        <v>3865</v>
      </c>
      <c r="C1676" s="1">
        <v>42328</v>
      </c>
      <c r="D1676" s="1">
        <v>42332</v>
      </c>
      <c r="E1676" t="s">
        <v>38</v>
      </c>
      <c r="F1676" t="s">
        <v>3866</v>
      </c>
      <c r="G1676" t="s">
        <v>3867</v>
      </c>
      <c r="H1676" t="s">
        <v>90</v>
      </c>
      <c r="I1676" t="s">
        <v>26</v>
      </c>
      <c r="J1676" t="s">
        <v>60</v>
      </c>
      <c r="K1676" t="s">
        <v>61</v>
      </c>
      <c r="L1676">
        <v>19140</v>
      </c>
      <c r="M1676" t="s">
        <v>62</v>
      </c>
      <c r="N1676" t="s">
        <v>1009</v>
      </c>
      <c r="O1676" t="s">
        <v>31</v>
      </c>
      <c r="P1676" t="s">
        <v>35</v>
      </c>
      <c r="Q1676" t="s">
        <v>1010</v>
      </c>
      <c r="R1676">
        <v>344.37200000000001</v>
      </c>
      <c r="S1676">
        <v>4</v>
      </c>
      <c r="T1676">
        <v>0.3</v>
      </c>
      <c r="U1676">
        <v>-93.472399999999993</v>
      </c>
      <c r="V1676">
        <v>437.84440000000001</v>
      </c>
    </row>
    <row r="1677" spans="1:22">
      <c r="A1677">
        <v>7929</v>
      </c>
      <c r="B1677" t="s">
        <v>3868</v>
      </c>
      <c r="C1677" s="1">
        <v>43059</v>
      </c>
      <c r="D1677" s="1">
        <v>43063</v>
      </c>
      <c r="E1677" t="s">
        <v>22</v>
      </c>
      <c r="F1677" t="s">
        <v>1510</v>
      </c>
      <c r="G1677" t="s">
        <v>1511</v>
      </c>
      <c r="H1677" t="s">
        <v>81</v>
      </c>
      <c r="I1677" t="s">
        <v>26</v>
      </c>
      <c r="J1677" t="s">
        <v>158</v>
      </c>
      <c r="K1677" t="s">
        <v>109</v>
      </c>
      <c r="L1677">
        <v>10035</v>
      </c>
      <c r="M1677" t="s">
        <v>62</v>
      </c>
      <c r="N1677" t="s">
        <v>3527</v>
      </c>
      <c r="O1677" t="s">
        <v>31</v>
      </c>
      <c r="P1677" t="s">
        <v>53</v>
      </c>
      <c r="Q1677" t="s">
        <v>3528</v>
      </c>
      <c r="R1677">
        <v>50.97</v>
      </c>
      <c r="S1677">
        <v>3</v>
      </c>
      <c r="T1677">
        <v>0</v>
      </c>
      <c r="U1677">
        <v>9.1745999999999999</v>
      </c>
      <c r="V1677">
        <v>41.795400000000001</v>
      </c>
    </row>
    <row r="1678" spans="1:22">
      <c r="A1678">
        <v>7930</v>
      </c>
      <c r="B1678" t="s">
        <v>3869</v>
      </c>
      <c r="C1678" s="1">
        <v>42941</v>
      </c>
      <c r="D1678" s="1">
        <v>42943</v>
      </c>
      <c r="E1678" t="s">
        <v>78</v>
      </c>
      <c r="F1678" t="s">
        <v>3870</v>
      </c>
      <c r="G1678" t="s">
        <v>3871</v>
      </c>
      <c r="H1678" t="s">
        <v>90</v>
      </c>
      <c r="I1678" t="s">
        <v>26</v>
      </c>
      <c r="J1678" t="s">
        <v>1720</v>
      </c>
      <c r="K1678" t="s">
        <v>83</v>
      </c>
      <c r="L1678">
        <v>75217</v>
      </c>
      <c r="M1678" t="s">
        <v>84</v>
      </c>
      <c r="N1678" t="s">
        <v>1548</v>
      </c>
      <c r="O1678" t="s">
        <v>31</v>
      </c>
      <c r="P1678" t="s">
        <v>44</v>
      </c>
      <c r="Q1678" t="s">
        <v>1549</v>
      </c>
      <c r="R1678">
        <v>298.11599999999999</v>
      </c>
      <c r="S1678">
        <v>6</v>
      </c>
      <c r="T1678">
        <v>0.3</v>
      </c>
      <c r="U1678">
        <v>-4.2587999999999999</v>
      </c>
      <c r="V1678">
        <v>302.37479999999999</v>
      </c>
    </row>
    <row r="1679" spans="1:22">
      <c r="A1679">
        <v>7932</v>
      </c>
      <c r="B1679" t="s">
        <v>3872</v>
      </c>
      <c r="C1679" s="1">
        <v>42566</v>
      </c>
      <c r="D1679" s="1">
        <v>42571</v>
      </c>
      <c r="E1679" t="s">
        <v>38</v>
      </c>
      <c r="F1679" t="s">
        <v>2393</v>
      </c>
      <c r="G1679" t="s">
        <v>2394</v>
      </c>
      <c r="H1679" t="s">
        <v>81</v>
      </c>
      <c r="I1679" t="s">
        <v>26</v>
      </c>
      <c r="J1679" t="s">
        <v>3380</v>
      </c>
      <c r="K1679" t="s">
        <v>1498</v>
      </c>
      <c r="L1679">
        <v>97206</v>
      </c>
      <c r="M1679" t="s">
        <v>51</v>
      </c>
      <c r="N1679" t="s">
        <v>447</v>
      </c>
      <c r="O1679" t="s">
        <v>31</v>
      </c>
      <c r="P1679" t="s">
        <v>35</v>
      </c>
      <c r="Q1679" t="s">
        <v>448</v>
      </c>
      <c r="R1679">
        <v>230.28</v>
      </c>
      <c r="S1679">
        <v>3</v>
      </c>
      <c r="T1679">
        <v>0.2</v>
      </c>
      <c r="U1679">
        <v>23.027999999999999</v>
      </c>
      <c r="V1679">
        <v>207.25200000000001</v>
      </c>
    </row>
    <row r="1680" spans="1:22">
      <c r="A1680">
        <v>7941</v>
      </c>
      <c r="B1680" t="s">
        <v>3873</v>
      </c>
      <c r="C1680" s="1">
        <v>42718</v>
      </c>
      <c r="D1680" s="1">
        <v>42721</v>
      </c>
      <c r="E1680" t="s">
        <v>78</v>
      </c>
      <c r="F1680" t="s">
        <v>269</v>
      </c>
      <c r="G1680" t="s">
        <v>270</v>
      </c>
      <c r="H1680" t="s">
        <v>81</v>
      </c>
      <c r="I1680" t="s">
        <v>26</v>
      </c>
      <c r="J1680" t="s">
        <v>620</v>
      </c>
      <c r="K1680" t="s">
        <v>50</v>
      </c>
      <c r="L1680">
        <v>92037</v>
      </c>
      <c r="M1680" t="s">
        <v>51</v>
      </c>
      <c r="N1680" t="s">
        <v>122</v>
      </c>
      <c r="O1680" t="s">
        <v>31</v>
      </c>
      <c r="P1680" t="s">
        <v>35</v>
      </c>
      <c r="Q1680" t="s">
        <v>201</v>
      </c>
      <c r="R1680">
        <v>81.424000000000007</v>
      </c>
      <c r="S1680">
        <v>2</v>
      </c>
      <c r="T1680">
        <v>0.2</v>
      </c>
      <c r="U1680">
        <v>-9.1601999999999997</v>
      </c>
      <c r="V1680">
        <v>90.58420000000001</v>
      </c>
    </row>
    <row r="1681" spans="1:22">
      <c r="A1681">
        <v>7949</v>
      </c>
      <c r="B1681" t="s">
        <v>3874</v>
      </c>
      <c r="C1681" s="1">
        <v>41699</v>
      </c>
      <c r="D1681" s="1">
        <v>41703</v>
      </c>
      <c r="E1681" t="s">
        <v>38</v>
      </c>
      <c r="F1681" t="s">
        <v>2117</v>
      </c>
      <c r="G1681" t="s">
        <v>2118</v>
      </c>
      <c r="H1681" t="s">
        <v>25</v>
      </c>
      <c r="I1681" t="s">
        <v>26</v>
      </c>
      <c r="J1681" t="s">
        <v>1355</v>
      </c>
      <c r="K1681" t="s">
        <v>83</v>
      </c>
      <c r="L1681">
        <v>79907</v>
      </c>
      <c r="M1681" t="s">
        <v>84</v>
      </c>
      <c r="N1681" t="s">
        <v>1071</v>
      </c>
      <c r="O1681" t="s">
        <v>31</v>
      </c>
      <c r="P1681" t="s">
        <v>35</v>
      </c>
      <c r="Q1681" t="s">
        <v>1072</v>
      </c>
      <c r="R1681">
        <v>362.25</v>
      </c>
      <c r="S1681">
        <v>6</v>
      </c>
      <c r="T1681">
        <v>0.3</v>
      </c>
      <c r="U1681">
        <v>0</v>
      </c>
      <c r="V1681">
        <v>362.25</v>
      </c>
    </row>
    <row r="1682" spans="1:22">
      <c r="A1682">
        <v>7950</v>
      </c>
      <c r="B1682" t="s">
        <v>3874</v>
      </c>
      <c r="C1682" s="1">
        <v>41699</v>
      </c>
      <c r="D1682" s="1">
        <v>41703</v>
      </c>
      <c r="E1682" t="s">
        <v>38</v>
      </c>
      <c r="F1682" t="s">
        <v>2117</v>
      </c>
      <c r="G1682" t="s">
        <v>2118</v>
      </c>
      <c r="H1682" t="s">
        <v>25</v>
      </c>
      <c r="I1682" t="s">
        <v>26</v>
      </c>
      <c r="J1682" t="s">
        <v>1355</v>
      </c>
      <c r="K1682" t="s">
        <v>83</v>
      </c>
      <c r="L1682">
        <v>79907</v>
      </c>
      <c r="M1682" t="s">
        <v>84</v>
      </c>
      <c r="N1682" t="s">
        <v>924</v>
      </c>
      <c r="O1682" t="s">
        <v>31</v>
      </c>
      <c r="P1682" t="s">
        <v>53</v>
      </c>
      <c r="Q1682" t="s">
        <v>925</v>
      </c>
      <c r="R1682">
        <v>63.552</v>
      </c>
      <c r="S1682">
        <v>6</v>
      </c>
      <c r="T1682">
        <v>0.6</v>
      </c>
      <c r="U1682">
        <v>-34.953600000000002</v>
      </c>
      <c r="V1682">
        <v>98.505600000000001</v>
      </c>
    </row>
    <row r="1683" spans="1:22">
      <c r="A1683">
        <v>7956</v>
      </c>
      <c r="B1683" t="s">
        <v>3875</v>
      </c>
      <c r="C1683" s="1">
        <v>43013</v>
      </c>
      <c r="D1683" s="1">
        <v>43018</v>
      </c>
      <c r="E1683" t="s">
        <v>38</v>
      </c>
      <c r="F1683" t="s">
        <v>1648</v>
      </c>
      <c r="G1683" t="s">
        <v>1649</v>
      </c>
      <c r="H1683" t="s">
        <v>81</v>
      </c>
      <c r="I1683" t="s">
        <v>26</v>
      </c>
      <c r="J1683" t="s">
        <v>3413</v>
      </c>
      <c r="K1683" t="s">
        <v>50</v>
      </c>
      <c r="L1683">
        <v>95928</v>
      </c>
      <c r="M1683" t="s">
        <v>51</v>
      </c>
      <c r="N1683" t="s">
        <v>1899</v>
      </c>
      <c r="O1683" t="s">
        <v>31</v>
      </c>
      <c r="P1683" t="s">
        <v>35</v>
      </c>
      <c r="Q1683" t="s">
        <v>1900</v>
      </c>
      <c r="R1683">
        <v>435.16800000000001</v>
      </c>
      <c r="S1683">
        <v>4</v>
      </c>
      <c r="T1683">
        <v>0.2</v>
      </c>
      <c r="U1683">
        <v>-59.835599999999999</v>
      </c>
      <c r="V1683">
        <v>495.00360000000001</v>
      </c>
    </row>
    <row r="1684" spans="1:22">
      <c r="A1684">
        <v>7959</v>
      </c>
      <c r="B1684" t="s">
        <v>3875</v>
      </c>
      <c r="C1684" s="1">
        <v>43013</v>
      </c>
      <c r="D1684" s="1">
        <v>43018</v>
      </c>
      <c r="E1684" t="s">
        <v>38</v>
      </c>
      <c r="F1684" t="s">
        <v>1648</v>
      </c>
      <c r="G1684" t="s">
        <v>1649</v>
      </c>
      <c r="H1684" t="s">
        <v>81</v>
      </c>
      <c r="I1684" t="s">
        <v>26</v>
      </c>
      <c r="J1684" t="s">
        <v>3413</v>
      </c>
      <c r="K1684" t="s">
        <v>50</v>
      </c>
      <c r="L1684">
        <v>95928</v>
      </c>
      <c r="M1684" t="s">
        <v>51</v>
      </c>
      <c r="N1684" t="s">
        <v>2242</v>
      </c>
      <c r="O1684" t="s">
        <v>31</v>
      </c>
      <c r="P1684" t="s">
        <v>53</v>
      </c>
      <c r="Q1684" t="s">
        <v>2243</v>
      </c>
      <c r="R1684">
        <v>72.900000000000006</v>
      </c>
      <c r="S1684">
        <v>5</v>
      </c>
      <c r="T1684">
        <v>0</v>
      </c>
      <c r="U1684">
        <v>26.972999999999999</v>
      </c>
      <c r="V1684">
        <v>45.927000000000007</v>
      </c>
    </row>
    <row r="1685" spans="1:22">
      <c r="A1685">
        <v>7960</v>
      </c>
      <c r="B1685" t="s">
        <v>3875</v>
      </c>
      <c r="C1685" s="1">
        <v>43013</v>
      </c>
      <c r="D1685" s="1">
        <v>43018</v>
      </c>
      <c r="E1685" t="s">
        <v>38</v>
      </c>
      <c r="F1685" t="s">
        <v>1648</v>
      </c>
      <c r="G1685" t="s">
        <v>1649</v>
      </c>
      <c r="H1685" t="s">
        <v>81</v>
      </c>
      <c r="I1685" t="s">
        <v>26</v>
      </c>
      <c r="J1685" t="s">
        <v>3413</v>
      </c>
      <c r="K1685" t="s">
        <v>50</v>
      </c>
      <c r="L1685">
        <v>95928</v>
      </c>
      <c r="M1685" t="s">
        <v>51</v>
      </c>
      <c r="N1685" t="s">
        <v>1043</v>
      </c>
      <c r="O1685" t="s">
        <v>31</v>
      </c>
      <c r="P1685" t="s">
        <v>44</v>
      </c>
      <c r="Q1685" t="s">
        <v>1044</v>
      </c>
      <c r="R1685">
        <v>206.352</v>
      </c>
      <c r="S1685">
        <v>3</v>
      </c>
      <c r="T1685">
        <v>0.2</v>
      </c>
      <c r="U1685">
        <v>5.1588000000000003</v>
      </c>
      <c r="V1685">
        <v>201.19319999999999</v>
      </c>
    </row>
    <row r="1686" spans="1:22">
      <c r="A1686">
        <v>7968</v>
      </c>
      <c r="B1686" t="s">
        <v>3876</v>
      </c>
      <c r="C1686" s="1">
        <v>42653</v>
      </c>
      <c r="D1686" s="1">
        <v>42655</v>
      </c>
      <c r="E1686" t="s">
        <v>78</v>
      </c>
      <c r="F1686" t="s">
        <v>2445</v>
      </c>
      <c r="G1686" t="s">
        <v>2446</v>
      </c>
      <c r="H1686" t="s">
        <v>81</v>
      </c>
      <c r="I1686" t="s">
        <v>26</v>
      </c>
      <c r="J1686" t="s">
        <v>248</v>
      </c>
      <c r="K1686" t="s">
        <v>165</v>
      </c>
      <c r="L1686">
        <v>80219</v>
      </c>
      <c r="M1686" t="s">
        <v>51</v>
      </c>
      <c r="N1686" t="s">
        <v>3877</v>
      </c>
      <c r="O1686" t="s">
        <v>31</v>
      </c>
      <c r="P1686" t="s">
        <v>32</v>
      </c>
      <c r="Q1686" t="s">
        <v>3878</v>
      </c>
      <c r="R1686">
        <v>90.882000000000005</v>
      </c>
      <c r="S1686">
        <v>3</v>
      </c>
      <c r="T1686">
        <v>0.7</v>
      </c>
      <c r="U1686">
        <v>-190.85220000000001</v>
      </c>
      <c r="V1686">
        <v>281.73419999999999</v>
      </c>
    </row>
    <row r="1687" spans="1:22">
      <c r="A1687">
        <v>7970</v>
      </c>
      <c r="B1687" t="s">
        <v>3876</v>
      </c>
      <c r="C1687" s="1">
        <v>42653</v>
      </c>
      <c r="D1687" s="1">
        <v>42655</v>
      </c>
      <c r="E1687" t="s">
        <v>78</v>
      </c>
      <c r="F1687" t="s">
        <v>2445</v>
      </c>
      <c r="G1687" t="s">
        <v>2446</v>
      </c>
      <c r="H1687" t="s">
        <v>81</v>
      </c>
      <c r="I1687" t="s">
        <v>26</v>
      </c>
      <c r="J1687" t="s">
        <v>248</v>
      </c>
      <c r="K1687" t="s">
        <v>165</v>
      </c>
      <c r="L1687">
        <v>80219</v>
      </c>
      <c r="M1687" t="s">
        <v>51</v>
      </c>
      <c r="N1687" t="s">
        <v>637</v>
      </c>
      <c r="O1687" t="s">
        <v>31</v>
      </c>
      <c r="P1687" t="s">
        <v>35</v>
      </c>
      <c r="Q1687" t="s">
        <v>638</v>
      </c>
      <c r="R1687">
        <v>120.78400000000001</v>
      </c>
      <c r="S1687">
        <v>1</v>
      </c>
      <c r="T1687">
        <v>0.2</v>
      </c>
      <c r="U1687">
        <v>13.588200000000001</v>
      </c>
      <c r="V1687">
        <v>107.19580000000001</v>
      </c>
    </row>
    <row r="1688" spans="1:22">
      <c r="A1688">
        <v>7975</v>
      </c>
      <c r="B1688" t="s">
        <v>3879</v>
      </c>
      <c r="C1688" s="1">
        <v>42232</v>
      </c>
      <c r="D1688" s="1">
        <v>42236</v>
      </c>
      <c r="E1688" t="s">
        <v>38</v>
      </c>
      <c r="F1688" t="s">
        <v>2598</v>
      </c>
      <c r="G1688" t="s">
        <v>2599</v>
      </c>
      <c r="H1688" t="s">
        <v>81</v>
      </c>
      <c r="I1688" t="s">
        <v>26</v>
      </c>
      <c r="J1688" t="s">
        <v>60</v>
      </c>
      <c r="K1688" t="s">
        <v>61</v>
      </c>
      <c r="L1688">
        <v>19134</v>
      </c>
      <c r="M1688" t="s">
        <v>62</v>
      </c>
      <c r="N1688" t="s">
        <v>1372</v>
      </c>
      <c r="O1688" t="s">
        <v>31</v>
      </c>
      <c r="P1688" t="s">
        <v>53</v>
      </c>
      <c r="Q1688" t="s">
        <v>1373</v>
      </c>
      <c r="R1688">
        <v>254.352</v>
      </c>
      <c r="S1688">
        <v>3</v>
      </c>
      <c r="T1688">
        <v>0.2</v>
      </c>
      <c r="U1688">
        <v>0</v>
      </c>
      <c r="V1688">
        <v>254.352</v>
      </c>
    </row>
    <row r="1689" spans="1:22">
      <c r="A1689">
        <v>7983</v>
      </c>
      <c r="B1689" t="s">
        <v>3880</v>
      </c>
      <c r="C1689" s="1">
        <v>41892</v>
      </c>
      <c r="D1689" s="1">
        <v>41895</v>
      </c>
      <c r="E1689" t="s">
        <v>78</v>
      </c>
      <c r="F1689" t="s">
        <v>58</v>
      </c>
      <c r="G1689" t="s">
        <v>59</v>
      </c>
      <c r="H1689" t="s">
        <v>25</v>
      </c>
      <c r="I1689" t="s">
        <v>26</v>
      </c>
      <c r="J1689" t="s">
        <v>3881</v>
      </c>
      <c r="K1689" t="s">
        <v>344</v>
      </c>
      <c r="L1689">
        <v>7011</v>
      </c>
      <c r="M1689" t="s">
        <v>62</v>
      </c>
      <c r="N1689" t="s">
        <v>1518</v>
      </c>
      <c r="O1689" t="s">
        <v>31</v>
      </c>
      <c r="P1689" t="s">
        <v>53</v>
      </c>
      <c r="Q1689" t="s">
        <v>1519</v>
      </c>
      <c r="R1689">
        <v>254.9</v>
      </c>
      <c r="S1689">
        <v>5</v>
      </c>
      <c r="T1689">
        <v>0</v>
      </c>
      <c r="U1689">
        <v>76.47</v>
      </c>
      <c r="V1689">
        <v>178.43</v>
      </c>
    </row>
    <row r="1690" spans="1:22">
      <c r="A1690">
        <v>7995</v>
      </c>
      <c r="B1690" t="s">
        <v>3882</v>
      </c>
      <c r="C1690" s="1">
        <v>42328</v>
      </c>
      <c r="D1690" s="1">
        <v>42331</v>
      </c>
      <c r="E1690" t="s">
        <v>22</v>
      </c>
      <c r="F1690" t="s">
        <v>1422</v>
      </c>
      <c r="G1690" t="s">
        <v>1423</v>
      </c>
      <c r="H1690" t="s">
        <v>25</v>
      </c>
      <c r="I1690" t="s">
        <v>26</v>
      </c>
      <c r="J1690" t="s">
        <v>164</v>
      </c>
      <c r="K1690" t="s">
        <v>165</v>
      </c>
      <c r="L1690">
        <v>80013</v>
      </c>
      <c r="M1690" t="s">
        <v>51</v>
      </c>
      <c r="N1690" t="s">
        <v>397</v>
      </c>
      <c r="O1690" t="s">
        <v>31</v>
      </c>
      <c r="P1690" t="s">
        <v>32</v>
      </c>
      <c r="Q1690" t="s">
        <v>398</v>
      </c>
      <c r="R1690">
        <v>145.76400000000001</v>
      </c>
      <c r="S1690">
        <v>6</v>
      </c>
      <c r="T1690">
        <v>0.7</v>
      </c>
      <c r="U1690">
        <v>-247.7988</v>
      </c>
      <c r="V1690">
        <v>393.56280000000004</v>
      </c>
    </row>
    <row r="1691" spans="1:22">
      <c r="A1691">
        <v>7998</v>
      </c>
      <c r="B1691" t="s">
        <v>3883</v>
      </c>
      <c r="C1691" s="1">
        <v>43042</v>
      </c>
      <c r="D1691" s="1">
        <v>43044</v>
      </c>
      <c r="E1691" t="s">
        <v>78</v>
      </c>
      <c r="F1691" t="s">
        <v>3884</v>
      </c>
      <c r="G1691" t="s">
        <v>3885</v>
      </c>
      <c r="H1691" t="s">
        <v>90</v>
      </c>
      <c r="I1691" t="s">
        <v>26</v>
      </c>
      <c r="J1691" t="s">
        <v>620</v>
      </c>
      <c r="K1691" t="s">
        <v>50</v>
      </c>
      <c r="L1691">
        <v>92037</v>
      </c>
      <c r="M1691" t="s">
        <v>51</v>
      </c>
      <c r="N1691" t="s">
        <v>765</v>
      </c>
      <c r="O1691" t="s">
        <v>31</v>
      </c>
      <c r="P1691" t="s">
        <v>44</v>
      </c>
      <c r="Q1691" t="s">
        <v>766</v>
      </c>
      <c r="R1691">
        <v>1673.184</v>
      </c>
      <c r="S1691">
        <v>12</v>
      </c>
      <c r="T1691">
        <v>0.2</v>
      </c>
      <c r="U1691">
        <v>20.9148</v>
      </c>
      <c r="V1691">
        <v>1652.2692</v>
      </c>
    </row>
    <row r="1692" spans="1:22">
      <c r="A1692">
        <v>7999</v>
      </c>
      <c r="B1692" t="s">
        <v>3886</v>
      </c>
      <c r="C1692" s="1">
        <v>41763</v>
      </c>
      <c r="D1692" s="1">
        <v>41766</v>
      </c>
      <c r="E1692" t="s">
        <v>78</v>
      </c>
      <c r="F1692" t="s">
        <v>2740</v>
      </c>
      <c r="G1692" t="s">
        <v>2741</v>
      </c>
      <c r="H1692" t="s">
        <v>81</v>
      </c>
      <c r="I1692" t="s">
        <v>26</v>
      </c>
      <c r="J1692" t="s">
        <v>176</v>
      </c>
      <c r="K1692" t="s">
        <v>177</v>
      </c>
      <c r="L1692">
        <v>98105</v>
      </c>
      <c r="M1692" t="s">
        <v>51</v>
      </c>
      <c r="N1692" t="s">
        <v>1052</v>
      </c>
      <c r="O1692" t="s">
        <v>31</v>
      </c>
      <c r="P1692" t="s">
        <v>53</v>
      </c>
      <c r="Q1692" t="s">
        <v>1053</v>
      </c>
      <c r="R1692">
        <v>12.18</v>
      </c>
      <c r="S1692">
        <v>7</v>
      </c>
      <c r="T1692">
        <v>0</v>
      </c>
      <c r="U1692">
        <v>3.8976000000000002</v>
      </c>
      <c r="V1692">
        <v>8.2823999999999991</v>
      </c>
    </row>
    <row r="1693" spans="1:22">
      <c r="A1693">
        <v>8005</v>
      </c>
      <c r="B1693" t="s">
        <v>3887</v>
      </c>
      <c r="C1693" s="1">
        <v>41974</v>
      </c>
      <c r="D1693" s="1">
        <v>41976</v>
      </c>
      <c r="E1693" t="s">
        <v>78</v>
      </c>
      <c r="F1693" t="s">
        <v>2674</v>
      </c>
      <c r="G1693" t="s">
        <v>2675</v>
      </c>
      <c r="H1693" t="s">
        <v>25</v>
      </c>
      <c r="I1693" t="s">
        <v>26</v>
      </c>
      <c r="J1693" t="s">
        <v>2024</v>
      </c>
      <c r="K1693" t="s">
        <v>415</v>
      </c>
      <c r="L1693">
        <v>1852</v>
      </c>
      <c r="M1693" t="s">
        <v>62</v>
      </c>
      <c r="N1693" t="s">
        <v>851</v>
      </c>
      <c r="O1693" t="s">
        <v>31</v>
      </c>
      <c r="P1693" t="s">
        <v>53</v>
      </c>
      <c r="Q1693" t="s">
        <v>852</v>
      </c>
      <c r="R1693">
        <v>45.84</v>
      </c>
      <c r="S1693">
        <v>3</v>
      </c>
      <c r="T1693">
        <v>0</v>
      </c>
      <c r="U1693">
        <v>15.585599999999999</v>
      </c>
      <c r="V1693">
        <v>30.254400000000004</v>
      </c>
    </row>
    <row r="1694" spans="1:22">
      <c r="A1694">
        <v>8006</v>
      </c>
      <c r="B1694" t="s">
        <v>3887</v>
      </c>
      <c r="C1694" s="1">
        <v>41974</v>
      </c>
      <c r="D1694" s="1">
        <v>41976</v>
      </c>
      <c r="E1694" t="s">
        <v>78</v>
      </c>
      <c r="F1694" t="s">
        <v>2674</v>
      </c>
      <c r="G1694" t="s">
        <v>2675</v>
      </c>
      <c r="H1694" t="s">
        <v>25</v>
      </c>
      <c r="I1694" t="s">
        <v>26</v>
      </c>
      <c r="J1694" t="s">
        <v>2024</v>
      </c>
      <c r="K1694" t="s">
        <v>415</v>
      </c>
      <c r="L1694">
        <v>1852</v>
      </c>
      <c r="M1694" t="s">
        <v>62</v>
      </c>
      <c r="N1694" t="s">
        <v>1080</v>
      </c>
      <c r="O1694" t="s">
        <v>31</v>
      </c>
      <c r="P1694" t="s">
        <v>53</v>
      </c>
      <c r="Q1694" t="s">
        <v>1081</v>
      </c>
      <c r="R1694">
        <v>9.82</v>
      </c>
      <c r="S1694">
        <v>2</v>
      </c>
      <c r="T1694">
        <v>0</v>
      </c>
      <c r="U1694">
        <v>3.2406000000000001</v>
      </c>
      <c r="V1694">
        <v>6.5793999999999997</v>
      </c>
    </row>
    <row r="1695" spans="1:22">
      <c r="A1695">
        <v>8010</v>
      </c>
      <c r="B1695" t="s">
        <v>3888</v>
      </c>
      <c r="C1695" s="1">
        <v>42325</v>
      </c>
      <c r="D1695" s="1">
        <v>42332</v>
      </c>
      <c r="E1695" t="s">
        <v>38</v>
      </c>
      <c r="F1695" t="s">
        <v>2674</v>
      </c>
      <c r="G1695" t="s">
        <v>2675</v>
      </c>
      <c r="H1695" t="s">
        <v>25</v>
      </c>
      <c r="I1695" t="s">
        <v>26</v>
      </c>
      <c r="J1695" t="s">
        <v>2997</v>
      </c>
      <c r="K1695" t="s">
        <v>1503</v>
      </c>
      <c r="L1695">
        <v>73120</v>
      </c>
      <c r="M1695" t="s">
        <v>84</v>
      </c>
      <c r="N1695" t="s">
        <v>3573</v>
      </c>
      <c r="O1695" t="s">
        <v>31</v>
      </c>
      <c r="P1695" t="s">
        <v>35</v>
      </c>
      <c r="Q1695" t="s">
        <v>3574</v>
      </c>
      <c r="R1695">
        <v>1323.9</v>
      </c>
      <c r="S1695">
        <v>5</v>
      </c>
      <c r="T1695">
        <v>0</v>
      </c>
      <c r="U1695">
        <v>383.93099999999998</v>
      </c>
      <c r="V1695">
        <v>939.96900000000005</v>
      </c>
    </row>
    <row r="1696" spans="1:22">
      <c r="A1696">
        <v>8016</v>
      </c>
      <c r="B1696" t="s">
        <v>3889</v>
      </c>
      <c r="C1696" s="1">
        <v>42880</v>
      </c>
      <c r="D1696" s="1">
        <v>42880</v>
      </c>
      <c r="E1696" t="s">
        <v>407</v>
      </c>
      <c r="F1696" t="s">
        <v>1696</v>
      </c>
      <c r="G1696" t="s">
        <v>1697</v>
      </c>
      <c r="H1696" t="s">
        <v>25</v>
      </c>
      <c r="I1696" t="s">
        <v>26</v>
      </c>
      <c r="J1696" t="s">
        <v>158</v>
      </c>
      <c r="K1696" t="s">
        <v>109</v>
      </c>
      <c r="L1696">
        <v>10009</v>
      </c>
      <c r="M1696" t="s">
        <v>62</v>
      </c>
      <c r="N1696" t="s">
        <v>658</v>
      </c>
      <c r="O1696" t="s">
        <v>31</v>
      </c>
      <c r="P1696" t="s">
        <v>53</v>
      </c>
      <c r="Q1696" t="s">
        <v>659</v>
      </c>
      <c r="R1696">
        <v>18.84</v>
      </c>
      <c r="S1696">
        <v>3</v>
      </c>
      <c r="T1696">
        <v>0</v>
      </c>
      <c r="U1696">
        <v>6.0288000000000004</v>
      </c>
      <c r="V1696">
        <v>12.811199999999999</v>
      </c>
    </row>
    <row r="1697" spans="1:22">
      <c r="A1697">
        <v>8017</v>
      </c>
      <c r="B1697" t="s">
        <v>3890</v>
      </c>
      <c r="C1697" s="1">
        <v>41891</v>
      </c>
      <c r="D1697" s="1">
        <v>41893</v>
      </c>
      <c r="E1697" t="s">
        <v>78</v>
      </c>
      <c r="F1697" t="s">
        <v>996</v>
      </c>
      <c r="G1697" t="s">
        <v>997</v>
      </c>
      <c r="H1697" t="s">
        <v>90</v>
      </c>
      <c r="I1697" t="s">
        <v>26</v>
      </c>
      <c r="J1697" t="s">
        <v>796</v>
      </c>
      <c r="K1697" t="s">
        <v>215</v>
      </c>
      <c r="L1697">
        <v>43130</v>
      </c>
      <c r="M1697" t="s">
        <v>62</v>
      </c>
      <c r="N1697" t="s">
        <v>1815</v>
      </c>
      <c r="O1697" t="s">
        <v>31</v>
      </c>
      <c r="P1697" t="s">
        <v>53</v>
      </c>
      <c r="Q1697" t="s">
        <v>1816</v>
      </c>
      <c r="R1697">
        <v>60.671999999999997</v>
      </c>
      <c r="S1697">
        <v>6</v>
      </c>
      <c r="T1697">
        <v>0.2</v>
      </c>
      <c r="U1697">
        <v>12.892799999999999</v>
      </c>
      <c r="V1697">
        <v>47.779199999999996</v>
      </c>
    </row>
    <row r="1698" spans="1:22">
      <c r="A1698">
        <v>8024</v>
      </c>
      <c r="B1698" t="s">
        <v>3891</v>
      </c>
      <c r="C1698" s="1">
        <v>41841</v>
      </c>
      <c r="D1698" s="1">
        <v>41845</v>
      </c>
      <c r="E1698" t="s">
        <v>38</v>
      </c>
      <c r="F1698" t="s">
        <v>1847</v>
      </c>
      <c r="G1698" t="s">
        <v>1848</v>
      </c>
      <c r="H1698" t="s">
        <v>81</v>
      </c>
      <c r="I1698" t="s">
        <v>26</v>
      </c>
      <c r="J1698" t="s">
        <v>1720</v>
      </c>
      <c r="K1698" t="s">
        <v>83</v>
      </c>
      <c r="L1698">
        <v>75217</v>
      </c>
      <c r="M1698" t="s">
        <v>84</v>
      </c>
      <c r="N1698" t="s">
        <v>606</v>
      </c>
      <c r="O1698" t="s">
        <v>31</v>
      </c>
      <c r="P1698" t="s">
        <v>35</v>
      </c>
      <c r="Q1698" t="s">
        <v>607</v>
      </c>
      <c r="R1698">
        <v>657.93</v>
      </c>
      <c r="S1698">
        <v>5</v>
      </c>
      <c r="T1698">
        <v>0.3</v>
      </c>
      <c r="U1698">
        <v>-93.99</v>
      </c>
      <c r="V1698">
        <v>751.92</v>
      </c>
    </row>
    <row r="1699" spans="1:22">
      <c r="A1699">
        <v>8026</v>
      </c>
      <c r="B1699" t="s">
        <v>3892</v>
      </c>
      <c r="C1699" s="1">
        <v>42258</v>
      </c>
      <c r="D1699" s="1">
        <v>42262</v>
      </c>
      <c r="E1699" t="s">
        <v>22</v>
      </c>
      <c r="F1699" t="s">
        <v>3136</v>
      </c>
      <c r="G1699" t="s">
        <v>3137</v>
      </c>
      <c r="H1699" t="s">
        <v>81</v>
      </c>
      <c r="I1699" t="s">
        <v>26</v>
      </c>
      <c r="J1699" t="s">
        <v>158</v>
      </c>
      <c r="K1699" t="s">
        <v>109</v>
      </c>
      <c r="L1699">
        <v>10035</v>
      </c>
      <c r="M1699" t="s">
        <v>62</v>
      </c>
      <c r="N1699" t="s">
        <v>3599</v>
      </c>
      <c r="O1699" t="s">
        <v>31</v>
      </c>
      <c r="P1699" t="s">
        <v>53</v>
      </c>
      <c r="Q1699" t="s">
        <v>3600</v>
      </c>
      <c r="R1699">
        <v>210.68</v>
      </c>
      <c r="S1699">
        <v>2</v>
      </c>
      <c r="T1699">
        <v>0</v>
      </c>
      <c r="U1699">
        <v>50.563200000000002</v>
      </c>
      <c r="V1699">
        <v>160.11680000000001</v>
      </c>
    </row>
    <row r="1700" spans="1:22">
      <c r="A1700">
        <v>8031</v>
      </c>
      <c r="B1700" t="s">
        <v>3893</v>
      </c>
      <c r="C1700" s="1">
        <v>42376</v>
      </c>
      <c r="D1700" s="1">
        <v>42380</v>
      </c>
      <c r="E1700" t="s">
        <v>38</v>
      </c>
      <c r="F1700" t="s">
        <v>1290</v>
      </c>
      <c r="G1700" t="s">
        <v>1291</v>
      </c>
      <c r="H1700" t="s">
        <v>25</v>
      </c>
      <c r="I1700" t="s">
        <v>26</v>
      </c>
      <c r="J1700" t="s">
        <v>509</v>
      </c>
      <c r="K1700" t="s">
        <v>83</v>
      </c>
      <c r="L1700">
        <v>79109</v>
      </c>
      <c r="M1700" t="s">
        <v>84</v>
      </c>
      <c r="N1700" t="s">
        <v>1292</v>
      </c>
      <c r="O1700" t="s">
        <v>31</v>
      </c>
      <c r="P1700" t="s">
        <v>53</v>
      </c>
      <c r="Q1700" t="s">
        <v>2003</v>
      </c>
      <c r="R1700">
        <v>23.076000000000001</v>
      </c>
      <c r="S1700">
        <v>3</v>
      </c>
      <c r="T1700">
        <v>0.6</v>
      </c>
      <c r="U1700">
        <v>-10.9611</v>
      </c>
      <c r="V1700">
        <v>34.037100000000002</v>
      </c>
    </row>
    <row r="1701" spans="1:22">
      <c r="A1701">
        <v>8035</v>
      </c>
      <c r="B1701" t="s">
        <v>3894</v>
      </c>
      <c r="C1701" s="1">
        <v>42180</v>
      </c>
      <c r="D1701" s="1">
        <v>42183</v>
      </c>
      <c r="E1701" t="s">
        <v>78</v>
      </c>
      <c r="F1701" t="s">
        <v>1772</v>
      </c>
      <c r="G1701" t="s">
        <v>1773</v>
      </c>
      <c r="H1701" t="s">
        <v>25</v>
      </c>
      <c r="I1701" t="s">
        <v>26</v>
      </c>
      <c r="J1701" t="s">
        <v>91</v>
      </c>
      <c r="K1701" t="s">
        <v>83</v>
      </c>
      <c r="L1701">
        <v>77041</v>
      </c>
      <c r="M1701" t="s">
        <v>84</v>
      </c>
      <c r="N1701" t="s">
        <v>1959</v>
      </c>
      <c r="O1701" t="s">
        <v>31</v>
      </c>
      <c r="P1701" t="s">
        <v>53</v>
      </c>
      <c r="Q1701" t="s">
        <v>1960</v>
      </c>
      <c r="R1701">
        <v>75.384</v>
      </c>
      <c r="S1701">
        <v>9</v>
      </c>
      <c r="T1701">
        <v>0.6</v>
      </c>
      <c r="U1701">
        <v>-20.730599999999999</v>
      </c>
      <c r="V1701">
        <v>96.114599999999996</v>
      </c>
    </row>
    <row r="1702" spans="1:22">
      <c r="A1702">
        <v>8039</v>
      </c>
      <c r="B1702" t="s">
        <v>3895</v>
      </c>
      <c r="C1702" s="1">
        <v>42916</v>
      </c>
      <c r="D1702" s="1">
        <v>42918</v>
      </c>
      <c r="E1702" t="s">
        <v>22</v>
      </c>
      <c r="F1702" t="s">
        <v>2487</v>
      </c>
      <c r="G1702" t="s">
        <v>2488</v>
      </c>
      <c r="H1702" t="s">
        <v>25</v>
      </c>
      <c r="I1702" t="s">
        <v>26</v>
      </c>
      <c r="J1702" t="s">
        <v>49</v>
      </c>
      <c r="K1702" t="s">
        <v>50</v>
      </c>
      <c r="L1702">
        <v>90032</v>
      </c>
      <c r="M1702" t="s">
        <v>51</v>
      </c>
      <c r="N1702" t="s">
        <v>1437</v>
      </c>
      <c r="O1702" t="s">
        <v>31</v>
      </c>
      <c r="P1702" t="s">
        <v>32</v>
      </c>
      <c r="Q1702" t="s">
        <v>1438</v>
      </c>
      <c r="R1702">
        <v>435.99900000000002</v>
      </c>
      <c r="S1702">
        <v>3</v>
      </c>
      <c r="T1702">
        <v>0.15</v>
      </c>
      <c r="U1702">
        <v>5.1294000000000004</v>
      </c>
      <c r="V1702">
        <v>430.86960000000005</v>
      </c>
    </row>
    <row r="1703" spans="1:22">
      <c r="A1703">
        <v>8040</v>
      </c>
      <c r="B1703" t="s">
        <v>3896</v>
      </c>
      <c r="C1703" s="1">
        <v>42968</v>
      </c>
      <c r="D1703" s="1">
        <v>42972</v>
      </c>
      <c r="E1703" t="s">
        <v>22</v>
      </c>
      <c r="F1703" t="s">
        <v>3897</v>
      </c>
      <c r="G1703" t="s">
        <v>3898</v>
      </c>
      <c r="H1703" t="s">
        <v>81</v>
      </c>
      <c r="I1703" t="s">
        <v>26</v>
      </c>
      <c r="J1703" t="s">
        <v>176</v>
      </c>
      <c r="K1703" t="s">
        <v>177</v>
      </c>
      <c r="L1703">
        <v>98115</v>
      </c>
      <c r="M1703" t="s">
        <v>51</v>
      </c>
      <c r="N1703" t="s">
        <v>238</v>
      </c>
      <c r="O1703" t="s">
        <v>31</v>
      </c>
      <c r="P1703" t="s">
        <v>35</v>
      </c>
      <c r="Q1703" t="s">
        <v>239</v>
      </c>
      <c r="R1703">
        <v>388.70400000000001</v>
      </c>
      <c r="S1703">
        <v>6</v>
      </c>
      <c r="T1703">
        <v>0.2</v>
      </c>
      <c r="U1703">
        <v>38.870399999999997</v>
      </c>
      <c r="V1703">
        <v>349.83359999999999</v>
      </c>
    </row>
    <row r="1704" spans="1:22">
      <c r="A1704">
        <v>8044</v>
      </c>
      <c r="B1704" t="s">
        <v>3899</v>
      </c>
      <c r="C1704" s="1">
        <v>42805</v>
      </c>
      <c r="D1704" s="1">
        <v>42809</v>
      </c>
      <c r="E1704" t="s">
        <v>38</v>
      </c>
      <c r="F1704" t="s">
        <v>1024</v>
      </c>
      <c r="G1704" t="s">
        <v>1025</v>
      </c>
      <c r="H1704" t="s">
        <v>90</v>
      </c>
      <c r="I1704" t="s">
        <v>26</v>
      </c>
      <c r="J1704" t="s">
        <v>3900</v>
      </c>
      <c r="K1704" t="s">
        <v>415</v>
      </c>
      <c r="L1704">
        <v>2138</v>
      </c>
      <c r="M1704" t="s">
        <v>62</v>
      </c>
      <c r="N1704" t="s">
        <v>3901</v>
      </c>
      <c r="O1704" t="s">
        <v>31</v>
      </c>
      <c r="P1704" t="s">
        <v>53</v>
      </c>
      <c r="Q1704" t="s">
        <v>3902</v>
      </c>
      <c r="R1704">
        <v>26.72</v>
      </c>
      <c r="S1704">
        <v>1</v>
      </c>
      <c r="T1704">
        <v>0</v>
      </c>
      <c r="U1704">
        <v>11.7568</v>
      </c>
      <c r="V1704">
        <v>14.963199999999999</v>
      </c>
    </row>
    <row r="1705" spans="1:22">
      <c r="A1705">
        <v>8051</v>
      </c>
      <c r="B1705" t="s">
        <v>3903</v>
      </c>
      <c r="C1705" s="1">
        <v>41908</v>
      </c>
      <c r="D1705" s="1">
        <v>41912</v>
      </c>
      <c r="E1705" t="s">
        <v>38</v>
      </c>
      <c r="F1705" t="s">
        <v>3904</v>
      </c>
      <c r="G1705" t="s">
        <v>3905</v>
      </c>
      <c r="H1705" t="s">
        <v>81</v>
      </c>
      <c r="I1705" t="s">
        <v>26</v>
      </c>
      <c r="J1705" t="s">
        <v>60</v>
      </c>
      <c r="K1705" t="s">
        <v>61</v>
      </c>
      <c r="L1705">
        <v>19140</v>
      </c>
      <c r="M1705" t="s">
        <v>62</v>
      </c>
      <c r="N1705" t="s">
        <v>924</v>
      </c>
      <c r="O1705" t="s">
        <v>31</v>
      </c>
      <c r="P1705" t="s">
        <v>53</v>
      </c>
      <c r="Q1705" t="s">
        <v>925</v>
      </c>
      <c r="R1705">
        <v>21.184000000000001</v>
      </c>
      <c r="S1705">
        <v>1</v>
      </c>
      <c r="T1705">
        <v>0.2</v>
      </c>
      <c r="U1705">
        <v>4.7664</v>
      </c>
      <c r="V1705">
        <v>16.4176</v>
      </c>
    </row>
    <row r="1706" spans="1:22">
      <c r="A1706">
        <v>8056</v>
      </c>
      <c r="B1706" t="s">
        <v>3906</v>
      </c>
      <c r="C1706" s="1">
        <v>42244</v>
      </c>
      <c r="D1706" s="1">
        <v>42251</v>
      </c>
      <c r="E1706" t="s">
        <v>38</v>
      </c>
      <c r="F1706" t="s">
        <v>668</v>
      </c>
      <c r="G1706" t="s">
        <v>669</v>
      </c>
      <c r="H1706" t="s">
        <v>25</v>
      </c>
      <c r="I1706" t="s">
        <v>26</v>
      </c>
      <c r="J1706" t="s">
        <v>49</v>
      </c>
      <c r="K1706" t="s">
        <v>50</v>
      </c>
      <c r="L1706">
        <v>90049</v>
      </c>
      <c r="M1706" t="s">
        <v>51</v>
      </c>
      <c r="N1706" t="s">
        <v>260</v>
      </c>
      <c r="O1706" t="s">
        <v>31</v>
      </c>
      <c r="P1706" t="s">
        <v>32</v>
      </c>
      <c r="Q1706" t="s">
        <v>261</v>
      </c>
      <c r="R1706">
        <v>307.666</v>
      </c>
      <c r="S1706">
        <v>2</v>
      </c>
      <c r="T1706">
        <v>0.15</v>
      </c>
      <c r="U1706">
        <v>28.956800000000001</v>
      </c>
      <c r="V1706">
        <v>278.70920000000001</v>
      </c>
    </row>
    <row r="1707" spans="1:22">
      <c r="A1707">
        <v>8060</v>
      </c>
      <c r="B1707" t="s">
        <v>3906</v>
      </c>
      <c r="C1707" s="1">
        <v>42244</v>
      </c>
      <c r="D1707" s="1">
        <v>42251</v>
      </c>
      <c r="E1707" t="s">
        <v>38</v>
      </c>
      <c r="F1707" t="s">
        <v>668</v>
      </c>
      <c r="G1707" t="s">
        <v>669</v>
      </c>
      <c r="H1707" t="s">
        <v>25</v>
      </c>
      <c r="I1707" t="s">
        <v>26</v>
      </c>
      <c r="J1707" t="s">
        <v>49</v>
      </c>
      <c r="K1707" t="s">
        <v>50</v>
      </c>
      <c r="L1707">
        <v>90049</v>
      </c>
      <c r="M1707" t="s">
        <v>51</v>
      </c>
      <c r="N1707" t="s">
        <v>1342</v>
      </c>
      <c r="O1707" t="s">
        <v>31</v>
      </c>
      <c r="P1707" t="s">
        <v>53</v>
      </c>
      <c r="Q1707" t="s">
        <v>405</v>
      </c>
      <c r="R1707">
        <v>4.16</v>
      </c>
      <c r="S1707">
        <v>2</v>
      </c>
      <c r="T1707">
        <v>0</v>
      </c>
      <c r="U1707">
        <v>1.7472000000000001</v>
      </c>
      <c r="V1707">
        <v>2.4127999999999998</v>
      </c>
    </row>
    <row r="1708" spans="1:22">
      <c r="A1708">
        <v>8069</v>
      </c>
      <c r="B1708" t="s">
        <v>3907</v>
      </c>
      <c r="C1708" s="1">
        <v>42297</v>
      </c>
      <c r="D1708" s="1">
        <v>42301</v>
      </c>
      <c r="E1708" t="s">
        <v>38</v>
      </c>
      <c r="F1708" t="s">
        <v>1019</v>
      </c>
      <c r="G1708" t="s">
        <v>1020</v>
      </c>
      <c r="H1708" t="s">
        <v>81</v>
      </c>
      <c r="I1708" t="s">
        <v>26</v>
      </c>
      <c r="J1708" t="s">
        <v>310</v>
      </c>
      <c r="K1708" t="s">
        <v>50</v>
      </c>
      <c r="L1708">
        <v>94109</v>
      </c>
      <c r="M1708" t="s">
        <v>51</v>
      </c>
      <c r="N1708" t="s">
        <v>2494</v>
      </c>
      <c r="O1708" t="s">
        <v>31</v>
      </c>
      <c r="P1708" t="s">
        <v>53</v>
      </c>
      <c r="Q1708" t="s">
        <v>2495</v>
      </c>
      <c r="R1708">
        <v>16.02</v>
      </c>
      <c r="S1708">
        <v>6</v>
      </c>
      <c r="T1708">
        <v>0</v>
      </c>
      <c r="U1708">
        <v>6.0876000000000001</v>
      </c>
      <c r="V1708">
        <v>9.9323999999999995</v>
      </c>
    </row>
    <row r="1709" spans="1:22">
      <c r="A1709">
        <v>8071</v>
      </c>
      <c r="B1709" t="s">
        <v>3908</v>
      </c>
      <c r="C1709" s="1">
        <v>42736</v>
      </c>
      <c r="D1709" s="1">
        <v>42740</v>
      </c>
      <c r="E1709" t="s">
        <v>38</v>
      </c>
      <c r="F1709" t="s">
        <v>2635</v>
      </c>
      <c r="G1709" t="s">
        <v>2636</v>
      </c>
      <c r="H1709" t="s">
        <v>25</v>
      </c>
      <c r="I1709" t="s">
        <v>26</v>
      </c>
      <c r="J1709" t="s">
        <v>1849</v>
      </c>
      <c r="K1709" t="s">
        <v>83</v>
      </c>
      <c r="L1709">
        <v>77340</v>
      </c>
      <c r="M1709" t="s">
        <v>84</v>
      </c>
      <c r="N1709" t="s">
        <v>2150</v>
      </c>
      <c r="O1709" t="s">
        <v>31</v>
      </c>
      <c r="P1709" t="s">
        <v>53</v>
      </c>
      <c r="Q1709" t="s">
        <v>2151</v>
      </c>
      <c r="R1709">
        <v>141.41999999999999</v>
      </c>
      <c r="S1709">
        <v>5</v>
      </c>
      <c r="T1709">
        <v>0.6</v>
      </c>
      <c r="U1709">
        <v>-187.38149999999999</v>
      </c>
      <c r="V1709">
        <v>328.80149999999998</v>
      </c>
    </row>
    <row r="1710" spans="1:22">
      <c r="A1710">
        <v>8072</v>
      </c>
      <c r="B1710" t="s">
        <v>3908</v>
      </c>
      <c r="C1710" s="1">
        <v>42736</v>
      </c>
      <c r="D1710" s="1">
        <v>42740</v>
      </c>
      <c r="E1710" t="s">
        <v>38</v>
      </c>
      <c r="F1710" t="s">
        <v>2635</v>
      </c>
      <c r="G1710" t="s">
        <v>2636</v>
      </c>
      <c r="H1710" t="s">
        <v>25</v>
      </c>
      <c r="I1710" t="s">
        <v>26</v>
      </c>
      <c r="J1710" t="s">
        <v>1849</v>
      </c>
      <c r="K1710" t="s">
        <v>83</v>
      </c>
      <c r="L1710">
        <v>77340</v>
      </c>
      <c r="M1710" t="s">
        <v>84</v>
      </c>
      <c r="N1710" t="s">
        <v>802</v>
      </c>
      <c r="O1710" t="s">
        <v>31</v>
      </c>
      <c r="P1710" t="s">
        <v>35</v>
      </c>
      <c r="Q1710" t="s">
        <v>803</v>
      </c>
      <c r="R1710">
        <v>310.74400000000003</v>
      </c>
      <c r="S1710">
        <v>4</v>
      </c>
      <c r="T1710">
        <v>0.3</v>
      </c>
      <c r="U1710">
        <v>-26.635200000000001</v>
      </c>
      <c r="V1710">
        <v>337.37920000000003</v>
      </c>
    </row>
    <row r="1711" spans="1:22">
      <c r="A1711">
        <v>8077</v>
      </c>
      <c r="B1711" t="s">
        <v>3909</v>
      </c>
      <c r="C1711" s="1">
        <v>42178</v>
      </c>
      <c r="D1711" s="1">
        <v>42184</v>
      </c>
      <c r="E1711" t="s">
        <v>38</v>
      </c>
      <c r="F1711" t="s">
        <v>1693</v>
      </c>
      <c r="G1711" t="s">
        <v>1694</v>
      </c>
      <c r="H1711" t="s">
        <v>81</v>
      </c>
      <c r="I1711" t="s">
        <v>26</v>
      </c>
      <c r="J1711" t="s">
        <v>3910</v>
      </c>
      <c r="K1711" t="s">
        <v>648</v>
      </c>
      <c r="L1711">
        <v>30344</v>
      </c>
      <c r="M1711" t="s">
        <v>29</v>
      </c>
      <c r="N1711" t="s">
        <v>816</v>
      </c>
      <c r="O1711" t="s">
        <v>31</v>
      </c>
      <c r="P1711" t="s">
        <v>53</v>
      </c>
      <c r="Q1711" t="s">
        <v>817</v>
      </c>
      <c r="R1711">
        <v>27.42</v>
      </c>
      <c r="S1711">
        <v>3</v>
      </c>
      <c r="T1711">
        <v>0</v>
      </c>
      <c r="U1711">
        <v>9.3228000000000009</v>
      </c>
      <c r="V1711">
        <v>18.097200000000001</v>
      </c>
    </row>
    <row r="1712" spans="1:22">
      <c r="A1712">
        <v>8086</v>
      </c>
      <c r="B1712" t="s">
        <v>3911</v>
      </c>
      <c r="C1712" s="1">
        <v>42663</v>
      </c>
      <c r="D1712" s="1">
        <v>42669</v>
      </c>
      <c r="E1712" t="s">
        <v>38</v>
      </c>
      <c r="F1712" t="s">
        <v>3912</v>
      </c>
      <c r="G1712" t="s">
        <v>3913</v>
      </c>
      <c r="H1712" t="s">
        <v>90</v>
      </c>
      <c r="I1712" t="s">
        <v>26</v>
      </c>
      <c r="J1712" t="s">
        <v>670</v>
      </c>
      <c r="K1712" t="s">
        <v>697</v>
      </c>
      <c r="L1712">
        <v>22204</v>
      </c>
      <c r="M1712" t="s">
        <v>29</v>
      </c>
      <c r="N1712" t="s">
        <v>474</v>
      </c>
      <c r="O1712" t="s">
        <v>31</v>
      </c>
      <c r="P1712" t="s">
        <v>53</v>
      </c>
      <c r="Q1712" t="s">
        <v>475</v>
      </c>
      <c r="R1712">
        <v>61.1</v>
      </c>
      <c r="S1712">
        <v>5</v>
      </c>
      <c r="T1712">
        <v>0</v>
      </c>
      <c r="U1712">
        <v>18.329999999999998</v>
      </c>
      <c r="V1712">
        <v>42.77</v>
      </c>
    </row>
    <row r="1713" spans="1:22">
      <c r="A1713">
        <v>8094</v>
      </c>
      <c r="B1713" t="s">
        <v>3914</v>
      </c>
      <c r="C1713" s="1">
        <v>42943</v>
      </c>
      <c r="D1713" s="1">
        <v>42948</v>
      </c>
      <c r="E1713" t="s">
        <v>22</v>
      </c>
      <c r="F1713" t="s">
        <v>1749</v>
      </c>
      <c r="G1713" t="s">
        <v>1750</v>
      </c>
      <c r="H1713" t="s">
        <v>25</v>
      </c>
      <c r="I1713" t="s">
        <v>26</v>
      </c>
      <c r="J1713" t="s">
        <v>176</v>
      </c>
      <c r="K1713" t="s">
        <v>177</v>
      </c>
      <c r="L1713">
        <v>98115</v>
      </c>
      <c r="M1713" t="s">
        <v>51</v>
      </c>
      <c r="N1713" t="s">
        <v>908</v>
      </c>
      <c r="O1713" t="s">
        <v>31</v>
      </c>
      <c r="P1713" t="s">
        <v>53</v>
      </c>
      <c r="Q1713" t="s">
        <v>298</v>
      </c>
      <c r="R1713">
        <v>23.88</v>
      </c>
      <c r="S1713">
        <v>3</v>
      </c>
      <c r="T1713">
        <v>0</v>
      </c>
      <c r="U1713">
        <v>10.507199999999999</v>
      </c>
      <c r="V1713">
        <v>13.3728</v>
      </c>
    </row>
    <row r="1714" spans="1:22">
      <c r="A1714">
        <v>8106</v>
      </c>
      <c r="B1714" t="s">
        <v>3915</v>
      </c>
      <c r="C1714" s="1">
        <v>42783</v>
      </c>
      <c r="D1714" s="1">
        <v>42785</v>
      </c>
      <c r="E1714" t="s">
        <v>78</v>
      </c>
      <c r="F1714" t="s">
        <v>3916</v>
      </c>
      <c r="G1714" t="s">
        <v>3917</v>
      </c>
      <c r="H1714" t="s">
        <v>90</v>
      </c>
      <c r="I1714" t="s">
        <v>26</v>
      </c>
      <c r="J1714" t="s">
        <v>91</v>
      </c>
      <c r="K1714" t="s">
        <v>83</v>
      </c>
      <c r="L1714">
        <v>77041</v>
      </c>
      <c r="M1714" t="s">
        <v>84</v>
      </c>
      <c r="N1714" t="s">
        <v>515</v>
      </c>
      <c r="O1714" t="s">
        <v>31</v>
      </c>
      <c r="P1714" t="s">
        <v>32</v>
      </c>
      <c r="Q1714" t="s">
        <v>516</v>
      </c>
      <c r="R1714">
        <v>89.066400000000002</v>
      </c>
      <c r="S1714">
        <v>1</v>
      </c>
      <c r="T1714">
        <v>0.32</v>
      </c>
      <c r="U1714">
        <v>-17.0274</v>
      </c>
      <c r="V1714">
        <v>106.0938</v>
      </c>
    </row>
    <row r="1715" spans="1:22">
      <c r="A1715">
        <v>8109</v>
      </c>
      <c r="B1715" t="s">
        <v>3918</v>
      </c>
      <c r="C1715" s="1">
        <v>43077</v>
      </c>
      <c r="D1715" s="1">
        <v>43084</v>
      </c>
      <c r="E1715" t="s">
        <v>38</v>
      </c>
      <c r="F1715" t="s">
        <v>740</v>
      </c>
      <c r="G1715" t="s">
        <v>741</v>
      </c>
      <c r="H1715" t="s">
        <v>25</v>
      </c>
      <c r="I1715" t="s">
        <v>26</v>
      </c>
      <c r="J1715" t="s">
        <v>60</v>
      </c>
      <c r="K1715" t="s">
        <v>61</v>
      </c>
      <c r="L1715">
        <v>19140</v>
      </c>
      <c r="M1715" t="s">
        <v>62</v>
      </c>
      <c r="N1715" t="s">
        <v>469</v>
      </c>
      <c r="O1715" t="s">
        <v>31</v>
      </c>
      <c r="P1715" t="s">
        <v>35</v>
      </c>
      <c r="Q1715" t="s">
        <v>470</v>
      </c>
      <c r="R1715">
        <v>215.54400000000001</v>
      </c>
      <c r="S1715">
        <v>4</v>
      </c>
      <c r="T1715">
        <v>0.3</v>
      </c>
      <c r="U1715">
        <v>-58.504800000000003</v>
      </c>
      <c r="V1715">
        <v>274.04880000000003</v>
      </c>
    </row>
    <row r="1716" spans="1:22">
      <c r="A1716">
        <v>8111</v>
      </c>
      <c r="B1716" t="s">
        <v>3919</v>
      </c>
      <c r="C1716" s="1">
        <v>43057</v>
      </c>
      <c r="D1716" s="1">
        <v>43062</v>
      </c>
      <c r="E1716" t="s">
        <v>38</v>
      </c>
      <c r="F1716" t="s">
        <v>3920</v>
      </c>
      <c r="G1716" t="s">
        <v>3921</v>
      </c>
      <c r="H1716" t="s">
        <v>25</v>
      </c>
      <c r="I1716" t="s">
        <v>26</v>
      </c>
      <c r="J1716" t="s">
        <v>120</v>
      </c>
      <c r="K1716" t="s">
        <v>121</v>
      </c>
      <c r="L1716">
        <v>60623</v>
      </c>
      <c r="M1716" t="s">
        <v>84</v>
      </c>
      <c r="N1716" t="s">
        <v>2161</v>
      </c>
      <c r="O1716" t="s">
        <v>31</v>
      </c>
      <c r="P1716" t="s">
        <v>35</v>
      </c>
      <c r="Q1716" t="s">
        <v>2162</v>
      </c>
      <c r="R1716">
        <v>127.386</v>
      </c>
      <c r="S1716">
        <v>2</v>
      </c>
      <c r="T1716">
        <v>0.3</v>
      </c>
      <c r="U1716">
        <v>-25.4772</v>
      </c>
      <c r="V1716">
        <v>152.86320000000001</v>
      </c>
    </row>
    <row r="1717" spans="1:22">
      <c r="A1717">
        <v>8112</v>
      </c>
      <c r="B1717" t="s">
        <v>3922</v>
      </c>
      <c r="C1717" s="1">
        <v>42705</v>
      </c>
      <c r="D1717" s="1">
        <v>42707</v>
      </c>
      <c r="E1717" t="s">
        <v>22</v>
      </c>
      <c r="F1717" t="s">
        <v>3798</v>
      </c>
      <c r="G1717" t="s">
        <v>3799</v>
      </c>
      <c r="H1717" t="s">
        <v>25</v>
      </c>
      <c r="I1717" t="s">
        <v>26</v>
      </c>
      <c r="J1717" t="s">
        <v>1726</v>
      </c>
      <c r="K1717" t="s">
        <v>83</v>
      </c>
      <c r="L1717">
        <v>76903</v>
      </c>
      <c r="M1717" t="s">
        <v>84</v>
      </c>
      <c r="N1717" t="s">
        <v>571</v>
      </c>
      <c r="O1717" t="s">
        <v>31</v>
      </c>
      <c r="P1717" t="s">
        <v>35</v>
      </c>
      <c r="Q1717" t="s">
        <v>572</v>
      </c>
      <c r="R1717">
        <v>248.43</v>
      </c>
      <c r="S1717">
        <v>5</v>
      </c>
      <c r="T1717">
        <v>0.3</v>
      </c>
      <c r="U1717">
        <v>-17.745000000000001</v>
      </c>
      <c r="V1717">
        <v>266.17500000000001</v>
      </c>
    </row>
    <row r="1718" spans="1:22">
      <c r="A1718">
        <v>8114</v>
      </c>
      <c r="B1718" t="s">
        <v>3922</v>
      </c>
      <c r="C1718" s="1">
        <v>42705</v>
      </c>
      <c r="D1718" s="1">
        <v>42707</v>
      </c>
      <c r="E1718" t="s">
        <v>22</v>
      </c>
      <c r="F1718" t="s">
        <v>3798</v>
      </c>
      <c r="G1718" t="s">
        <v>3799</v>
      </c>
      <c r="H1718" t="s">
        <v>25</v>
      </c>
      <c r="I1718" t="s">
        <v>26</v>
      </c>
      <c r="J1718" t="s">
        <v>1726</v>
      </c>
      <c r="K1718" t="s">
        <v>83</v>
      </c>
      <c r="L1718">
        <v>76903</v>
      </c>
      <c r="M1718" t="s">
        <v>84</v>
      </c>
      <c r="N1718" t="s">
        <v>280</v>
      </c>
      <c r="O1718" t="s">
        <v>31</v>
      </c>
      <c r="P1718" t="s">
        <v>35</v>
      </c>
      <c r="Q1718" t="s">
        <v>281</v>
      </c>
      <c r="R1718">
        <v>85.245999999999995</v>
      </c>
      <c r="S1718">
        <v>2</v>
      </c>
      <c r="T1718">
        <v>0.3</v>
      </c>
      <c r="U1718">
        <v>-1.2178</v>
      </c>
      <c r="V1718">
        <v>86.463799999999992</v>
      </c>
    </row>
    <row r="1719" spans="1:22">
      <c r="A1719">
        <v>8116</v>
      </c>
      <c r="B1719" t="s">
        <v>3923</v>
      </c>
      <c r="C1719" s="1">
        <v>42976</v>
      </c>
      <c r="D1719" s="1">
        <v>42982</v>
      </c>
      <c r="E1719" t="s">
        <v>38</v>
      </c>
      <c r="F1719" t="s">
        <v>1569</v>
      </c>
      <c r="G1719" t="s">
        <v>1570</v>
      </c>
      <c r="H1719" t="s">
        <v>81</v>
      </c>
      <c r="I1719" t="s">
        <v>26</v>
      </c>
      <c r="J1719" t="s">
        <v>49</v>
      </c>
      <c r="K1719" t="s">
        <v>50</v>
      </c>
      <c r="L1719">
        <v>90049</v>
      </c>
      <c r="M1719" t="s">
        <v>51</v>
      </c>
      <c r="N1719" t="s">
        <v>3676</v>
      </c>
      <c r="O1719" t="s">
        <v>31</v>
      </c>
      <c r="P1719" t="s">
        <v>53</v>
      </c>
      <c r="Q1719" t="s">
        <v>3677</v>
      </c>
      <c r="R1719">
        <v>148.02000000000001</v>
      </c>
      <c r="S1719">
        <v>3</v>
      </c>
      <c r="T1719">
        <v>0</v>
      </c>
      <c r="U1719">
        <v>41.445599999999999</v>
      </c>
      <c r="V1719">
        <v>106.57440000000001</v>
      </c>
    </row>
    <row r="1720" spans="1:22">
      <c r="A1720">
        <v>8119</v>
      </c>
      <c r="B1720" t="s">
        <v>3924</v>
      </c>
      <c r="C1720" s="1">
        <v>42938</v>
      </c>
      <c r="D1720" s="1">
        <v>42943</v>
      </c>
      <c r="E1720" t="s">
        <v>38</v>
      </c>
      <c r="F1720" t="s">
        <v>2638</v>
      </c>
      <c r="G1720" t="s">
        <v>2639</v>
      </c>
      <c r="H1720" t="s">
        <v>25</v>
      </c>
      <c r="I1720" t="s">
        <v>26</v>
      </c>
      <c r="J1720" t="s">
        <v>120</v>
      </c>
      <c r="K1720" t="s">
        <v>121</v>
      </c>
      <c r="L1720">
        <v>60653</v>
      </c>
      <c r="M1720" t="s">
        <v>84</v>
      </c>
      <c r="N1720" t="s">
        <v>606</v>
      </c>
      <c r="O1720" t="s">
        <v>31</v>
      </c>
      <c r="P1720" t="s">
        <v>35</v>
      </c>
      <c r="Q1720" t="s">
        <v>607</v>
      </c>
      <c r="R1720">
        <v>526.34400000000005</v>
      </c>
      <c r="S1720">
        <v>4</v>
      </c>
      <c r="T1720">
        <v>0.3</v>
      </c>
      <c r="U1720">
        <v>-75.191999999999993</v>
      </c>
      <c r="V1720">
        <v>601.53600000000006</v>
      </c>
    </row>
    <row r="1721" spans="1:22">
      <c r="A1721">
        <v>8120</v>
      </c>
      <c r="B1721" t="s">
        <v>3925</v>
      </c>
      <c r="C1721" s="1">
        <v>42685</v>
      </c>
      <c r="D1721" s="1">
        <v>42690</v>
      </c>
      <c r="E1721" t="s">
        <v>38</v>
      </c>
      <c r="F1721" t="s">
        <v>596</v>
      </c>
      <c r="G1721" t="s">
        <v>597</v>
      </c>
      <c r="H1721" t="s">
        <v>25</v>
      </c>
      <c r="I1721" t="s">
        <v>26</v>
      </c>
      <c r="J1721" t="s">
        <v>310</v>
      </c>
      <c r="K1721" t="s">
        <v>50</v>
      </c>
      <c r="L1721">
        <v>94110</v>
      </c>
      <c r="M1721" t="s">
        <v>51</v>
      </c>
      <c r="N1721" t="s">
        <v>171</v>
      </c>
      <c r="O1721" t="s">
        <v>31</v>
      </c>
      <c r="P1721" t="s">
        <v>53</v>
      </c>
      <c r="Q1721" t="s">
        <v>172</v>
      </c>
      <c r="R1721">
        <v>41.96</v>
      </c>
      <c r="S1721">
        <v>2</v>
      </c>
      <c r="T1721">
        <v>0</v>
      </c>
      <c r="U1721">
        <v>10.909599999999999</v>
      </c>
      <c r="V1721">
        <v>31.050400000000003</v>
      </c>
    </row>
    <row r="1722" spans="1:22">
      <c r="A1722">
        <v>8121</v>
      </c>
      <c r="B1722" t="s">
        <v>3925</v>
      </c>
      <c r="C1722" s="1">
        <v>42685</v>
      </c>
      <c r="D1722" s="1">
        <v>42690</v>
      </c>
      <c r="E1722" t="s">
        <v>38</v>
      </c>
      <c r="F1722" t="s">
        <v>596</v>
      </c>
      <c r="G1722" t="s">
        <v>597</v>
      </c>
      <c r="H1722" t="s">
        <v>25</v>
      </c>
      <c r="I1722" t="s">
        <v>26</v>
      </c>
      <c r="J1722" t="s">
        <v>310</v>
      </c>
      <c r="K1722" t="s">
        <v>50</v>
      </c>
      <c r="L1722">
        <v>94110</v>
      </c>
      <c r="M1722" t="s">
        <v>51</v>
      </c>
      <c r="N1722" t="s">
        <v>606</v>
      </c>
      <c r="O1722" t="s">
        <v>31</v>
      </c>
      <c r="P1722" t="s">
        <v>35</v>
      </c>
      <c r="Q1722" t="s">
        <v>607</v>
      </c>
      <c r="R1722">
        <v>451.15199999999999</v>
      </c>
      <c r="S1722">
        <v>3</v>
      </c>
      <c r="T1722">
        <v>0.2</v>
      </c>
      <c r="U1722">
        <v>0</v>
      </c>
      <c r="V1722">
        <v>451.15199999999999</v>
      </c>
    </row>
    <row r="1723" spans="1:22">
      <c r="A1723">
        <v>8125</v>
      </c>
      <c r="B1723" t="s">
        <v>3926</v>
      </c>
      <c r="C1723" s="1">
        <v>42985</v>
      </c>
      <c r="D1723" s="1">
        <v>42990</v>
      </c>
      <c r="E1723" t="s">
        <v>38</v>
      </c>
      <c r="F1723" t="s">
        <v>1856</v>
      </c>
      <c r="G1723" t="s">
        <v>1857</v>
      </c>
      <c r="H1723" t="s">
        <v>25</v>
      </c>
      <c r="I1723" t="s">
        <v>26</v>
      </c>
      <c r="J1723" t="s">
        <v>3927</v>
      </c>
      <c r="K1723" t="s">
        <v>50</v>
      </c>
      <c r="L1723">
        <v>95351</v>
      </c>
      <c r="M1723" t="s">
        <v>51</v>
      </c>
      <c r="N1723" t="s">
        <v>278</v>
      </c>
      <c r="O1723" t="s">
        <v>31</v>
      </c>
      <c r="P1723" t="s">
        <v>35</v>
      </c>
      <c r="Q1723" t="s">
        <v>279</v>
      </c>
      <c r="R1723">
        <v>161.56800000000001</v>
      </c>
      <c r="S1723">
        <v>2</v>
      </c>
      <c r="T1723">
        <v>0.2</v>
      </c>
      <c r="U1723">
        <v>-28.2744</v>
      </c>
      <c r="V1723">
        <v>189.8424</v>
      </c>
    </row>
    <row r="1724" spans="1:22">
      <c r="A1724">
        <v>8129</v>
      </c>
      <c r="B1724" t="s">
        <v>3928</v>
      </c>
      <c r="C1724" s="1">
        <v>42973</v>
      </c>
      <c r="D1724" s="1">
        <v>42979</v>
      </c>
      <c r="E1724" t="s">
        <v>38</v>
      </c>
      <c r="F1724" t="s">
        <v>97</v>
      </c>
      <c r="G1724" t="s">
        <v>98</v>
      </c>
      <c r="H1724" t="s">
        <v>25</v>
      </c>
      <c r="I1724" t="s">
        <v>26</v>
      </c>
      <c r="J1724" t="s">
        <v>120</v>
      </c>
      <c r="K1724" t="s">
        <v>121</v>
      </c>
      <c r="L1724">
        <v>60610</v>
      </c>
      <c r="M1724" t="s">
        <v>84</v>
      </c>
      <c r="N1724" t="s">
        <v>737</v>
      </c>
      <c r="O1724" t="s">
        <v>31</v>
      </c>
      <c r="P1724" t="s">
        <v>53</v>
      </c>
      <c r="Q1724" t="s">
        <v>738</v>
      </c>
      <c r="R1724">
        <v>64.959999999999994</v>
      </c>
      <c r="S1724">
        <v>5</v>
      </c>
      <c r="T1724">
        <v>0.6</v>
      </c>
      <c r="U1724">
        <v>-43.847999999999999</v>
      </c>
      <c r="V1724">
        <v>108.80799999999999</v>
      </c>
    </row>
    <row r="1725" spans="1:22">
      <c r="A1725">
        <v>8134</v>
      </c>
      <c r="B1725" t="s">
        <v>3929</v>
      </c>
      <c r="C1725" s="1">
        <v>42285</v>
      </c>
      <c r="D1725" s="1">
        <v>42290</v>
      </c>
      <c r="E1725" t="s">
        <v>38</v>
      </c>
      <c r="F1725" t="s">
        <v>79</v>
      </c>
      <c r="G1725" t="s">
        <v>80</v>
      </c>
      <c r="H1725" t="s">
        <v>81</v>
      </c>
      <c r="I1725" t="s">
        <v>26</v>
      </c>
      <c r="J1725" t="s">
        <v>1720</v>
      </c>
      <c r="K1725" t="s">
        <v>83</v>
      </c>
      <c r="L1725">
        <v>75081</v>
      </c>
      <c r="M1725" t="s">
        <v>84</v>
      </c>
      <c r="N1725" t="s">
        <v>131</v>
      </c>
      <c r="O1725" t="s">
        <v>31</v>
      </c>
      <c r="P1725" t="s">
        <v>53</v>
      </c>
      <c r="Q1725" t="s">
        <v>132</v>
      </c>
      <c r="R1725">
        <v>72.78</v>
      </c>
      <c r="S1725">
        <v>3</v>
      </c>
      <c r="T1725">
        <v>0.6</v>
      </c>
      <c r="U1725">
        <v>-70.960499999999996</v>
      </c>
      <c r="V1725">
        <v>143.7405</v>
      </c>
    </row>
    <row r="1726" spans="1:22">
      <c r="A1726">
        <v>8137</v>
      </c>
      <c r="B1726" t="s">
        <v>3930</v>
      </c>
      <c r="C1726" s="1">
        <v>42594</v>
      </c>
      <c r="D1726" s="1">
        <v>42598</v>
      </c>
      <c r="E1726" t="s">
        <v>38</v>
      </c>
      <c r="F1726" t="s">
        <v>3931</v>
      </c>
      <c r="G1726" t="s">
        <v>3932</v>
      </c>
      <c r="H1726" t="s">
        <v>81</v>
      </c>
      <c r="I1726" t="s">
        <v>26</v>
      </c>
      <c r="J1726" t="s">
        <v>555</v>
      </c>
      <c r="K1726" t="s">
        <v>42</v>
      </c>
      <c r="L1726">
        <v>33801</v>
      </c>
      <c r="M1726" t="s">
        <v>29</v>
      </c>
      <c r="N1726" t="s">
        <v>350</v>
      </c>
      <c r="O1726" t="s">
        <v>31</v>
      </c>
      <c r="P1726" t="s">
        <v>44</v>
      </c>
      <c r="Q1726" t="s">
        <v>351</v>
      </c>
      <c r="R1726">
        <v>562.29250000000002</v>
      </c>
      <c r="S1726">
        <v>7</v>
      </c>
      <c r="T1726">
        <v>0.45</v>
      </c>
      <c r="U1726">
        <v>-255.58750000000001</v>
      </c>
      <c r="V1726">
        <v>817.88</v>
      </c>
    </row>
    <row r="1727" spans="1:22">
      <c r="A1727">
        <v>8138</v>
      </c>
      <c r="B1727" t="s">
        <v>3933</v>
      </c>
      <c r="C1727" s="1">
        <v>41952</v>
      </c>
      <c r="D1727" s="1">
        <v>41956</v>
      </c>
      <c r="E1727" t="s">
        <v>38</v>
      </c>
      <c r="F1727" t="s">
        <v>3345</v>
      </c>
      <c r="G1727" t="s">
        <v>3346</v>
      </c>
      <c r="H1727" t="s">
        <v>90</v>
      </c>
      <c r="I1727" t="s">
        <v>26</v>
      </c>
      <c r="J1727" t="s">
        <v>158</v>
      </c>
      <c r="K1727" t="s">
        <v>109</v>
      </c>
      <c r="L1727">
        <v>10035</v>
      </c>
      <c r="M1727" t="s">
        <v>62</v>
      </c>
      <c r="N1727" t="s">
        <v>336</v>
      </c>
      <c r="O1727" t="s">
        <v>31</v>
      </c>
      <c r="P1727" t="s">
        <v>53</v>
      </c>
      <c r="Q1727" t="s">
        <v>1224</v>
      </c>
      <c r="R1727">
        <v>56.52</v>
      </c>
      <c r="S1727">
        <v>9</v>
      </c>
      <c r="T1727">
        <v>0</v>
      </c>
      <c r="U1727">
        <v>21.477599999999999</v>
      </c>
      <c r="V1727">
        <v>35.042400000000001</v>
      </c>
    </row>
    <row r="1728" spans="1:22">
      <c r="A1728">
        <v>8144</v>
      </c>
      <c r="B1728" t="s">
        <v>3934</v>
      </c>
      <c r="C1728" s="1">
        <v>42405</v>
      </c>
      <c r="D1728" s="1">
        <v>42410</v>
      </c>
      <c r="E1728" t="s">
        <v>38</v>
      </c>
      <c r="F1728" t="s">
        <v>1871</v>
      </c>
      <c r="G1728" t="s">
        <v>1872</v>
      </c>
      <c r="H1728" t="s">
        <v>25</v>
      </c>
      <c r="I1728" t="s">
        <v>26</v>
      </c>
      <c r="J1728" t="s">
        <v>620</v>
      </c>
      <c r="K1728" t="s">
        <v>50</v>
      </c>
      <c r="L1728">
        <v>92037</v>
      </c>
      <c r="M1728" t="s">
        <v>51</v>
      </c>
      <c r="N1728" t="s">
        <v>765</v>
      </c>
      <c r="O1728" t="s">
        <v>31</v>
      </c>
      <c r="P1728" t="s">
        <v>44</v>
      </c>
      <c r="Q1728" t="s">
        <v>766</v>
      </c>
      <c r="R1728">
        <v>557.72799999999995</v>
      </c>
      <c r="S1728">
        <v>4</v>
      </c>
      <c r="T1728">
        <v>0.2</v>
      </c>
      <c r="U1728">
        <v>6.9715999999999996</v>
      </c>
      <c r="V1728">
        <v>550.75639999999999</v>
      </c>
    </row>
    <row r="1729" spans="1:22">
      <c r="A1729">
        <v>8151</v>
      </c>
      <c r="B1729" t="s">
        <v>3935</v>
      </c>
      <c r="C1729" s="1">
        <v>41665</v>
      </c>
      <c r="D1729" s="1">
        <v>41668</v>
      </c>
      <c r="E1729" t="s">
        <v>78</v>
      </c>
      <c r="F1729" t="s">
        <v>2755</v>
      </c>
      <c r="G1729" t="s">
        <v>2756</v>
      </c>
      <c r="H1729" t="s">
        <v>81</v>
      </c>
      <c r="I1729" t="s">
        <v>26</v>
      </c>
      <c r="J1729" t="s">
        <v>3936</v>
      </c>
      <c r="K1729" t="s">
        <v>1807</v>
      </c>
      <c r="L1729">
        <v>57701</v>
      </c>
      <c r="M1729" t="s">
        <v>84</v>
      </c>
      <c r="N1729" t="s">
        <v>791</v>
      </c>
      <c r="O1729" t="s">
        <v>31</v>
      </c>
      <c r="P1729" t="s">
        <v>32</v>
      </c>
      <c r="Q1729" t="s">
        <v>792</v>
      </c>
      <c r="R1729">
        <v>141.96</v>
      </c>
      <c r="S1729">
        <v>2</v>
      </c>
      <c r="T1729">
        <v>0</v>
      </c>
      <c r="U1729">
        <v>39.748800000000003</v>
      </c>
      <c r="V1729">
        <v>102.21120000000001</v>
      </c>
    </row>
    <row r="1730" spans="1:22">
      <c r="A1730">
        <v>8157</v>
      </c>
      <c r="B1730" t="s">
        <v>3937</v>
      </c>
      <c r="C1730" s="1">
        <v>42647</v>
      </c>
      <c r="D1730" s="1">
        <v>42652</v>
      </c>
      <c r="E1730" t="s">
        <v>38</v>
      </c>
      <c r="F1730" t="s">
        <v>760</v>
      </c>
      <c r="G1730" t="s">
        <v>761</v>
      </c>
      <c r="H1730" t="s">
        <v>25</v>
      </c>
      <c r="I1730" t="s">
        <v>26</v>
      </c>
      <c r="J1730" t="s">
        <v>2735</v>
      </c>
      <c r="K1730" t="s">
        <v>1070</v>
      </c>
      <c r="L1730">
        <v>21215</v>
      </c>
      <c r="M1730" t="s">
        <v>62</v>
      </c>
      <c r="N1730" t="s">
        <v>1235</v>
      </c>
      <c r="O1730" t="s">
        <v>31</v>
      </c>
      <c r="P1730" t="s">
        <v>44</v>
      </c>
      <c r="Q1730" t="s">
        <v>1236</v>
      </c>
      <c r="R1730">
        <v>239.37200000000001</v>
      </c>
      <c r="S1730">
        <v>2</v>
      </c>
      <c r="T1730">
        <v>0.3</v>
      </c>
      <c r="U1730">
        <v>-23.937200000000001</v>
      </c>
      <c r="V1730">
        <v>263.30920000000003</v>
      </c>
    </row>
    <row r="1731" spans="1:22">
      <c r="A1731">
        <v>8161</v>
      </c>
      <c r="B1731" t="s">
        <v>3938</v>
      </c>
      <c r="C1731" s="1">
        <v>42416</v>
      </c>
      <c r="D1731" s="1">
        <v>42420</v>
      </c>
      <c r="E1731" t="s">
        <v>38</v>
      </c>
      <c r="F1731" t="s">
        <v>3939</v>
      </c>
      <c r="G1731" t="s">
        <v>3940</v>
      </c>
      <c r="H1731" t="s">
        <v>25</v>
      </c>
      <c r="I1731" t="s">
        <v>26</v>
      </c>
      <c r="J1731" t="s">
        <v>343</v>
      </c>
      <c r="K1731" t="s">
        <v>344</v>
      </c>
      <c r="L1731">
        <v>7109</v>
      </c>
      <c r="M1731" t="s">
        <v>62</v>
      </c>
      <c r="N1731" t="s">
        <v>3198</v>
      </c>
      <c r="O1731" t="s">
        <v>31</v>
      </c>
      <c r="P1731" t="s">
        <v>35</v>
      </c>
      <c r="Q1731" t="s">
        <v>3199</v>
      </c>
      <c r="R1731">
        <v>227.96</v>
      </c>
      <c r="S1731">
        <v>2</v>
      </c>
      <c r="T1731">
        <v>0</v>
      </c>
      <c r="U1731">
        <v>36.473599999999998</v>
      </c>
      <c r="V1731">
        <v>191.4864</v>
      </c>
    </row>
    <row r="1732" spans="1:22">
      <c r="A1732">
        <v>8164</v>
      </c>
      <c r="B1732" t="s">
        <v>3941</v>
      </c>
      <c r="C1732" s="1">
        <v>42310</v>
      </c>
      <c r="D1732" s="1">
        <v>42314</v>
      </c>
      <c r="E1732" t="s">
        <v>38</v>
      </c>
      <c r="F1732" t="s">
        <v>794</v>
      </c>
      <c r="G1732" t="s">
        <v>795</v>
      </c>
      <c r="H1732" t="s">
        <v>25</v>
      </c>
      <c r="I1732" t="s">
        <v>26</v>
      </c>
      <c r="J1732" t="s">
        <v>620</v>
      </c>
      <c r="K1732" t="s">
        <v>50</v>
      </c>
      <c r="L1732">
        <v>92105</v>
      </c>
      <c r="M1732" t="s">
        <v>51</v>
      </c>
      <c r="N1732" t="s">
        <v>1943</v>
      </c>
      <c r="O1732" t="s">
        <v>31</v>
      </c>
      <c r="P1732" t="s">
        <v>53</v>
      </c>
      <c r="Q1732" t="s">
        <v>1944</v>
      </c>
      <c r="R1732">
        <v>96.96</v>
      </c>
      <c r="S1732">
        <v>6</v>
      </c>
      <c r="T1732">
        <v>0</v>
      </c>
      <c r="U1732">
        <v>33.936</v>
      </c>
      <c r="V1732">
        <v>63.023999999999994</v>
      </c>
    </row>
    <row r="1733" spans="1:22">
      <c r="A1733">
        <v>8167</v>
      </c>
      <c r="B1733" t="s">
        <v>3941</v>
      </c>
      <c r="C1733" s="1">
        <v>42310</v>
      </c>
      <c r="D1733" s="1">
        <v>42314</v>
      </c>
      <c r="E1733" t="s">
        <v>38</v>
      </c>
      <c r="F1733" t="s">
        <v>794</v>
      </c>
      <c r="G1733" t="s">
        <v>795</v>
      </c>
      <c r="H1733" t="s">
        <v>25</v>
      </c>
      <c r="I1733" t="s">
        <v>26</v>
      </c>
      <c r="J1733" t="s">
        <v>620</v>
      </c>
      <c r="K1733" t="s">
        <v>50</v>
      </c>
      <c r="L1733">
        <v>92105</v>
      </c>
      <c r="M1733" t="s">
        <v>51</v>
      </c>
      <c r="N1733" t="s">
        <v>1948</v>
      </c>
      <c r="O1733" t="s">
        <v>31</v>
      </c>
      <c r="P1733" t="s">
        <v>32</v>
      </c>
      <c r="Q1733" t="s">
        <v>1949</v>
      </c>
      <c r="R1733">
        <v>512.49900000000002</v>
      </c>
      <c r="S1733">
        <v>3</v>
      </c>
      <c r="T1733">
        <v>0.15</v>
      </c>
      <c r="U1733">
        <v>-30.146999999999998</v>
      </c>
      <c r="V1733">
        <v>542.64600000000007</v>
      </c>
    </row>
    <row r="1734" spans="1:22">
      <c r="A1734">
        <v>8168</v>
      </c>
      <c r="B1734" t="s">
        <v>3942</v>
      </c>
      <c r="C1734" s="1">
        <v>42582</v>
      </c>
      <c r="D1734" s="1">
        <v>42587</v>
      </c>
      <c r="E1734" t="s">
        <v>38</v>
      </c>
      <c r="F1734" t="s">
        <v>2557</v>
      </c>
      <c r="G1734" t="s">
        <v>2558</v>
      </c>
      <c r="H1734" t="s">
        <v>81</v>
      </c>
      <c r="I1734" t="s">
        <v>26</v>
      </c>
      <c r="J1734" t="s">
        <v>310</v>
      </c>
      <c r="K1734" t="s">
        <v>50</v>
      </c>
      <c r="L1734">
        <v>94122</v>
      </c>
      <c r="M1734" t="s">
        <v>51</v>
      </c>
      <c r="N1734" t="s">
        <v>712</v>
      </c>
      <c r="O1734" t="s">
        <v>31</v>
      </c>
      <c r="P1734" t="s">
        <v>44</v>
      </c>
      <c r="Q1734" t="s">
        <v>713</v>
      </c>
      <c r="R1734">
        <v>863.12800000000004</v>
      </c>
      <c r="S1734">
        <v>7</v>
      </c>
      <c r="T1734">
        <v>0.2</v>
      </c>
      <c r="U1734">
        <v>-32.3673</v>
      </c>
      <c r="V1734">
        <v>895.49530000000004</v>
      </c>
    </row>
    <row r="1735" spans="1:22">
      <c r="A1735">
        <v>8169</v>
      </c>
      <c r="B1735" t="s">
        <v>3943</v>
      </c>
      <c r="C1735" s="1">
        <v>43045</v>
      </c>
      <c r="D1735" s="1">
        <v>43052</v>
      </c>
      <c r="E1735" t="s">
        <v>38</v>
      </c>
      <c r="F1735" t="s">
        <v>1825</v>
      </c>
      <c r="G1735" t="s">
        <v>1826</v>
      </c>
      <c r="H1735" t="s">
        <v>90</v>
      </c>
      <c r="I1735" t="s">
        <v>26</v>
      </c>
      <c r="J1735" t="s">
        <v>176</v>
      </c>
      <c r="K1735" t="s">
        <v>177</v>
      </c>
      <c r="L1735">
        <v>98105</v>
      </c>
      <c r="M1735" t="s">
        <v>51</v>
      </c>
      <c r="N1735" t="s">
        <v>392</v>
      </c>
      <c r="O1735" t="s">
        <v>31</v>
      </c>
      <c r="P1735" t="s">
        <v>44</v>
      </c>
      <c r="Q1735" t="s">
        <v>393</v>
      </c>
      <c r="R1735">
        <v>2036.86</v>
      </c>
      <c r="S1735">
        <v>7</v>
      </c>
      <c r="T1735">
        <v>0</v>
      </c>
      <c r="U1735">
        <v>366.63479999999998</v>
      </c>
      <c r="V1735">
        <v>1670.2251999999999</v>
      </c>
    </row>
    <row r="1736" spans="1:22">
      <c r="A1736">
        <v>8170</v>
      </c>
      <c r="B1736" t="s">
        <v>3943</v>
      </c>
      <c r="C1736" s="1">
        <v>43045</v>
      </c>
      <c r="D1736" s="1">
        <v>43052</v>
      </c>
      <c r="E1736" t="s">
        <v>38</v>
      </c>
      <c r="F1736" t="s">
        <v>1825</v>
      </c>
      <c r="G1736" t="s">
        <v>1826</v>
      </c>
      <c r="H1736" t="s">
        <v>90</v>
      </c>
      <c r="I1736" t="s">
        <v>26</v>
      </c>
      <c r="J1736" t="s">
        <v>176</v>
      </c>
      <c r="K1736" t="s">
        <v>177</v>
      </c>
      <c r="L1736">
        <v>98105</v>
      </c>
      <c r="M1736" t="s">
        <v>51</v>
      </c>
      <c r="N1736" t="s">
        <v>387</v>
      </c>
      <c r="O1736" t="s">
        <v>31</v>
      </c>
      <c r="P1736" t="s">
        <v>35</v>
      </c>
      <c r="Q1736" t="s">
        <v>388</v>
      </c>
      <c r="R1736">
        <v>449.56799999999998</v>
      </c>
      <c r="S1736">
        <v>2</v>
      </c>
      <c r="T1736">
        <v>0.2</v>
      </c>
      <c r="U1736">
        <v>-73.0548</v>
      </c>
      <c r="V1736">
        <v>522.62279999999998</v>
      </c>
    </row>
    <row r="1737" spans="1:22">
      <c r="A1737">
        <v>8180</v>
      </c>
      <c r="B1737" t="s">
        <v>3944</v>
      </c>
      <c r="C1737" s="1">
        <v>42218</v>
      </c>
      <c r="D1737" s="1">
        <v>42222</v>
      </c>
      <c r="E1737" t="s">
        <v>38</v>
      </c>
      <c r="F1737" t="s">
        <v>569</v>
      </c>
      <c r="G1737" t="s">
        <v>570</v>
      </c>
      <c r="H1737" t="s">
        <v>25</v>
      </c>
      <c r="I1737" t="s">
        <v>26</v>
      </c>
      <c r="J1737" t="s">
        <v>859</v>
      </c>
      <c r="K1737" t="s">
        <v>1498</v>
      </c>
      <c r="L1737">
        <v>97477</v>
      </c>
      <c r="M1737" t="s">
        <v>51</v>
      </c>
      <c r="N1737" t="s">
        <v>2547</v>
      </c>
      <c r="O1737" t="s">
        <v>31</v>
      </c>
      <c r="P1737" t="s">
        <v>44</v>
      </c>
      <c r="Q1737" t="s">
        <v>2548</v>
      </c>
      <c r="R1737">
        <v>277.5</v>
      </c>
      <c r="S1737">
        <v>4</v>
      </c>
      <c r="T1737">
        <v>0.5</v>
      </c>
      <c r="U1737">
        <v>-188.7</v>
      </c>
      <c r="V1737">
        <v>466.2</v>
      </c>
    </row>
    <row r="1738" spans="1:22">
      <c r="A1738">
        <v>8181</v>
      </c>
      <c r="B1738" t="s">
        <v>3945</v>
      </c>
      <c r="C1738" s="1">
        <v>42329</v>
      </c>
      <c r="D1738" s="1">
        <v>42333</v>
      </c>
      <c r="E1738" t="s">
        <v>38</v>
      </c>
      <c r="F1738" t="s">
        <v>2993</v>
      </c>
      <c r="G1738" t="s">
        <v>2994</v>
      </c>
      <c r="H1738" t="s">
        <v>25</v>
      </c>
      <c r="I1738" t="s">
        <v>26</v>
      </c>
      <c r="J1738" t="s">
        <v>60</v>
      </c>
      <c r="K1738" t="s">
        <v>61</v>
      </c>
      <c r="L1738">
        <v>19120</v>
      </c>
      <c r="M1738" t="s">
        <v>62</v>
      </c>
      <c r="N1738" t="s">
        <v>1228</v>
      </c>
      <c r="O1738" t="s">
        <v>31</v>
      </c>
      <c r="P1738" t="s">
        <v>44</v>
      </c>
      <c r="Q1738" t="s">
        <v>1229</v>
      </c>
      <c r="R1738">
        <v>1252.704</v>
      </c>
      <c r="S1738">
        <v>8</v>
      </c>
      <c r="T1738">
        <v>0.4</v>
      </c>
      <c r="U1738">
        <v>-480.20319999999998</v>
      </c>
      <c r="V1738">
        <v>1732.9071999999999</v>
      </c>
    </row>
    <row r="1739" spans="1:22">
      <c r="A1739">
        <v>8183</v>
      </c>
      <c r="B1739" t="s">
        <v>3946</v>
      </c>
      <c r="C1739" s="1">
        <v>42873</v>
      </c>
      <c r="D1739" s="1">
        <v>42877</v>
      </c>
      <c r="E1739" t="s">
        <v>38</v>
      </c>
      <c r="F1739" t="s">
        <v>1809</v>
      </c>
      <c r="G1739" t="s">
        <v>1810</v>
      </c>
      <c r="H1739" t="s">
        <v>81</v>
      </c>
      <c r="I1739" t="s">
        <v>26</v>
      </c>
      <c r="J1739" t="s">
        <v>120</v>
      </c>
      <c r="K1739" t="s">
        <v>121</v>
      </c>
      <c r="L1739">
        <v>60653</v>
      </c>
      <c r="M1739" t="s">
        <v>84</v>
      </c>
      <c r="N1739" t="s">
        <v>1523</v>
      </c>
      <c r="O1739" t="s">
        <v>31</v>
      </c>
      <c r="P1739" t="s">
        <v>53</v>
      </c>
      <c r="Q1739" t="s">
        <v>1524</v>
      </c>
      <c r="R1739">
        <v>22.608000000000001</v>
      </c>
      <c r="S1739">
        <v>3</v>
      </c>
      <c r="T1739">
        <v>0.6</v>
      </c>
      <c r="U1739">
        <v>-10.1736</v>
      </c>
      <c r="V1739">
        <v>32.781599999999997</v>
      </c>
    </row>
    <row r="1740" spans="1:22">
      <c r="A1740">
        <v>8184</v>
      </c>
      <c r="B1740" t="s">
        <v>3946</v>
      </c>
      <c r="C1740" s="1">
        <v>42873</v>
      </c>
      <c r="D1740" s="1">
        <v>42877</v>
      </c>
      <c r="E1740" t="s">
        <v>38</v>
      </c>
      <c r="F1740" t="s">
        <v>1809</v>
      </c>
      <c r="G1740" t="s">
        <v>1810</v>
      </c>
      <c r="H1740" t="s">
        <v>81</v>
      </c>
      <c r="I1740" t="s">
        <v>26</v>
      </c>
      <c r="J1740" t="s">
        <v>120</v>
      </c>
      <c r="K1740" t="s">
        <v>121</v>
      </c>
      <c r="L1740">
        <v>60653</v>
      </c>
      <c r="M1740" t="s">
        <v>84</v>
      </c>
      <c r="N1740" t="s">
        <v>361</v>
      </c>
      <c r="O1740" t="s">
        <v>31</v>
      </c>
      <c r="P1740" t="s">
        <v>53</v>
      </c>
      <c r="Q1740" t="s">
        <v>362</v>
      </c>
      <c r="R1740">
        <v>1.8919999999999999</v>
      </c>
      <c r="S1740">
        <v>1</v>
      </c>
      <c r="T1740">
        <v>0.6</v>
      </c>
      <c r="U1740">
        <v>-0.99329999999999996</v>
      </c>
      <c r="V1740">
        <v>2.8853</v>
      </c>
    </row>
    <row r="1741" spans="1:22">
      <c r="A1741">
        <v>8187</v>
      </c>
      <c r="B1741" t="s">
        <v>3947</v>
      </c>
      <c r="C1741" s="1">
        <v>42260</v>
      </c>
      <c r="D1741" s="1">
        <v>42264</v>
      </c>
      <c r="E1741" t="s">
        <v>22</v>
      </c>
      <c r="F1741" t="s">
        <v>1453</v>
      </c>
      <c r="G1741" t="s">
        <v>1454</v>
      </c>
      <c r="H1741" t="s">
        <v>25</v>
      </c>
      <c r="I1741" t="s">
        <v>26</v>
      </c>
      <c r="J1741" t="s">
        <v>120</v>
      </c>
      <c r="K1741" t="s">
        <v>121</v>
      </c>
      <c r="L1741">
        <v>60623</v>
      </c>
      <c r="M1741" t="s">
        <v>84</v>
      </c>
      <c r="N1741" t="s">
        <v>235</v>
      </c>
      <c r="O1741" t="s">
        <v>31</v>
      </c>
      <c r="P1741" t="s">
        <v>35</v>
      </c>
      <c r="Q1741" t="s">
        <v>236</v>
      </c>
      <c r="R1741">
        <v>170.072</v>
      </c>
      <c r="S1741">
        <v>4</v>
      </c>
      <c r="T1741">
        <v>0.3</v>
      </c>
      <c r="U1741">
        <v>-12.148</v>
      </c>
      <c r="V1741">
        <v>182.22</v>
      </c>
    </row>
    <row r="1742" spans="1:22">
      <c r="A1742">
        <v>8192</v>
      </c>
      <c r="B1742" t="s">
        <v>3948</v>
      </c>
      <c r="C1742" s="1">
        <v>43056</v>
      </c>
      <c r="D1742" s="1">
        <v>43060</v>
      </c>
      <c r="E1742" t="s">
        <v>38</v>
      </c>
      <c r="F1742" t="s">
        <v>2114</v>
      </c>
      <c r="G1742" t="s">
        <v>2115</v>
      </c>
      <c r="H1742" t="s">
        <v>25</v>
      </c>
      <c r="I1742" t="s">
        <v>26</v>
      </c>
      <c r="J1742" t="s">
        <v>158</v>
      </c>
      <c r="K1742" t="s">
        <v>109</v>
      </c>
      <c r="L1742">
        <v>10011</v>
      </c>
      <c r="M1742" t="s">
        <v>62</v>
      </c>
      <c r="N1742" t="s">
        <v>336</v>
      </c>
      <c r="O1742" t="s">
        <v>31</v>
      </c>
      <c r="P1742" t="s">
        <v>53</v>
      </c>
      <c r="Q1742" t="s">
        <v>337</v>
      </c>
      <c r="R1742">
        <v>187.76</v>
      </c>
      <c r="S1742">
        <v>4</v>
      </c>
      <c r="T1742">
        <v>0</v>
      </c>
      <c r="U1742">
        <v>76.9816</v>
      </c>
      <c r="V1742">
        <v>110.77839999999999</v>
      </c>
    </row>
    <row r="1743" spans="1:22">
      <c r="A1743">
        <v>8195</v>
      </c>
      <c r="B1743" t="s">
        <v>3949</v>
      </c>
      <c r="C1743" s="1">
        <v>42338</v>
      </c>
      <c r="D1743" s="1">
        <v>42341</v>
      </c>
      <c r="E1743" t="s">
        <v>78</v>
      </c>
      <c r="F1743" t="s">
        <v>618</v>
      </c>
      <c r="G1743" t="s">
        <v>619</v>
      </c>
      <c r="H1743" t="s">
        <v>25</v>
      </c>
      <c r="I1743" t="s">
        <v>26</v>
      </c>
      <c r="J1743" t="s">
        <v>3950</v>
      </c>
      <c r="K1743" t="s">
        <v>1017</v>
      </c>
      <c r="L1743">
        <v>27707</v>
      </c>
      <c r="M1743" t="s">
        <v>29</v>
      </c>
      <c r="N1743" t="s">
        <v>295</v>
      </c>
      <c r="O1743" t="s">
        <v>31</v>
      </c>
      <c r="P1743" t="s">
        <v>53</v>
      </c>
      <c r="Q1743" t="s">
        <v>296</v>
      </c>
      <c r="R1743">
        <v>335.74400000000003</v>
      </c>
      <c r="S1743">
        <v>2</v>
      </c>
      <c r="T1743">
        <v>0.2</v>
      </c>
      <c r="U1743">
        <v>25.180800000000001</v>
      </c>
      <c r="V1743">
        <v>310.56320000000005</v>
      </c>
    </row>
    <row r="1744" spans="1:22">
      <c r="A1744">
        <v>8204</v>
      </c>
      <c r="B1744" t="s">
        <v>3951</v>
      </c>
      <c r="C1744" s="1">
        <v>42316</v>
      </c>
      <c r="D1744" s="1">
        <v>42316</v>
      </c>
      <c r="E1744" t="s">
        <v>407</v>
      </c>
      <c r="F1744" t="s">
        <v>2478</v>
      </c>
      <c r="G1744" t="s">
        <v>2479</v>
      </c>
      <c r="H1744" t="s">
        <v>81</v>
      </c>
      <c r="I1744" t="s">
        <v>26</v>
      </c>
      <c r="J1744" t="s">
        <v>158</v>
      </c>
      <c r="K1744" t="s">
        <v>109</v>
      </c>
      <c r="L1744">
        <v>10024</v>
      </c>
      <c r="M1744" t="s">
        <v>62</v>
      </c>
      <c r="N1744" t="s">
        <v>3557</v>
      </c>
      <c r="O1744" t="s">
        <v>31</v>
      </c>
      <c r="P1744" t="s">
        <v>53</v>
      </c>
      <c r="Q1744" t="s">
        <v>3558</v>
      </c>
      <c r="R1744">
        <v>11.82</v>
      </c>
      <c r="S1744">
        <v>3</v>
      </c>
      <c r="T1744">
        <v>0</v>
      </c>
      <c r="U1744">
        <v>4.7279999999999998</v>
      </c>
      <c r="V1744">
        <v>7.0920000000000005</v>
      </c>
    </row>
    <row r="1745" spans="1:22">
      <c r="A1745">
        <v>8206</v>
      </c>
      <c r="B1745" t="s">
        <v>3951</v>
      </c>
      <c r="C1745" s="1">
        <v>42316</v>
      </c>
      <c r="D1745" s="1">
        <v>42316</v>
      </c>
      <c r="E1745" t="s">
        <v>407</v>
      </c>
      <c r="F1745" t="s">
        <v>2478</v>
      </c>
      <c r="G1745" t="s">
        <v>2479</v>
      </c>
      <c r="H1745" t="s">
        <v>81</v>
      </c>
      <c r="I1745" t="s">
        <v>26</v>
      </c>
      <c r="J1745" t="s">
        <v>158</v>
      </c>
      <c r="K1745" t="s">
        <v>109</v>
      </c>
      <c r="L1745">
        <v>10024</v>
      </c>
      <c r="M1745" t="s">
        <v>62</v>
      </c>
      <c r="N1745" t="s">
        <v>776</v>
      </c>
      <c r="O1745" t="s">
        <v>31</v>
      </c>
      <c r="P1745" t="s">
        <v>35</v>
      </c>
      <c r="Q1745" t="s">
        <v>777</v>
      </c>
      <c r="R1745">
        <v>577.76400000000001</v>
      </c>
      <c r="S1745">
        <v>2</v>
      </c>
      <c r="T1745">
        <v>0.1</v>
      </c>
      <c r="U1745">
        <v>115.5528</v>
      </c>
      <c r="V1745">
        <v>462.21120000000002</v>
      </c>
    </row>
    <row r="1746" spans="1:22">
      <c r="A1746">
        <v>8207</v>
      </c>
      <c r="B1746" t="s">
        <v>3952</v>
      </c>
      <c r="C1746" s="1">
        <v>42120</v>
      </c>
      <c r="D1746" s="1">
        <v>42124</v>
      </c>
      <c r="E1746" t="s">
        <v>38</v>
      </c>
      <c r="F1746" t="s">
        <v>800</v>
      </c>
      <c r="G1746" t="s">
        <v>801</v>
      </c>
      <c r="H1746" t="s">
        <v>25</v>
      </c>
      <c r="I1746" t="s">
        <v>26</v>
      </c>
      <c r="J1746" t="s">
        <v>3953</v>
      </c>
      <c r="K1746" t="s">
        <v>42</v>
      </c>
      <c r="L1746">
        <v>32114</v>
      </c>
      <c r="M1746" t="s">
        <v>29</v>
      </c>
      <c r="N1746" t="s">
        <v>43</v>
      </c>
      <c r="O1746" t="s">
        <v>31</v>
      </c>
      <c r="P1746" t="s">
        <v>44</v>
      </c>
      <c r="Q1746" t="s">
        <v>45</v>
      </c>
      <c r="R1746">
        <v>191.5155</v>
      </c>
      <c r="S1746">
        <v>1</v>
      </c>
      <c r="T1746">
        <v>0.45</v>
      </c>
      <c r="U1746">
        <v>-76.606200000000001</v>
      </c>
      <c r="V1746">
        <v>268.12170000000003</v>
      </c>
    </row>
    <row r="1747" spans="1:22">
      <c r="A1747">
        <v>8212</v>
      </c>
      <c r="B1747" t="s">
        <v>3954</v>
      </c>
      <c r="C1747" s="1">
        <v>42681</v>
      </c>
      <c r="D1747" s="1">
        <v>42686</v>
      </c>
      <c r="E1747" t="s">
        <v>38</v>
      </c>
      <c r="F1747" t="s">
        <v>1318</v>
      </c>
      <c r="G1747" t="s">
        <v>1319</v>
      </c>
      <c r="H1747" t="s">
        <v>25</v>
      </c>
      <c r="I1747" t="s">
        <v>26</v>
      </c>
      <c r="J1747" t="s">
        <v>1720</v>
      </c>
      <c r="K1747" t="s">
        <v>83</v>
      </c>
      <c r="L1747">
        <v>75220</v>
      </c>
      <c r="M1747" t="s">
        <v>84</v>
      </c>
      <c r="N1747" t="s">
        <v>3955</v>
      </c>
      <c r="O1747" t="s">
        <v>31</v>
      </c>
      <c r="P1747" t="s">
        <v>53</v>
      </c>
      <c r="Q1747" t="s">
        <v>3956</v>
      </c>
      <c r="R1747">
        <v>44.46</v>
      </c>
      <c r="S1747">
        <v>5</v>
      </c>
      <c r="T1747">
        <v>0.6</v>
      </c>
      <c r="U1747">
        <v>-17.783999999999999</v>
      </c>
      <c r="V1747">
        <v>62.244</v>
      </c>
    </row>
    <row r="1748" spans="1:22">
      <c r="A1748">
        <v>8219</v>
      </c>
      <c r="B1748" t="s">
        <v>3957</v>
      </c>
      <c r="C1748" s="1">
        <v>41915</v>
      </c>
      <c r="D1748" s="1">
        <v>41919</v>
      </c>
      <c r="E1748" t="s">
        <v>38</v>
      </c>
      <c r="F1748" t="s">
        <v>3920</v>
      </c>
      <c r="G1748" t="s">
        <v>3921</v>
      </c>
      <c r="H1748" t="s">
        <v>25</v>
      </c>
      <c r="I1748" t="s">
        <v>26</v>
      </c>
      <c r="J1748" t="s">
        <v>1720</v>
      </c>
      <c r="K1748" t="s">
        <v>83</v>
      </c>
      <c r="L1748">
        <v>75217</v>
      </c>
      <c r="M1748" t="s">
        <v>84</v>
      </c>
      <c r="N1748" t="s">
        <v>1402</v>
      </c>
      <c r="O1748" t="s">
        <v>31</v>
      </c>
      <c r="P1748" t="s">
        <v>53</v>
      </c>
      <c r="Q1748" t="s">
        <v>1403</v>
      </c>
      <c r="R1748">
        <v>31.776</v>
      </c>
      <c r="S1748">
        <v>3</v>
      </c>
      <c r="T1748">
        <v>0.6</v>
      </c>
      <c r="U1748">
        <v>-19.0656</v>
      </c>
      <c r="V1748">
        <v>50.8416</v>
      </c>
    </row>
    <row r="1749" spans="1:22">
      <c r="A1749">
        <v>8228</v>
      </c>
      <c r="B1749" t="s">
        <v>3958</v>
      </c>
      <c r="C1749" s="1">
        <v>42464</v>
      </c>
      <c r="D1749" s="1">
        <v>42468</v>
      </c>
      <c r="E1749" t="s">
        <v>22</v>
      </c>
      <c r="F1749" t="s">
        <v>1801</v>
      </c>
      <c r="G1749" t="s">
        <v>1802</v>
      </c>
      <c r="H1749" t="s">
        <v>90</v>
      </c>
      <c r="I1749" t="s">
        <v>26</v>
      </c>
      <c r="J1749" t="s">
        <v>108</v>
      </c>
      <c r="K1749" t="s">
        <v>109</v>
      </c>
      <c r="L1749">
        <v>12180</v>
      </c>
      <c r="M1749" t="s">
        <v>62</v>
      </c>
      <c r="N1749" t="s">
        <v>577</v>
      </c>
      <c r="O1749" t="s">
        <v>31</v>
      </c>
      <c r="P1749" t="s">
        <v>53</v>
      </c>
      <c r="Q1749" t="s">
        <v>578</v>
      </c>
      <c r="R1749">
        <v>82.64</v>
      </c>
      <c r="S1749">
        <v>2</v>
      </c>
      <c r="T1749">
        <v>0</v>
      </c>
      <c r="U1749">
        <v>7.4375999999999998</v>
      </c>
      <c r="V1749">
        <v>75.202399999999997</v>
      </c>
    </row>
    <row r="1750" spans="1:22">
      <c r="A1750">
        <v>8232</v>
      </c>
      <c r="B1750" t="s">
        <v>3959</v>
      </c>
      <c r="C1750" s="1">
        <v>42551</v>
      </c>
      <c r="D1750" s="1">
        <v>42553</v>
      </c>
      <c r="E1750" t="s">
        <v>22</v>
      </c>
      <c r="F1750" t="s">
        <v>193</v>
      </c>
      <c r="G1750" t="s">
        <v>194</v>
      </c>
      <c r="H1750" t="s">
        <v>25</v>
      </c>
      <c r="I1750" t="s">
        <v>26</v>
      </c>
      <c r="J1750" t="s">
        <v>2795</v>
      </c>
      <c r="K1750" t="s">
        <v>648</v>
      </c>
      <c r="L1750">
        <v>30328</v>
      </c>
      <c r="M1750" t="s">
        <v>29</v>
      </c>
      <c r="N1750" t="s">
        <v>260</v>
      </c>
      <c r="O1750" t="s">
        <v>31</v>
      </c>
      <c r="P1750" t="s">
        <v>32</v>
      </c>
      <c r="Q1750" t="s">
        <v>261</v>
      </c>
      <c r="R1750">
        <v>1266.8599999999999</v>
      </c>
      <c r="S1750">
        <v>7</v>
      </c>
      <c r="T1750">
        <v>0</v>
      </c>
      <c r="U1750">
        <v>291.37779999999998</v>
      </c>
      <c r="V1750">
        <v>975.48219999999992</v>
      </c>
    </row>
    <row r="1751" spans="1:22">
      <c r="A1751">
        <v>8236</v>
      </c>
      <c r="B1751" t="s">
        <v>3960</v>
      </c>
      <c r="C1751" s="1">
        <v>42856</v>
      </c>
      <c r="D1751" s="1">
        <v>42861</v>
      </c>
      <c r="E1751" t="s">
        <v>38</v>
      </c>
      <c r="F1751" t="s">
        <v>1326</v>
      </c>
      <c r="G1751" t="s">
        <v>1327</v>
      </c>
      <c r="H1751" t="s">
        <v>25</v>
      </c>
      <c r="I1751" t="s">
        <v>26</v>
      </c>
      <c r="J1751" t="s">
        <v>587</v>
      </c>
      <c r="K1751" t="s">
        <v>42</v>
      </c>
      <c r="L1751">
        <v>32216</v>
      </c>
      <c r="M1751" t="s">
        <v>29</v>
      </c>
      <c r="N1751" t="s">
        <v>502</v>
      </c>
      <c r="O1751" t="s">
        <v>31</v>
      </c>
      <c r="P1751" t="s">
        <v>44</v>
      </c>
      <c r="Q1751" t="s">
        <v>503</v>
      </c>
      <c r="R1751">
        <v>933.26199999999994</v>
      </c>
      <c r="S1751">
        <v>4</v>
      </c>
      <c r="T1751">
        <v>0.45</v>
      </c>
      <c r="U1751">
        <v>-458.14679999999998</v>
      </c>
      <c r="V1751">
        <v>1391.4087999999999</v>
      </c>
    </row>
    <row r="1752" spans="1:22">
      <c r="A1752">
        <v>8237</v>
      </c>
      <c r="B1752" t="s">
        <v>3960</v>
      </c>
      <c r="C1752" s="1">
        <v>42856</v>
      </c>
      <c r="D1752" s="1">
        <v>42861</v>
      </c>
      <c r="E1752" t="s">
        <v>38</v>
      </c>
      <c r="F1752" t="s">
        <v>1326</v>
      </c>
      <c r="G1752" t="s">
        <v>1327</v>
      </c>
      <c r="H1752" t="s">
        <v>25</v>
      </c>
      <c r="I1752" t="s">
        <v>26</v>
      </c>
      <c r="J1752" t="s">
        <v>587</v>
      </c>
      <c r="K1752" t="s">
        <v>42</v>
      </c>
      <c r="L1752">
        <v>32216</v>
      </c>
      <c r="M1752" t="s">
        <v>29</v>
      </c>
      <c r="N1752" t="s">
        <v>582</v>
      </c>
      <c r="O1752" t="s">
        <v>31</v>
      </c>
      <c r="P1752" t="s">
        <v>35</v>
      </c>
      <c r="Q1752" t="s">
        <v>583</v>
      </c>
      <c r="R1752">
        <v>2803.92</v>
      </c>
      <c r="S1752">
        <v>5</v>
      </c>
      <c r="T1752">
        <v>0.2</v>
      </c>
      <c r="U1752">
        <v>0</v>
      </c>
      <c r="V1752">
        <v>2803.92</v>
      </c>
    </row>
    <row r="1753" spans="1:22">
      <c r="A1753">
        <v>8241</v>
      </c>
      <c r="B1753" t="s">
        <v>3961</v>
      </c>
      <c r="C1753" s="1">
        <v>43028</v>
      </c>
      <c r="D1753" s="1">
        <v>43028</v>
      </c>
      <c r="E1753" t="s">
        <v>407</v>
      </c>
      <c r="F1753" t="s">
        <v>3962</v>
      </c>
      <c r="G1753" t="s">
        <v>3963</v>
      </c>
      <c r="H1753" t="s">
        <v>25</v>
      </c>
      <c r="I1753" t="s">
        <v>26</v>
      </c>
      <c r="J1753" t="s">
        <v>587</v>
      </c>
      <c r="K1753" t="s">
        <v>42</v>
      </c>
      <c r="L1753">
        <v>32216</v>
      </c>
      <c r="M1753" t="s">
        <v>29</v>
      </c>
      <c r="N1753" t="s">
        <v>2768</v>
      </c>
      <c r="O1753" t="s">
        <v>31</v>
      </c>
      <c r="P1753" t="s">
        <v>53</v>
      </c>
      <c r="Q1753" t="s">
        <v>2769</v>
      </c>
      <c r="R1753">
        <v>43.936</v>
      </c>
      <c r="S1753">
        <v>4</v>
      </c>
      <c r="T1753">
        <v>0.2</v>
      </c>
      <c r="U1753">
        <v>6.0411999999999999</v>
      </c>
      <c r="V1753">
        <v>37.894800000000004</v>
      </c>
    </row>
    <row r="1754" spans="1:22">
      <c r="A1754">
        <v>8245</v>
      </c>
      <c r="B1754" t="s">
        <v>3964</v>
      </c>
      <c r="C1754" s="1">
        <v>41863</v>
      </c>
      <c r="D1754" s="1">
        <v>41867</v>
      </c>
      <c r="E1754" t="s">
        <v>38</v>
      </c>
      <c r="F1754" t="s">
        <v>2829</v>
      </c>
      <c r="G1754" t="s">
        <v>2830</v>
      </c>
      <c r="H1754" t="s">
        <v>25</v>
      </c>
      <c r="I1754" t="s">
        <v>26</v>
      </c>
      <c r="J1754" t="s">
        <v>310</v>
      </c>
      <c r="K1754" t="s">
        <v>50</v>
      </c>
      <c r="L1754">
        <v>94122</v>
      </c>
      <c r="M1754" t="s">
        <v>51</v>
      </c>
      <c r="N1754" t="s">
        <v>1499</v>
      </c>
      <c r="O1754" t="s">
        <v>31</v>
      </c>
      <c r="P1754" t="s">
        <v>53</v>
      </c>
      <c r="Q1754" t="s">
        <v>1500</v>
      </c>
      <c r="R1754">
        <v>85.44</v>
      </c>
      <c r="S1754">
        <v>3</v>
      </c>
      <c r="T1754">
        <v>0</v>
      </c>
      <c r="U1754">
        <v>31.6128</v>
      </c>
      <c r="V1754">
        <v>53.827199999999998</v>
      </c>
    </row>
    <row r="1755" spans="1:22">
      <c r="A1755">
        <v>8251</v>
      </c>
      <c r="B1755" t="s">
        <v>3965</v>
      </c>
      <c r="C1755" s="1">
        <v>42068</v>
      </c>
      <c r="D1755" s="1">
        <v>42072</v>
      </c>
      <c r="E1755" t="s">
        <v>22</v>
      </c>
      <c r="F1755" t="s">
        <v>1662</v>
      </c>
      <c r="G1755" t="s">
        <v>1663</v>
      </c>
      <c r="H1755" t="s">
        <v>25</v>
      </c>
      <c r="I1755" t="s">
        <v>26</v>
      </c>
      <c r="J1755" t="s">
        <v>120</v>
      </c>
      <c r="K1755" t="s">
        <v>121</v>
      </c>
      <c r="L1755">
        <v>60653</v>
      </c>
      <c r="M1755" t="s">
        <v>84</v>
      </c>
      <c r="N1755" t="s">
        <v>404</v>
      </c>
      <c r="O1755" t="s">
        <v>31</v>
      </c>
      <c r="P1755" t="s">
        <v>53</v>
      </c>
      <c r="Q1755" t="s">
        <v>405</v>
      </c>
      <c r="R1755">
        <v>4.7119999999999997</v>
      </c>
      <c r="S1755">
        <v>2</v>
      </c>
      <c r="T1755">
        <v>0.6</v>
      </c>
      <c r="U1755">
        <v>-1.8848</v>
      </c>
      <c r="V1755">
        <v>6.5968</v>
      </c>
    </row>
    <row r="1756" spans="1:22">
      <c r="A1756">
        <v>8268</v>
      </c>
      <c r="B1756" t="s">
        <v>3966</v>
      </c>
      <c r="C1756" s="1">
        <v>42765</v>
      </c>
      <c r="D1756" s="1">
        <v>42772</v>
      </c>
      <c r="E1756" t="s">
        <v>38</v>
      </c>
      <c r="F1756" t="s">
        <v>3967</v>
      </c>
      <c r="G1756" t="s">
        <v>3968</v>
      </c>
      <c r="H1756" t="s">
        <v>25</v>
      </c>
      <c r="I1756" t="s">
        <v>26</v>
      </c>
      <c r="J1756" t="s">
        <v>164</v>
      </c>
      <c r="K1756" t="s">
        <v>121</v>
      </c>
      <c r="L1756">
        <v>60505</v>
      </c>
      <c r="M1756" t="s">
        <v>84</v>
      </c>
      <c r="N1756" t="s">
        <v>2547</v>
      </c>
      <c r="O1756" t="s">
        <v>31</v>
      </c>
      <c r="P1756" t="s">
        <v>44</v>
      </c>
      <c r="Q1756" t="s">
        <v>2548</v>
      </c>
      <c r="R1756">
        <v>69.375</v>
      </c>
      <c r="S1756">
        <v>1</v>
      </c>
      <c r="T1756">
        <v>0.5</v>
      </c>
      <c r="U1756">
        <v>-47.174999999999997</v>
      </c>
      <c r="V1756">
        <v>116.55</v>
      </c>
    </row>
    <row r="1757" spans="1:22">
      <c r="A1757">
        <v>8272</v>
      </c>
      <c r="B1757" t="s">
        <v>3969</v>
      </c>
      <c r="C1757" s="1">
        <v>42729</v>
      </c>
      <c r="D1757" s="1">
        <v>42735</v>
      </c>
      <c r="E1757" t="s">
        <v>38</v>
      </c>
      <c r="F1757" t="s">
        <v>1590</v>
      </c>
      <c r="G1757" t="s">
        <v>1591</v>
      </c>
      <c r="H1757" t="s">
        <v>25</v>
      </c>
      <c r="I1757" t="s">
        <v>26</v>
      </c>
      <c r="J1757" t="s">
        <v>158</v>
      </c>
      <c r="K1757" t="s">
        <v>109</v>
      </c>
      <c r="L1757">
        <v>10009</v>
      </c>
      <c r="M1757" t="s">
        <v>62</v>
      </c>
      <c r="N1757" t="s">
        <v>495</v>
      </c>
      <c r="O1757" t="s">
        <v>31</v>
      </c>
      <c r="P1757" t="s">
        <v>35</v>
      </c>
      <c r="Q1757" t="s">
        <v>496</v>
      </c>
      <c r="R1757">
        <v>2563.056</v>
      </c>
      <c r="S1757">
        <v>8</v>
      </c>
      <c r="T1757">
        <v>0.1</v>
      </c>
      <c r="U1757">
        <v>313.26240000000001</v>
      </c>
      <c r="V1757">
        <v>2249.7936</v>
      </c>
    </row>
    <row r="1758" spans="1:22">
      <c r="A1758">
        <v>8273</v>
      </c>
      <c r="B1758" t="s">
        <v>3970</v>
      </c>
      <c r="C1758" s="1">
        <v>42663</v>
      </c>
      <c r="D1758" s="1">
        <v>42668</v>
      </c>
      <c r="E1758" t="s">
        <v>38</v>
      </c>
      <c r="F1758" t="s">
        <v>2569</v>
      </c>
      <c r="G1758" t="s">
        <v>2570</v>
      </c>
      <c r="H1758" t="s">
        <v>81</v>
      </c>
      <c r="I1758" t="s">
        <v>26</v>
      </c>
      <c r="J1758" t="s">
        <v>3576</v>
      </c>
      <c r="K1758" t="s">
        <v>50</v>
      </c>
      <c r="L1758">
        <v>92020</v>
      </c>
      <c r="M1758" t="s">
        <v>51</v>
      </c>
      <c r="N1758" t="s">
        <v>2969</v>
      </c>
      <c r="O1758" t="s">
        <v>31</v>
      </c>
      <c r="P1758" t="s">
        <v>35</v>
      </c>
      <c r="Q1758" t="s">
        <v>2970</v>
      </c>
      <c r="R1758">
        <v>387.13600000000002</v>
      </c>
      <c r="S1758">
        <v>4</v>
      </c>
      <c r="T1758">
        <v>0.2</v>
      </c>
      <c r="U1758">
        <v>4.8391999999999999</v>
      </c>
      <c r="V1758">
        <v>382.29680000000002</v>
      </c>
    </row>
    <row r="1759" spans="1:22">
      <c r="A1759">
        <v>8282</v>
      </c>
      <c r="B1759" t="s">
        <v>3971</v>
      </c>
      <c r="C1759" s="1">
        <v>42864</v>
      </c>
      <c r="D1759" s="1">
        <v>42865</v>
      </c>
      <c r="E1759" t="s">
        <v>78</v>
      </c>
      <c r="F1759" t="s">
        <v>550</v>
      </c>
      <c r="G1759" t="s">
        <v>551</v>
      </c>
      <c r="H1759" t="s">
        <v>81</v>
      </c>
      <c r="I1759" t="s">
        <v>26</v>
      </c>
      <c r="J1759" t="s">
        <v>587</v>
      </c>
      <c r="K1759" t="s">
        <v>1017</v>
      </c>
      <c r="L1759">
        <v>28540</v>
      </c>
      <c r="M1759" t="s">
        <v>29</v>
      </c>
      <c r="N1759" t="s">
        <v>1071</v>
      </c>
      <c r="O1759" t="s">
        <v>31</v>
      </c>
      <c r="P1759" t="s">
        <v>35</v>
      </c>
      <c r="Q1759" t="s">
        <v>1072</v>
      </c>
      <c r="R1759">
        <v>207</v>
      </c>
      <c r="S1759">
        <v>3</v>
      </c>
      <c r="T1759">
        <v>0.2</v>
      </c>
      <c r="U1759">
        <v>25.875</v>
      </c>
      <c r="V1759">
        <v>181.125</v>
      </c>
    </row>
    <row r="1760" spans="1:22">
      <c r="A1760">
        <v>8286</v>
      </c>
      <c r="B1760" t="s">
        <v>3972</v>
      </c>
      <c r="C1760" s="1">
        <v>42359</v>
      </c>
      <c r="D1760" s="1">
        <v>42364</v>
      </c>
      <c r="E1760" t="s">
        <v>22</v>
      </c>
      <c r="F1760" t="s">
        <v>1205</v>
      </c>
      <c r="G1760" t="s">
        <v>1206</v>
      </c>
      <c r="H1760" t="s">
        <v>90</v>
      </c>
      <c r="I1760" t="s">
        <v>26</v>
      </c>
      <c r="J1760" t="s">
        <v>3639</v>
      </c>
      <c r="K1760" t="s">
        <v>121</v>
      </c>
      <c r="L1760">
        <v>60174</v>
      </c>
      <c r="M1760" t="s">
        <v>84</v>
      </c>
      <c r="N1760" t="s">
        <v>588</v>
      </c>
      <c r="O1760" t="s">
        <v>31</v>
      </c>
      <c r="P1760" t="s">
        <v>53</v>
      </c>
      <c r="Q1760" t="s">
        <v>589</v>
      </c>
      <c r="R1760">
        <v>51.756</v>
      </c>
      <c r="S1760">
        <v>3</v>
      </c>
      <c r="T1760">
        <v>0.6</v>
      </c>
      <c r="U1760">
        <v>-33.641399999999997</v>
      </c>
      <c r="V1760">
        <v>85.397400000000005</v>
      </c>
    </row>
    <row r="1761" spans="1:22">
      <c r="A1761">
        <v>8298</v>
      </c>
      <c r="B1761" t="s">
        <v>3973</v>
      </c>
      <c r="C1761" s="1">
        <v>42190</v>
      </c>
      <c r="D1761" s="1">
        <v>42196</v>
      </c>
      <c r="E1761" t="s">
        <v>38</v>
      </c>
      <c r="F1761" t="s">
        <v>2516</v>
      </c>
      <c r="G1761" t="s">
        <v>2517</v>
      </c>
      <c r="H1761" t="s">
        <v>81</v>
      </c>
      <c r="I1761" t="s">
        <v>26</v>
      </c>
      <c r="J1761" t="s">
        <v>1508</v>
      </c>
      <c r="K1761" t="s">
        <v>1017</v>
      </c>
      <c r="L1761">
        <v>28205</v>
      </c>
      <c r="M1761" t="s">
        <v>29</v>
      </c>
      <c r="N1761" t="s">
        <v>1992</v>
      </c>
      <c r="O1761" t="s">
        <v>31</v>
      </c>
      <c r="P1761" t="s">
        <v>53</v>
      </c>
      <c r="Q1761" t="s">
        <v>1993</v>
      </c>
      <c r="R1761">
        <v>4.9279999999999999</v>
      </c>
      <c r="S1761">
        <v>2</v>
      </c>
      <c r="T1761">
        <v>0.2</v>
      </c>
      <c r="U1761">
        <v>0.73919999999999997</v>
      </c>
      <c r="V1761">
        <v>4.1887999999999996</v>
      </c>
    </row>
    <row r="1762" spans="1:22">
      <c r="A1762">
        <v>8303</v>
      </c>
      <c r="B1762" t="s">
        <v>3974</v>
      </c>
      <c r="C1762" s="1">
        <v>42942</v>
      </c>
      <c r="D1762" s="1">
        <v>42948</v>
      </c>
      <c r="E1762" t="s">
        <v>38</v>
      </c>
      <c r="F1762" t="s">
        <v>3975</v>
      </c>
      <c r="G1762" t="s">
        <v>3976</v>
      </c>
      <c r="H1762" t="s">
        <v>81</v>
      </c>
      <c r="I1762" t="s">
        <v>26</v>
      </c>
      <c r="J1762" t="s">
        <v>49</v>
      </c>
      <c r="K1762" t="s">
        <v>50</v>
      </c>
      <c r="L1762">
        <v>90036</v>
      </c>
      <c r="M1762" t="s">
        <v>51</v>
      </c>
      <c r="N1762" t="s">
        <v>836</v>
      </c>
      <c r="O1762" t="s">
        <v>31</v>
      </c>
      <c r="P1762" t="s">
        <v>35</v>
      </c>
      <c r="Q1762" t="s">
        <v>837</v>
      </c>
      <c r="R1762">
        <v>362.35199999999998</v>
      </c>
      <c r="S1762">
        <v>3</v>
      </c>
      <c r="T1762">
        <v>0.2</v>
      </c>
      <c r="U1762">
        <v>45.293999999999997</v>
      </c>
      <c r="V1762">
        <v>317.05799999999999</v>
      </c>
    </row>
    <row r="1763" spans="1:22">
      <c r="A1763">
        <v>8305</v>
      </c>
      <c r="B1763" t="s">
        <v>3977</v>
      </c>
      <c r="C1763" s="1">
        <v>43042</v>
      </c>
      <c r="D1763" s="1">
        <v>43048</v>
      </c>
      <c r="E1763" t="s">
        <v>38</v>
      </c>
      <c r="F1763" t="s">
        <v>2344</v>
      </c>
      <c r="G1763" t="s">
        <v>2345</v>
      </c>
      <c r="H1763" t="s">
        <v>25</v>
      </c>
      <c r="I1763" t="s">
        <v>26</v>
      </c>
      <c r="J1763" t="s">
        <v>2066</v>
      </c>
      <c r="K1763" t="s">
        <v>50</v>
      </c>
      <c r="L1763">
        <v>93309</v>
      </c>
      <c r="M1763" t="s">
        <v>51</v>
      </c>
      <c r="N1763" t="s">
        <v>3171</v>
      </c>
      <c r="O1763" t="s">
        <v>31</v>
      </c>
      <c r="P1763" t="s">
        <v>44</v>
      </c>
      <c r="Q1763" t="s">
        <v>3172</v>
      </c>
      <c r="R1763">
        <v>486.36799999999999</v>
      </c>
      <c r="S1763">
        <v>4</v>
      </c>
      <c r="T1763">
        <v>0.2</v>
      </c>
      <c r="U1763">
        <v>36.477600000000002</v>
      </c>
      <c r="V1763">
        <v>449.8904</v>
      </c>
    </row>
    <row r="1764" spans="1:22">
      <c r="A1764">
        <v>8311</v>
      </c>
      <c r="B1764" t="s">
        <v>3978</v>
      </c>
      <c r="C1764" s="1">
        <v>41699</v>
      </c>
      <c r="D1764" s="1">
        <v>41705</v>
      </c>
      <c r="E1764" t="s">
        <v>38</v>
      </c>
      <c r="F1764" t="s">
        <v>3979</v>
      </c>
      <c r="G1764" t="s">
        <v>3980</v>
      </c>
      <c r="H1764" t="s">
        <v>25</v>
      </c>
      <c r="I1764" t="s">
        <v>26</v>
      </c>
      <c r="J1764" t="s">
        <v>91</v>
      </c>
      <c r="K1764" t="s">
        <v>83</v>
      </c>
      <c r="L1764">
        <v>77036</v>
      </c>
      <c r="M1764" t="s">
        <v>84</v>
      </c>
      <c r="N1764" t="s">
        <v>1780</v>
      </c>
      <c r="O1764" t="s">
        <v>31</v>
      </c>
      <c r="P1764" t="s">
        <v>44</v>
      </c>
      <c r="Q1764" t="s">
        <v>1781</v>
      </c>
      <c r="R1764">
        <v>376.50900000000001</v>
      </c>
      <c r="S1764">
        <v>3</v>
      </c>
      <c r="T1764">
        <v>0.3</v>
      </c>
      <c r="U1764">
        <v>-43.029600000000002</v>
      </c>
      <c r="V1764">
        <v>419.53860000000003</v>
      </c>
    </row>
    <row r="1765" spans="1:22">
      <c r="A1765">
        <v>8312</v>
      </c>
      <c r="B1765" t="s">
        <v>3981</v>
      </c>
      <c r="C1765" s="1">
        <v>42761</v>
      </c>
      <c r="D1765" s="1">
        <v>42766</v>
      </c>
      <c r="E1765" t="s">
        <v>38</v>
      </c>
      <c r="F1765" t="s">
        <v>3018</v>
      </c>
      <c r="G1765" t="s">
        <v>3019</v>
      </c>
      <c r="H1765" t="s">
        <v>25</v>
      </c>
      <c r="I1765" t="s">
        <v>26</v>
      </c>
      <c r="J1765" t="s">
        <v>329</v>
      </c>
      <c r="K1765" t="s">
        <v>648</v>
      </c>
      <c r="L1765">
        <v>31907</v>
      </c>
      <c r="M1765" t="s">
        <v>29</v>
      </c>
      <c r="N1765" t="s">
        <v>185</v>
      </c>
      <c r="O1765" t="s">
        <v>31</v>
      </c>
      <c r="P1765" t="s">
        <v>53</v>
      </c>
      <c r="Q1765" t="s">
        <v>186</v>
      </c>
      <c r="R1765">
        <v>62.72</v>
      </c>
      <c r="S1765">
        <v>4</v>
      </c>
      <c r="T1765">
        <v>0</v>
      </c>
      <c r="U1765">
        <v>24.460799999999999</v>
      </c>
      <c r="V1765">
        <v>38.2592</v>
      </c>
    </row>
    <row r="1766" spans="1:22">
      <c r="A1766">
        <v>8314</v>
      </c>
      <c r="B1766" t="s">
        <v>3982</v>
      </c>
      <c r="C1766" s="1">
        <v>41832</v>
      </c>
      <c r="D1766" s="1">
        <v>41836</v>
      </c>
      <c r="E1766" t="s">
        <v>38</v>
      </c>
      <c r="F1766" t="s">
        <v>1024</v>
      </c>
      <c r="G1766" t="s">
        <v>1025</v>
      </c>
      <c r="H1766" t="s">
        <v>90</v>
      </c>
      <c r="I1766" t="s">
        <v>26</v>
      </c>
      <c r="J1766" t="s">
        <v>2968</v>
      </c>
      <c r="K1766" t="s">
        <v>83</v>
      </c>
      <c r="L1766">
        <v>77573</v>
      </c>
      <c r="M1766" t="s">
        <v>84</v>
      </c>
      <c r="N1766" t="s">
        <v>1063</v>
      </c>
      <c r="O1766" t="s">
        <v>31</v>
      </c>
      <c r="P1766" t="s">
        <v>35</v>
      </c>
      <c r="Q1766" t="s">
        <v>1064</v>
      </c>
      <c r="R1766">
        <v>512.35799999999995</v>
      </c>
      <c r="S1766">
        <v>3</v>
      </c>
      <c r="T1766">
        <v>0.3</v>
      </c>
      <c r="U1766">
        <v>-14.6388</v>
      </c>
      <c r="V1766">
        <v>526.99679999999989</v>
      </c>
    </row>
    <row r="1767" spans="1:22">
      <c r="A1767">
        <v>8333</v>
      </c>
      <c r="B1767" t="s">
        <v>3983</v>
      </c>
      <c r="C1767" s="1">
        <v>42438</v>
      </c>
      <c r="D1767" s="1">
        <v>42441</v>
      </c>
      <c r="E1767" t="s">
        <v>78</v>
      </c>
      <c r="F1767" t="s">
        <v>3562</v>
      </c>
      <c r="G1767" t="s">
        <v>3563</v>
      </c>
      <c r="H1767" t="s">
        <v>25</v>
      </c>
      <c r="I1767" t="s">
        <v>26</v>
      </c>
      <c r="J1767" t="s">
        <v>3984</v>
      </c>
      <c r="K1767" t="s">
        <v>415</v>
      </c>
      <c r="L1767">
        <v>1810</v>
      </c>
      <c r="M1767" t="s">
        <v>62</v>
      </c>
      <c r="N1767" t="s">
        <v>571</v>
      </c>
      <c r="O1767" t="s">
        <v>31</v>
      </c>
      <c r="P1767" t="s">
        <v>35</v>
      </c>
      <c r="Q1767" t="s">
        <v>572</v>
      </c>
      <c r="R1767">
        <v>354.9</v>
      </c>
      <c r="S1767">
        <v>5</v>
      </c>
      <c r="T1767">
        <v>0</v>
      </c>
      <c r="U1767">
        <v>88.724999999999994</v>
      </c>
      <c r="V1767">
        <v>266.17499999999995</v>
      </c>
    </row>
    <row r="1768" spans="1:22">
      <c r="A1768">
        <v>8340</v>
      </c>
      <c r="B1768" t="s">
        <v>3985</v>
      </c>
      <c r="C1768" s="1">
        <v>42838</v>
      </c>
      <c r="D1768" s="1">
        <v>42842</v>
      </c>
      <c r="E1768" t="s">
        <v>38</v>
      </c>
      <c r="F1768" t="s">
        <v>3388</v>
      </c>
      <c r="G1768" t="s">
        <v>3389</v>
      </c>
      <c r="H1768" t="s">
        <v>81</v>
      </c>
      <c r="I1768" t="s">
        <v>26</v>
      </c>
      <c r="J1768" t="s">
        <v>2007</v>
      </c>
      <c r="K1768" t="s">
        <v>50</v>
      </c>
      <c r="L1768">
        <v>92345</v>
      </c>
      <c r="M1768" t="s">
        <v>51</v>
      </c>
      <c r="N1768" t="s">
        <v>1598</v>
      </c>
      <c r="O1768" t="s">
        <v>31</v>
      </c>
      <c r="P1768" t="s">
        <v>35</v>
      </c>
      <c r="Q1768" t="s">
        <v>1599</v>
      </c>
      <c r="R1768">
        <v>436.70400000000001</v>
      </c>
      <c r="S1768">
        <v>6</v>
      </c>
      <c r="T1768">
        <v>0.2</v>
      </c>
      <c r="U1768">
        <v>-38.211599999999997</v>
      </c>
      <c r="V1768">
        <v>474.91559999999998</v>
      </c>
    </row>
    <row r="1769" spans="1:22">
      <c r="A1769">
        <v>8345</v>
      </c>
      <c r="B1769" t="s">
        <v>3986</v>
      </c>
      <c r="C1769" s="1">
        <v>41719</v>
      </c>
      <c r="D1769" s="1">
        <v>41723</v>
      </c>
      <c r="E1769" t="s">
        <v>38</v>
      </c>
      <c r="F1769" t="s">
        <v>814</v>
      </c>
      <c r="G1769" t="s">
        <v>815</v>
      </c>
      <c r="H1769" t="s">
        <v>25</v>
      </c>
      <c r="I1769" t="s">
        <v>26</v>
      </c>
      <c r="J1769" t="s">
        <v>3106</v>
      </c>
      <c r="K1769" t="s">
        <v>128</v>
      </c>
      <c r="L1769">
        <v>37918</v>
      </c>
      <c r="M1769" t="s">
        <v>29</v>
      </c>
      <c r="N1769" t="s">
        <v>1271</v>
      </c>
      <c r="O1769" t="s">
        <v>31</v>
      </c>
      <c r="P1769" t="s">
        <v>53</v>
      </c>
      <c r="Q1769" t="s">
        <v>1272</v>
      </c>
      <c r="R1769">
        <v>32.951999999999998</v>
      </c>
      <c r="S1769">
        <v>3</v>
      </c>
      <c r="T1769">
        <v>0.2</v>
      </c>
      <c r="U1769">
        <v>6.5903999999999998</v>
      </c>
      <c r="V1769">
        <v>26.361599999999999</v>
      </c>
    </row>
    <row r="1770" spans="1:22">
      <c r="A1770">
        <v>8346</v>
      </c>
      <c r="B1770" t="s">
        <v>3986</v>
      </c>
      <c r="C1770" s="1">
        <v>41719</v>
      </c>
      <c r="D1770" s="1">
        <v>41723</v>
      </c>
      <c r="E1770" t="s">
        <v>38</v>
      </c>
      <c r="F1770" t="s">
        <v>814</v>
      </c>
      <c r="G1770" t="s">
        <v>815</v>
      </c>
      <c r="H1770" t="s">
        <v>25</v>
      </c>
      <c r="I1770" t="s">
        <v>26</v>
      </c>
      <c r="J1770" t="s">
        <v>3106</v>
      </c>
      <c r="K1770" t="s">
        <v>128</v>
      </c>
      <c r="L1770">
        <v>37918</v>
      </c>
      <c r="M1770" t="s">
        <v>29</v>
      </c>
      <c r="N1770" t="s">
        <v>2161</v>
      </c>
      <c r="O1770" t="s">
        <v>31</v>
      </c>
      <c r="P1770" t="s">
        <v>35</v>
      </c>
      <c r="Q1770" t="s">
        <v>2162</v>
      </c>
      <c r="R1770">
        <v>218.376</v>
      </c>
      <c r="S1770">
        <v>3</v>
      </c>
      <c r="T1770">
        <v>0.2</v>
      </c>
      <c r="U1770">
        <v>-10.918799999999999</v>
      </c>
      <c r="V1770">
        <v>229.29480000000001</v>
      </c>
    </row>
    <row r="1771" spans="1:22">
      <c r="A1771">
        <v>8347</v>
      </c>
      <c r="B1771" t="s">
        <v>3987</v>
      </c>
      <c r="C1771" s="1">
        <v>42124</v>
      </c>
      <c r="D1771" s="1">
        <v>42128</v>
      </c>
      <c r="E1771" t="s">
        <v>38</v>
      </c>
      <c r="F1771" t="s">
        <v>1301</v>
      </c>
      <c r="G1771" t="s">
        <v>1302</v>
      </c>
      <c r="H1771" t="s">
        <v>81</v>
      </c>
      <c r="I1771" t="s">
        <v>26</v>
      </c>
      <c r="J1771" t="s">
        <v>452</v>
      </c>
      <c r="K1771" t="s">
        <v>415</v>
      </c>
      <c r="L1771">
        <v>1841</v>
      </c>
      <c r="M1771" t="s">
        <v>62</v>
      </c>
      <c r="N1771" t="s">
        <v>254</v>
      </c>
      <c r="O1771" t="s">
        <v>31</v>
      </c>
      <c r="P1771" t="s">
        <v>53</v>
      </c>
      <c r="Q1771" t="s">
        <v>255</v>
      </c>
      <c r="R1771">
        <v>31.4</v>
      </c>
      <c r="S1771">
        <v>5</v>
      </c>
      <c r="T1771">
        <v>0</v>
      </c>
      <c r="U1771">
        <v>13.188000000000001</v>
      </c>
      <c r="V1771">
        <v>18.211999999999996</v>
      </c>
    </row>
    <row r="1772" spans="1:22">
      <c r="A1772">
        <v>8348</v>
      </c>
      <c r="B1772" t="s">
        <v>3987</v>
      </c>
      <c r="C1772" s="1">
        <v>42124</v>
      </c>
      <c r="D1772" s="1">
        <v>42128</v>
      </c>
      <c r="E1772" t="s">
        <v>38</v>
      </c>
      <c r="F1772" t="s">
        <v>1301</v>
      </c>
      <c r="G1772" t="s">
        <v>1302</v>
      </c>
      <c r="H1772" t="s">
        <v>81</v>
      </c>
      <c r="I1772" t="s">
        <v>26</v>
      </c>
      <c r="J1772" t="s">
        <v>452</v>
      </c>
      <c r="K1772" t="s">
        <v>415</v>
      </c>
      <c r="L1772">
        <v>1841</v>
      </c>
      <c r="M1772" t="s">
        <v>62</v>
      </c>
      <c r="N1772" t="s">
        <v>2185</v>
      </c>
      <c r="O1772" t="s">
        <v>31</v>
      </c>
      <c r="P1772" t="s">
        <v>53</v>
      </c>
      <c r="Q1772" t="s">
        <v>2186</v>
      </c>
      <c r="R1772">
        <v>9.48</v>
      </c>
      <c r="S1772">
        <v>1</v>
      </c>
      <c r="T1772">
        <v>0</v>
      </c>
      <c r="U1772">
        <v>3.7919999999999998</v>
      </c>
      <c r="V1772">
        <v>5.6880000000000006</v>
      </c>
    </row>
    <row r="1773" spans="1:22">
      <c r="A1773">
        <v>8350</v>
      </c>
      <c r="B1773" t="s">
        <v>3987</v>
      </c>
      <c r="C1773" s="1">
        <v>42124</v>
      </c>
      <c r="D1773" s="1">
        <v>42128</v>
      </c>
      <c r="E1773" t="s">
        <v>38</v>
      </c>
      <c r="F1773" t="s">
        <v>1301</v>
      </c>
      <c r="G1773" t="s">
        <v>1302</v>
      </c>
      <c r="H1773" t="s">
        <v>81</v>
      </c>
      <c r="I1773" t="s">
        <v>26</v>
      </c>
      <c r="J1773" t="s">
        <v>452</v>
      </c>
      <c r="K1773" t="s">
        <v>415</v>
      </c>
      <c r="L1773">
        <v>1841</v>
      </c>
      <c r="M1773" t="s">
        <v>62</v>
      </c>
      <c r="N1773" t="s">
        <v>3024</v>
      </c>
      <c r="O1773" t="s">
        <v>31</v>
      </c>
      <c r="P1773" t="s">
        <v>53</v>
      </c>
      <c r="Q1773" t="s">
        <v>3025</v>
      </c>
      <c r="R1773">
        <v>24.3</v>
      </c>
      <c r="S1773">
        <v>5</v>
      </c>
      <c r="T1773">
        <v>0</v>
      </c>
      <c r="U1773">
        <v>10.449</v>
      </c>
      <c r="V1773">
        <v>13.851000000000001</v>
      </c>
    </row>
    <row r="1774" spans="1:22">
      <c r="A1774">
        <v>8352</v>
      </c>
      <c r="B1774" t="s">
        <v>3988</v>
      </c>
      <c r="C1774" s="1">
        <v>42858</v>
      </c>
      <c r="D1774" s="1">
        <v>42863</v>
      </c>
      <c r="E1774" t="s">
        <v>38</v>
      </c>
      <c r="F1774" t="s">
        <v>1981</v>
      </c>
      <c r="G1774" t="s">
        <v>1982</v>
      </c>
      <c r="H1774" t="s">
        <v>81</v>
      </c>
      <c r="I1774" t="s">
        <v>26</v>
      </c>
      <c r="J1774" t="s">
        <v>60</v>
      </c>
      <c r="K1774" t="s">
        <v>61</v>
      </c>
      <c r="L1774">
        <v>19134</v>
      </c>
      <c r="M1774" t="s">
        <v>62</v>
      </c>
      <c r="N1774" t="s">
        <v>3205</v>
      </c>
      <c r="O1774" t="s">
        <v>31</v>
      </c>
      <c r="P1774" t="s">
        <v>53</v>
      </c>
      <c r="Q1774" t="s">
        <v>3206</v>
      </c>
      <c r="R1774">
        <v>32.448</v>
      </c>
      <c r="S1774">
        <v>2</v>
      </c>
      <c r="T1774">
        <v>0.2</v>
      </c>
      <c r="U1774">
        <v>7.3007999999999997</v>
      </c>
      <c r="V1774">
        <v>25.147200000000002</v>
      </c>
    </row>
    <row r="1775" spans="1:22">
      <c r="A1775">
        <v>8354</v>
      </c>
      <c r="B1775" t="s">
        <v>3988</v>
      </c>
      <c r="C1775" s="1">
        <v>42858</v>
      </c>
      <c r="D1775" s="1">
        <v>42863</v>
      </c>
      <c r="E1775" t="s">
        <v>38</v>
      </c>
      <c r="F1775" t="s">
        <v>1981</v>
      </c>
      <c r="G1775" t="s">
        <v>1982</v>
      </c>
      <c r="H1775" t="s">
        <v>81</v>
      </c>
      <c r="I1775" t="s">
        <v>26</v>
      </c>
      <c r="J1775" t="s">
        <v>60</v>
      </c>
      <c r="K1775" t="s">
        <v>61</v>
      </c>
      <c r="L1775">
        <v>19134</v>
      </c>
      <c r="M1775" t="s">
        <v>62</v>
      </c>
      <c r="N1775" t="s">
        <v>273</v>
      </c>
      <c r="O1775" t="s">
        <v>31</v>
      </c>
      <c r="P1775" t="s">
        <v>44</v>
      </c>
      <c r="Q1775" t="s">
        <v>274</v>
      </c>
      <c r="R1775">
        <v>373.47</v>
      </c>
      <c r="S1775">
        <v>5</v>
      </c>
      <c r="T1775">
        <v>0.4</v>
      </c>
      <c r="U1775">
        <v>-112.041</v>
      </c>
      <c r="V1775">
        <v>485.51100000000002</v>
      </c>
    </row>
    <row r="1776" spans="1:22">
      <c r="A1776">
        <v>8357</v>
      </c>
      <c r="B1776" t="s">
        <v>3989</v>
      </c>
      <c r="C1776" s="1">
        <v>42608</v>
      </c>
      <c r="D1776" s="1">
        <v>42612</v>
      </c>
      <c r="E1776" t="s">
        <v>38</v>
      </c>
      <c r="F1776" t="s">
        <v>3431</v>
      </c>
      <c r="G1776" t="s">
        <v>3432</v>
      </c>
      <c r="H1776" t="s">
        <v>25</v>
      </c>
      <c r="I1776" t="s">
        <v>26</v>
      </c>
      <c r="J1776" t="s">
        <v>3990</v>
      </c>
      <c r="K1776" t="s">
        <v>648</v>
      </c>
      <c r="L1776">
        <v>30605</v>
      </c>
      <c r="M1776" t="s">
        <v>29</v>
      </c>
      <c r="N1776" t="s">
        <v>1777</v>
      </c>
      <c r="O1776" t="s">
        <v>31</v>
      </c>
      <c r="P1776" t="s">
        <v>53</v>
      </c>
      <c r="Q1776" t="s">
        <v>1778</v>
      </c>
      <c r="R1776">
        <v>186.54</v>
      </c>
      <c r="S1776">
        <v>3</v>
      </c>
      <c r="T1776">
        <v>0</v>
      </c>
      <c r="U1776">
        <v>41.038800000000002</v>
      </c>
      <c r="V1776">
        <v>145.50119999999998</v>
      </c>
    </row>
    <row r="1777" spans="1:22">
      <c r="A1777">
        <v>8363</v>
      </c>
      <c r="B1777" t="s">
        <v>3991</v>
      </c>
      <c r="C1777" s="1">
        <v>42737</v>
      </c>
      <c r="D1777" s="1">
        <v>42739</v>
      </c>
      <c r="E1777" t="s">
        <v>22</v>
      </c>
      <c r="F1777" t="s">
        <v>3857</v>
      </c>
      <c r="G1777" t="s">
        <v>3858</v>
      </c>
      <c r="H1777" t="s">
        <v>25</v>
      </c>
      <c r="I1777" t="s">
        <v>26</v>
      </c>
      <c r="J1777" t="s">
        <v>1355</v>
      </c>
      <c r="K1777" t="s">
        <v>83</v>
      </c>
      <c r="L1777">
        <v>79907</v>
      </c>
      <c r="M1777" t="s">
        <v>84</v>
      </c>
      <c r="N1777" t="s">
        <v>1228</v>
      </c>
      <c r="O1777" t="s">
        <v>31</v>
      </c>
      <c r="P1777" t="s">
        <v>44</v>
      </c>
      <c r="Q1777" t="s">
        <v>1229</v>
      </c>
      <c r="R1777">
        <v>913.43</v>
      </c>
      <c r="S1777">
        <v>5</v>
      </c>
      <c r="T1777">
        <v>0.3</v>
      </c>
      <c r="U1777">
        <v>-169.637</v>
      </c>
      <c r="V1777">
        <v>1083.067</v>
      </c>
    </row>
    <row r="1778" spans="1:22">
      <c r="A1778">
        <v>8370</v>
      </c>
      <c r="B1778" t="s">
        <v>3992</v>
      </c>
      <c r="C1778" s="1">
        <v>42532</v>
      </c>
      <c r="D1778" s="1">
        <v>42537</v>
      </c>
      <c r="E1778" t="s">
        <v>38</v>
      </c>
      <c r="F1778" t="s">
        <v>720</v>
      </c>
      <c r="G1778" t="s">
        <v>721</v>
      </c>
      <c r="H1778" t="s">
        <v>25</v>
      </c>
      <c r="I1778" t="s">
        <v>26</v>
      </c>
      <c r="J1778" t="s">
        <v>49</v>
      </c>
      <c r="K1778" t="s">
        <v>50</v>
      </c>
      <c r="L1778">
        <v>90049</v>
      </c>
      <c r="M1778" t="s">
        <v>51</v>
      </c>
      <c r="N1778" t="s">
        <v>288</v>
      </c>
      <c r="O1778" t="s">
        <v>31</v>
      </c>
      <c r="P1778" t="s">
        <v>44</v>
      </c>
      <c r="Q1778" t="s">
        <v>289</v>
      </c>
      <c r="R1778">
        <v>902.71199999999999</v>
      </c>
      <c r="S1778">
        <v>3</v>
      </c>
      <c r="T1778">
        <v>0.2</v>
      </c>
      <c r="U1778">
        <v>33.851700000000001</v>
      </c>
      <c r="V1778">
        <v>868.86029999999994</v>
      </c>
    </row>
    <row r="1779" spans="1:22">
      <c r="A1779">
        <v>8371</v>
      </c>
      <c r="B1779" t="s">
        <v>3993</v>
      </c>
      <c r="C1779" s="1">
        <v>42660</v>
      </c>
      <c r="D1779" s="1">
        <v>42664</v>
      </c>
      <c r="E1779" t="s">
        <v>38</v>
      </c>
      <c r="F1779" t="s">
        <v>2876</v>
      </c>
      <c r="G1779" t="s">
        <v>2877</v>
      </c>
      <c r="H1779" t="s">
        <v>90</v>
      </c>
      <c r="I1779" t="s">
        <v>26</v>
      </c>
      <c r="J1779" t="s">
        <v>1114</v>
      </c>
      <c r="K1779" t="s">
        <v>50</v>
      </c>
      <c r="L1779">
        <v>93727</v>
      </c>
      <c r="M1779" t="s">
        <v>51</v>
      </c>
      <c r="N1779" t="s">
        <v>2724</v>
      </c>
      <c r="O1779" t="s">
        <v>31</v>
      </c>
      <c r="P1779" t="s">
        <v>32</v>
      </c>
      <c r="Q1779" t="s">
        <v>2725</v>
      </c>
      <c r="R1779">
        <v>120.666</v>
      </c>
      <c r="S1779">
        <v>2</v>
      </c>
      <c r="T1779">
        <v>0.15</v>
      </c>
      <c r="U1779">
        <v>21.294</v>
      </c>
      <c r="V1779">
        <v>99.372</v>
      </c>
    </row>
    <row r="1780" spans="1:22">
      <c r="A1780">
        <v>8373</v>
      </c>
      <c r="B1780" t="s">
        <v>3994</v>
      </c>
      <c r="C1780" s="1">
        <v>42698</v>
      </c>
      <c r="D1780" s="1">
        <v>42705</v>
      </c>
      <c r="E1780" t="s">
        <v>38</v>
      </c>
      <c r="F1780" t="s">
        <v>3995</v>
      </c>
      <c r="G1780" t="s">
        <v>3996</v>
      </c>
      <c r="H1780" t="s">
        <v>90</v>
      </c>
      <c r="I1780" t="s">
        <v>26</v>
      </c>
      <c r="J1780" t="s">
        <v>176</v>
      </c>
      <c r="K1780" t="s">
        <v>177</v>
      </c>
      <c r="L1780">
        <v>98105</v>
      </c>
      <c r="M1780" t="s">
        <v>51</v>
      </c>
      <c r="N1780" t="s">
        <v>1130</v>
      </c>
      <c r="O1780" t="s">
        <v>31</v>
      </c>
      <c r="P1780" t="s">
        <v>53</v>
      </c>
      <c r="Q1780" t="s">
        <v>1131</v>
      </c>
      <c r="R1780">
        <v>82.26</v>
      </c>
      <c r="S1780">
        <v>3</v>
      </c>
      <c r="T1780">
        <v>0</v>
      </c>
      <c r="U1780">
        <v>33.726599999999998</v>
      </c>
      <c r="V1780">
        <v>48.533400000000007</v>
      </c>
    </row>
    <row r="1781" spans="1:22">
      <c r="A1781">
        <v>8383</v>
      </c>
      <c r="B1781" t="s">
        <v>3997</v>
      </c>
      <c r="C1781" s="1">
        <v>42408</v>
      </c>
      <c r="D1781" s="1">
        <v>42415</v>
      </c>
      <c r="E1781" t="s">
        <v>38</v>
      </c>
      <c r="F1781" t="s">
        <v>3998</v>
      </c>
      <c r="G1781" t="s">
        <v>3999</v>
      </c>
      <c r="H1781" t="s">
        <v>81</v>
      </c>
      <c r="I1781" t="s">
        <v>26</v>
      </c>
      <c r="J1781" t="s">
        <v>91</v>
      </c>
      <c r="K1781" t="s">
        <v>83</v>
      </c>
      <c r="L1781">
        <v>77036</v>
      </c>
      <c r="M1781" t="s">
        <v>84</v>
      </c>
      <c r="N1781" t="s">
        <v>1071</v>
      </c>
      <c r="O1781" t="s">
        <v>31</v>
      </c>
      <c r="P1781" t="s">
        <v>35</v>
      </c>
      <c r="Q1781" t="s">
        <v>1072</v>
      </c>
      <c r="R1781">
        <v>241.5</v>
      </c>
      <c r="S1781">
        <v>4</v>
      </c>
      <c r="T1781">
        <v>0.3</v>
      </c>
      <c r="U1781">
        <v>0</v>
      </c>
      <c r="V1781">
        <v>241.5</v>
      </c>
    </row>
    <row r="1782" spans="1:22">
      <c r="A1782">
        <v>8392</v>
      </c>
      <c r="B1782" t="s">
        <v>4000</v>
      </c>
      <c r="C1782" s="1">
        <v>43092</v>
      </c>
      <c r="D1782" s="1">
        <v>43099</v>
      </c>
      <c r="E1782" t="s">
        <v>38</v>
      </c>
      <c r="F1782" t="s">
        <v>2211</v>
      </c>
      <c r="G1782" t="s">
        <v>2212</v>
      </c>
      <c r="H1782" t="s">
        <v>90</v>
      </c>
      <c r="I1782" t="s">
        <v>26</v>
      </c>
      <c r="J1782" t="s">
        <v>4001</v>
      </c>
      <c r="K1782" t="s">
        <v>411</v>
      </c>
      <c r="L1782">
        <v>6810</v>
      </c>
      <c r="M1782" t="s">
        <v>62</v>
      </c>
      <c r="N1782" t="s">
        <v>1271</v>
      </c>
      <c r="O1782" t="s">
        <v>31</v>
      </c>
      <c r="P1782" t="s">
        <v>53</v>
      </c>
      <c r="Q1782" t="s">
        <v>1272</v>
      </c>
      <c r="R1782">
        <v>27.46</v>
      </c>
      <c r="S1782">
        <v>2</v>
      </c>
      <c r="T1782">
        <v>0</v>
      </c>
      <c r="U1782">
        <v>9.8856000000000002</v>
      </c>
      <c r="V1782">
        <v>17.574400000000001</v>
      </c>
    </row>
    <row r="1783" spans="1:22">
      <c r="A1783">
        <v>8394</v>
      </c>
      <c r="B1783" t="s">
        <v>4002</v>
      </c>
      <c r="C1783" s="1">
        <v>42705</v>
      </c>
      <c r="D1783" s="1">
        <v>42710</v>
      </c>
      <c r="E1783" t="s">
        <v>22</v>
      </c>
      <c r="F1783" t="s">
        <v>4003</v>
      </c>
      <c r="G1783" t="s">
        <v>4004</v>
      </c>
      <c r="H1783" t="s">
        <v>25</v>
      </c>
      <c r="I1783" t="s">
        <v>26</v>
      </c>
      <c r="J1783" t="s">
        <v>221</v>
      </c>
      <c r="K1783" t="s">
        <v>415</v>
      </c>
      <c r="L1783">
        <v>2038</v>
      </c>
      <c r="M1783" t="s">
        <v>62</v>
      </c>
      <c r="N1783" t="s">
        <v>1964</v>
      </c>
      <c r="O1783" t="s">
        <v>31</v>
      </c>
      <c r="P1783" t="s">
        <v>53</v>
      </c>
      <c r="Q1783" t="s">
        <v>1965</v>
      </c>
      <c r="R1783">
        <v>111.15</v>
      </c>
      <c r="S1783">
        <v>5</v>
      </c>
      <c r="T1783">
        <v>0</v>
      </c>
      <c r="U1783">
        <v>48.905999999999999</v>
      </c>
      <c r="V1783">
        <v>62.244000000000007</v>
      </c>
    </row>
    <row r="1784" spans="1:22">
      <c r="A1784">
        <v>8396</v>
      </c>
      <c r="B1784" t="s">
        <v>4002</v>
      </c>
      <c r="C1784" s="1">
        <v>42705</v>
      </c>
      <c r="D1784" s="1">
        <v>42710</v>
      </c>
      <c r="E1784" t="s">
        <v>22</v>
      </c>
      <c r="F1784" t="s">
        <v>4003</v>
      </c>
      <c r="G1784" t="s">
        <v>4004</v>
      </c>
      <c r="H1784" t="s">
        <v>25</v>
      </c>
      <c r="I1784" t="s">
        <v>26</v>
      </c>
      <c r="J1784" t="s">
        <v>221</v>
      </c>
      <c r="K1784" t="s">
        <v>415</v>
      </c>
      <c r="L1784">
        <v>2038</v>
      </c>
      <c r="M1784" t="s">
        <v>62</v>
      </c>
      <c r="N1784" t="s">
        <v>765</v>
      </c>
      <c r="O1784" t="s">
        <v>31</v>
      </c>
      <c r="P1784" t="s">
        <v>44</v>
      </c>
      <c r="Q1784" t="s">
        <v>766</v>
      </c>
      <c r="R1784">
        <v>366.00900000000001</v>
      </c>
      <c r="S1784">
        <v>3</v>
      </c>
      <c r="T1784">
        <v>0.3</v>
      </c>
      <c r="U1784">
        <v>-47.058300000000003</v>
      </c>
      <c r="V1784">
        <v>413.06730000000005</v>
      </c>
    </row>
    <row r="1785" spans="1:22">
      <c r="A1785">
        <v>8399</v>
      </c>
      <c r="B1785" t="s">
        <v>4005</v>
      </c>
      <c r="C1785" s="1">
        <v>43041</v>
      </c>
      <c r="D1785" s="1">
        <v>43046</v>
      </c>
      <c r="E1785" t="s">
        <v>22</v>
      </c>
      <c r="F1785" t="s">
        <v>3066</v>
      </c>
      <c r="G1785" t="s">
        <v>3067</v>
      </c>
      <c r="H1785" t="s">
        <v>90</v>
      </c>
      <c r="I1785" t="s">
        <v>26</v>
      </c>
      <c r="J1785" t="s">
        <v>859</v>
      </c>
      <c r="K1785" t="s">
        <v>215</v>
      </c>
      <c r="L1785">
        <v>45503</v>
      </c>
      <c r="M1785" t="s">
        <v>62</v>
      </c>
      <c r="N1785" t="s">
        <v>1145</v>
      </c>
      <c r="O1785" t="s">
        <v>31</v>
      </c>
      <c r="P1785" t="s">
        <v>35</v>
      </c>
      <c r="Q1785" t="s">
        <v>1146</v>
      </c>
      <c r="R1785">
        <v>155.37200000000001</v>
      </c>
      <c r="S1785">
        <v>2</v>
      </c>
      <c r="T1785">
        <v>0.3</v>
      </c>
      <c r="U1785">
        <v>-35.513599999999997</v>
      </c>
      <c r="V1785">
        <v>190.88560000000001</v>
      </c>
    </row>
    <row r="1786" spans="1:22">
      <c r="A1786">
        <v>8402</v>
      </c>
      <c r="B1786" t="s">
        <v>4006</v>
      </c>
      <c r="C1786" s="1">
        <v>42343</v>
      </c>
      <c r="D1786" s="1">
        <v>42347</v>
      </c>
      <c r="E1786" t="s">
        <v>22</v>
      </c>
      <c r="F1786" t="s">
        <v>4007</v>
      </c>
      <c r="G1786" t="s">
        <v>4008</v>
      </c>
      <c r="H1786" t="s">
        <v>25</v>
      </c>
      <c r="I1786" t="s">
        <v>26</v>
      </c>
      <c r="J1786" t="s">
        <v>158</v>
      </c>
      <c r="K1786" t="s">
        <v>109</v>
      </c>
      <c r="L1786">
        <v>10009</v>
      </c>
      <c r="M1786" t="s">
        <v>62</v>
      </c>
      <c r="N1786" t="s">
        <v>2409</v>
      </c>
      <c r="O1786" t="s">
        <v>31</v>
      </c>
      <c r="P1786" t="s">
        <v>35</v>
      </c>
      <c r="Q1786" t="s">
        <v>2410</v>
      </c>
      <c r="R1786">
        <v>164.64599999999999</v>
      </c>
      <c r="S1786">
        <v>3</v>
      </c>
      <c r="T1786">
        <v>0.1</v>
      </c>
      <c r="U1786">
        <v>12.8058</v>
      </c>
      <c r="V1786">
        <v>151.84019999999998</v>
      </c>
    </row>
    <row r="1787" spans="1:22">
      <c r="A1787">
        <v>8405</v>
      </c>
      <c r="B1787" t="s">
        <v>4009</v>
      </c>
      <c r="C1787" s="1">
        <v>42924</v>
      </c>
      <c r="D1787" s="1">
        <v>42928</v>
      </c>
      <c r="E1787" t="s">
        <v>38</v>
      </c>
      <c r="F1787" t="s">
        <v>4010</v>
      </c>
      <c r="G1787" t="s">
        <v>4011</v>
      </c>
      <c r="H1787" t="s">
        <v>81</v>
      </c>
      <c r="I1787" t="s">
        <v>26</v>
      </c>
      <c r="J1787" t="s">
        <v>214</v>
      </c>
      <c r="K1787" t="s">
        <v>184</v>
      </c>
      <c r="L1787">
        <v>19711</v>
      </c>
      <c r="M1787" t="s">
        <v>62</v>
      </c>
      <c r="N1787" t="s">
        <v>2262</v>
      </c>
      <c r="O1787" t="s">
        <v>31</v>
      </c>
      <c r="P1787" t="s">
        <v>53</v>
      </c>
      <c r="Q1787" t="s">
        <v>2263</v>
      </c>
      <c r="R1787">
        <v>83.92</v>
      </c>
      <c r="S1787">
        <v>4</v>
      </c>
      <c r="T1787">
        <v>0</v>
      </c>
      <c r="U1787">
        <v>5.8743999999999996</v>
      </c>
      <c r="V1787">
        <v>78.045600000000007</v>
      </c>
    </row>
    <row r="1788" spans="1:22">
      <c r="A1788">
        <v>8407</v>
      </c>
      <c r="B1788" t="s">
        <v>4009</v>
      </c>
      <c r="C1788" s="1">
        <v>42924</v>
      </c>
      <c r="D1788" s="1">
        <v>42928</v>
      </c>
      <c r="E1788" t="s">
        <v>38</v>
      </c>
      <c r="F1788" t="s">
        <v>4010</v>
      </c>
      <c r="G1788" t="s">
        <v>4011</v>
      </c>
      <c r="H1788" t="s">
        <v>81</v>
      </c>
      <c r="I1788" t="s">
        <v>26</v>
      </c>
      <c r="J1788" t="s">
        <v>214</v>
      </c>
      <c r="K1788" t="s">
        <v>184</v>
      </c>
      <c r="L1788">
        <v>19711</v>
      </c>
      <c r="M1788" t="s">
        <v>62</v>
      </c>
      <c r="N1788" t="s">
        <v>3564</v>
      </c>
      <c r="O1788" t="s">
        <v>31</v>
      </c>
      <c r="P1788" t="s">
        <v>53</v>
      </c>
      <c r="Q1788" t="s">
        <v>3565</v>
      </c>
      <c r="R1788">
        <v>39.979999999999997</v>
      </c>
      <c r="S1788">
        <v>2</v>
      </c>
      <c r="T1788">
        <v>0</v>
      </c>
      <c r="U1788">
        <v>9.1953999999999994</v>
      </c>
      <c r="V1788">
        <v>30.784599999999998</v>
      </c>
    </row>
    <row r="1789" spans="1:22">
      <c r="A1789">
        <v>8411</v>
      </c>
      <c r="B1789" t="s">
        <v>4012</v>
      </c>
      <c r="C1789" s="1">
        <v>42689</v>
      </c>
      <c r="D1789" s="1">
        <v>42689</v>
      </c>
      <c r="E1789" t="s">
        <v>407</v>
      </c>
      <c r="F1789" t="s">
        <v>3500</v>
      </c>
      <c r="G1789" t="s">
        <v>3501</v>
      </c>
      <c r="H1789" t="s">
        <v>81</v>
      </c>
      <c r="I1789" t="s">
        <v>26</v>
      </c>
      <c r="J1789" t="s">
        <v>3012</v>
      </c>
      <c r="K1789" t="s">
        <v>1017</v>
      </c>
      <c r="L1789">
        <v>27217</v>
      </c>
      <c r="M1789" t="s">
        <v>29</v>
      </c>
      <c r="N1789" t="s">
        <v>178</v>
      </c>
      <c r="O1789" t="s">
        <v>31</v>
      </c>
      <c r="P1789" t="s">
        <v>44</v>
      </c>
      <c r="Q1789" t="s">
        <v>179</v>
      </c>
      <c r="R1789">
        <v>630.024</v>
      </c>
      <c r="S1789">
        <v>4</v>
      </c>
      <c r="T1789">
        <v>0.4</v>
      </c>
      <c r="U1789">
        <v>-199.5076</v>
      </c>
      <c r="V1789">
        <v>829.53160000000003</v>
      </c>
    </row>
    <row r="1790" spans="1:22">
      <c r="A1790">
        <v>8413</v>
      </c>
      <c r="B1790" t="s">
        <v>4013</v>
      </c>
      <c r="C1790" s="1">
        <v>42804</v>
      </c>
      <c r="D1790" s="1">
        <v>42808</v>
      </c>
      <c r="E1790" t="s">
        <v>38</v>
      </c>
      <c r="F1790" t="s">
        <v>1364</v>
      </c>
      <c r="G1790" t="s">
        <v>1365</v>
      </c>
      <c r="H1790" t="s">
        <v>25</v>
      </c>
      <c r="I1790" t="s">
        <v>26</v>
      </c>
      <c r="J1790" t="s">
        <v>1720</v>
      </c>
      <c r="K1790" t="s">
        <v>83</v>
      </c>
      <c r="L1790">
        <v>75217</v>
      </c>
      <c r="M1790" t="s">
        <v>84</v>
      </c>
      <c r="N1790" t="s">
        <v>743</v>
      </c>
      <c r="O1790" t="s">
        <v>31</v>
      </c>
      <c r="P1790" t="s">
        <v>44</v>
      </c>
      <c r="Q1790" t="s">
        <v>744</v>
      </c>
      <c r="R1790">
        <v>933.40800000000002</v>
      </c>
      <c r="S1790">
        <v>4</v>
      </c>
      <c r="T1790">
        <v>0.3</v>
      </c>
      <c r="U1790">
        <v>-173.34719999999999</v>
      </c>
      <c r="V1790">
        <v>1106.7552000000001</v>
      </c>
    </row>
    <row r="1791" spans="1:22">
      <c r="A1791">
        <v>8419</v>
      </c>
      <c r="B1791" t="s">
        <v>4014</v>
      </c>
      <c r="C1791" s="1">
        <v>42864</v>
      </c>
      <c r="D1791" s="1">
        <v>42866</v>
      </c>
      <c r="E1791" t="s">
        <v>78</v>
      </c>
      <c r="F1791" t="s">
        <v>2420</v>
      </c>
      <c r="G1791" t="s">
        <v>2421</v>
      </c>
      <c r="H1791" t="s">
        <v>90</v>
      </c>
      <c r="I1791" t="s">
        <v>26</v>
      </c>
      <c r="J1791" t="s">
        <v>176</v>
      </c>
      <c r="K1791" t="s">
        <v>177</v>
      </c>
      <c r="L1791">
        <v>98105</v>
      </c>
      <c r="M1791" t="s">
        <v>51</v>
      </c>
      <c r="N1791" t="s">
        <v>903</v>
      </c>
      <c r="O1791" t="s">
        <v>31</v>
      </c>
      <c r="P1791" t="s">
        <v>44</v>
      </c>
      <c r="Q1791" t="s">
        <v>904</v>
      </c>
      <c r="R1791">
        <v>286.85000000000002</v>
      </c>
      <c r="S1791">
        <v>1</v>
      </c>
      <c r="T1791">
        <v>0</v>
      </c>
      <c r="U1791">
        <v>63.106999999999999</v>
      </c>
      <c r="V1791">
        <v>223.74300000000002</v>
      </c>
    </row>
    <row r="1792" spans="1:22">
      <c r="A1792">
        <v>8424</v>
      </c>
      <c r="B1792" t="s">
        <v>4015</v>
      </c>
      <c r="C1792" s="1">
        <v>43020</v>
      </c>
      <c r="D1792" s="1">
        <v>43024</v>
      </c>
      <c r="E1792" t="s">
        <v>38</v>
      </c>
      <c r="F1792" t="s">
        <v>4016</v>
      </c>
      <c r="G1792" t="s">
        <v>4017</v>
      </c>
      <c r="H1792" t="s">
        <v>25</v>
      </c>
      <c r="I1792" t="s">
        <v>26</v>
      </c>
      <c r="J1792" t="s">
        <v>2041</v>
      </c>
      <c r="K1792" t="s">
        <v>344</v>
      </c>
      <c r="L1792">
        <v>8701</v>
      </c>
      <c r="M1792" t="s">
        <v>62</v>
      </c>
      <c r="N1792" t="s">
        <v>2776</v>
      </c>
      <c r="O1792" t="s">
        <v>31</v>
      </c>
      <c r="P1792" t="s">
        <v>53</v>
      </c>
      <c r="Q1792" t="s">
        <v>2777</v>
      </c>
      <c r="R1792">
        <v>40.479999999999997</v>
      </c>
      <c r="S1792">
        <v>2</v>
      </c>
      <c r="T1792">
        <v>0</v>
      </c>
      <c r="U1792">
        <v>17.406400000000001</v>
      </c>
      <c r="V1792">
        <v>23.073599999999995</v>
      </c>
    </row>
    <row r="1793" spans="1:22">
      <c r="A1793">
        <v>8425</v>
      </c>
      <c r="B1793" t="s">
        <v>4015</v>
      </c>
      <c r="C1793" s="1">
        <v>43020</v>
      </c>
      <c r="D1793" s="1">
        <v>43024</v>
      </c>
      <c r="E1793" t="s">
        <v>38</v>
      </c>
      <c r="F1793" t="s">
        <v>4016</v>
      </c>
      <c r="G1793" t="s">
        <v>4017</v>
      </c>
      <c r="H1793" t="s">
        <v>25</v>
      </c>
      <c r="I1793" t="s">
        <v>26</v>
      </c>
      <c r="J1793" t="s">
        <v>2041</v>
      </c>
      <c r="K1793" t="s">
        <v>344</v>
      </c>
      <c r="L1793">
        <v>8701</v>
      </c>
      <c r="M1793" t="s">
        <v>62</v>
      </c>
      <c r="N1793" t="s">
        <v>2009</v>
      </c>
      <c r="O1793" t="s">
        <v>31</v>
      </c>
      <c r="P1793" t="s">
        <v>32</v>
      </c>
      <c r="Q1793" t="s">
        <v>2010</v>
      </c>
      <c r="R1793">
        <v>2154.9</v>
      </c>
      <c r="S1793">
        <v>5</v>
      </c>
      <c r="T1793">
        <v>0</v>
      </c>
      <c r="U1793">
        <v>129.29400000000001</v>
      </c>
      <c r="V1793">
        <v>2025.606</v>
      </c>
    </row>
    <row r="1794" spans="1:22">
      <c r="A1794">
        <v>8430</v>
      </c>
      <c r="B1794" t="s">
        <v>4018</v>
      </c>
      <c r="C1794" s="1">
        <v>42723</v>
      </c>
      <c r="D1794" s="1">
        <v>42725</v>
      </c>
      <c r="E1794" t="s">
        <v>22</v>
      </c>
      <c r="F1794" t="s">
        <v>2207</v>
      </c>
      <c r="G1794" t="s">
        <v>2208</v>
      </c>
      <c r="H1794" t="s">
        <v>25</v>
      </c>
      <c r="I1794" t="s">
        <v>26</v>
      </c>
      <c r="J1794" t="s">
        <v>3311</v>
      </c>
      <c r="K1794" t="s">
        <v>61</v>
      </c>
      <c r="L1794">
        <v>19601</v>
      </c>
      <c r="M1794" t="s">
        <v>62</v>
      </c>
      <c r="N1794" t="s">
        <v>2587</v>
      </c>
      <c r="O1794" t="s">
        <v>31</v>
      </c>
      <c r="P1794" t="s">
        <v>53</v>
      </c>
      <c r="Q1794" t="s">
        <v>2588</v>
      </c>
      <c r="R1794">
        <v>303.92</v>
      </c>
      <c r="S1794">
        <v>5</v>
      </c>
      <c r="T1794">
        <v>0.2</v>
      </c>
      <c r="U1794">
        <v>-30.391999999999999</v>
      </c>
      <c r="V1794">
        <v>334.31200000000001</v>
      </c>
    </row>
    <row r="1795" spans="1:22">
      <c r="A1795">
        <v>8432</v>
      </c>
      <c r="B1795" t="s">
        <v>4019</v>
      </c>
      <c r="C1795" s="1">
        <v>43047</v>
      </c>
      <c r="D1795" s="1">
        <v>43052</v>
      </c>
      <c r="E1795" t="s">
        <v>38</v>
      </c>
      <c r="F1795" t="s">
        <v>2079</v>
      </c>
      <c r="G1795" t="s">
        <v>2080</v>
      </c>
      <c r="H1795" t="s">
        <v>81</v>
      </c>
      <c r="I1795" t="s">
        <v>26</v>
      </c>
      <c r="J1795" t="s">
        <v>2735</v>
      </c>
      <c r="K1795" t="s">
        <v>1070</v>
      </c>
      <c r="L1795">
        <v>21215</v>
      </c>
      <c r="M1795" t="s">
        <v>62</v>
      </c>
      <c r="N1795" t="s">
        <v>1130</v>
      </c>
      <c r="O1795" t="s">
        <v>31</v>
      </c>
      <c r="P1795" t="s">
        <v>53</v>
      </c>
      <c r="Q1795" t="s">
        <v>1131</v>
      </c>
      <c r="R1795">
        <v>274.2</v>
      </c>
      <c r="S1795">
        <v>10</v>
      </c>
      <c r="T1795">
        <v>0</v>
      </c>
      <c r="U1795">
        <v>112.422</v>
      </c>
      <c r="V1795">
        <v>161.77799999999999</v>
      </c>
    </row>
    <row r="1796" spans="1:22">
      <c r="A1796">
        <v>8435</v>
      </c>
      <c r="B1796" t="s">
        <v>4020</v>
      </c>
      <c r="C1796" s="1">
        <v>41896</v>
      </c>
      <c r="D1796" s="1">
        <v>41900</v>
      </c>
      <c r="E1796" t="s">
        <v>22</v>
      </c>
      <c r="F1796" t="s">
        <v>1819</v>
      </c>
      <c r="G1796" t="s">
        <v>1820</v>
      </c>
      <c r="H1796" t="s">
        <v>81</v>
      </c>
      <c r="I1796" t="s">
        <v>26</v>
      </c>
      <c r="J1796" t="s">
        <v>2077</v>
      </c>
      <c r="K1796" t="s">
        <v>83</v>
      </c>
      <c r="L1796">
        <v>78415</v>
      </c>
      <c r="M1796" t="s">
        <v>84</v>
      </c>
      <c r="N1796" t="s">
        <v>2218</v>
      </c>
      <c r="O1796" t="s">
        <v>31</v>
      </c>
      <c r="P1796" t="s">
        <v>53</v>
      </c>
      <c r="Q1796" t="s">
        <v>2219</v>
      </c>
      <c r="R1796">
        <v>9.9600000000000009</v>
      </c>
      <c r="S1796">
        <v>5</v>
      </c>
      <c r="T1796">
        <v>0.6</v>
      </c>
      <c r="U1796">
        <v>-6.7229999999999999</v>
      </c>
      <c r="V1796">
        <v>16.683</v>
      </c>
    </row>
    <row r="1797" spans="1:22">
      <c r="A1797">
        <v>8446</v>
      </c>
      <c r="B1797" t="s">
        <v>4021</v>
      </c>
      <c r="C1797" s="1">
        <v>43031</v>
      </c>
      <c r="D1797" s="1">
        <v>43032</v>
      </c>
      <c r="E1797" t="s">
        <v>78</v>
      </c>
      <c r="F1797" t="s">
        <v>1537</v>
      </c>
      <c r="G1797" t="s">
        <v>1538</v>
      </c>
      <c r="H1797" t="s">
        <v>81</v>
      </c>
      <c r="I1797" t="s">
        <v>26</v>
      </c>
      <c r="J1797" t="s">
        <v>2720</v>
      </c>
      <c r="K1797" t="s">
        <v>1626</v>
      </c>
      <c r="L1797">
        <v>2920</v>
      </c>
      <c r="M1797" t="s">
        <v>62</v>
      </c>
      <c r="N1797" t="s">
        <v>1240</v>
      </c>
      <c r="O1797" t="s">
        <v>31</v>
      </c>
      <c r="P1797" t="s">
        <v>44</v>
      </c>
      <c r="Q1797" t="s">
        <v>1044</v>
      </c>
      <c r="R1797">
        <v>240.744</v>
      </c>
      <c r="S1797">
        <v>4</v>
      </c>
      <c r="T1797">
        <v>0.3</v>
      </c>
      <c r="U1797">
        <v>-13.7568</v>
      </c>
      <c r="V1797">
        <v>254.5008</v>
      </c>
    </row>
    <row r="1798" spans="1:22">
      <c r="A1798">
        <v>8447</v>
      </c>
      <c r="B1798" t="s">
        <v>4021</v>
      </c>
      <c r="C1798" s="1">
        <v>43031</v>
      </c>
      <c r="D1798" s="1">
        <v>43032</v>
      </c>
      <c r="E1798" t="s">
        <v>78</v>
      </c>
      <c r="F1798" t="s">
        <v>1537</v>
      </c>
      <c r="G1798" t="s">
        <v>1538</v>
      </c>
      <c r="H1798" t="s">
        <v>81</v>
      </c>
      <c r="I1798" t="s">
        <v>26</v>
      </c>
      <c r="J1798" t="s">
        <v>2720</v>
      </c>
      <c r="K1798" t="s">
        <v>1626</v>
      </c>
      <c r="L1798">
        <v>2920</v>
      </c>
      <c r="M1798" t="s">
        <v>62</v>
      </c>
      <c r="N1798" t="s">
        <v>2170</v>
      </c>
      <c r="O1798" t="s">
        <v>31</v>
      </c>
      <c r="P1798" t="s">
        <v>53</v>
      </c>
      <c r="Q1798" t="s">
        <v>2171</v>
      </c>
      <c r="R1798">
        <v>35</v>
      </c>
      <c r="S1798">
        <v>4</v>
      </c>
      <c r="T1798">
        <v>0</v>
      </c>
      <c r="U1798">
        <v>14.7</v>
      </c>
      <c r="V1798">
        <v>20.3</v>
      </c>
    </row>
    <row r="1799" spans="1:22">
      <c r="A1799">
        <v>8448</v>
      </c>
      <c r="B1799" t="s">
        <v>4021</v>
      </c>
      <c r="C1799" s="1">
        <v>43031</v>
      </c>
      <c r="D1799" s="1">
        <v>43032</v>
      </c>
      <c r="E1799" t="s">
        <v>78</v>
      </c>
      <c r="F1799" t="s">
        <v>1537</v>
      </c>
      <c r="G1799" t="s">
        <v>1538</v>
      </c>
      <c r="H1799" t="s">
        <v>81</v>
      </c>
      <c r="I1799" t="s">
        <v>26</v>
      </c>
      <c r="J1799" t="s">
        <v>2720</v>
      </c>
      <c r="K1799" t="s">
        <v>1626</v>
      </c>
      <c r="L1799">
        <v>2920</v>
      </c>
      <c r="M1799" t="s">
        <v>62</v>
      </c>
      <c r="N1799" t="s">
        <v>3599</v>
      </c>
      <c r="O1799" t="s">
        <v>31</v>
      </c>
      <c r="P1799" t="s">
        <v>53</v>
      </c>
      <c r="Q1799" t="s">
        <v>3600</v>
      </c>
      <c r="R1799">
        <v>210.68</v>
      </c>
      <c r="S1799">
        <v>2</v>
      </c>
      <c r="T1799">
        <v>0</v>
      </c>
      <c r="U1799">
        <v>50.563200000000002</v>
      </c>
      <c r="V1799">
        <v>160.11680000000001</v>
      </c>
    </row>
    <row r="1800" spans="1:22">
      <c r="A1800">
        <v>8449</v>
      </c>
      <c r="B1800" t="s">
        <v>4021</v>
      </c>
      <c r="C1800" s="1">
        <v>43031</v>
      </c>
      <c r="D1800" s="1">
        <v>43032</v>
      </c>
      <c r="E1800" t="s">
        <v>78</v>
      </c>
      <c r="F1800" t="s">
        <v>1537</v>
      </c>
      <c r="G1800" t="s">
        <v>1538</v>
      </c>
      <c r="H1800" t="s">
        <v>81</v>
      </c>
      <c r="I1800" t="s">
        <v>26</v>
      </c>
      <c r="J1800" t="s">
        <v>2720</v>
      </c>
      <c r="K1800" t="s">
        <v>1626</v>
      </c>
      <c r="L1800">
        <v>2920</v>
      </c>
      <c r="M1800" t="s">
        <v>62</v>
      </c>
      <c r="N1800" t="s">
        <v>416</v>
      </c>
      <c r="O1800" t="s">
        <v>31</v>
      </c>
      <c r="P1800" t="s">
        <v>44</v>
      </c>
      <c r="Q1800" t="s">
        <v>417</v>
      </c>
      <c r="R1800">
        <v>637.89599999999996</v>
      </c>
      <c r="S1800">
        <v>3</v>
      </c>
      <c r="T1800">
        <v>0.3</v>
      </c>
      <c r="U1800">
        <v>-127.5792</v>
      </c>
      <c r="V1800">
        <v>765.47519999999997</v>
      </c>
    </row>
    <row r="1801" spans="1:22">
      <c r="A1801">
        <v>8453</v>
      </c>
      <c r="B1801" t="s">
        <v>4022</v>
      </c>
      <c r="C1801" s="1">
        <v>42478</v>
      </c>
      <c r="D1801" s="1">
        <v>42483</v>
      </c>
      <c r="E1801" t="s">
        <v>38</v>
      </c>
      <c r="F1801" t="s">
        <v>3163</v>
      </c>
      <c r="G1801" t="s">
        <v>3164</v>
      </c>
      <c r="H1801" t="s">
        <v>81</v>
      </c>
      <c r="I1801" t="s">
        <v>26</v>
      </c>
      <c r="J1801" t="s">
        <v>91</v>
      </c>
      <c r="K1801" t="s">
        <v>83</v>
      </c>
      <c r="L1801">
        <v>77070</v>
      </c>
      <c r="M1801" t="s">
        <v>84</v>
      </c>
      <c r="N1801" t="s">
        <v>1009</v>
      </c>
      <c r="O1801" t="s">
        <v>31</v>
      </c>
      <c r="P1801" t="s">
        <v>35</v>
      </c>
      <c r="Q1801" t="s">
        <v>1010</v>
      </c>
      <c r="R1801">
        <v>344.37200000000001</v>
      </c>
      <c r="S1801">
        <v>4</v>
      </c>
      <c r="T1801">
        <v>0.3</v>
      </c>
      <c r="U1801">
        <v>-93.472399999999993</v>
      </c>
      <c r="V1801">
        <v>437.84440000000001</v>
      </c>
    </row>
    <row r="1802" spans="1:22">
      <c r="A1802">
        <v>8455</v>
      </c>
      <c r="B1802" t="s">
        <v>4022</v>
      </c>
      <c r="C1802" s="1">
        <v>42478</v>
      </c>
      <c r="D1802" s="1">
        <v>42483</v>
      </c>
      <c r="E1802" t="s">
        <v>38</v>
      </c>
      <c r="F1802" t="s">
        <v>3163</v>
      </c>
      <c r="G1802" t="s">
        <v>3164</v>
      </c>
      <c r="H1802" t="s">
        <v>81</v>
      </c>
      <c r="I1802" t="s">
        <v>26</v>
      </c>
      <c r="J1802" t="s">
        <v>91</v>
      </c>
      <c r="K1802" t="s">
        <v>83</v>
      </c>
      <c r="L1802">
        <v>77070</v>
      </c>
      <c r="M1802" t="s">
        <v>84</v>
      </c>
      <c r="N1802" t="s">
        <v>1736</v>
      </c>
      <c r="O1802" t="s">
        <v>31</v>
      </c>
      <c r="P1802" t="s">
        <v>53</v>
      </c>
      <c r="Q1802" t="s">
        <v>1737</v>
      </c>
      <c r="R1802">
        <v>127.88</v>
      </c>
      <c r="S1802">
        <v>5</v>
      </c>
      <c r="T1802">
        <v>0.6</v>
      </c>
      <c r="U1802">
        <v>-67.137</v>
      </c>
      <c r="V1802">
        <v>195.017</v>
      </c>
    </row>
    <row r="1803" spans="1:22">
      <c r="A1803">
        <v>8457</v>
      </c>
      <c r="B1803" t="s">
        <v>4023</v>
      </c>
      <c r="C1803" s="1">
        <v>42883</v>
      </c>
      <c r="D1803" s="1">
        <v>42888</v>
      </c>
      <c r="E1803" t="s">
        <v>22</v>
      </c>
      <c r="F1803" t="s">
        <v>2643</v>
      </c>
      <c r="G1803" t="s">
        <v>2644</v>
      </c>
      <c r="H1803" t="s">
        <v>81</v>
      </c>
      <c r="I1803" t="s">
        <v>26</v>
      </c>
      <c r="J1803" t="s">
        <v>120</v>
      </c>
      <c r="K1803" t="s">
        <v>121</v>
      </c>
      <c r="L1803">
        <v>60653</v>
      </c>
      <c r="M1803" t="s">
        <v>84</v>
      </c>
      <c r="N1803" t="s">
        <v>122</v>
      </c>
      <c r="O1803" t="s">
        <v>31</v>
      </c>
      <c r="P1803" t="s">
        <v>35</v>
      </c>
      <c r="Q1803" t="s">
        <v>201</v>
      </c>
      <c r="R1803">
        <v>106.869</v>
      </c>
      <c r="S1803">
        <v>3</v>
      </c>
      <c r="T1803">
        <v>0.3</v>
      </c>
      <c r="U1803">
        <v>-29.007300000000001</v>
      </c>
      <c r="V1803">
        <v>135.87630000000001</v>
      </c>
    </row>
    <row r="1804" spans="1:22">
      <c r="A1804">
        <v>8469</v>
      </c>
      <c r="B1804" t="s">
        <v>4024</v>
      </c>
      <c r="C1804" s="1">
        <v>42685</v>
      </c>
      <c r="D1804" s="1">
        <v>42691</v>
      </c>
      <c r="E1804" t="s">
        <v>38</v>
      </c>
      <c r="F1804" t="s">
        <v>704</v>
      </c>
      <c r="G1804" t="s">
        <v>705</v>
      </c>
      <c r="H1804" t="s">
        <v>81</v>
      </c>
      <c r="I1804" t="s">
        <v>26</v>
      </c>
      <c r="J1804" t="s">
        <v>4025</v>
      </c>
      <c r="K1804" t="s">
        <v>100</v>
      </c>
      <c r="L1804">
        <v>46060</v>
      </c>
      <c r="M1804" t="s">
        <v>84</v>
      </c>
      <c r="N1804" t="s">
        <v>1792</v>
      </c>
      <c r="O1804" t="s">
        <v>31</v>
      </c>
      <c r="P1804" t="s">
        <v>44</v>
      </c>
      <c r="Q1804" t="s">
        <v>1793</v>
      </c>
      <c r="R1804">
        <v>2678.94</v>
      </c>
      <c r="S1804">
        <v>6</v>
      </c>
      <c r="T1804">
        <v>0</v>
      </c>
      <c r="U1804">
        <v>241.1046</v>
      </c>
      <c r="V1804">
        <v>2437.8353999999999</v>
      </c>
    </row>
    <row r="1805" spans="1:22">
      <c r="A1805">
        <v>8470</v>
      </c>
      <c r="B1805" t="s">
        <v>4026</v>
      </c>
      <c r="C1805" s="1">
        <v>42848</v>
      </c>
      <c r="D1805" s="1">
        <v>42852</v>
      </c>
      <c r="E1805" t="s">
        <v>38</v>
      </c>
      <c r="F1805" t="s">
        <v>156</v>
      </c>
      <c r="G1805" t="s">
        <v>157</v>
      </c>
      <c r="H1805" t="s">
        <v>90</v>
      </c>
      <c r="I1805" t="s">
        <v>26</v>
      </c>
      <c r="J1805" t="s">
        <v>4027</v>
      </c>
      <c r="K1805" t="s">
        <v>128</v>
      </c>
      <c r="L1805">
        <v>37042</v>
      </c>
      <c r="M1805" t="s">
        <v>29</v>
      </c>
      <c r="N1805" t="s">
        <v>437</v>
      </c>
      <c r="O1805" t="s">
        <v>31</v>
      </c>
      <c r="P1805" t="s">
        <v>32</v>
      </c>
      <c r="Q1805" t="s">
        <v>438</v>
      </c>
      <c r="R1805">
        <v>387.13600000000002</v>
      </c>
      <c r="S1805">
        <v>4</v>
      </c>
      <c r="T1805">
        <v>0.2</v>
      </c>
      <c r="U1805">
        <v>-14.5176</v>
      </c>
      <c r="V1805">
        <v>401.65360000000004</v>
      </c>
    </row>
    <row r="1806" spans="1:22">
      <c r="A1806">
        <v>8472</v>
      </c>
      <c r="B1806" t="s">
        <v>4026</v>
      </c>
      <c r="C1806" s="1">
        <v>42848</v>
      </c>
      <c r="D1806" s="1">
        <v>42852</v>
      </c>
      <c r="E1806" t="s">
        <v>38</v>
      </c>
      <c r="F1806" t="s">
        <v>156</v>
      </c>
      <c r="G1806" t="s">
        <v>157</v>
      </c>
      <c r="H1806" t="s">
        <v>90</v>
      </c>
      <c r="I1806" t="s">
        <v>26</v>
      </c>
      <c r="J1806" t="s">
        <v>4027</v>
      </c>
      <c r="K1806" t="s">
        <v>128</v>
      </c>
      <c r="L1806">
        <v>37042</v>
      </c>
      <c r="M1806" t="s">
        <v>29</v>
      </c>
      <c r="N1806" t="s">
        <v>2376</v>
      </c>
      <c r="O1806" t="s">
        <v>31</v>
      </c>
      <c r="P1806" t="s">
        <v>53</v>
      </c>
      <c r="Q1806" t="s">
        <v>2377</v>
      </c>
      <c r="R1806">
        <v>77.951999999999998</v>
      </c>
      <c r="S1806">
        <v>3</v>
      </c>
      <c r="T1806">
        <v>0.2</v>
      </c>
      <c r="U1806">
        <v>-11.6928</v>
      </c>
      <c r="V1806">
        <v>89.644800000000004</v>
      </c>
    </row>
    <row r="1807" spans="1:22">
      <c r="A1807">
        <v>8485</v>
      </c>
      <c r="B1807" t="s">
        <v>4028</v>
      </c>
      <c r="C1807" s="1">
        <v>43002</v>
      </c>
      <c r="D1807" s="1">
        <v>43002</v>
      </c>
      <c r="E1807" t="s">
        <v>407</v>
      </c>
      <c r="F1807" t="s">
        <v>445</v>
      </c>
      <c r="G1807" t="s">
        <v>446</v>
      </c>
      <c r="H1807" t="s">
        <v>25</v>
      </c>
      <c r="I1807" t="s">
        <v>26</v>
      </c>
      <c r="J1807" t="s">
        <v>176</v>
      </c>
      <c r="K1807" t="s">
        <v>177</v>
      </c>
      <c r="L1807">
        <v>98115</v>
      </c>
      <c r="M1807" t="s">
        <v>51</v>
      </c>
      <c r="N1807" t="s">
        <v>678</v>
      </c>
      <c r="O1807" t="s">
        <v>31</v>
      </c>
      <c r="P1807" t="s">
        <v>53</v>
      </c>
      <c r="Q1807" t="s">
        <v>679</v>
      </c>
      <c r="R1807">
        <v>199.8</v>
      </c>
      <c r="S1807">
        <v>10</v>
      </c>
      <c r="T1807">
        <v>0</v>
      </c>
      <c r="U1807">
        <v>71.927999999999997</v>
      </c>
      <c r="V1807">
        <v>127.87200000000001</v>
      </c>
    </row>
    <row r="1808" spans="1:22">
      <c r="A1808">
        <v>8491</v>
      </c>
      <c r="B1808" t="s">
        <v>4029</v>
      </c>
      <c r="C1808" s="1">
        <v>42402</v>
      </c>
      <c r="D1808" s="1">
        <v>42404</v>
      </c>
      <c r="E1808" t="s">
        <v>22</v>
      </c>
      <c r="F1808" t="s">
        <v>1967</v>
      </c>
      <c r="G1808" t="s">
        <v>1968</v>
      </c>
      <c r="H1808" t="s">
        <v>25</v>
      </c>
      <c r="I1808" t="s">
        <v>26</v>
      </c>
      <c r="J1808" t="s">
        <v>670</v>
      </c>
      <c r="K1808" t="s">
        <v>697</v>
      </c>
      <c r="L1808">
        <v>22204</v>
      </c>
      <c r="M1808" t="s">
        <v>29</v>
      </c>
      <c r="N1808" t="s">
        <v>2494</v>
      </c>
      <c r="O1808" t="s">
        <v>31</v>
      </c>
      <c r="P1808" t="s">
        <v>53</v>
      </c>
      <c r="Q1808" t="s">
        <v>2495</v>
      </c>
      <c r="R1808">
        <v>18.690000000000001</v>
      </c>
      <c r="S1808">
        <v>7</v>
      </c>
      <c r="T1808">
        <v>0</v>
      </c>
      <c r="U1808">
        <v>7.1021999999999998</v>
      </c>
      <c r="V1808">
        <v>11.587800000000001</v>
      </c>
    </row>
    <row r="1809" spans="1:22">
      <c r="A1809">
        <v>8503</v>
      </c>
      <c r="B1809" t="s">
        <v>4030</v>
      </c>
      <c r="C1809" s="1">
        <v>42064</v>
      </c>
      <c r="D1809" s="1">
        <v>42066</v>
      </c>
      <c r="E1809" t="s">
        <v>22</v>
      </c>
      <c r="F1809" t="s">
        <v>3238</v>
      </c>
      <c r="G1809" t="s">
        <v>3239</v>
      </c>
      <c r="H1809" t="s">
        <v>81</v>
      </c>
      <c r="I1809" t="s">
        <v>26</v>
      </c>
      <c r="J1809" t="s">
        <v>49</v>
      </c>
      <c r="K1809" t="s">
        <v>50</v>
      </c>
      <c r="L1809">
        <v>90045</v>
      </c>
      <c r="M1809" t="s">
        <v>51</v>
      </c>
      <c r="N1809" t="s">
        <v>469</v>
      </c>
      <c r="O1809" t="s">
        <v>31</v>
      </c>
      <c r="P1809" t="s">
        <v>35</v>
      </c>
      <c r="Q1809" t="s">
        <v>470</v>
      </c>
      <c r="R1809">
        <v>184.75200000000001</v>
      </c>
      <c r="S1809">
        <v>3</v>
      </c>
      <c r="T1809">
        <v>0.2</v>
      </c>
      <c r="U1809">
        <v>-20.784600000000001</v>
      </c>
      <c r="V1809">
        <v>205.53660000000002</v>
      </c>
    </row>
    <row r="1810" spans="1:22">
      <c r="A1810">
        <v>8505</v>
      </c>
      <c r="B1810" t="s">
        <v>4031</v>
      </c>
      <c r="C1810" s="1">
        <v>42492</v>
      </c>
      <c r="D1810" s="1">
        <v>42496</v>
      </c>
      <c r="E1810" t="s">
        <v>38</v>
      </c>
      <c r="F1810" t="s">
        <v>2917</v>
      </c>
      <c r="G1810" t="s">
        <v>2918</v>
      </c>
      <c r="H1810" t="s">
        <v>25</v>
      </c>
      <c r="I1810" t="s">
        <v>26</v>
      </c>
      <c r="J1810" t="s">
        <v>509</v>
      </c>
      <c r="K1810" t="s">
        <v>83</v>
      </c>
      <c r="L1810">
        <v>79109</v>
      </c>
      <c r="M1810" t="s">
        <v>84</v>
      </c>
      <c r="N1810" t="s">
        <v>2559</v>
      </c>
      <c r="O1810" t="s">
        <v>31</v>
      </c>
      <c r="P1810" t="s">
        <v>35</v>
      </c>
      <c r="Q1810" t="s">
        <v>2560</v>
      </c>
      <c r="R1810">
        <v>366.74400000000003</v>
      </c>
      <c r="S1810">
        <v>4</v>
      </c>
      <c r="T1810">
        <v>0.3</v>
      </c>
      <c r="U1810">
        <v>-110.0232</v>
      </c>
      <c r="V1810">
        <v>476.7672</v>
      </c>
    </row>
    <row r="1811" spans="1:22">
      <c r="A1811">
        <v>8513</v>
      </c>
      <c r="B1811" t="s">
        <v>4032</v>
      </c>
      <c r="C1811" s="1">
        <v>42402</v>
      </c>
      <c r="D1811" s="1">
        <v>42408</v>
      </c>
      <c r="E1811" t="s">
        <v>38</v>
      </c>
      <c r="F1811" t="s">
        <v>1019</v>
      </c>
      <c r="G1811" t="s">
        <v>1020</v>
      </c>
      <c r="H1811" t="s">
        <v>81</v>
      </c>
      <c r="I1811" t="s">
        <v>26</v>
      </c>
      <c r="J1811" t="s">
        <v>91</v>
      </c>
      <c r="K1811" t="s">
        <v>83</v>
      </c>
      <c r="L1811">
        <v>77041</v>
      </c>
      <c r="M1811" t="s">
        <v>84</v>
      </c>
      <c r="N1811" t="s">
        <v>901</v>
      </c>
      <c r="O1811" t="s">
        <v>31</v>
      </c>
      <c r="P1811" t="s">
        <v>53</v>
      </c>
      <c r="Q1811" t="s">
        <v>902</v>
      </c>
      <c r="R1811">
        <v>73.784000000000006</v>
      </c>
      <c r="S1811">
        <v>2</v>
      </c>
      <c r="T1811">
        <v>0.6</v>
      </c>
      <c r="U1811">
        <v>-77.473200000000006</v>
      </c>
      <c r="V1811">
        <v>151.25720000000001</v>
      </c>
    </row>
    <row r="1812" spans="1:22">
      <c r="A1812">
        <v>8518</v>
      </c>
      <c r="B1812" t="s">
        <v>4033</v>
      </c>
      <c r="C1812" s="1">
        <v>42890</v>
      </c>
      <c r="D1812" s="1">
        <v>42893</v>
      </c>
      <c r="E1812" t="s">
        <v>22</v>
      </c>
      <c r="F1812" t="s">
        <v>4034</v>
      </c>
      <c r="G1812" t="s">
        <v>4035</v>
      </c>
      <c r="H1812" t="s">
        <v>25</v>
      </c>
      <c r="I1812" t="s">
        <v>26</v>
      </c>
      <c r="J1812" t="s">
        <v>4036</v>
      </c>
      <c r="K1812" t="s">
        <v>83</v>
      </c>
      <c r="L1812">
        <v>75034</v>
      </c>
      <c r="M1812" t="s">
        <v>84</v>
      </c>
      <c r="N1812" t="s">
        <v>1815</v>
      </c>
      <c r="O1812" t="s">
        <v>31</v>
      </c>
      <c r="P1812" t="s">
        <v>53</v>
      </c>
      <c r="Q1812" t="s">
        <v>1816</v>
      </c>
      <c r="R1812">
        <v>30.335999999999999</v>
      </c>
      <c r="S1812">
        <v>6</v>
      </c>
      <c r="T1812">
        <v>0.6</v>
      </c>
      <c r="U1812">
        <v>-17.443200000000001</v>
      </c>
      <c r="V1812">
        <v>47.779200000000003</v>
      </c>
    </row>
    <row r="1813" spans="1:22">
      <c r="A1813">
        <v>8519</v>
      </c>
      <c r="B1813" t="s">
        <v>4037</v>
      </c>
      <c r="C1813" s="1">
        <v>43073</v>
      </c>
      <c r="D1813" s="1">
        <v>43079</v>
      </c>
      <c r="E1813" t="s">
        <v>38</v>
      </c>
      <c r="F1813" t="s">
        <v>3694</v>
      </c>
      <c r="G1813" t="s">
        <v>3695</v>
      </c>
      <c r="H1813" t="s">
        <v>25</v>
      </c>
      <c r="I1813" t="s">
        <v>26</v>
      </c>
      <c r="J1813" t="s">
        <v>3545</v>
      </c>
      <c r="K1813" t="s">
        <v>344</v>
      </c>
      <c r="L1813">
        <v>7501</v>
      </c>
      <c r="M1813" t="s">
        <v>62</v>
      </c>
      <c r="N1813" t="s">
        <v>3807</v>
      </c>
      <c r="O1813" t="s">
        <v>31</v>
      </c>
      <c r="P1813" t="s">
        <v>53</v>
      </c>
      <c r="Q1813" t="s">
        <v>3808</v>
      </c>
      <c r="R1813">
        <v>12.99</v>
      </c>
      <c r="S1813">
        <v>1</v>
      </c>
      <c r="T1813">
        <v>0</v>
      </c>
      <c r="U1813">
        <v>1.5588</v>
      </c>
      <c r="V1813">
        <v>11.4312</v>
      </c>
    </row>
    <row r="1814" spans="1:22">
      <c r="A1814">
        <v>8520</v>
      </c>
      <c r="B1814" t="s">
        <v>4037</v>
      </c>
      <c r="C1814" s="1">
        <v>43073</v>
      </c>
      <c r="D1814" s="1">
        <v>43079</v>
      </c>
      <c r="E1814" t="s">
        <v>38</v>
      </c>
      <c r="F1814" t="s">
        <v>3694</v>
      </c>
      <c r="G1814" t="s">
        <v>3695</v>
      </c>
      <c r="H1814" t="s">
        <v>25</v>
      </c>
      <c r="I1814" t="s">
        <v>26</v>
      </c>
      <c r="J1814" t="s">
        <v>3545</v>
      </c>
      <c r="K1814" t="s">
        <v>344</v>
      </c>
      <c r="L1814">
        <v>7501</v>
      </c>
      <c r="M1814" t="s">
        <v>62</v>
      </c>
      <c r="N1814" t="s">
        <v>235</v>
      </c>
      <c r="O1814" t="s">
        <v>31</v>
      </c>
      <c r="P1814" t="s">
        <v>35</v>
      </c>
      <c r="Q1814" t="s">
        <v>236</v>
      </c>
      <c r="R1814">
        <v>182.22</v>
      </c>
      <c r="S1814">
        <v>3</v>
      </c>
      <c r="T1814">
        <v>0</v>
      </c>
      <c r="U1814">
        <v>45.555</v>
      </c>
      <c r="V1814">
        <v>136.66499999999999</v>
      </c>
    </row>
    <row r="1815" spans="1:22">
      <c r="A1815">
        <v>8521</v>
      </c>
      <c r="B1815" t="s">
        <v>4037</v>
      </c>
      <c r="C1815" s="1">
        <v>43073</v>
      </c>
      <c r="D1815" s="1">
        <v>43079</v>
      </c>
      <c r="E1815" t="s">
        <v>38</v>
      </c>
      <c r="F1815" t="s">
        <v>3694</v>
      </c>
      <c r="G1815" t="s">
        <v>3695</v>
      </c>
      <c r="H1815" t="s">
        <v>25</v>
      </c>
      <c r="I1815" t="s">
        <v>26</v>
      </c>
      <c r="J1815" t="s">
        <v>3545</v>
      </c>
      <c r="K1815" t="s">
        <v>344</v>
      </c>
      <c r="L1815">
        <v>7501</v>
      </c>
      <c r="M1815" t="s">
        <v>62</v>
      </c>
      <c r="N1815" t="s">
        <v>278</v>
      </c>
      <c r="O1815" t="s">
        <v>31</v>
      </c>
      <c r="P1815" t="s">
        <v>35</v>
      </c>
      <c r="Q1815" t="s">
        <v>279</v>
      </c>
      <c r="R1815">
        <v>302.94</v>
      </c>
      <c r="S1815">
        <v>3</v>
      </c>
      <c r="T1815">
        <v>0</v>
      </c>
      <c r="U1815">
        <v>18.176400000000001</v>
      </c>
      <c r="V1815">
        <v>284.7636</v>
      </c>
    </row>
    <row r="1816" spans="1:22">
      <c r="A1816">
        <v>8522</v>
      </c>
      <c r="B1816" t="s">
        <v>4038</v>
      </c>
      <c r="C1816" s="1">
        <v>42380</v>
      </c>
      <c r="D1816" s="1">
        <v>42384</v>
      </c>
      <c r="E1816" t="s">
        <v>38</v>
      </c>
      <c r="F1816" t="s">
        <v>241</v>
      </c>
      <c r="G1816" t="s">
        <v>242</v>
      </c>
      <c r="H1816" t="s">
        <v>90</v>
      </c>
      <c r="I1816" t="s">
        <v>26</v>
      </c>
      <c r="J1816" t="s">
        <v>329</v>
      </c>
      <c r="K1816" t="s">
        <v>215</v>
      </c>
      <c r="L1816">
        <v>43229</v>
      </c>
      <c r="M1816" t="s">
        <v>62</v>
      </c>
      <c r="N1816" t="s">
        <v>1080</v>
      </c>
      <c r="O1816" t="s">
        <v>31</v>
      </c>
      <c r="P1816" t="s">
        <v>53</v>
      </c>
      <c r="Q1816" t="s">
        <v>1081</v>
      </c>
      <c r="R1816">
        <v>54.991999999999997</v>
      </c>
      <c r="S1816">
        <v>14</v>
      </c>
      <c r="T1816">
        <v>0.2</v>
      </c>
      <c r="U1816">
        <v>8.9361999999999995</v>
      </c>
      <c r="V1816">
        <v>46.055799999999998</v>
      </c>
    </row>
    <row r="1817" spans="1:22">
      <c r="A1817">
        <v>8526</v>
      </c>
      <c r="B1817" t="s">
        <v>4039</v>
      </c>
      <c r="C1817" s="1">
        <v>42810</v>
      </c>
      <c r="D1817" s="1">
        <v>42810</v>
      </c>
      <c r="E1817" t="s">
        <v>407</v>
      </c>
      <c r="F1817" t="s">
        <v>3356</v>
      </c>
      <c r="G1817" t="s">
        <v>3357</v>
      </c>
      <c r="H1817" t="s">
        <v>25</v>
      </c>
      <c r="I1817" t="s">
        <v>26</v>
      </c>
      <c r="J1817" t="s">
        <v>329</v>
      </c>
      <c r="K1817" t="s">
        <v>215</v>
      </c>
      <c r="L1817">
        <v>43229</v>
      </c>
      <c r="M1817" t="s">
        <v>62</v>
      </c>
      <c r="N1817" t="s">
        <v>2866</v>
      </c>
      <c r="O1817" t="s">
        <v>31</v>
      </c>
      <c r="P1817" t="s">
        <v>53</v>
      </c>
      <c r="Q1817" t="s">
        <v>2867</v>
      </c>
      <c r="R1817">
        <v>51.264000000000003</v>
      </c>
      <c r="S1817">
        <v>6</v>
      </c>
      <c r="T1817">
        <v>0.2</v>
      </c>
      <c r="U1817">
        <v>7.6896000000000004</v>
      </c>
      <c r="V1817">
        <v>43.574400000000004</v>
      </c>
    </row>
    <row r="1818" spans="1:22">
      <c r="A1818">
        <v>8530</v>
      </c>
      <c r="B1818" t="s">
        <v>4040</v>
      </c>
      <c r="C1818" s="1">
        <v>43049</v>
      </c>
      <c r="D1818" s="1">
        <v>43056</v>
      </c>
      <c r="E1818" t="s">
        <v>38</v>
      </c>
      <c r="F1818" t="s">
        <v>1263</v>
      </c>
      <c r="G1818" t="s">
        <v>1264</v>
      </c>
      <c r="H1818" t="s">
        <v>90</v>
      </c>
      <c r="I1818" t="s">
        <v>26</v>
      </c>
      <c r="J1818" t="s">
        <v>49</v>
      </c>
      <c r="K1818" t="s">
        <v>50</v>
      </c>
      <c r="L1818">
        <v>90008</v>
      </c>
      <c r="M1818" t="s">
        <v>51</v>
      </c>
      <c r="N1818" t="s">
        <v>1831</v>
      </c>
      <c r="O1818" t="s">
        <v>31</v>
      </c>
      <c r="P1818" t="s">
        <v>35</v>
      </c>
      <c r="Q1818" t="s">
        <v>1832</v>
      </c>
      <c r="R1818">
        <v>241.42400000000001</v>
      </c>
      <c r="S1818">
        <v>2</v>
      </c>
      <c r="T1818">
        <v>0.2</v>
      </c>
      <c r="U1818">
        <v>-36.2136</v>
      </c>
      <c r="V1818">
        <v>277.63760000000002</v>
      </c>
    </row>
    <row r="1819" spans="1:22">
      <c r="A1819">
        <v>8534</v>
      </c>
      <c r="B1819" t="s">
        <v>4041</v>
      </c>
      <c r="C1819" s="1">
        <v>42704</v>
      </c>
      <c r="D1819" s="1">
        <v>42710</v>
      </c>
      <c r="E1819" t="s">
        <v>38</v>
      </c>
      <c r="F1819" t="s">
        <v>246</v>
      </c>
      <c r="G1819" t="s">
        <v>247</v>
      </c>
      <c r="H1819" t="s">
        <v>25</v>
      </c>
      <c r="I1819" t="s">
        <v>26</v>
      </c>
      <c r="J1819" t="s">
        <v>271</v>
      </c>
      <c r="K1819" t="s">
        <v>272</v>
      </c>
      <c r="L1819">
        <v>48227</v>
      </c>
      <c r="M1819" t="s">
        <v>84</v>
      </c>
      <c r="N1819" t="s">
        <v>129</v>
      </c>
      <c r="O1819" t="s">
        <v>31</v>
      </c>
      <c r="P1819" t="s">
        <v>35</v>
      </c>
      <c r="Q1819" t="s">
        <v>130</v>
      </c>
      <c r="R1819">
        <v>389.97</v>
      </c>
      <c r="S1819">
        <v>3</v>
      </c>
      <c r="T1819">
        <v>0</v>
      </c>
      <c r="U1819">
        <v>35.097299999999997</v>
      </c>
      <c r="V1819">
        <v>354.87270000000001</v>
      </c>
    </row>
    <row r="1820" spans="1:22">
      <c r="A1820">
        <v>8543</v>
      </c>
      <c r="B1820" t="s">
        <v>4042</v>
      </c>
      <c r="C1820" s="1">
        <v>42360</v>
      </c>
      <c r="D1820" s="1">
        <v>42361</v>
      </c>
      <c r="E1820" t="s">
        <v>78</v>
      </c>
      <c r="F1820" t="s">
        <v>2012</v>
      </c>
      <c r="G1820" t="s">
        <v>2013</v>
      </c>
      <c r="H1820" t="s">
        <v>81</v>
      </c>
      <c r="I1820" t="s">
        <v>26</v>
      </c>
      <c r="J1820" t="s">
        <v>60</v>
      </c>
      <c r="K1820" t="s">
        <v>61</v>
      </c>
      <c r="L1820">
        <v>19140</v>
      </c>
      <c r="M1820" t="s">
        <v>62</v>
      </c>
      <c r="N1820" t="s">
        <v>1071</v>
      </c>
      <c r="O1820" t="s">
        <v>31</v>
      </c>
      <c r="P1820" t="s">
        <v>35</v>
      </c>
      <c r="Q1820" t="s">
        <v>1072</v>
      </c>
      <c r="R1820">
        <v>422.625</v>
      </c>
      <c r="S1820">
        <v>7</v>
      </c>
      <c r="T1820">
        <v>0.3</v>
      </c>
      <c r="U1820">
        <v>0</v>
      </c>
      <c r="V1820">
        <v>422.625</v>
      </c>
    </row>
    <row r="1821" spans="1:22">
      <c r="A1821">
        <v>8545</v>
      </c>
      <c r="B1821" t="s">
        <v>4043</v>
      </c>
      <c r="C1821" s="1">
        <v>42456</v>
      </c>
      <c r="D1821" s="1">
        <v>42460</v>
      </c>
      <c r="E1821" t="s">
        <v>38</v>
      </c>
      <c r="F1821" t="s">
        <v>269</v>
      </c>
      <c r="G1821" t="s">
        <v>270</v>
      </c>
      <c r="H1821" t="s">
        <v>81</v>
      </c>
      <c r="I1821" t="s">
        <v>26</v>
      </c>
      <c r="J1821" t="s">
        <v>329</v>
      </c>
      <c r="K1821" t="s">
        <v>648</v>
      </c>
      <c r="L1821">
        <v>31907</v>
      </c>
      <c r="M1821" t="s">
        <v>29</v>
      </c>
      <c r="N1821" t="s">
        <v>2776</v>
      </c>
      <c r="O1821" t="s">
        <v>31</v>
      </c>
      <c r="P1821" t="s">
        <v>53</v>
      </c>
      <c r="Q1821" t="s">
        <v>2777</v>
      </c>
      <c r="R1821">
        <v>20.239999999999998</v>
      </c>
      <c r="S1821">
        <v>1</v>
      </c>
      <c r="T1821">
        <v>0</v>
      </c>
      <c r="U1821">
        <v>8.7032000000000007</v>
      </c>
      <c r="V1821">
        <v>11.536799999999998</v>
      </c>
    </row>
    <row r="1822" spans="1:22">
      <c r="A1822">
        <v>8546</v>
      </c>
      <c r="B1822" t="s">
        <v>4043</v>
      </c>
      <c r="C1822" s="1">
        <v>42456</v>
      </c>
      <c r="D1822" s="1">
        <v>42460</v>
      </c>
      <c r="E1822" t="s">
        <v>38</v>
      </c>
      <c r="F1822" t="s">
        <v>269</v>
      </c>
      <c r="G1822" t="s">
        <v>270</v>
      </c>
      <c r="H1822" t="s">
        <v>81</v>
      </c>
      <c r="I1822" t="s">
        <v>26</v>
      </c>
      <c r="J1822" t="s">
        <v>329</v>
      </c>
      <c r="K1822" t="s">
        <v>648</v>
      </c>
      <c r="L1822">
        <v>31907</v>
      </c>
      <c r="M1822" t="s">
        <v>29</v>
      </c>
      <c r="N1822" t="s">
        <v>2640</v>
      </c>
      <c r="O1822" t="s">
        <v>31</v>
      </c>
      <c r="P1822" t="s">
        <v>53</v>
      </c>
      <c r="Q1822" t="s">
        <v>2641</v>
      </c>
      <c r="R1822">
        <v>39.92</v>
      </c>
      <c r="S1822">
        <v>4</v>
      </c>
      <c r="T1822">
        <v>0</v>
      </c>
      <c r="U1822">
        <v>11.1776</v>
      </c>
      <c r="V1822">
        <v>28.742400000000004</v>
      </c>
    </row>
    <row r="1823" spans="1:22">
      <c r="A1823">
        <v>8550</v>
      </c>
      <c r="B1823" t="s">
        <v>4044</v>
      </c>
      <c r="C1823" s="1">
        <v>42258</v>
      </c>
      <c r="D1823" s="1">
        <v>42259</v>
      </c>
      <c r="E1823" t="s">
        <v>78</v>
      </c>
      <c r="F1823" t="s">
        <v>1061</v>
      </c>
      <c r="G1823" t="s">
        <v>1062</v>
      </c>
      <c r="H1823" t="s">
        <v>81</v>
      </c>
      <c r="I1823" t="s">
        <v>26</v>
      </c>
      <c r="J1823" t="s">
        <v>164</v>
      </c>
      <c r="K1823" t="s">
        <v>165</v>
      </c>
      <c r="L1823">
        <v>80013</v>
      </c>
      <c r="M1823" t="s">
        <v>51</v>
      </c>
      <c r="N1823" t="s">
        <v>534</v>
      </c>
      <c r="O1823" t="s">
        <v>31</v>
      </c>
      <c r="P1823" t="s">
        <v>53</v>
      </c>
      <c r="Q1823" t="s">
        <v>535</v>
      </c>
      <c r="R1823">
        <v>24.64</v>
      </c>
      <c r="S1823">
        <v>4</v>
      </c>
      <c r="T1823">
        <v>0.2</v>
      </c>
      <c r="U1823">
        <v>4.0039999999999996</v>
      </c>
      <c r="V1823">
        <v>20.636000000000003</v>
      </c>
    </row>
    <row r="1824" spans="1:22">
      <c r="A1824">
        <v>8555</v>
      </c>
      <c r="B1824" t="s">
        <v>4045</v>
      </c>
      <c r="C1824" s="1">
        <v>42713</v>
      </c>
      <c r="D1824" s="1">
        <v>42715</v>
      </c>
      <c r="E1824" t="s">
        <v>78</v>
      </c>
      <c r="F1824" t="s">
        <v>3512</v>
      </c>
      <c r="G1824" t="s">
        <v>3513</v>
      </c>
      <c r="H1824" t="s">
        <v>25</v>
      </c>
      <c r="I1824" t="s">
        <v>26</v>
      </c>
      <c r="J1824" t="s">
        <v>859</v>
      </c>
      <c r="K1824" t="s">
        <v>697</v>
      </c>
      <c r="L1824">
        <v>22153</v>
      </c>
      <c r="M1824" t="s">
        <v>29</v>
      </c>
      <c r="N1824" t="s">
        <v>1265</v>
      </c>
      <c r="O1824" t="s">
        <v>31</v>
      </c>
      <c r="P1824" t="s">
        <v>44</v>
      </c>
      <c r="Q1824" t="s">
        <v>1266</v>
      </c>
      <c r="R1824">
        <v>1056.8599999999999</v>
      </c>
      <c r="S1824">
        <v>7</v>
      </c>
      <c r="T1824">
        <v>0</v>
      </c>
      <c r="U1824">
        <v>158.529</v>
      </c>
      <c r="V1824">
        <v>898.3309999999999</v>
      </c>
    </row>
    <row r="1825" spans="1:22">
      <c r="A1825">
        <v>8562</v>
      </c>
      <c r="B1825" t="s">
        <v>4046</v>
      </c>
      <c r="C1825" s="1">
        <v>42727</v>
      </c>
      <c r="D1825" s="1">
        <v>42730</v>
      </c>
      <c r="E1825" t="s">
        <v>22</v>
      </c>
      <c r="F1825" t="s">
        <v>965</v>
      </c>
      <c r="G1825" t="s">
        <v>966</v>
      </c>
      <c r="H1825" t="s">
        <v>81</v>
      </c>
      <c r="I1825" t="s">
        <v>26</v>
      </c>
      <c r="J1825" t="s">
        <v>91</v>
      </c>
      <c r="K1825" t="s">
        <v>83</v>
      </c>
      <c r="L1825">
        <v>77041</v>
      </c>
      <c r="M1825" t="s">
        <v>84</v>
      </c>
      <c r="N1825" t="s">
        <v>481</v>
      </c>
      <c r="O1825" t="s">
        <v>31</v>
      </c>
      <c r="P1825" t="s">
        <v>53</v>
      </c>
      <c r="Q1825" t="s">
        <v>482</v>
      </c>
      <c r="R1825">
        <v>2.3279999999999998</v>
      </c>
      <c r="S1825">
        <v>2</v>
      </c>
      <c r="T1825">
        <v>0.6</v>
      </c>
      <c r="U1825">
        <v>-0.75660000000000005</v>
      </c>
      <c r="V1825">
        <v>3.0846</v>
      </c>
    </row>
    <row r="1826" spans="1:22">
      <c r="A1826">
        <v>8563</v>
      </c>
      <c r="B1826" t="s">
        <v>4047</v>
      </c>
      <c r="C1826" s="1">
        <v>42462</v>
      </c>
      <c r="D1826" s="1">
        <v>42466</v>
      </c>
      <c r="E1826" t="s">
        <v>22</v>
      </c>
      <c r="F1826" t="s">
        <v>645</v>
      </c>
      <c r="G1826" t="s">
        <v>646</v>
      </c>
      <c r="H1826" t="s">
        <v>81</v>
      </c>
      <c r="I1826" t="s">
        <v>26</v>
      </c>
      <c r="J1826" t="s">
        <v>886</v>
      </c>
      <c r="K1826" t="s">
        <v>222</v>
      </c>
      <c r="L1826">
        <v>53209</v>
      </c>
      <c r="M1826" t="s">
        <v>84</v>
      </c>
      <c r="N1826" t="s">
        <v>1287</v>
      </c>
      <c r="O1826" t="s">
        <v>31</v>
      </c>
      <c r="P1826" t="s">
        <v>35</v>
      </c>
      <c r="Q1826" t="s">
        <v>1288</v>
      </c>
      <c r="R1826">
        <v>1454.9</v>
      </c>
      <c r="S1826">
        <v>5</v>
      </c>
      <c r="T1826">
        <v>0</v>
      </c>
      <c r="U1826">
        <v>378.274</v>
      </c>
      <c r="V1826">
        <v>1076.6260000000002</v>
      </c>
    </row>
    <row r="1827" spans="1:22">
      <c r="A1827">
        <v>8565</v>
      </c>
      <c r="B1827" t="s">
        <v>4048</v>
      </c>
      <c r="C1827" s="1">
        <v>42855</v>
      </c>
      <c r="D1827" s="1">
        <v>42859</v>
      </c>
      <c r="E1827" t="s">
        <v>38</v>
      </c>
      <c r="F1827" t="s">
        <v>1125</v>
      </c>
      <c r="G1827" t="s">
        <v>1126</v>
      </c>
      <c r="H1827" t="s">
        <v>90</v>
      </c>
      <c r="I1827" t="s">
        <v>26</v>
      </c>
      <c r="J1827" t="s">
        <v>4049</v>
      </c>
      <c r="K1827" t="s">
        <v>42</v>
      </c>
      <c r="L1827">
        <v>32771</v>
      </c>
      <c r="M1827" t="s">
        <v>29</v>
      </c>
      <c r="N1827" t="s">
        <v>3270</v>
      </c>
      <c r="O1827" t="s">
        <v>31</v>
      </c>
      <c r="P1827" t="s">
        <v>53</v>
      </c>
      <c r="Q1827" t="s">
        <v>3271</v>
      </c>
      <c r="R1827">
        <v>220.70400000000001</v>
      </c>
      <c r="S1827">
        <v>6</v>
      </c>
      <c r="T1827">
        <v>0.2</v>
      </c>
      <c r="U1827">
        <v>-8.2764000000000006</v>
      </c>
      <c r="V1827">
        <v>228.9804</v>
      </c>
    </row>
    <row r="1828" spans="1:22">
      <c r="A1828">
        <v>8577</v>
      </c>
      <c r="B1828" t="s">
        <v>4050</v>
      </c>
      <c r="C1828" s="1">
        <v>42919</v>
      </c>
      <c r="D1828" s="1">
        <v>42920</v>
      </c>
      <c r="E1828" t="s">
        <v>78</v>
      </c>
      <c r="F1828" t="s">
        <v>2365</v>
      </c>
      <c r="G1828" t="s">
        <v>2366</v>
      </c>
      <c r="H1828" t="s">
        <v>25</v>
      </c>
      <c r="I1828" t="s">
        <v>26</v>
      </c>
      <c r="J1828" t="s">
        <v>490</v>
      </c>
      <c r="K1828" t="s">
        <v>865</v>
      </c>
      <c r="L1828">
        <v>3301</v>
      </c>
      <c r="M1828" t="s">
        <v>62</v>
      </c>
      <c r="N1828" t="s">
        <v>916</v>
      </c>
      <c r="O1828" t="s">
        <v>31</v>
      </c>
      <c r="P1828" t="s">
        <v>53</v>
      </c>
      <c r="Q1828" t="s">
        <v>917</v>
      </c>
      <c r="R1828">
        <v>102.3</v>
      </c>
      <c r="S1828">
        <v>1</v>
      </c>
      <c r="T1828">
        <v>0</v>
      </c>
      <c r="U1828">
        <v>26.597999999999999</v>
      </c>
      <c r="V1828">
        <v>75.701999999999998</v>
      </c>
    </row>
    <row r="1829" spans="1:22">
      <c r="A1829">
        <v>8578</v>
      </c>
      <c r="B1829" t="s">
        <v>4051</v>
      </c>
      <c r="C1829" s="1">
        <v>43091</v>
      </c>
      <c r="D1829" s="1">
        <v>43095</v>
      </c>
      <c r="E1829" t="s">
        <v>38</v>
      </c>
      <c r="F1829" t="s">
        <v>1615</v>
      </c>
      <c r="G1829" t="s">
        <v>1616</v>
      </c>
      <c r="H1829" t="s">
        <v>25</v>
      </c>
      <c r="I1829" t="s">
        <v>26</v>
      </c>
      <c r="J1829" t="s">
        <v>875</v>
      </c>
      <c r="K1829" t="s">
        <v>152</v>
      </c>
      <c r="L1829">
        <v>55901</v>
      </c>
      <c r="M1829" t="s">
        <v>84</v>
      </c>
      <c r="N1829" t="s">
        <v>416</v>
      </c>
      <c r="O1829" t="s">
        <v>31</v>
      </c>
      <c r="P1829" t="s">
        <v>44</v>
      </c>
      <c r="Q1829" t="s">
        <v>417</v>
      </c>
      <c r="R1829">
        <v>607.52</v>
      </c>
      <c r="S1829">
        <v>2</v>
      </c>
      <c r="T1829">
        <v>0</v>
      </c>
      <c r="U1829">
        <v>97.203199999999995</v>
      </c>
      <c r="V1829">
        <v>510.3168</v>
      </c>
    </row>
    <row r="1830" spans="1:22">
      <c r="A1830">
        <v>8581</v>
      </c>
      <c r="B1830" t="s">
        <v>4052</v>
      </c>
      <c r="C1830" s="1">
        <v>41779</v>
      </c>
      <c r="D1830" s="1">
        <v>41781</v>
      </c>
      <c r="E1830" t="s">
        <v>22</v>
      </c>
      <c r="F1830" t="s">
        <v>1978</v>
      </c>
      <c r="G1830" t="s">
        <v>1979</v>
      </c>
      <c r="H1830" t="s">
        <v>81</v>
      </c>
      <c r="I1830" t="s">
        <v>26</v>
      </c>
      <c r="J1830" t="s">
        <v>4053</v>
      </c>
      <c r="K1830" t="s">
        <v>83</v>
      </c>
      <c r="L1830">
        <v>78666</v>
      </c>
      <c r="M1830" t="s">
        <v>84</v>
      </c>
      <c r="N1830" t="s">
        <v>3420</v>
      </c>
      <c r="O1830" t="s">
        <v>31</v>
      </c>
      <c r="P1830" t="s">
        <v>53</v>
      </c>
      <c r="Q1830" t="s">
        <v>3421</v>
      </c>
      <c r="R1830">
        <v>10.332000000000001</v>
      </c>
      <c r="S1830">
        <v>3</v>
      </c>
      <c r="T1830">
        <v>0.6</v>
      </c>
      <c r="U1830">
        <v>-5.9409000000000001</v>
      </c>
      <c r="V1830">
        <v>16.2729</v>
      </c>
    </row>
    <row r="1831" spans="1:22">
      <c r="A1831">
        <v>8593</v>
      </c>
      <c r="B1831" t="s">
        <v>4054</v>
      </c>
      <c r="C1831" s="1">
        <v>42848</v>
      </c>
      <c r="D1831" s="1">
        <v>42851</v>
      </c>
      <c r="E1831" t="s">
        <v>78</v>
      </c>
      <c r="F1831" t="s">
        <v>39</v>
      </c>
      <c r="G1831" t="s">
        <v>40</v>
      </c>
      <c r="H1831" t="s">
        <v>25</v>
      </c>
      <c r="I1831" t="s">
        <v>26</v>
      </c>
      <c r="J1831" t="s">
        <v>4055</v>
      </c>
      <c r="K1831" t="s">
        <v>165</v>
      </c>
      <c r="L1831">
        <v>80634</v>
      </c>
      <c r="M1831" t="s">
        <v>51</v>
      </c>
      <c r="N1831" t="s">
        <v>3024</v>
      </c>
      <c r="O1831" t="s">
        <v>31</v>
      </c>
      <c r="P1831" t="s">
        <v>53</v>
      </c>
      <c r="Q1831" t="s">
        <v>3025</v>
      </c>
      <c r="R1831">
        <v>11.664</v>
      </c>
      <c r="S1831">
        <v>3</v>
      </c>
      <c r="T1831">
        <v>0.2</v>
      </c>
      <c r="U1831">
        <v>3.3534000000000002</v>
      </c>
      <c r="V1831">
        <v>8.3105999999999991</v>
      </c>
    </row>
    <row r="1832" spans="1:22">
      <c r="A1832">
        <v>8608</v>
      </c>
      <c r="B1832" t="s">
        <v>4056</v>
      </c>
      <c r="C1832" s="1">
        <v>41794</v>
      </c>
      <c r="D1832" s="1">
        <v>41799</v>
      </c>
      <c r="E1832" t="s">
        <v>38</v>
      </c>
      <c r="F1832" t="s">
        <v>1753</v>
      </c>
      <c r="G1832" t="s">
        <v>1754</v>
      </c>
      <c r="H1832" t="s">
        <v>25</v>
      </c>
      <c r="I1832" t="s">
        <v>26</v>
      </c>
      <c r="J1832" t="s">
        <v>158</v>
      </c>
      <c r="K1832" t="s">
        <v>109</v>
      </c>
      <c r="L1832">
        <v>10035</v>
      </c>
      <c r="M1832" t="s">
        <v>62</v>
      </c>
      <c r="N1832" t="s">
        <v>1499</v>
      </c>
      <c r="O1832" t="s">
        <v>31</v>
      </c>
      <c r="P1832" t="s">
        <v>53</v>
      </c>
      <c r="Q1832" t="s">
        <v>1500</v>
      </c>
      <c r="R1832">
        <v>56.96</v>
      </c>
      <c r="S1832">
        <v>2</v>
      </c>
      <c r="T1832">
        <v>0</v>
      </c>
      <c r="U1832">
        <v>21.075199999999999</v>
      </c>
      <c r="V1832">
        <v>35.884799999999998</v>
      </c>
    </row>
    <row r="1833" spans="1:22">
      <c r="A1833">
        <v>8610</v>
      </c>
      <c r="B1833" t="s">
        <v>4056</v>
      </c>
      <c r="C1833" s="1">
        <v>41794</v>
      </c>
      <c r="D1833" s="1">
        <v>41799</v>
      </c>
      <c r="E1833" t="s">
        <v>38</v>
      </c>
      <c r="F1833" t="s">
        <v>1753</v>
      </c>
      <c r="G1833" t="s">
        <v>1754</v>
      </c>
      <c r="H1833" t="s">
        <v>25</v>
      </c>
      <c r="I1833" t="s">
        <v>26</v>
      </c>
      <c r="J1833" t="s">
        <v>158</v>
      </c>
      <c r="K1833" t="s">
        <v>109</v>
      </c>
      <c r="L1833">
        <v>10035</v>
      </c>
      <c r="M1833" t="s">
        <v>62</v>
      </c>
      <c r="N1833" t="s">
        <v>717</v>
      </c>
      <c r="O1833" t="s">
        <v>31</v>
      </c>
      <c r="P1833" t="s">
        <v>32</v>
      </c>
      <c r="Q1833" t="s">
        <v>718</v>
      </c>
      <c r="R1833">
        <v>353.56799999999998</v>
      </c>
      <c r="S1833">
        <v>2</v>
      </c>
      <c r="T1833">
        <v>0.2</v>
      </c>
      <c r="U1833">
        <v>-44.195999999999998</v>
      </c>
      <c r="V1833">
        <v>397.76400000000001</v>
      </c>
    </row>
    <row r="1834" spans="1:22">
      <c r="A1834">
        <v>8611</v>
      </c>
      <c r="B1834" t="s">
        <v>4056</v>
      </c>
      <c r="C1834" s="1">
        <v>41794</v>
      </c>
      <c r="D1834" s="1">
        <v>41799</v>
      </c>
      <c r="E1834" t="s">
        <v>38</v>
      </c>
      <c r="F1834" t="s">
        <v>1753</v>
      </c>
      <c r="G1834" t="s">
        <v>1754</v>
      </c>
      <c r="H1834" t="s">
        <v>25</v>
      </c>
      <c r="I1834" t="s">
        <v>26</v>
      </c>
      <c r="J1834" t="s">
        <v>158</v>
      </c>
      <c r="K1834" t="s">
        <v>109</v>
      </c>
      <c r="L1834">
        <v>10035</v>
      </c>
      <c r="M1834" t="s">
        <v>62</v>
      </c>
      <c r="N1834" t="s">
        <v>958</v>
      </c>
      <c r="O1834" t="s">
        <v>31</v>
      </c>
      <c r="P1834" t="s">
        <v>53</v>
      </c>
      <c r="Q1834" t="s">
        <v>959</v>
      </c>
      <c r="R1834">
        <v>13.96</v>
      </c>
      <c r="S1834">
        <v>2</v>
      </c>
      <c r="T1834">
        <v>0</v>
      </c>
      <c r="U1834">
        <v>6.7008000000000001</v>
      </c>
      <c r="V1834">
        <v>7.2592000000000008</v>
      </c>
    </row>
    <row r="1835" spans="1:22">
      <c r="A1835">
        <v>8619</v>
      </c>
      <c r="B1835" t="s">
        <v>4057</v>
      </c>
      <c r="C1835" s="1">
        <v>42797</v>
      </c>
      <c r="D1835" s="1">
        <v>42802</v>
      </c>
      <c r="E1835" t="s">
        <v>38</v>
      </c>
      <c r="F1835" t="s">
        <v>1007</v>
      </c>
      <c r="G1835" t="s">
        <v>1008</v>
      </c>
      <c r="H1835" t="s">
        <v>81</v>
      </c>
      <c r="I1835" t="s">
        <v>26</v>
      </c>
      <c r="J1835" t="s">
        <v>49</v>
      </c>
      <c r="K1835" t="s">
        <v>50</v>
      </c>
      <c r="L1835">
        <v>90004</v>
      </c>
      <c r="M1835" t="s">
        <v>51</v>
      </c>
      <c r="N1835" t="s">
        <v>888</v>
      </c>
      <c r="O1835" t="s">
        <v>31</v>
      </c>
      <c r="P1835" t="s">
        <v>44</v>
      </c>
      <c r="Q1835" t="s">
        <v>889</v>
      </c>
      <c r="R1835">
        <v>399.67200000000003</v>
      </c>
      <c r="S1835">
        <v>7</v>
      </c>
      <c r="T1835">
        <v>0.2</v>
      </c>
      <c r="U1835">
        <v>-14.9877</v>
      </c>
      <c r="V1835">
        <v>414.65970000000004</v>
      </c>
    </row>
    <row r="1836" spans="1:22">
      <c r="A1836">
        <v>8621</v>
      </c>
      <c r="B1836" t="s">
        <v>4058</v>
      </c>
      <c r="C1836" s="1">
        <v>43045</v>
      </c>
      <c r="D1836" s="1">
        <v>43048</v>
      </c>
      <c r="E1836" t="s">
        <v>22</v>
      </c>
      <c r="F1836" t="s">
        <v>2396</v>
      </c>
      <c r="G1836" t="s">
        <v>2397</v>
      </c>
      <c r="H1836" t="s">
        <v>25</v>
      </c>
      <c r="I1836" t="s">
        <v>26</v>
      </c>
      <c r="J1836" t="s">
        <v>1720</v>
      </c>
      <c r="K1836" t="s">
        <v>83</v>
      </c>
      <c r="L1836">
        <v>75217</v>
      </c>
      <c r="M1836" t="s">
        <v>84</v>
      </c>
      <c r="N1836" t="s">
        <v>851</v>
      </c>
      <c r="O1836" t="s">
        <v>31</v>
      </c>
      <c r="P1836" t="s">
        <v>53</v>
      </c>
      <c r="Q1836" t="s">
        <v>852</v>
      </c>
      <c r="R1836">
        <v>30.56</v>
      </c>
      <c r="S1836">
        <v>5</v>
      </c>
      <c r="T1836">
        <v>0.6</v>
      </c>
      <c r="U1836">
        <v>-19.864000000000001</v>
      </c>
      <c r="V1836">
        <v>50.423999999999999</v>
      </c>
    </row>
    <row r="1837" spans="1:22">
      <c r="A1837">
        <v>8630</v>
      </c>
      <c r="B1837" t="s">
        <v>4059</v>
      </c>
      <c r="C1837" s="1">
        <v>42254</v>
      </c>
      <c r="D1837" s="1">
        <v>42259</v>
      </c>
      <c r="E1837" t="s">
        <v>38</v>
      </c>
      <c r="F1837" t="s">
        <v>4060</v>
      </c>
      <c r="G1837" t="s">
        <v>4061</v>
      </c>
      <c r="H1837" t="s">
        <v>81</v>
      </c>
      <c r="I1837" t="s">
        <v>26</v>
      </c>
      <c r="J1837" t="s">
        <v>158</v>
      </c>
      <c r="K1837" t="s">
        <v>109</v>
      </c>
      <c r="L1837">
        <v>10011</v>
      </c>
      <c r="M1837" t="s">
        <v>62</v>
      </c>
      <c r="N1837" t="s">
        <v>1972</v>
      </c>
      <c r="O1837" t="s">
        <v>31</v>
      </c>
      <c r="P1837" t="s">
        <v>44</v>
      </c>
      <c r="Q1837" t="s">
        <v>1973</v>
      </c>
      <c r="R1837">
        <v>481.17599999999999</v>
      </c>
      <c r="S1837">
        <v>2</v>
      </c>
      <c r="T1837">
        <v>0.4</v>
      </c>
      <c r="U1837">
        <v>-120.294</v>
      </c>
      <c r="V1837">
        <v>601.47</v>
      </c>
    </row>
    <row r="1838" spans="1:22">
      <c r="A1838">
        <v>8632</v>
      </c>
      <c r="B1838" t="s">
        <v>4062</v>
      </c>
      <c r="C1838" s="1">
        <v>42579</v>
      </c>
      <c r="D1838" s="1">
        <v>42580</v>
      </c>
      <c r="E1838" t="s">
        <v>78</v>
      </c>
      <c r="F1838" t="s">
        <v>591</v>
      </c>
      <c r="G1838" t="s">
        <v>592</v>
      </c>
      <c r="H1838" t="s">
        <v>25</v>
      </c>
      <c r="I1838" t="s">
        <v>26</v>
      </c>
      <c r="J1838" t="s">
        <v>3082</v>
      </c>
      <c r="K1838" t="s">
        <v>61</v>
      </c>
      <c r="L1838">
        <v>18018</v>
      </c>
      <c r="M1838" t="s">
        <v>62</v>
      </c>
      <c r="N1838" t="s">
        <v>791</v>
      </c>
      <c r="O1838" t="s">
        <v>31</v>
      </c>
      <c r="P1838" t="s">
        <v>32</v>
      </c>
      <c r="Q1838" t="s">
        <v>792</v>
      </c>
      <c r="R1838">
        <v>177.45</v>
      </c>
      <c r="S1838">
        <v>5</v>
      </c>
      <c r="T1838">
        <v>0.5</v>
      </c>
      <c r="U1838">
        <v>-78.078000000000003</v>
      </c>
      <c r="V1838">
        <v>255.52799999999999</v>
      </c>
    </row>
    <row r="1839" spans="1:22">
      <c r="A1839">
        <v>8635</v>
      </c>
      <c r="B1839" t="s">
        <v>4063</v>
      </c>
      <c r="C1839" s="1">
        <v>42972</v>
      </c>
      <c r="D1839" s="1">
        <v>42976</v>
      </c>
      <c r="E1839" t="s">
        <v>38</v>
      </c>
      <c r="F1839" t="s">
        <v>720</v>
      </c>
      <c r="G1839" t="s">
        <v>721</v>
      </c>
      <c r="H1839" t="s">
        <v>25</v>
      </c>
      <c r="I1839" t="s">
        <v>26</v>
      </c>
      <c r="J1839" t="s">
        <v>60</v>
      </c>
      <c r="K1839" t="s">
        <v>61</v>
      </c>
      <c r="L1839">
        <v>19140</v>
      </c>
      <c r="M1839" t="s">
        <v>62</v>
      </c>
      <c r="N1839" t="s">
        <v>30</v>
      </c>
      <c r="O1839" t="s">
        <v>31</v>
      </c>
      <c r="P1839" t="s">
        <v>32</v>
      </c>
      <c r="Q1839" t="s">
        <v>33</v>
      </c>
      <c r="R1839">
        <v>130.97999999999999</v>
      </c>
      <c r="S1839">
        <v>2</v>
      </c>
      <c r="T1839">
        <v>0.5</v>
      </c>
      <c r="U1839">
        <v>-89.066400000000002</v>
      </c>
      <c r="V1839">
        <v>220.04640000000001</v>
      </c>
    </row>
    <row r="1840" spans="1:22">
      <c r="A1840">
        <v>8638</v>
      </c>
      <c r="B1840" t="s">
        <v>4064</v>
      </c>
      <c r="C1840" s="1">
        <v>42852</v>
      </c>
      <c r="D1840" s="1">
        <v>42857</v>
      </c>
      <c r="E1840" t="s">
        <v>38</v>
      </c>
      <c r="F1840" t="s">
        <v>4065</v>
      </c>
      <c r="G1840" t="s">
        <v>4066</v>
      </c>
      <c r="H1840" t="s">
        <v>25</v>
      </c>
      <c r="I1840" t="s">
        <v>26</v>
      </c>
      <c r="J1840" t="s">
        <v>176</v>
      </c>
      <c r="K1840" t="s">
        <v>177</v>
      </c>
      <c r="L1840">
        <v>98105</v>
      </c>
      <c r="M1840" t="s">
        <v>51</v>
      </c>
      <c r="N1840" t="s">
        <v>115</v>
      </c>
      <c r="O1840" t="s">
        <v>31</v>
      </c>
      <c r="P1840" t="s">
        <v>53</v>
      </c>
      <c r="Q1840" t="s">
        <v>116</v>
      </c>
      <c r="R1840">
        <v>139.58000000000001</v>
      </c>
      <c r="S1840">
        <v>7</v>
      </c>
      <c r="T1840">
        <v>0</v>
      </c>
      <c r="U1840">
        <v>39.0824</v>
      </c>
      <c r="V1840">
        <v>100.49760000000001</v>
      </c>
    </row>
    <row r="1841" spans="1:22">
      <c r="A1841">
        <v>8646</v>
      </c>
      <c r="B1841" t="s">
        <v>4067</v>
      </c>
      <c r="C1841" s="1">
        <v>42316</v>
      </c>
      <c r="D1841" s="1">
        <v>42323</v>
      </c>
      <c r="E1841" t="s">
        <v>38</v>
      </c>
      <c r="F1841" t="s">
        <v>1019</v>
      </c>
      <c r="G1841" t="s">
        <v>1020</v>
      </c>
      <c r="H1841" t="s">
        <v>81</v>
      </c>
      <c r="I1841" t="s">
        <v>26</v>
      </c>
      <c r="J1841" t="s">
        <v>587</v>
      </c>
      <c r="K1841" t="s">
        <v>1017</v>
      </c>
      <c r="L1841">
        <v>28540</v>
      </c>
      <c r="M1841" t="s">
        <v>29</v>
      </c>
      <c r="N1841" t="s">
        <v>404</v>
      </c>
      <c r="O1841" t="s">
        <v>31</v>
      </c>
      <c r="P1841" t="s">
        <v>53</v>
      </c>
      <c r="Q1841" t="s">
        <v>405</v>
      </c>
      <c r="R1841">
        <v>4.7119999999999997</v>
      </c>
      <c r="S1841">
        <v>1</v>
      </c>
      <c r="T1841">
        <v>0.2</v>
      </c>
      <c r="U1841">
        <v>1.4136</v>
      </c>
      <c r="V1841">
        <v>3.2984</v>
      </c>
    </row>
    <row r="1842" spans="1:22">
      <c r="A1842">
        <v>8647</v>
      </c>
      <c r="B1842" t="s">
        <v>4068</v>
      </c>
      <c r="C1842" s="1">
        <v>42699</v>
      </c>
      <c r="D1842" s="1">
        <v>42703</v>
      </c>
      <c r="E1842" t="s">
        <v>38</v>
      </c>
      <c r="F1842" t="s">
        <v>2614</v>
      </c>
      <c r="G1842" t="s">
        <v>2615</v>
      </c>
      <c r="H1842" t="s">
        <v>25</v>
      </c>
      <c r="I1842" t="s">
        <v>26</v>
      </c>
      <c r="J1842" t="s">
        <v>49</v>
      </c>
      <c r="K1842" t="s">
        <v>50</v>
      </c>
      <c r="L1842">
        <v>90032</v>
      </c>
      <c r="M1842" t="s">
        <v>51</v>
      </c>
      <c r="N1842" t="s">
        <v>238</v>
      </c>
      <c r="O1842" t="s">
        <v>31</v>
      </c>
      <c r="P1842" t="s">
        <v>35</v>
      </c>
      <c r="Q1842" t="s">
        <v>239</v>
      </c>
      <c r="R1842">
        <v>194.352</v>
      </c>
      <c r="S1842">
        <v>3</v>
      </c>
      <c r="T1842">
        <v>0.2</v>
      </c>
      <c r="U1842">
        <v>19.435199999999998</v>
      </c>
      <c r="V1842">
        <v>174.91679999999999</v>
      </c>
    </row>
    <row r="1843" spans="1:22">
      <c r="A1843">
        <v>8648</v>
      </c>
      <c r="B1843" t="s">
        <v>4069</v>
      </c>
      <c r="C1843" s="1">
        <v>42343</v>
      </c>
      <c r="D1843" s="1">
        <v>42346</v>
      </c>
      <c r="E1843" t="s">
        <v>78</v>
      </c>
      <c r="F1843" t="s">
        <v>2022</v>
      </c>
      <c r="G1843" t="s">
        <v>2023</v>
      </c>
      <c r="H1843" t="s">
        <v>81</v>
      </c>
      <c r="I1843" t="s">
        <v>26</v>
      </c>
      <c r="J1843" t="s">
        <v>2628</v>
      </c>
      <c r="K1843" t="s">
        <v>128</v>
      </c>
      <c r="L1843">
        <v>37211</v>
      </c>
      <c r="M1843" t="s">
        <v>29</v>
      </c>
      <c r="N1843" t="s">
        <v>280</v>
      </c>
      <c r="O1843" t="s">
        <v>31</v>
      </c>
      <c r="P1843" t="s">
        <v>35</v>
      </c>
      <c r="Q1843" t="s">
        <v>281</v>
      </c>
      <c r="R1843">
        <v>97.424000000000007</v>
      </c>
      <c r="S1843">
        <v>2</v>
      </c>
      <c r="T1843">
        <v>0.2</v>
      </c>
      <c r="U1843">
        <v>10.9602</v>
      </c>
      <c r="V1843">
        <v>86.463800000000006</v>
      </c>
    </row>
    <row r="1844" spans="1:22">
      <c r="A1844">
        <v>8652</v>
      </c>
      <c r="B1844" t="s">
        <v>4070</v>
      </c>
      <c r="C1844" s="1">
        <v>41895</v>
      </c>
      <c r="D1844" s="1">
        <v>41895</v>
      </c>
      <c r="E1844" t="s">
        <v>407</v>
      </c>
      <c r="F1844" t="s">
        <v>672</v>
      </c>
      <c r="G1844" t="s">
        <v>673</v>
      </c>
      <c r="H1844" t="s">
        <v>25</v>
      </c>
      <c r="I1844" t="s">
        <v>26</v>
      </c>
      <c r="J1844" t="s">
        <v>176</v>
      </c>
      <c r="K1844" t="s">
        <v>177</v>
      </c>
      <c r="L1844">
        <v>98103</v>
      </c>
      <c r="M1844" t="s">
        <v>51</v>
      </c>
      <c r="N1844" t="s">
        <v>361</v>
      </c>
      <c r="O1844" t="s">
        <v>31</v>
      </c>
      <c r="P1844" t="s">
        <v>53</v>
      </c>
      <c r="Q1844" t="s">
        <v>362</v>
      </c>
      <c r="R1844">
        <v>14.19</v>
      </c>
      <c r="S1844">
        <v>3</v>
      </c>
      <c r="T1844">
        <v>0</v>
      </c>
      <c r="U1844">
        <v>5.5340999999999996</v>
      </c>
      <c r="V1844">
        <v>8.655899999999999</v>
      </c>
    </row>
    <row r="1845" spans="1:22">
      <c r="A1845">
        <v>8661</v>
      </c>
      <c r="B1845" t="s">
        <v>4071</v>
      </c>
      <c r="C1845" s="1">
        <v>43064</v>
      </c>
      <c r="D1845" s="1">
        <v>43069</v>
      </c>
      <c r="E1845" t="s">
        <v>38</v>
      </c>
      <c r="F1845" t="s">
        <v>1412</v>
      </c>
      <c r="G1845" t="s">
        <v>1413</v>
      </c>
      <c r="H1845" t="s">
        <v>25</v>
      </c>
      <c r="I1845" t="s">
        <v>26</v>
      </c>
      <c r="J1845" t="s">
        <v>41</v>
      </c>
      <c r="K1845" t="s">
        <v>42</v>
      </c>
      <c r="L1845">
        <v>33311</v>
      </c>
      <c r="M1845" t="s">
        <v>29</v>
      </c>
      <c r="N1845" t="s">
        <v>1427</v>
      </c>
      <c r="O1845" t="s">
        <v>31</v>
      </c>
      <c r="P1845" t="s">
        <v>32</v>
      </c>
      <c r="Q1845" t="s">
        <v>1428</v>
      </c>
      <c r="R1845">
        <v>723.92</v>
      </c>
      <c r="S1845">
        <v>5</v>
      </c>
      <c r="T1845">
        <v>0.2</v>
      </c>
      <c r="U1845">
        <v>-81.441000000000003</v>
      </c>
      <c r="V1845">
        <v>805.36099999999999</v>
      </c>
    </row>
    <row r="1846" spans="1:22">
      <c r="A1846">
        <v>8662</v>
      </c>
      <c r="B1846" t="s">
        <v>4072</v>
      </c>
      <c r="C1846" s="1">
        <v>42136</v>
      </c>
      <c r="D1846" s="1">
        <v>42141</v>
      </c>
      <c r="E1846" t="s">
        <v>38</v>
      </c>
      <c r="F1846" t="s">
        <v>1552</v>
      </c>
      <c r="G1846" t="s">
        <v>1553</v>
      </c>
      <c r="H1846" t="s">
        <v>25</v>
      </c>
      <c r="I1846" t="s">
        <v>26</v>
      </c>
      <c r="J1846" t="s">
        <v>91</v>
      </c>
      <c r="K1846" t="s">
        <v>83</v>
      </c>
      <c r="L1846">
        <v>77041</v>
      </c>
      <c r="M1846" t="s">
        <v>84</v>
      </c>
      <c r="N1846" t="s">
        <v>2768</v>
      </c>
      <c r="O1846" t="s">
        <v>31</v>
      </c>
      <c r="P1846" t="s">
        <v>53</v>
      </c>
      <c r="Q1846" t="s">
        <v>2769</v>
      </c>
      <c r="R1846">
        <v>21.968</v>
      </c>
      <c r="S1846">
        <v>4</v>
      </c>
      <c r="T1846">
        <v>0.6</v>
      </c>
      <c r="U1846">
        <v>-15.9268</v>
      </c>
      <c r="V1846">
        <v>37.894800000000004</v>
      </c>
    </row>
    <row r="1847" spans="1:22">
      <c r="A1847">
        <v>8665</v>
      </c>
      <c r="B1847" t="s">
        <v>4073</v>
      </c>
      <c r="C1847" s="1">
        <v>42824</v>
      </c>
      <c r="D1847" s="1">
        <v>42826</v>
      </c>
      <c r="E1847" t="s">
        <v>22</v>
      </c>
      <c r="F1847" t="s">
        <v>3097</v>
      </c>
      <c r="G1847" t="s">
        <v>3098</v>
      </c>
      <c r="H1847" t="s">
        <v>25</v>
      </c>
      <c r="I1847" t="s">
        <v>26</v>
      </c>
      <c r="J1847" t="s">
        <v>2041</v>
      </c>
      <c r="K1847" t="s">
        <v>50</v>
      </c>
      <c r="L1847">
        <v>90712</v>
      </c>
      <c r="M1847" t="s">
        <v>51</v>
      </c>
      <c r="N1847" t="s">
        <v>1523</v>
      </c>
      <c r="O1847" t="s">
        <v>31</v>
      </c>
      <c r="P1847" t="s">
        <v>53</v>
      </c>
      <c r="Q1847" t="s">
        <v>1524</v>
      </c>
      <c r="R1847">
        <v>94.2</v>
      </c>
      <c r="S1847">
        <v>5</v>
      </c>
      <c r="T1847">
        <v>0</v>
      </c>
      <c r="U1847">
        <v>39.564</v>
      </c>
      <c r="V1847">
        <v>54.636000000000003</v>
      </c>
    </row>
    <row r="1848" spans="1:22">
      <c r="A1848">
        <v>8671</v>
      </c>
      <c r="B1848" t="s">
        <v>4074</v>
      </c>
      <c r="C1848" s="1">
        <v>42000</v>
      </c>
      <c r="D1848" s="1">
        <v>42005</v>
      </c>
      <c r="E1848" t="s">
        <v>22</v>
      </c>
      <c r="F1848" t="s">
        <v>149</v>
      </c>
      <c r="G1848" t="s">
        <v>150</v>
      </c>
      <c r="H1848" t="s">
        <v>25</v>
      </c>
      <c r="I1848" t="s">
        <v>26</v>
      </c>
      <c r="J1848" t="s">
        <v>674</v>
      </c>
      <c r="K1848" t="s">
        <v>215</v>
      </c>
      <c r="L1848">
        <v>44105</v>
      </c>
      <c r="M1848" t="s">
        <v>62</v>
      </c>
      <c r="N1848" t="s">
        <v>2587</v>
      </c>
      <c r="O1848" t="s">
        <v>31</v>
      </c>
      <c r="P1848" t="s">
        <v>53</v>
      </c>
      <c r="Q1848" t="s">
        <v>2588</v>
      </c>
      <c r="R1848">
        <v>182.352</v>
      </c>
      <c r="S1848">
        <v>3</v>
      </c>
      <c r="T1848">
        <v>0.2</v>
      </c>
      <c r="U1848">
        <v>-18.235199999999999</v>
      </c>
      <c r="V1848">
        <v>200.5872</v>
      </c>
    </row>
    <row r="1849" spans="1:22">
      <c r="A1849">
        <v>8674</v>
      </c>
      <c r="B1849" t="s">
        <v>4075</v>
      </c>
      <c r="C1849" s="1">
        <v>42782</v>
      </c>
      <c r="D1849" s="1">
        <v>42787</v>
      </c>
      <c r="E1849" t="s">
        <v>38</v>
      </c>
      <c r="F1849" t="s">
        <v>1611</v>
      </c>
      <c r="G1849" t="s">
        <v>1612</v>
      </c>
      <c r="H1849" t="s">
        <v>25</v>
      </c>
      <c r="I1849" t="s">
        <v>26</v>
      </c>
      <c r="J1849" t="s">
        <v>494</v>
      </c>
      <c r="K1849" t="s">
        <v>121</v>
      </c>
      <c r="L1849">
        <v>62521</v>
      </c>
      <c r="M1849" t="s">
        <v>84</v>
      </c>
      <c r="N1849" t="s">
        <v>190</v>
      </c>
      <c r="O1849" t="s">
        <v>31</v>
      </c>
      <c r="P1849" t="s">
        <v>35</v>
      </c>
      <c r="Q1849" t="s">
        <v>191</v>
      </c>
      <c r="R1849">
        <v>600.55799999999999</v>
      </c>
      <c r="S1849">
        <v>3</v>
      </c>
      <c r="T1849">
        <v>0.3</v>
      </c>
      <c r="U1849">
        <v>-8.5793999999999997</v>
      </c>
      <c r="V1849">
        <v>609.13739999999996</v>
      </c>
    </row>
    <row r="1850" spans="1:22">
      <c r="A1850">
        <v>8677</v>
      </c>
      <c r="B1850" t="s">
        <v>4075</v>
      </c>
      <c r="C1850" s="1">
        <v>42782</v>
      </c>
      <c r="D1850" s="1">
        <v>42787</v>
      </c>
      <c r="E1850" t="s">
        <v>38</v>
      </c>
      <c r="F1850" t="s">
        <v>1611</v>
      </c>
      <c r="G1850" t="s">
        <v>1612</v>
      </c>
      <c r="H1850" t="s">
        <v>25</v>
      </c>
      <c r="I1850" t="s">
        <v>26</v>
      </c>
      <c r="J1850" t="s">
        <v>494</v>
      </c>
      <c r="K1850" t="s">
        <v>121</v>
      </c>
      <c r="L1850">
        <v>62521</v>
      </c>
      <c r="M1850" t="s">
        <v>84</v>
      </c>
      <c r="N1850" t="s">
        <v>1292</v>
      </c>
      <c r="O1850" t="s">
        <v>31</v>
      </c>
      <c r="P1850" t="s">
        <v>53</v>
      </c>
      <c r="Q1850" t="s">
        <v>2003</v>
      </c>
      <c r="R1850">
        <v>7.6920000000000002</v>
      </c>
      <c r="S1850">
        <v>1</v>
      </c>
      <c r="T1850">
        <v>0.6</v>
      </c>
      <c r="U1850">
        <v>-3.6537000000000002</v>
      </c>
      <c r="V1850">
        <v>11.345700000000001</v>
      </c>
    </row>
    <row r="1851" spans="1:22">
      <c r="A1851">
        <v>8678</v>
      </c>
      <c r="B1851" t="s">
        <v>4076</v>
      </c>
      <c r="C1851" s="1">
        <v>43032</v>
      </c>
      <c r="D1851" s="1">
        <v>43034</v>
      </c>
      <c r="E1851" t="s">
        <v>78</v>
      </c>
      <c r="F1851" t="s">
        <v>385</v>
      </c>
      <c r="G1851" t="s">
        <v>386</v>
      </c>
      <c r="H1851" t="s">
        <v>25</v>
      </c>
      <c r="I1851" t="s">
        <v>26</v>
      </c>
      <c r="J1851" t="s">
        <v>4077</v>
      </c>
      <c r="K1851" t="s">
        <v>83</v>
      </c>
      <c r="L1851">
        <v>76063</v>
      </c>
      <c r="M1851" t="s">
        <v>84</v>
      </c>
      <c r="N1851" t="s">
        <v>1446</v>
      </c>
      <c r="O1851" t="s">
        <v>31</v>
      </c>
      <c r="P1851" t="s">
        <v>44</v>
      </c>
      <c r="Q1851" t="s">
        <v>1447</v>
      </c>
      <c r="R1851">
        <v>517.40499999999997</v>
      </c>
      <c r="S1851">
        <v>5</v>
      </c>
      <c r="T1851">
        <v>0.3</v>
      </c>
      <c r="U1851">
        <v>-81.3065</v>
      </c>
      <c r="V1851">
        <v>598.7115</v>
      </c>
    </row>
    <row r="1852" spans="1:22">
      <c r="A1852">
        <v>8696</v>
      </c>
      <c r="B1852" t="s">
        <v>4078</v>
      </c>
      <c r="C1852" s="1">
        <v>42993</v>
      </c>
      <c r="D1852" s="1">
        <v>42995</v>
      </c>
      <c r="E1852" t="s">
        <v>22</v>
      </c>
      <c r="F1852" t="s">
        <v>283</v>
      </c>
      <c r="G1852" t="s">
        <v>284</v>
      </c>
      <c r="H1852" t="s">
        <v>90</v>
      </c>
      <c r="I1852" t="s">
        <v>26</v>
      </c>
      <c r="J1852" t="s">
        <v>310</v>
      </c>
      <c r="K1852" t="s">
        <v>50</v>
      </c>
      <c r="L1852">
        <v>94109</v>
      </c>
      <c r="M1852" t="s">
        <v>51</v>
      </c>
      <c r="N1852" t="s">
        <v>288</v>
      </c>
      <c r="O1852" t="s">
        <v>31</v>
      </c>
      <c r="P1852" t="s">
        <v>44</v>
      </c>
      <c r="Q1852" t="s">
        <v>289</v>
      </c>
      <c r="R1852">
        <v>300.904</v>
      </c>
      <c r="S1852">
        <v>1</v>
      </c>
      <c r="T1852">
        <v>0.2</v>
      </c>
      <c r="U1852">
        <v>11.283899999999999</v>
      </c>
      <c r="V1852">
        <v>289.62009999999998</v>
      </c>
    </row>
    <row r="1853" spans="1:22">
      <c r="A1853">
        <v>8698</v>
      </c>
      <c r="B1853" t="s">
        <v>4079</v>
      </c>
      <c r="C1853" s="1">
        <v>42901</v>
      </c>
      <c r="D1853" s="1">
        <v>42906</v>
      </c>
      <c r="E1853" t="s">
        <v>38</v>
      </c>
      <c r="F1853" t="s">
        <v>368</v>
      </c>
      <c r="G1853" t="s">
        <v>369</v>
      </c>
      <c r="H1853" t="s">
        <v>81</v>
      </c>
      <c r="I1853" t="s">
        <v>26</v>
      </c>
      <c r="J1853" t="s">
        <v>2628</v>
      </c>
      <c r="K1853" t="s">
        <v>128</v>
      </c>
      <c r="L1853">
        <v>37211</v>
      </c>
      <c r="M1853" t="s">
        <v>29</v>
      </c>
      <c r="N1853" t="s">
        <v>297</v>
      </c>
      <c r="O1853" t="s">
        <v>31</v>
      </c>
      <c r="P1853" t="s">
        <v>53</v>
      </c>
      <c r="Q1853" t="s">
        <v>298</v>
      </c>
      <c r="R1853">
        <v>31.167999999999999</v>
      </c>
      <c r="S1853">
        <v>4</v>
      </c>
      <c r="T1853">
        <v>0.2</v>
      </c>
      <c r="U1853">
        <v>9.3504000000000005</v>
      </c>
      <c r="V1853">
        <v>21.817599999999999</v>
      </c>
    </row>
    <row r="1854" spans="1:22">
      <c r="A1854">
        <v>8699</v>
      </c>
      <c r="B1854" t="s">
        <v>4079</v>
      </c>
      <c r="C1854" s="1">
        <v>42901</v>
      </c>
      <c r="D1854" s="1">
        <v>42906</v>
      </c>
      <c r="E1854" t="s">
        <v>38</v>
      </c>
      <c r="F1854" t="s">
        <v>368</v>
      </c>
      <c r="G1854" t="s">
        <v>369</v>
      </c>
      <c r="H1854" t="s">
        <v>81</v>
      </c>
      <c r="I1854" t="s">
        <v>26</v>
      </c>
      <c r="J1854" t="s">
        <v>2628</v>
      </c>
      <c r="K1854" t="s">
        <v>128</v>
      </c>
      <c r="L1854">
        <v>37211</v>
      </c>
      <c r="M1854" t="s">
        <v>29</v>
      </c>
      <c r="N1854" t="s">
        <v>2387</v>
      </c>
      <c r="O1854" t="s">
        <v>31</v>
      </c>
      <c r="P1854" t="s">
        <v>44</v>
      </c>
      <c r="Q1854" t="s">
        <v>2388</v>
      </c>
      <c r="R1854">
        <v>120.96</v>
      </c>
      <c r="S1854">
        <v>2</v>
      </c>
      <c r="T1854">
        <v>0.4</v>
      </c>
      <c r="U1854">
        <v>-28.224</v>
      </c>
      <c r="V1854">
        <v>149.184</v>
      </c>
    </row>
    <row r="1855" spans="1:22">
      <c r="A1855">
        <v>8707</v>
      </c>
      <c r="B1855" t="s">
        <v>4080</v>
      </c>
      <c r="C1855" s="1">
        <v>41890</v>
      </c>
      <c r="D1855" s="1">
        <v>41895</v>
      </c>
      <c r="E1855" t="s">
        <v>38</v>
      </c>
      <c r="F1855" t="s">
        <v>1221</v>
      </c>
      <c r="G1855" t="s">
        <v>1222</v>
      </c>
      <c r="H1855" t="s">
        <v>90</v>
      </c>
      <c r="I1855" t="s">
        <v>26</v>
      </c>
      <c r="J1855" t="s">
        <v>158</v>
      </c>
      <c r="K1855" t="s">
        <v>109</v>
      </c>
      <c r="L1855">
        <v>10009</v>
      </c>
      <c r="M1855" t="s">
        <v>62</v>
      </c>
      <c r="N1855" t="s">
        <v>1260</v>
      </c>
      <c r="O1855" t="s">
        <v>31</v>
      </c>
      <c r="P1855" t="s">
        <v>35</v>
      </c>
      <c r="Q1855" t="s">
        <v>1261</v>
      </c>
      <c r="R1855">
        <v>172.76400000000001</v>
      </c>
      <c r="S1855">
        <v>2</v>
      </c>
      <c r="T1855">
        <v>0.1</v>
      </c>
      <c r="U1855">
        <v>13.437200000000001</v>
      </c>
      <c r="V1855">
        <v>159.32680000000002</v>
      </c>
    </row>
    <row r="1856" spans="1:22">
      <c r="A1856">
        <v>8710</v>
      </c>
      <c r="B1856" t="s">
        <v>4081</v>
      </c>
      <c r="C1856" s="1">
        <v>41959</v>
      </c>
      <c r="D1856" s="1">
        <v>41961</v>
      </c>
      <c r="E1856" t="s">
        <v>78</v>
      </c>
      <c r="F1856" t="s">
        <v>656</v>
      </c>
      <c r="G1856" t="s">
        <v>657</v>
      </c>
      <c r="H1856" t="s">
        <v>81</v>
      </c>
      <c r="I1856" t="s">
        <v>26</v>
      </c>
      <c r="J1856" t="s">
        <v>49</v>
      </c>
      <c r="K1856" t="s">
        <v>50</v>
      </c>
      <c r="L1856">
        <v>90008</v>
      </c>
      <c r="M1856" t="s">
        <v>51</v>
      </c>
      <c r="N1856" t="s">
        <v>691</v>
      </c>
      <c r="O1856" t="s">
        <v>31</v>
      </c>
      <c r="P1856" t="s">
        <v>32</v>
      </c>
      <c r="Q1856" t="s">
        <v>692</v>
      </c>
      <c r="R1856">
        <v>305.97449999999998</v>
      </c>
      <c r="S1856">
        <v>3</v>
      </c>
      <c r="T1856">
        <v>0.15</v>
      </c>
      <c r="U1856">
        <v>25.197900000000001</v>
      </c>
      <c r="V1856">
        <v>280.77659999999997</v>
      </c>
    </row>
    <row r="1857" spans="1:22">
      <c r="A1857">
        <v>8712</v>
      </c>
      <c r="B1857" t="s">
        <v>4082</v>
      </c>
      <c r="C1857" s="1">
        <v>41701</v>
      </c>
      <c r="D1857" s="1">
        <v>41705</v>
      </c>
      <c r="E1857" t="s">
        <v>38</v>
      </c>
      <c r="F1857" t="s">
        <v>4003</v>
      </c>
      <c r="G1857" t="s">
        <v>4004</v>
      </c>
      <c r="H1857" t="s">
        <v>25</v>
      </c>
      <c r="I1857" t="s">
        <v>26</v>
      </c>
      <c r="J1857" t="s">
        <v>620</v>
      </c>
      <c r="K1857" t="s">
        <v>50</v>
      </c>
      <c r="L1857">
        <v>92037</v>
      </c>
      <c r="M1857" t="s">
        <v>51</v>
      </c>
      <c r="N1857" t="s">
        <v>1228</v>
      </c>
      <c r="O1857" t="s">
        <v>31</v>
      </c>
      <c r="P1857" t="s">
        <v>44</v>
      </c>
      <c r="Q1857" t="s">
        <v>1229</v>
      </c>
      <c r="R1857">
        <v>626.35199999999998</v>
      </c>
      <c r="S1857">
        <v>3</v>
      </c>
      <c r="T1857">
        <v>0.2</v>
      </c>
      <c r="U1857">
        <v>-23.488199999999999</v>
      </c>
      <c r="V1857">
        <v>649.84019999999998</v>
      </c>
    </row>
    <row r="1858" spans="1:22">
      <c r="A1858">
        <v>8713</v>
      </c>
      <c r="B1858" t="s">
        <v>4083</v>
      </c>
      <c r="C1858" s="1">
        <v>42341</v>
      </c>
      <c r="D1858" s="1">
        <v>42345</v>
      </c>
      <c r="E1858" t="s">
        <v>38</v>
      </c>
      <c r="F1858" t="s">
        <v>1879</v>
      </c>
      <c r="G1858" t="s">
        <v>1880</v>
      </c>
      <c r="H1858" t="s">
        <v>25</v>
      </c>
      <c r="I1858" t="s">
        <v>26</v>
      </c>
      <c r="J1858" t="s">
        <v>310</v>
      </c>
      <c r="K1858" t="s">
        <v>50</v>
      </c>
      <c r="L1858">
        <v>94110</v>
      </c>
      <c r="M1858" t="s">
        <v>51</v>
      </c>
      <c r="N1858" t="s">
        <v>1676</v>
      </c>
      <c r="O1858" t="s">
        <v>31</v>
      </c>
      <c r="P1858" t="s">
        <v>32</v>
      </c>
      <c r="Q1858" t="s">
        <v>1895</v>
      </c>
      <c r="R1858">
        <v>359.49900000000002</v>
      </c>
      <c r="S1858">
        <v>3</v>
      </c>
      <c r="T1858">
        <v>0.15</v>
      </c>
      <c r="U1858">
        <v>-29.605799999999999</v>
      </c>
      <c r="V1858">
        <v>389.10480000000001</v>
      </c>
    </row>
    <row r="1859" spans="1:22">
      <c r="A1859">
        <v>8718</v>
      </c>
      <c r="B1859" t="s">
        <v>4084</v>
      </c>
      <c r="C1859" s="1">
        <v>42533</v>
      </c>
      <c r="D1859" s="1">
        <v>42537</v>
      </c>
      <c r="E1859" t="s">
        <v>22</v>
      </c>
      <c r="F1859" t="s">
        <v>3680</v>
      </c>
      <c r="G1859" t="s">
        <v>3681</v>
      </c>
      <c r="H1859" t="s">
        <v>90</v>
      </c>
      <c r="I1859" t="s">
        <v>26</v>
      </c>
      <c r="J1859" t="s">
        <v>91</v>
      </c>
      <c r="K1859" t="s">
        <v>83</v>
      </c>
      <c r="L1859">
        <v>77070</v>
      </c>
      <c r="M1859" t="s">
        <v>84</v>
      </c>
      <c r="N1859" t="s">
        <v>876</v>
      </c>
      <c r="O1859" t="s">
        <v>31</v>
      </c>
      <c r="P1859" t="s">
        <v>53</v>
      </c>
      <c r="Q1859" t="s">
        <v>877</v>
      </c>
      <c r="R1859">
        <v>6.984</v>
      </c>
      <c r="S1859">
        <v>2</v>
      </c>
      <c r="T1859">
        <v>0.6</v>
      </c>
      <c r="U1859">
        <v>-4.5396000000000001</v>
      </c>
      <c r="V1859">
        <v>11.5236</v>
      </c>
    </row>
    <row r="1860" spans="1:22">
      <c r="A1860">
        <v>8721</v>
      </c>
      <c r="B1860" t="s">
        <v>4084</v>
      </c>
      <c r="C1860" s="1">
        <v>42533</v>
      </c>
      <c r="D1860" s="1">
        <v>42537</v>
      </c>
      <c r="E1860" t="s">
        <v>22</v>
      </c>
      <c r="F1860" t="s">
        <v>3680</v>
      </c>
      <c r="G1860" t="s">
        <v>3681</v>
      </c>
      <c r="H1860" t="s">
        <v>90</v>
      </c>
      <c r="I1860" t="s">
        <v>26</v>
      </c>
      <c r="J1860" t="s">
        <v>91</v>
      </c>
      <c r="K1860" t="s">
        <v>83</v>
      </c>
      <c r="L1860">
        <v>77070</v>
      </c>
      <c r="M1860" t="s">
        <v>84</v>
      </c>
      <c r="N1860" t="s">
        <v>2711</v>
      </c>
      <c r="O1860" t="s">
        <v>31</v>
      </c>
      <c r="P1860" t="s">
        <v>35</v>
      </c>
      <c r="Q1860" t="s">
        <v>2712</v>
      </c>
      <c r="R1860">
        <v>379.37200000000001</v>
      </c>
      <c r="S1860">
        <v>2</v>
      </c>
      <c r="T1860">
        <v>0.3</v>
      </c>
      <c r="U1860">
        <v>-119.2312</v>
      </c>
      <c r="V1860">
        <v>498.60320000000002</v>
      </c>
    </row>
    <row r="1861" spans="1:22">
      <c r="A1861">
        <v>8728</v>
      </c>
      <c r="B1861" t="s">
        <v>4085</v>
      </c>
      <c r="C1861" s="1">
        <v>42365</v>
      </c>
      <c r="D1861" s="1">
        <v>42369</v>
      </c>
      <c r="E1861" t="s">
        <v>38</v>
      </c>
      <c r="F1861" t="s">
        <v>2598</v>
      </c>
      <c r="G1861" t="s">
        <v>2599</v>
      </c>
      <c r="H1861" t="s">
        <v>81</v>
      </c>
      <c r="I1861" t="s">
        <v>26</v>
      </c>
      <c r="J1861" t="s">
        <v>381</v>
      </c>
      <c r="K1861" t="s">
        <v>128</v>
      </c>
      <c r="L1861">
        <v>37130</v>
      </c>
      <c r="M1861" t="s">
        <v>29</v>
      </c>
      <c r="N1861" t="s">
        <v>3955</v>
      </c>
      <c r="O1861" t="s">
        <v>31</v>
      </c>
      <c r="P1861" t="s">
        <v>53</v>
      </c>
      <c r="Q1861" t="s">
        <v>3956</v>
      </c>
      <c r="R1861">
        <v>53.351999999999997</v>
      </c>
      <c r="S1861">
        <v>3</v>
      </c>
      <c r="T1861">
        <v>0.2</v>
      </c>
      <c r="U1861">
        <v>16.005600000000001</v>
      </c>
      <c r="V1861">
        <v>37.346399999999996</v>
      </c>
    </row>
    <row r="1862" spans="1:22">
      <c r="A1862">
        <v>8729</v>
      </c>
      <c r="B1862" t="s">
        <v>4085</v>
      </c>
      <c r="C1862" s="1">
        <v>42365</v>
      </c>
      <c r="D1862" s="1">
        <v>42369</v>
      </c>
      <c r="E1862" t="s">
        <v>38</v>
      </c>
      <c r="F1862" t="s">
        <v>2598</v>
      </c>
      <c r="G1862" t="s">
        <v>2599</v>
      </c>
      <c r="H1862" t="s">
        <v>81</v>
      </c>
      <c r="I1862" t="s">
        <v>26</v>
      </c>
      <c r="J1862" t="s">
        <v>381</v>
      </c>
      <c r="K1862" t="s">
        <v>128</v>
      </c>
      <c r="L1862">
        <v>37130</v>
      </c>
      <c r="M1862" t="s">
        <v>29</v>
      </c>
      <c r="N1862" t="s">
        <v>2714</v>
      </c>
      <c r="O1862" t="s">
        <v>31</v>
      </c>
      <c r="P1862" t="s">
        <v>32</v>
      </c>
      <c r="Q1862" t="s">
        <v>2715</v>
      </c>
      <c r="R1862">
        <v>131.10400000000001</v>
      </c>
      <c r="S1862">
        <v>2</v>
      </c>
      <c r="T1862">
        <v>0.2</v>
      </c>
      <c r="U1862">
        <v>8.1940000000000008</v>
      </c>
      <c r="V1862">
        <v>122.91000000000001</v>
      </c>
    </row>
    <row r="1863" spans="1:22">
      <c r="A1863">
        <v>8734</v>
      </c>
      <c r="B1863" t="s">
        <v>4086</v>
      </c>
      <c r="C1863" s="1">
        <v>42913</v>
      </c>
      <c r="D1863" s="1">
        <v>42915</v>
      </c>
      <c r="E1863" t="s">
        <v>22</v>
      </c>
      <c r="F1863" t="s">
        <v>3833</v>
      </c>
      <c r="G1863" t="s">
        <v>3834</v>
      </c>
      <c r="H1863" t="s">
        <v>81</v>
      </c>
      <c r="I1863" t="s">
        <v>26</v>
      </c>
      <c r="J1863" t="s">
        <v>176</v>
      </c>
      <c r="K1863" t="s">
        <v>177</v>
      </c>
      <c r="L1863">
        <v>98105</v>
      </c>
      <c r="M1863" t="s">
        <v>51</v>
      </c>
      <c r="N1863" t="s">
        <v>547</v>
      </c>
      <c r="O1863" t="s">
        <v>31</v>
      </c>
      <c r="P1863" t="s">
        <v>53</v>
      </c>
      <c r="Q1863" t="s">
        <v>548</v>
      </c>
      <c r="R1863">
        <v>126.3</v>
      </c>
      <c r="S1863">
        <v>3</v>
      </c>
      <c r="T1863">
        <v>0</v>
      </c>
      <c r="U1863">
        <v>40.415999999999997</v>
      </c>
      <c r="V1863">
        <v>85.884</v>
      </c>
    </row>
    <row r="1864" spans="1:22">
      <c r="A1864">
        <v>8743</v>
      </c>
      <c r="B1864" t="s">
        <v>4087</v>
      </c>
      <c r="C1864" s="1">
        <v>42279</v>
      </c>
      <c r="D1864" s="1">
        <v>42281</v>
      </c>
      <c r="E1864" t="s">
        <v>78</v>
      </c>
      <c r="F1864" t="s">
        <v>1340</v>
      </c>
      <c r="G1864" t="s">
        <v>1341</v>
      </c>
      <c r="H1864" t="s">
        <v>25</v>
      </c>
      <c r="I1864" t="s">
        <v>26</v>
      </c>
      <c r="J1864" t="s">
        <v>4088</v>
      </c>
      <c r="K1864" t="s">
        <v>1498</v>
      </c>
      <c r="L1864">
        <v>97123</v>
      </c>
      <c r="M1864" t="s">
        <v>51</v>
      </c>
      <c r="N1864" t="s">
        <v>159</v>
      </c>
      <c r="O1864" t="s">
        <v>31</v>
      </c>
      <c r="P1864" t="s">
        <v>53</v>
      </c>
      <c r="Q1864" t="s">
        <v>160</v>
      </c>
      <c r="R1864">
        <v>11.032</v>
      </c>
      <c r="S1864">
        <v>1</v>
      </c>
      <c r="T1864">
        <v>0.2</v>
      </c>
      <c r="U1864">
        <v>3.0337999999999998</v>
      </c>
      <c r="V1864">
        <v>7.9982000000000006</v>
      </c>
    </row>
    <row r="1865" spans="1:22">
      <c r="A1865">
        <v>8747</v>
      </c>
      <c r="B1865" t="s">
        <v>4089</v>
      </c>
      <c r="C1865" s="1">
        <v>42768</v>
      </c>
      <c r="D1865" s="1">
        <v>42773</v>
      </c>
      <c r="E1865" t="s">
        <v>38</v>
      </c>
      <c r="F1865" t="s">
        <v>1981</v>
      </c>
      <c r="G1865" t="s">
        <v>1982</v>
      </c>
      <c r="H1865" t="s">
        <v>81</v>
      </c>
      <c r="I1865" t="s">
        <v>26</v>
      </c>
      <c r="J1865" t="s">
        <v>620</v>
      </c>
      <c r="K1865" t="s">
        <v>50</v>
      </c>
      <c r="L1865">
        <v>92105</v>
      </c>
      <c r="M1865" t="s">
        <v>51</v>
      </c>
      <c r="N1865" t="s">
        <v>991</v>
      </c>
      <c r="O1865" t="s">
        <v>31</v>
      </c>
      <c r="P1865" t="s">
        <v>53</v>
      </c>
      <c r="Q1865" t="s">
        <v>992</v>
      </c>
      <c r="R1865">
        <v>210.58</v>
      </c>
      <c r="S1865">
        <v>2</v>
      </c>
      <c r="T1865">
        <v>0</v>
      </c>
      <c r="U1865">
        <v>12.6348</v>
      </c>
      <c r="V1865">
        <v>197.9452</v>
      </c>
    </row>
    <row r="1866" spans="1:22">
      <c r="A1866">
        <v>8759</v>
      </c>
      <c r="B1866" t="s">
        <v>4090</v>
      </c>
      <c r="C1866" s="1">
        <v>42573</v>
      </c>
      <c r="D1866" s="1">
        <v>42577</v>
      </c>
      <c r="E1866" t="s">
        <v>38</v>
      </c>
      <c r="F1866" t="s">
        <v>2510</v>
      </c>
      <c r="G1866" t="s">
        <v>2511</v>
      </c>
      <c r="H1866" t="s">
        <v>81</v>
      </c>
      <c r="I1866" t="s">
        <v>26</v>
      </c>
      <c r="J1866" t="s">
        <v>144</v>
      </c>
      <c r="K1866" t="s">
        <v>1070</v>
      </c>
      <c r="L1866">
        <v>21044</v>
      </c>
      <c r="M1866" t="s">
        <v>62</v>
      </c>
      <c r="N1866" t="s">
        <v>816</v>
      </c>
      <c r="O1866" t="s">
        <v>31</v>
      </c>
      <c r="P1866" t="s">
        <v>53</v>
      </c>
      <c r="Q1866" t="s">
        <v>817</v>
      </c>
      <c r="R1866">
        <v>27.42</v>
      </c>
      <c r="S1866">
        <v>3</v>
      </c>
      <c r="T1866">
        <v>0</v>
      </c>
      <c r="U1866">
        <v>9.3228000000000009</v>
      </c>
      <c r="V1866">
        <v>18.097200000000001</v>
      </c>
    </row>
    <row r="1867" spans="1:22">
      <c r="A1867">
        <v>8771</v>
      </c>
      <c r="B1867" t="s">
        <v>4091</v>
      </c>
      <c r="C1867" s="1">
        <v>42625</v>
      </c>
      <c r="D1867" s="1">
        <v>42626</v>
      </c>
      <c r="E1867" t="s">
        <v>407</v>
      </c>
      <c r="F1867" t="s">
        <v>3283</v>
      </c>
      <c r="G1867" t="s">
        <v>3284</v>
      </c>
      <c r="H1867" t="s">
        <v>90</v>
      </c>
      <c r="I1867" t="s">
        <v>26</v>
      </c>
      <c r="J1867" t="s">
        <v>846</v>
      </c>
      <c r="K1867" t="s">
        <v>165</v>
      </c>
      <c r="L1867">
        <v>80027</v>
      </c>
      <c r="M1867" t="s">
        <v>51</v>
      </c>
      <c r="N1867" t="s">
        <v>984</v>
      </c>
      <c r="O1867" t="s">
        <v>31</v>
      </c>
      <c r="P1867" t="s">
        <v>35</v>
      </c>
      <c r="Q1867" t="s">
        <v>985</v>
      </c>
      <c r="R1867">
        <v>83.135999999999996</v>
      </c>
      <c r="S1867">
        <v>4</v>
      </c>
      <c r="T1867">
        <v>0.2</v>
      </c>
      <c r="U1867">
        <v>5.1959999999999997</v>
      </c>
      <c r="V1867">
        <v>77.94</v>
      </c>
    </row>
    <row r="1868" spans="1:22">
      <c r="A1868">
        <v>8777</v>
      </c>
      <c r="B1868" t="s">
        <v>4092</v>
      </c>
      <c r="C1868" s="1">
        <v>42553</v>
      </c>
      <c r="D1868" s="1">
        <v>42554</v>
      </c>
      <c r="E1868" t="s">
        <v>78</v>
      </c>
      <c r="F1868" t="s">
        <v>1492</v>
      </c>
      <c r="G1868" t="s">
        <v>1493</v>
      </c>
      <c r="H1868" t="s">
        <v>81</v>
      </c>
      <c r="I1868" t="s">
        <v>26</v>
      </c>
      <c r="J1868" t="s">
        <v>1849</v>
      </c>
      <c r="K1868" t="s">
        <v>83</v>
      </c>
      <c r="L1868">
        <v>77340</v>
      </c>
      <c r="M1868" t="s">
        <v>84</v>
      </c>
      <c r="N1868" t="s">
        <v>836</v>
      </c>
      <c r="O1868" t="s">
        <v>31</v>
      </c>
      <c r="P1868" t="s">
        <v>35</v>
      </c>
      <c r="Q1868" t="s">
        <v>837</v>
      </c>
      <c r="R1868">
        <v>528.42999999999995</v>
      </c>
      <c r="S1868">
        <v>5</v>
      </c>
      <c r="T1868">
        <v>0.3</v>
      </c>
      <c r="U1868">
        <v>0</v>
      </c>
      <c r="V1868">
        <v>528.42999999999995</v>
      </c>
    </row>
    <row r="1869" spans="1:22">
      <c r="A1869">
        <v>8779</v>
      </c>
      <c r="B1869" t="s">
        <v>4093</v>
      </c>
      <c r="C1869" s="1">
        <v>43082</v>
      </c>
      <c r="D1869" s="1">
        <v>43087</v>
      </c>
      <c r="E1869" t="s">
        <v>38</v>
      </c>
      <c r="F1869" t="s">
        <v>4094</v>
      </c>
      <c r="G1869" t="s">
        <v>4095</v>
      </c>
      <c r="H1869" t="s">
        <v>81</v>
      </c>
      <c r="I1869" t="s">
        <v>26</v>
      </c>
      <c r="J1869" t="s">
        <v>158</v>
      </c>
      <c r="K1869" t="s">
        <v>109</v>
      </c>
      <c r="L1869">
        <v>10024</v>
      </c>
      <c r="M1869" t="s">
        <v>62</v>
      </c>
      <c r="N1869" t="s">
        <v>691</v>
      </c>
      <c r="O1869" t="s">
        <v>31</v>
      </c>
      <c r="P1869" t="s">
        <v>32</v>
      </c>
      <c r="Q1869" t="s">
        <v>692</v>
      </c>
      <c r="R1869">
        <v>287.976</v>
      </c>
      <c r="S1869">
        <v>3</v>
      </c>
      <c r="T1869">
        <v>0.2</v>
      </c>
      <c r="U1869">
        <v>7.1993999999999998</v>
      </c>
      <c r="V1869">
        <v>280.77659999999997</v>
      </c>
    </row>
    <row r="1870" spans="1:22">
      <c r="A1870">
        <v>8782</v>
      </c>
      <c r="B1870" t="s">
        <v>4096</v>
      </c>
      <c r="C1870" s="1">
        <v>42064</v>
      </c>
      <c r="D1870" s="1">
        <v>42067</v>
      </c>
      <c r="E1870" t="s">
        <v>78</v>
      </c>
      <c r="F1870" t="s">
        <v>3904</v>
      </c>
      <c r="G1870" t="s">
        <v>3905</v>
      </c>
      <c r="H1870" t="s">
        <v>81</v>
      </c>
      <c r="I1870" t="s">
        <v>26</v>
      </c>
      <c r="J1870" t="s">
        <v>91</v>
      </c>
      <c r="K1870" t="s">
        <v>83</v>
      </c>
      <c r="L1870">
        <v>77070</v>
      </c>
      <c r="M1870" t="s">
        <v>84</v>
      </c>
      <c r="N1870" t="s">
        <v>980</v>
      </c>
      <c r="O1870" t="s">
        <v>31</v>
      </c>
      <c r="P1870" t="s">
        <v>32</v>
      </c>
      <c r="Q1870" t="s">
        <v>981</v>
      </c>
      <c r="R1870">
        <v>1227.9983999999999</v>
      </c>
      <c r="S1870">
        <v>6</v>
      </c>
      <c r="T1870">
        <v>0.32</v>
      </c>
      <c r="U1870">
        <v>-36.117600000000003</v>
      </c>
      <c r="V1870">
        <v>1264.116</v>
      </c>
    </row>
    <row r="1871" spans="1:22">
      <c r="A1871">
        <v>8784</v>
      </c>
      <c r="B1871" t="s">
        <v>4097</v>
      </c>
      <c r="C1871" s="1">
        <v>42628</v>
      </c>
      <c r="D1871" s="1">
        <v>42633</v>
      </c>
      <c r="E1871" t="s">
        <v>38</v>
      </c>
      <c r="F1871" t="s">
        <v>656</v>
      </c>
      <c r="G1871" t="s">
        <v>657</v>
      </c>
      <c r="H1871" t="s">
        <v>81</v>
      </c>
      <c r="I1871" t="s">
        <v>26</v>
      </c>
      <c r="J1871" t="s">
        <v>4098</v>
      </c>
      <c r="K1871" t="s">
        <v>2261</v>
      </c>
      <c r="L1871">
        <v>83301</v>
      </c>
      <c r="M1871" t="s">
        <v>51</v>
      </c>
      <c r="N1871" t="s">
        <v>288</v>
      </c>
      <c r="O1871" t="s">
        <v>31</v>
      </c>
      <c r="P1871" t="s">
        <v>44</v>
      </c>
      <c r="Q1871" t="s">
        <v>289</v>
      </c>
      <c r="R1871">
        <v>1128.3900000000001</v>
      </c>
      <c r="S1871">
        <v>3</v>
      </c>
      <c r="T1871">
        <v>0</v>
      </c>
      <c r="U1871">
        <v>259.52969999999999</v>
      </c>
      <c r="V1871">
        <v>868.86030000000005</v>
      </c>
    </row>
    <row r="1872" spans="1:22">
      <c r="A1872">
        <v>8789</v>
      </c>
      <c r="B1872" t="s">
        <v>4099</v>
      </c>
      <c r="C1872" s="1">
        <v>42901</v>
      </c>
      <c r="D1872" s="1">
        <v>42905</v>
      </c>
      <c r="E1872" t="s">
        <v>38</v>
      </c>
      <c r="F1872" t="s">
        <v>1590</v>
      </c>
      <c r="G1872" t="s">
        <v>1591</v>
      </c>
      <c r="H1872" t="s">
        <v>25</v>
      </c>
      <c r="I1872" t="s">
        <v>26</v>
      </c>
      <c r="J1872" t="s">
        <v>1016</v>
      </c>
      <c r="K1872" t="s">
        <v>1017</v>
      </c>
      <c r="L1872">
        <v>28110</v>
      </c>
      <c r="M1872" t="s">
        <v>29</v>
      </c>
      <c r="N1872" t="s">
        <v>1287</v>
      </c>
      <c r="O1872" t="s">
        <v>31</v>
      </c>
      <c r="P1872" t="s">
        <v>35</v>
      </c>
      <c r="Q1872" t="s">
        <v>1288</v>
      </c>
      <c r="R1872">
        <v>698.35199999999998</v>
      </c>
      <c r="S1872">
        <v>3</v>
      </c>
      <c r="T1872">
        <v>0.2</v>
      </c>
      <c r="U1872">
        <v>52.376399999999997</v>
      </c>
      <c r="V1872">
        <v>645.97559999999999</v>
      </c>
    </row>
    <row r="1873" spans="1:22">
      <c r="A1873">
        <v>8790</v>
      </c>
      <c r="B1873" t="s">
        <v>4099</v>
      </c>
      <c r="C1873" s="1">
        <v>42901</v>
      </c>
      <c r="D1873" s="1">
        <v>42905</v>
      </c>
      <c r="E1873" t="s">
        <v>38</v>
      </c>
      <c r="F1873" t="s">
        <v>1590</v>
      </c>
      <c r="G1873" t="s">
        <v>1591</v>
      </c>
      <c r="H1873" t="s">
        <v>25</v>
      </c>
      <c r="I1873" t="s">
        <v>26</v>
      </c>
      <c r="J1873" t="s">
        <v>1016</v>
      </c>
      <c r="K1873" t="s">
        <v>1017</v>
      </c>
      <c r="L1873">
        <v>28110</v>
      </c>
      <c r="M1873" t="s">
        <v>29</v>
      </c>
      <c r="N1873" t="s">
        <v>1584</v>
      </c>
      <c r="O1873" t="s">
        <v>31</v>
      </c>
      <c r="P1873" t="s">
        <v>32</v>
      </c>
      <c r="Q1873" t="s">
        <v>1585</v>
      </c>
      <c r="R1873">
        <v>77.727999999999994</v>
      </c>
      <c r="S1873">
        <v>2</v>
      </c>
      <c r="T1873">
        <v>0.2</v>
      </c>
      <c r="U1873">
        <v>-3.8864000000000001</v>
      </c>
      <c r="V1873">
        <v>81.614399999999989</v>
      </c>
    </row>
    <row r="1874" spans="1:22">
      <c r="A1874">
        <v>8803</v>
      </c>
      <c r="B1874" t="s">
        <v>4100</v>
      </c>
      <c r="C1874" s="1">
        <v>42684</v>
      </c>
      <c r="D1874" s="1">
        <v>42686</v>
      </c>
      <c r="E1874" t="s">
        <v>78</v>
      </c>
      <c r="F1874" t="s">
        <v>2980</v>
      </c>
      <c r="G1874" t="s">
        <v>2981</v>
      </c>
      <c r="H1874" t="s">
        <v>25</v>
      </c>
      <c r="I1874" t="s">
        <v>26</v>
      </c>
      <c r="J1874" t="s">
        <v>2997</v>
      </c>
      <c r="K1874" t="s">
        <v>1503</v>
      </c>
      <c r="L1874">
        <v>73120</v>
      </c>
      <c r="M1874" t="s">
        <v>84</v>
      </c>
      <c r="N1874" t="s">
        <v>1437</v>
      </c>
      <c r="O1874" t="s">
        <v>31</v>
      </c>
      <c r="P1874" t="s">
        <v>32</v>
      </c>
      <c r="Q1874" t="s">
        <v>1438</v>
      </c>
      <c r="R1874">
        <v>341.96</v>
      </c>
      <c r="S1874">
        <v>2</v>
      </c>
      <c r="T1874">
        <v>0</v>
      </c>
      <c r="U1874">
        <v>54.7136</v>
      </c>
      <c r="V1874">
        <v>287.24639999999999</v>
      </c>
    </row>
    <row r="1875" spans="1:22">
      <c r="A1875">
        <v>8807</v>
      </c>
      <c r="B1875" t="s">
        <v>4101</v>
      </c>
      <c r="C1875" s="1">
        <v>42625</v>
      </c>
      <c r="D1875" s="1">
        <v>42629</v>
      </c>
      <c r="E1875" t="s">
        <v>38</v>
      </c>
      <c r="F1875" t="s">
        <v>1978</v>
      </c>
      <c r="G1875" t="s">
        <v>1979</v>
      </c>
      <c r="H1875" t="s">
        <v>81</v>
      </c>
      <c r="I1875" t="s">
        <v>26</v>
      </c>
      <c r="J1875" t="s">
        <v>4102</v>
      </c>
      <c r="K1875" t="s">
        <v>109</v>
      </c>
      <c r="L1875">
        <v>13501</v>
      </c>
      <c r="M1875" t="s">
        <v>62</v>
      </c>
      <c r="N1875" t="s">
        <v>2946</v>
      </c>
      <c r="O1875" t="s">
        <v>31</v>
      </c>
      <c r="P1875" t="s">
        <v>53</v>
      </c>
      <c r="Q1875" t="s">
        <v>2947</v>
      </c>
      <c r="R1875">
        <v>40.479999999999997</v>
      </c>
      <c r="S1875">
        <v>2</v>
      </c>
      <c r="T1875">
        <v>0</v>
      </c>
      <c r="U1875">
        <v>14.572800000000001</v>
      </c>
      <c r="V1875">
        <v>25.907199999999996</v>
      </c>
    </row>
    <row r="1876" spans="1:22">
      <c r="A1876">
        <v>8814</v>
      </c>
      <c r="B1876" t="s">
        <v>4103</v>
      </c>
      <c r="C1876" s="1">
        <v>42211</v>
      </c>
      <c r="D1876" s="1">
        <v>42216</v>
      </c>
      <c r="E1876" t="s">
        <v>38</v>
      </c>
      <c r="F1876" t="s">
        <v>1226</v>
      </c>
      <c r="G1876" t="s">
        <v>1227</v>
      </c>
      <c r="H1876" t="s">
        <v>81</v>
      </c>
      <c r="I1876" t="s">
        <v>26</v>
      </c>
      <c r="J1876" t="s">
        <v>1283</v>
      </c>
      <c r="K1876" t="s">
        <v>501</v>
      </c>
      <c r="L1876">
        <v>85301</v>
      </c>
      <c r="M1876" t="s">
        <v>51</v>
      </c>
      <c r="N1876" t="s">
        <v>802</v>
      </c>
      <c r="O1876" t="s">
        <v>31</v>
      </c>
      <c r="P1876" t="s">
        <v>35</v>
      </c>
      <c r="Q1876" t="s">
        <v>803</v>
      </c>
      <c r="R1876">
        <v>266.35199999999998</v>
      </c>
      <c r="S1876">
        <v>3</v>
      </c>
      <c r="T1876">
        <v>0.2</v>
      </c>
      <c r="U1876">
        <v>13.317600000000001</v>
      </c>
      <c r="V1876">
        <v>253.03439999999998</v>
      </c>
    </row>
    <row r="1877" spans="1:22">
      <c r="A1877">
        <v>8832</v>
      </c>
      <c r="B1877" t="s">
        <v>4104</v>
      </c>
      <c r="C1877" s="1">
        <v>42323</v>
      </c>
      <c r="D1877" s="1">
        <v>42327</v>
      </c>
      <c r="E1877" t="s">
        <v>38</v>
      </c>
      <c r="F1877" t="s">
        <v>2577</v>
      </c>
      <c r="G1877" t="s">
        <v>2578</v>
      </c>
      <c r="H1877" t="s">
        <v>90</v>
      </c>
      <c r="I1877" t="s">
        <v>26</v>
      </c>
      <c r="J1877" t="s">
        <v>1057</v>
      </c>
      <c r="K1877" t="s">
        <v>697</v>
      </c>
      <c r="L1877">
        <v>22801</v>
      </c>
      <c r="M1877" t="s">
        <v>29</v>
      </c>
      <c r="N1877" t="s">
        <v>678</v>
      </c>
      <c r="O1877" t="s">
        <v>31</v>
      </c>
      <c r="P1877" t="s">
        <v>53</v>
      </c>
      <c r="Q1877" t="s">
        <v>679</v>
      </c>
      <c r="R1877">
        <v>39.96</v>
      </c>
      <c r="S1877">
        <v>2</v>
      </c>
      <c r="T1877">
        <v>0</v>
      </c>
      <c r="U1877">
        <v>14.3856</v>
      </c>
      <c r="V1877">
        <v>25.574400000000001</v>
      </c>
    </row>
    <row r="1878" spans="1:22">
      <c r="A1878">
        <v>8850</v>
      </c>
      <c r="B1878" t="s">
        <v>4105</v>
      </c>
      <c r="C1878" s="1">
        <v>42187</v>
      </c>
      <c r="D1878" s="1">
        <v>42189</v>
      </c>
      <c r="E1878" t="s">
        <v>78</v>
      </c>
      <c r="F1878" t="s">
        <v>1516</v>
      </c>
      <c r="G1878" t="s">
        <v>1517</v>
      </c>
      <c r="H1878" t="s">
        <v>81</v>
      </c>
      <c r="I1878" t="s">
        <v>26</v>
      </c>
      <c r="J1878" t="s">
        <v>1998</v>
      </c>
      <c r="K1878" t="s">
        <v>1017</v>
      </c>
      <c r="L1878">
        <v>27604</v>
      </c>
      <c r="M1878" t="s">
        <v>29</v>
      </c>
      <c r="N1878" t="s">
        <v>1102</v>
      </c>
      <c r="O1878" t="s">
        <v>31</v>
      </c>
      <c r="P1878" t="s">
        <v>53</v>
      </c>
      <c r="Q1878" t="s">
        <v>1103</v>
      </c>
      <c r="R1878">
        <v>159.84</v>
      </c>
      <c r="S1878">
        <v>10</v>
      </c>
      <c r="T1878">
        <v>0.2</v>
      </c>
      <c r="U1878">
        <v>45.954000000000001</v>
      </c>
      <c r="V1878">
        <v>113.886</v>
      </c>
    </row>
    <row r="1879" spans="1:22">
      <c r="A1879">
        <v>8862</v>
      </c>
      <c r="B1879" t="s">
        <v>4106</v>
      </c>
      <c r="C1879" s="1">
        <v>42258</v>
      </c>
      <c r="D1879" s="1">
        <v>42265</v>
      </c>
      <c r="E1879" t="s">
        <v>38</v>
      </c>
      <c r="F1879" t="s">
        <v>1632</v>
      </c>
      <c r="G1879" t="s">
        <v>1633</v>
      </c>
      <c r="H1879" t="s">
        <v>90</v>
      </c>
      <c r="I1879" t="s">
        <v>26</v>
      </c>
      <c r="J1879" t="s">
        <v>3545</v>
      </c>
      <c r="K1879" t="s">
        <v>344</v>
      </c>
      <c r="L1879">
        <v>7501</v>
      </c>
      <c r="M1879" t="s">
        <v>62</v>
      </c>
      <c r="N1879" t="s">
        <v>1893</v>
      </c>
      <c r="O1879" t="s">
        <v>31</v>
      </c>
      <c r="P1879" t="s">
        <v>53</v>
      </c>
      <c r="Q1879" t="s">
        <v>1894</v>
      </c>
      <c r="R1879">
        <v>8.92</v>
      </c>
      <c r="S1879">
        <v>4</v>
      </c>
      <c r="T1879">
        <v>0</v>
      </c>
      <c r="U1879">
        <v>3.9247999999999998</v>
      </c>
      <c r="V1879">
        <v>4.9952000000000005</v>
      </c>
    </row>
    <row r="1880" spans="1:22">
      <c r="A1880">
        <v>8867</v>
      </c>
      <c r="B1880" t="s">
        <v>4107</v>
      </c>
      <c r="C1880" s="1">
        <v>41902</v>
      </c>
      <c r="D1880" s="1">
        <v>41905</v>
      </c>
      <c r="E1880" t="s">
        <v>78</v>
      </c>
      <c r="F1880" t="s">
        <v>4108</v>
      </c>
      <c r="G1880" t="s">
        <v>4109</v>
      </c>
      <c r="H1880" t="s">
        <v>25</v>
      </c>
      <c r="I1880" t="s">
        <v>26</v>
      </c>
      <c r="J1880" t="s">
        <v>120</v>
      </c>
      <c r="K1880" t="s">
        <v>121</v>
      </c>
      <c r="L1880">
        <v>60653</v>
      </c>
      <c r="M1880" t="s">
        <v>84</v>
      </c>
      <c r="N1880" t="s">
        <v>2603</v>
      </c>
      <c r="O1880" t="s">
        <v>31</v>
      </c>
      <c r="P1880" t="s">
        <v>32</v>
      </c>
      <c r="Q1880" t="s">
        <v>2604</v>
      </c>
      <c r="R1880">
        <v>493.43</v>
      </c>
      <c r="S1880">
        <v>5</v>
      </c>
      <c r="T1880">
        <v>0.3</v>
      </c>
      <c r="U1880">
        <v>-70.489999999999995</v>
      </c>
      <c r="V1880">
        <v>563.91999999999996</v>
      </c>
    </row>
    <row r="1881" spans="1:22">
      <c r="A1881">
        <v>8871</v>
      </c>
      <c r="B1881" t="s">
        <v>4110</v>
      </c>
      <c r="C1881" s="1">
        <v>43070</v>
      </c>
      <c r="D1881" s="1">
        <v>43075</v>
      </c>
      <c r="E1881" t="s">
        <v>38</v>
      </c>
      <c r="F1881" t="s">
        <v>2005</v>
      </c>
      <c r="G1881" t="s">
        <v>2006</v>
      </c>
      <c r="H1881" t="s">
        <v>81</v>
      </c>
      <c r="I1881" t="s">
        <v>26</v>
      </c>
      <c r="J1881" t="s">
        <v>176</v>
      </c>
      <c r="K1881" t="s">
        <v>177</v>
      </c>
      <c r="L1881">
        <v>98105</v>
      </c>
      <c r="M1881" t="s">
        <v>51</v>
      </c>
      <c r="N1881" t="s">
        <v>404</v>
      </c>
      <c r="O1881" t="s">
        <v>31</v>
      </c>
      <c r="P1881" t="s">
        <v>53</v>
      </c>
      <c r="Q1881" t="s">
        <v>405</v>
      </c>
      <c r="R1881">
        <v>70.680000000000007</v>
      </c>
      <c r="S1881">
        <v>12</v>
      </c>
      <c r="T1881">
        <v>0</v>
      </c>
      <c r="U1881">
        <v>31.0992</v>
      </c>
      <c r="V1881">
        <v>39.580800000000011</v>
      </c>
    </row>
    <row r="1882" spans="1:22">
      <c r="A1882">
        <v>8889</v>
      </c>
      <c r="B1882" t="s">
        <v>4111</v>
      </c>
      <c r="C1882" s="1">
        <v>43070</v>
      </c>
      <c r="D1882" s="1">
        <v>43076</v>
      </c>
      <c r="E1882" t="s">
        <v>38</v>
      </c>
      <c r="F1882" t="s">
        <v>1460</v>
      </c>
      <c r="G1882" t="s">
        <v>1461</v>
      </c>
      <c r="H1882" t="s">
        <v>90</v>
      </c>
      <c r="I1882" t="s">
        <v>26</v>
      </c>
      <c r="J1882" t="s">
        <v>4112</v>
      </c>
      <c r="K1882" t="s">
        <v>50</v>
      </c>
      <c r="L1882">
        <v>95207</v>
      </c>
      <c r="M1882" t="s">
        <v>51</v>
      </c>
      <c r="N1882" t="s">
        <v>706</v>
      </c>
      <c r="O1882" t="s">
        <v>31</v>
      </c>
      <c r="P1882" t="s">
        <v>53</v>
      </c>
      <c r="Q1882" t="s">
        <v>707</v>
      </c>
      <c r="R1882">
        <v>629.64</v>
      </c>
      <c r="S1882">
        <v>9</v>
      </c>
      <c r="T1882">
        <v>0</v>
      </c>
      <c r="U1882">
        <v>107.03879999999999</v>
      </c>
      <c r="V1882">
        <v>522.60119999999995</v>
      </c>
    </row>
    <row r="1883" spans="1:22">
      <c r="A1883">
        <v>8892</v>
      </c>
      <c r="B1883" t="s">
        <v>4113</v>
      </c>
      <c r="C1883" s="1">
        <v>42629</v>
      </c>
      <c r="D1883" s="1">
        <v>42631</v>
      </c>
      <c r="E1883" t="s">
        <v>78</v>
      </c>
      <c r="F1883" t="s">
        <v>4114</v>
      </c>
      <c r="G1883" t="s">
        <v>4115</v>
      </c>
      <c r="H1883" t="s">
        <v>90</v>
      </c>
      <c r="I1883" t="s">
        <v>26</v>
      </c>
      <c r="J1883" t="s">
        <v>329</v>
      </c>
      <c r="K1883" t="s">
        <v>648</v>
      </c>
      <c r="L1883">
        <v>31907</v>
      </c>
      <c r="M1883" t="s">
        <v>29</v>
      </c>
      <c r="N1883" t="s">
        <v>122</v>
      </c>
      <c r="O1883" t="s">
        <v>31</v>
      </c>
      <c r="P1883" t="s">
        <v>35</v>
      </c>
      <c r="Q1883" t="s">
        <v>123</v>
      </c>
      <c r="R1883">
        <v>121.78</v>
      </c>
      <c r="S1883">
        <v>2</v>
      </c>
      <c r="T1883">
        <v>0</v>
      </c>
      <c r="U1883">
        <v>30.445</v>
      </c>
      <c r="V1883">
        <v>91.335000000000008</v>
      </c>
    </row>
    <row r="1884" spans="1:22">
      <c r="A1884">
        <v>8893</v>
      </c>
      <c r="B1884" t="s">
        <v>4116</v>
      </c>
      <c r="C1884" s="1">
        <v>42339</v>
      </c>
      <c r="D1884" s="1">
        <v>42344</v>
      </c>
      <c r="E1884" t="s">
        <v>38</v>
      </c>
      <c r="F1884" t="s">
        <v>3912</v>
      </c>
      <c r="G1884" t="s">
        <v>3913</v>
      </c>
      <c r="H1884" t="s">
        <v>90</v>
      </c>
      <c r="I1884" t="s">
        <v>26</v>
      </c>
      <c r="J1884" t="s">
        <v>620</v>
      </c>
      <c r="K1884" t="s">
        <v>50</v>
      </c>
      <c r="L1884">
        <v>92037</v>
      </c>
      <c r="M1884" t="s">
        <v>51</v>
      </c>
      <c r="N1884" t="s">
        <v>1076</v>
      </c>
      <c r="O1884" t="s">
        <v>31</v>
      </c>
      <c r="P1884" t="s">
        <v>35</v>
      </c>
      <c r="Q1884" t="s">
        <v>1077</v>
      </c>
      <c r="R1884">
        <v>2676.672</v>
      </c>
      <c r="S1884">
        <v>9</v>
      </c>
      <c r="T1884">
        <v>0.2</v>
      </c>
      <c r="U1884">
        <v>267.66719999999998</v>
      </c>
      <c r="V1884">
        <v>2409.0048000000002</v>
      </c>
    </row>
    <row r="1885" spans="1:22">
      <c r="A1885">
        <v>8894</v>
      </c>
      <c r="B1885" t="s">
        <v>4117</v>
      </c>
      <c r="C1885" s="1">
        <v>41856</v>
      </c>
      <c r="D1885" s="1">
        <v>41863</v>
      </c>
      <c r="E1885" t="s">
        <v>38</v>
      </c>
      <c r="F1885" t="s">
        <v>2771</v>
      </c>
      <c r="G1885" t="s">
        <v>2772</v>
      </c>
      <c r="H1885" t="s">
        <v>25</v>
      </c>
      <c r="I1885" t="s">
        <v>26</v>
      </c>
      <c r="J1885" t="s">
        <v>3514</v>
      </c>
      <c r="K1885" t="s">
        <v>83</v>
      </c>
      <c r="L1885">
        <v>77590</v>
      </c>
      <c r="M1885" t="s">
        <v>84</v>
      </c>
      <c r="N1885" t="s">
        <v>1442</v>
      </c>
      <c r="O1885" t="s">
        <v>31</v>
      </c>
      <c r="P1885" t="s">
        <v>44</v>
      </c>
      <c r="Q1885" t="s">
        <v>1443</v>
      </c>
      <c r="R1885">
        <v>489.23</v>
      </c>
      <c r="S1885">
        <v>2</v>
      </c>
      <c r="T1885">
        <v>0.3</v>
      </c>
      <c r="U1885">
        <v>41.933999999999997</v>
      </c>
      <c r="V1885">
        <v>447.29600000000005</v>
      </c>
    </row>
    <row r="1886" spans="1:22">
      <c r="A1886">
        <v>8895</v>
      </c>
      <c r="B1886" t="s">
        <v>4118</v>
      </c>
      <c r="C1886" s="1">
        <v>42597</v>
      </c>
      <c r="D1886" s="1">
        <v>42604</v>
      </c>
      <c r="E1886" t="s">
        <v>38</v>
      </c>
      <c r="F1886" t="s">
        <v>580</v>
      </c>
      <c r="G1886" t="s">
        <v>581</v>
      </c>
      <c r="H1886" t="s">
        <v>25</v>
      </c>
      <c r="I1886" t="s">
        <v>26</v>
      </c>
      <c r="J1886" t="s">
        <v>49</v>
      </c>
      <c r="K1886" t="s">
        <v>50</v>
      </c>
      <c r="L1886">
        <v>90004</v>
      </c>
      <c r="M1886" t="s">
        <v>51</v>
      </c>
      <c r="N1886" t="s">
        <v>698</v>
      </c>
      <c r="O1886" t="s">
        <v>31</v>
      </c>
      <c r="P1886" t="s">
        <v>53</v>
      </c>
      <c r="Q1886" t="s">
        <v>699</v>
      </c>
      <c r="R1886">
        <v>312.02999999999997</v>
      </c>
      <c r="S1886">
        <v>3</v>
      </c>
      <c r="T1886">
        <v>0</v>
      </c>
      <c r="U1886">
        <v>43.684199999999997</v>
      </c>
      <c r="V1886">
        <v>268.3458</v>
      </c>
    </row>
    <row r="1887" spans="1:22">
      <c r="A1887">
        <v>8901</v>
      </c>
      <c r="B1887" t="s">
        <v>4119</v>
      </c>
      <c r="C1887" s="1">
        <v>42521</v>
      </c>
      <c r="D1887" s="1">
        <v>42525</v>
      </c>
      <c r="E1887" t="s">
        <v>38</v>
      </c>
      <c r="F1887" t="s">
        <v>1188</v>
      </c>
      <c r="G1887" t="s">
        <v>1189</v>
      </c>
      <c r="H1887" t="s">
        <v>25</v>
      </c>
      <c r="I1887" t="s">
        <v>26</v>
      </c>
      <c r="J1887" t="s">
        <v>494</v>
      </c>
      <c r="K1887" t="s">
        <v>121</v>
      </c>
      <c r="L1887">
        <v>62521</v>
      </c>
      <c r="M1887" t="s">
        <v>84</v>
      </c>
      <c r="N1887" t="s">
        <v>3901</v>
      </c>
      <c r="O1887" t="s">
        <v>31</v>
      </c>
      <c r="P1887" t="s">
        <v>53</v>
      </c>
      <c r="Q1887" t="s">
        <v>3902</v>
      </c>
      <c r="R1887">
        <v>32.064</v>
      </c>
      <c r="S1887">
        <v>3</v>
      </c>
      <c r="T1887">
        <v>0.6</v>
      </c>
      <c r="U1887">
        <v>-12.8256</v>
      </c>
      <c r="V1887">
        <v>44.889600000000002</v>
      </c>
    </row>
    <row r="1888" spans="1:22">
      <c r="A1888">
        <v>8903</v>
      </c>
      <c r="B1888" t="s">
        <v>4119</v>
      </c>
      <c r="C1888" s="1">
        <v>42521</v>
      </c>
      <c r="D1888" s="1">
        <v>42525</v>
      </c>
      <c r="E1888" t="s">
        <v>38</v>
      </c>
      <c r="F1888" t="s">
        <v>1188</v>
      </c>
      <c r="G1888" t="s">
        <v>1189</v>
      </c>
      <c r="H1888" t="s">
        <v>25</v>
      </c>
      <c r="I1888" t="s">
        <v>26</v>
      </c>
      <c r="J1888" t="s">
        <v>494</v>
      </c>
      <c r="K1888" t="s">
        <v>121</v>
      </c>
      <c r="L1888">
        <v>62521</v>
      </c>
      <c r="M1888" t="s">
        <v>84</v>
      </c>
      <c r="N1888" t="s">
        <v>2161</v>
      </c>
      <c r="O1888" t="s">
        <v>31</v>
      </c>
      <c r="P1888" t="s">
        <v>35</v>
      </c>
      <c r="Q1888" t="s">
        <v>2162</v>
      </c>
      <c r="R1888">
        <v>191.07900000000001</v>
      </c>
      <c r="S1888">
        <v>3</v>
      </c>
      <c r="T1888">
        <v>0.3</v>
      </c>
      <c r="U1888">
        <v>-38.215800000000002</v>
      </c>
      <c r="V1888">
        <v>229.29480000000001</v>
      </c>
    </row>
    <row r="1889" spans="1:22">
      <c r="A1889">
        <v>8920</v>
      </c>
      <c r="B1889" t="s">
        <v>4120</v>
      </c>
      <c r="C1889" s="1">
        <v>41731</v>
      </c>
      <c r="D1889" s="1">
        <v>41737</v>
      </c>
      <c r="E1889" t="s">
        <v>38</v>
      </c>
      <c r="F1889" t="s">
        <v>2557</v>
      </c>
      <c r="G1889" t="s">
        <v>2558</v>
      </c>
      <c r="H1889" t="s">
        <v>81</v>
      </c>
      <c r="I1889" t="s">
        <v>26</v>
      </c>
      <c r="J1889" t="s">
        <v>3521</v>
      </c>
      <c r="K1889" t="s">
        <v>697</v>
      </c>
      <c r="L1889">
        <v>23464</v>
      </c>
      <c r="M1889" t="s">
        <v>29</v>
      </c>
      <c r="N1889" t="s">
        <v>3139</v>
      </c>
      <c r="O1889" t="s">
        <v>31</v>
      </c>
      <c r="P1889" t="s">
        <v>53</v>
      </c>
      <c r="Q1889" t="s">
        <v>3140</v>
      </c>
      <c r="R1889">
        <v>177.68</v>
      </c>
      <c r="S1889">
        <v>2</v>
      </c>
      <c r="T1889">
        <v>0</v>
      </c>
      <c r="U1889">
        <v>46.196800000000003</v>
      </c>
      <c r="V1889">
        <v>131.48320000000001</v>
      </c>
    </row>
    <row r="1890" spans="1:22">
      <c r="A1890">
        <v>8923</v>
      </c>
      <c r="B1890" t="s">
        <v>4121</v>
      </c>
      <c r="C1890" s="1">
        <v>42647</v>
      </c>
      <c r="D1890" s="1">
        <v>42651</v>
      </c>
      <c r="E1890" t="s">
        <v>38</v>
      </c>
      <c r="F1890" t="s">
        <v>2557</v>
      </c>
      <c r="G1890" t="s">
        <v>2558</v>
      </c>
      <c r="H1890" t="s">
        <v>81</v>
      </c>
      <c r="I1890" t="s">
        <v>26</v>
      </c>
      <c r="J1890" t="s">
        <v>4122</v>
      </c>
      <c r="K1890" t="s">
        <v>42</v>
      </c>
      <c r="L1890">
        <v>33134</v>
      </c>
      <c r="M1890" t="s">
        <v>29</v>
      </c>
      <c r="N1890" t="s">
        <v>940</v>
      </c>
      <c r="O1890" t="s">
        <v>31</v>
      </c>
      <c r="P1890" t="s">
        <v>53</v>
      </c>
      <c r="Q1890" t="s">
        <v>941</v>
      </c>
      <c r="R1890">
        <v>11.568</v>
      </c>
      <c r="S1890">
        <v>3</v>
      </c>
      <c r="T1890">
        <v>0.2</v>
      </c>
      <c r="U1890">
        <v>2.6027999999999998</v>
      </c>
      <c r="V1890">
        <v>8.9651999999999994</v>
      </c>
    </row>
    <row r="1891" spans="1:22">
      <c r="A1891">
        <v>8927</v>
      </c>
      <c r="B1891" t="s">
        <v>4123</v>
      </c>
      <c r="C1891" s="1">
        <v>42399</v>
      </c>
      <c r="D1891" s="1">
        <v>42403</v>
      </c>
      <c r="E1891" t="s">
        <v>38</v>
      </c>
      <c r="F1891" t="s">
        <v>4124</v>
      </c>
      <c r="G1891" t="s">
        <v>4125</v>
      </c>
      <c r="H1891" t="s">
        <v>25</v>
      </c>
      <c r="I1891" t="s">
        <v>26</v>
      </c>
      <c r="J1891" t="s">
        <v>983</v>
      </c>
      <c r="K1891" t="s">
        <v>121</v>
      </c>
      <c r="L1891">
        <v>61107</v>
      </c>
      <c r="M1891" t="s">
        <v>84</v>
      </c>
      <c r="N1891" t="s">
        <v>593</v>
      </c>
      <c r="O1891" t="s">
        <v>31</v>
      </c>
      <c r="P1891" t="s">
        <v>44</v>
      </c>
      <c r="Q1891" t="s">
        <v>594</v>
      </c>
      <c r="R1891">
        <v>626.1</v>
      </c>
      <c r="S1891">
        <v>3</v>
      </c>
      <c r="T1891">
        <v>0.5</v>
      </c>
      <c r="U1891">
        <v>-538.44600000000003</v>
      </c>
      <c r="V1891">
        <v>1164.546</v>
      </c>
    </row>
    <row r="1892" spans="1:22">
      <c r="A1892">
        <v>8929</v>
      </c>
      <c r="B1892" t="s">
        <v>4126</v>
      </c>
      <c r="C1892" s="1">
        <v>42107</v>
      </c>
      <c r="D1892" s="1">
        <v>42111</v>
      </c>
      <c r="E1892" t="s">
        <v>38</v>
      </c>
      <c r="F1892" t="s">
        <v>3033</v>
      </c>
      <c r="G1892" t="s">
        <v>3034</v>
      </c>
      <c r="H1892" t="s">
        <v>25</v>
      </c>
      <c r="I1892" t="s">
        <v>26</v>
      </c>
      <c r="J1892" t="s">
        <v>1849</v>
      </c>
      <c r="K1892" t="s">
        <v>83</v>
      </c>
      <c r="L1892">
        <v>77340</v>
      </c>
      <c r="M1892" t="s">
        <v>84</v>
      </c>
      <c r="N1892" t="s">
        <v>680</v>
      </c>
      <c r="O1892" t="s">
        <v>31</v>
      </c>
      <c r="P1892" t="s">
        <v>44</v>
      </c>
      <c r="Q1892" t="s">
        <v>681</v>
      </c>
      <c r="R1892">
        <v>609.98</v>
      </c>
      <c r="S1892">
        <v>4</v>
      </c>
      <c r="T1892">
        <v>0.3</v>
      </c>
      <c r="U1892">
        <v>-113.282</v>
      </c>
      <c r="V1892">
        <v>723.26200000000006</v>
      </c>
    </row>
    <row r="1893" spans="1:22">
      <c r="A1893">
        <v>8930</v>
      </c>
      <c r="B1893" t="s">
        <v>4126</v>
      </c>
      <c r="C1893" s="1">
        <v>42107</v>
      </c>
      <c r="D1893" s="1">
        <v>42111</v>
      </c>
      <c r="E1893" t="s">
        <v>38</v>
      </c>
      <c r="F1893" t="s">
        <v>3033</v>
      </c>
      <c r="G1893" t="s">
        <v>3034</v>
      </c>
      <c r="H1893" t="s">
        <v>25</v>
      </c>
      <c r="I1893" t="s">
        <v>26</v>
      </c>
      <c r="J1893" t="s">
        <v>1849</v>
      </c>
      <c r="K1893" t="s">
        <v>83</v>
      </c>
      <c r="L1893">
        <v>77340</v>
      </c>
      <c r="M1893" t="s">
        <v>84</v>
      </c>
      <c r="N1893" t="s">
        <v>1265</v>
      </c>
      <c r="O1893" t="s">
        <v>31</v>
      </c>
      <c r="P1893" t="s">
        <v>44</v>
      </c>
      <c r="Q1893" t="s">
        <v>1266</v>
      </c>
      <c r="R1893">
        <v>211.37200000000001</v>
      </c>
      <c r="S1893">
        <v>2</v>
      </c>
      <c r="T1893">
        <v>0.3</v>
      </c>
      <c r="U1893">
        <v>-45.293999999999997</v>
      </c>
      <c r="V1893">
        <v>256.666</v>
      </c>
    </row>
    <row r="1894" spans="1:22">
      <c r="A1894">
        <v>8932</v>
      </c>
      <c r="B1894" t="s">
        <v>4127</v>
      </c>
      <c r="C1894" s="1">
        <v>43087</v>
      </c>
      <c r="D1894" s="1">
        <v>43093</v>
      </c>
      <c r="E1894" t="s">
        <v>38</v>
      </c>
      <c r="F1894" t="s">
        <v>4010</v>
      </c>
      <c r="G1894" t="s">
        <v>4011</v>
      </c>
      <c r="H1894" t="s">
        <v>81</v>
      </c>
      <c r="I1894" t="s">
        <v>26</v>
      </c>
      <c r="J1894" t="s">
        <v>886</v>
      </c>
      <c r="K1894" t="s">
        <v>222</v>
      </c>
      <c r="L1894">
        <v>53209</v>
      </c>
      <c r="M1894" t="s">
        <v>84</v>
      </c>
      <c r="N1894" t="s">
        <v>3564</v>
      </c>
      <c r="O1894" t="s">
        <v>31</v>
      </c>
      <c r="P1894" t="s">
        <v>53</v>
      </c>
      <c r="Q1894" t="s">
        <v>3565</v>
      </c>
      <c r="R1894">
        <v>99.95</v>
      </c>
      <c r="S1894">
        <v>5</v>
      </c>
      <c r="T1894">
        <v>0</v>
      </c>
      <c r="U1894">
        <v>22.988499999999998</v>
      </c>
      <c r="V1894">
        <v>76.961500000000001</v>
      </c>
    </row>
    <row r="1895" spans="1:22">
      <c r="A1895">
        <v>8934</v>
      </c>
      <c r="B1895" t="s">
        <v>4128</v>
      </c>
      <c r="C1895" s="1">
        <v>42443</v>
      </c>
      <c r="D1895" s="1">
        <v>42448</v>
      </c>
      <c r="E1895" t="s">
        <v>38</v>
      </c>
      <c r="F1895" t="s">
        <v>3479</v>
      </c>
      <c r="G1895" t="s">
        <v>3480</v>
      </c>
      <c r="H1895" t="s">
        <v>81</v>
      </c>
      <c r="I1895" t="s">
        <v>26</v>
      </c>
      <c r="J1895" t="s">
        <v>4129</v>
      </c>
      <c r="K1895" t="s">
        <v>222</v>
      </c>
      <c r="L1895">
        <v>54302</v>
      </c>
      <c r="M1895" t="s">
        <v>84</v>
      </c>
      <c r="N1895" t="s">
        <v>1128</v>
      </c>
      <c r="O1895" t="s">
        <v>31</v>
      </c>
      <c r="P1895" t="s">
        <v>53</v>
      </c>
      <c r="Q1895" t="s">
        <v>1129</v>
      </c>
      <c r="R1895">
        <v>16.739999999999998</v>
      </c>
      <c r="S1895">
        <v>2</v>
      </c>
      <c r="T1895">
        <v>0</v>
      </c>
      <c r="U1895">
        <v>4.3524000000000003</v>
      </c>
      <c r="V1895">
        <v>12.387599999999999</v>
      </c>
    </row>
    <row r="1896" spans="1:22">
      <c r="A1896">
        <v>8944</v>
      </c>
      <c r="B1896" t="s">
        <v>4130</v>
      </c>
      <c r="C1896" s="1">
        <v>43018</v>
      </c>
      <c r="D1896" s="1">
        <v>43024</v>
      </c>
      <c r="E1896" t="s">
        <v>38</v>
      </c>
      <c r="F1896" t="s">
        <v>3330</v>
      </c>
      <c r="G1896" t="s">
        <v>3331</v>
      </c>
      <c r="H1896" t="s">
        <v>25</v>
      </c>
      <c r="I1896" t="s">
        <v>26</v>
      </c>
      <c r="J1896" t="s">
        <v>164</v>
      </c>
      <c r="K1896" t="s">
        <v>121</v>
      </c>
      <c r="L1896">
        <v>60505</v>
      </c>
      <c r="M1896" t="s">
        <v>84</v>
      </c>
      <c r="N1896" t="s">
        <v>3198</v>
      </c>
      <c r="O1896" t="s">
        <v>31</v>
      </c>
      <c r="P1896" t="s">
        <v>35</v>
      </c>
      <c r="Q1896" t="s">
        <v>3199</v>
      </c>
      <c r="R1896">
        <v>239.358</v>
      </c>
      <c r="S1896">
        <v>3</v>
      </c>
      <c r="T1896">
        <v>0.3</v>
      </c>
      <c r="U1896">
        <v>-47.871600000000001</v>
      </c>
      <c r="V1896">
        <v>287.2296</v>
      </c>
    </row>
    <row r="1897" spans="1:22">
      <c r="A1897">
        <v>8950</v>
      </c>
      <c r="B1897" t="s">
        <v>4131</v>
      </c>
      <c r="C1897" s="1">
        <v>43091</v>
      </c>
      <c r="D1897" s="1">
        <v>43097</v>
      </c>
      <c r="E1897" t="s">
        <v>38</v>
      </c>
      <c r="F1897" t="s">
        <v>4132</v>
      </c>
      <c r="G1897" t="s">
        <v>4133</v>
      </c>
      <c r="H1897" t="s">
        <v>25</v>
      </c>
      <c r="I1897" t="s">
        <v>26</v>
      </c>
      <c r="J1897" t="s">
        <v>458</v>
      </c>
      <c r="K1897" t="s">
        <v>128</v>
      </c>
      <c r="L1897">
        <v>38301</v>
      </c>
      <c r="M1897" t="s">
        <v>29</v>
      </c>
      <c r="N1897" t="s">
        <v>324</v>
      </c>
      <c r="O1897" t="s">
        <v>31</v>
      </c>
      <c r="P1897" t="s">
        <v>44</v>
      </c>
      <c r="Q1897" t="s">
        <v>325</v>
      </c>
      <c r="R1897">
        <v>934.95600000000002</v>
      </c>
      <c r="S1897">
        <v>6</v>
      </c>
      <c r="T1897">
        <v>0.4</v>
      </c>
      <c r="U1897">
        <v>-249.32159999999999</v>
      </c>
      <c r="V1897">
        <v>1184.2775999999999</v>
      </c>
    </row>
    <row r="1898" spans="1:22">
      <c r="A1898">
        <v>8955</v>
      </c>
      <c r="B1898" t="s">
        <v>4134</v>
      </c>
      <c r="C1898" s="1">
        <v>41859</v>
      </c>
      <c r="D1898" s="1">
        <v>41861</v>
      </c>
      <c r="E1898" t="s">
        <v>22</v>
      </c>
      <c r="F1898" t="s">
        <v>946</v>
      </c>
      <c r="G1898" t="s">
        <v>947</v>
      </c>
      <c r="H1898" t="s">
        <v>25</v>
      </c>
      <c r="I1898" t="s">
        <v>26</v>
      </c>
      <c r="J1898" t="s">
        <v>587</v>
      </c>
      <c r="K1898" t="s">
        <v>42</v>
      </c>
      <c r="L1898">
        <v>32216</v>
      </c>
      <c r="M1898" t="s">
        <v>29</v>
      </c>
      <c r="N1898" t="s">
        <v>1584</v>
      </c>
      <c r="O1898" t="s">
        <v>31</v>
      </c>
      <c r="P1898" t="s">
        <v>32</v>
      </c>
      <c r="Q1898" t="s">
        <v>1585</v>
      </c>
      <c r="R1898">
        <v>155.45599999999999</v>
      </c>
      <c r="S1898">
        <v>4</v>
      </c>
      <c r="T1898">
        <v>0.2</v>
      </c>
      <c r="U1898">
        <v>-7.7728000000000002</v>
      </c>
      <c r="V1898">
        <v>163.22879999999998</v>
      </c>
    </row>
    <row r="1899" spans="1:22">
      <c r="A1899">
        <v>8957</v>
      </c>
      <c r="B1899" t="s">
        <v>4135</v>
      </c>
      <c r="C1899" s="1">
        <v>43094</v>
      </c>
      <c r="D1899" s="1">
        <v>43097</v>
      </c>
      <c r="E1899" t="s">
        <v>78</v>
      </c>
      <c r="F1899" t="s">
        <v>4136</v>
      </c>
      <c r="G1899" t="s">
        <v>4137</v>
      </c>
      <c r="H1899" t="s">
        <v>25</v>
      </c>
      <c r="I1899" t="s">
        <v>26</v>
      </c>
      <c r="J1899" t="s">
        <v>2031</v>
      </c>
      <c r="K1899" t="s">
        <v>42</v>
      </c>
      <c r="L1899">
        <v>33012</v>
      </c>
      <c r="M1899" t="s">
        <v>29</v>
      </c>
      <c r="N1899" t="s">
        <v>2170</v>
      </c>
      <c r="O1899" t="s">
        <v>31</v>
      </c>
      <c r="P1899" t="s">
        <v>53</v>
      </c>
      <c r="Q1899" t="s">
        <v>2171</v>
      </c>
      <c r="R1899">
        <v>21</v>
      </c>
      <c r="S1899">
        <v>3</v>
      </c>
      <c r="T1899">
        <v>0.2</v>
      </c>
      <c r="U1899">
        <v>5.7750000000000004</v>
      </c>
      <c r="V1899">
        <v>15.225</v>
      </c>
    </row>
    <row r="1900" spans="1:22">
      <c r="A1900">
        <v>8961</v>
      </c>
      <c r="B1900" t="s">
        <v>4138</v>
      </c>
      <c r="C1900" s="1">
        <v>43064</v>
      </c>
      <c r="D1900" s="1">
        <v>43069</v>
      </c>
      <c r="E1900" t="s">
        <v>38</v>
      </c>
      <c r="F1900" t="s">
        <v>526</v>
      </c>
      <c r="G1900" t="s">
        <v>527</v>
      </c>
      <c r="H1900" t="s">
        <v>25</v>
      </c>
      <c r="I1900" t="s">
        <v>26</v>
      </c>
      <c r="J1900" t="s">
        <v>91</v>
      </c>
      <c r="K1900" t="s">
        <v>83</v>
      </c>
      <c r="L1900">
        <v>77070</v>
      </c>
      <c r="M1900" t="s">
        <v>84</v>
      </c>
      <c r="N1900" t="s">
        <v>1063</v>
      </c>
      <c r="O1900" t="s">
        <v>31</v>
      </c>
      <c r="P1900" t="s">
        <v>35</v>
      </c>
      <c r="Q1900" t="s">
        <v>1064</v>
      </c>
      <c r="R1900">
        <v>853.93</v>
      </c>
      <c r="S1900">
        <v>5</v>
      </c>
      <c r="T1900">
        <v>0.3</v>
      </c>
      <c r="U1900">
        <v>-24.398</v>
      </c>
      <c r="V1900">
        <v>878.32799999999997</v>
      </c>
    </row>
    <row r="1901" spans="1:22">
      <c r="A1901">
        <v>8963</v>
      </c>
      <c r="B1901" t="s">
        <v>4139</v>
      </c>
      <c r="C1901" s="1">
        <v>42679</v>
      </c>
      <c r="D1901" s="1">
        <v>42681</v>
      </c>
      <c r="E1901" t="s">
        <v>78</v>
      </c>
      <c r="F1901" t="s">
        <v>3427</v>
      </c>
      <c r="G1901" t="s">
        <v>3428</v>
      </c>
      <c r="H1901" t="s">
        <v>25</v>
      </c>
      <c r="I1901" t="s">
        <v>26</v>
      </c>
      <c r="J1901" t="s">
        <v>3521</v>
      </c>
      <c r="K1901" t="s">
        <v>697</v>
      </c>
      <c r="L1901">
        <v>23464</v>
      </c>
      <c r="M1901" t="s">
        <v>29</v>
      </c>
      <c r="N1901" t="s">
        <v>1938</v>
      </c>
      <c r="O1901" t="s">
        <v>31</v>
      </c>
      <c r="P1901" t="s">
        <v>53</v>
      </c>
      <c r="Q1901" t="s">
        <v>1939</v>
      </c>
      <c r="R1901">
        <v>273.95999999999998</v>
      </c>
      <c r="S1901">
        <v>2</v>
      </c>
      <c r="T1901">
        <v>0</v>
      </c>
      <c r="U1901">
        <v>71.229600000000005</v>
      </c>
      <c r="V1901">
        <v>202.73039999999997</v>
      </c>
    </row>
    <row r="1902" spans="1:22">
      <c r="A1902">
        <v>8965</v>
      </c>
      <c r="B1902" t="s">
        <v>4139</v>
      </c>
      <c r="C1902" s="1">
        <v>42679</v>
      </c>
      <c r="D1902" s="1">
        <v>42681</v>
      </c>
      <c r="E1902" t="s">
        <v>78</v>
      </c>
      <c r="F1902" t="s">
        <v>3427</v>
      </c>
      <c r="G1902" t="s">
        <v>3428</v>
      </c>
      <c r="H1902" t="s">
        <v>25</v>
      </c>
      <c r="I1902" t="s">
        <v>26</v>
      </c>
      <c r="J1902" t="s">
        <v>3521</v>
      </c>
      <c r="K1902" t="s">
        <v>697</v>
      </c>
      <c r="L1902">
        <v>23464</v>
      </c>
      <c r="M1902" t="s">
        <v>29</v>
      </c>
      <c r="N1902" t="s">
        <v>3658</v>
      </c>
      <c r="O1902" t="s">
        <v>31</v>
      </c>
      <c r="P1902" t="s">
        <v>53</v>
      </c>
      <c r="Q1902" t="s">
        <v>3659</v>
      </c>
      <c r="R1902">
        <v>756.8</v>
      </c>
      <c r="S1902">
        <v>5</v>
      </c>
      <c r="T1902">
        <v>0</v>
      </c>
      <c r="U1902">
        <v>75.680000000000007</v>
      </c>
      <c r="V1902">
        <v>681.11999999999989</v>
      </c>
    </row>
    <row r="1903" spans="1:22">
      <c r="A1903">
        <v>8968</v>
      </c>
      <c r="B1903" t="s">
        <v>4140</v>
      </c>
      <c r="C1903" s="1">
        <v>42677</v>
      </c>
      <c r="D1903" s="1">
        <v>42681</v>
      </c>
      <c r="E1903" t="s">
        <v>38</v>
      </c>
      <c r="F1903" t="s">
        <v>2062</v>
      </c>
      <c r="G1903" t="s">
        <v>2063</v>
      </c>
      <c r="H1903" t="s">
        <v>90</v>
      </c>
      <c r="I1903" t="s">
        <v>26</v>
      </c>
      <c r="J1903" t="s">
        <v>60</v>
      </c>
      <c r="K1903" t="s">
        <v>61</v>
      </c>
      <c r="L1903">
        <v>19120</v>
      </c>
      <c r="M1903" t="s">
        <v>62</v>
      </c>
      <c r="N1903" t="s">
        <v>447</v>
      </c>
      <c r="O1903" t="s">
        <v>31</v>
      </c>
      <c r="P1903" t="s">
        <v>35</v>
      </c>
      <c r="Q1903" t="s">
        <v>448</v>
      </c>
      <c r="R1903">
        <v>470.15499999999997</v>
      </c>
      <c r="S1903">
        <v>7</v>
      </c>
      <c r="T1903">
        <v>0.3</v>
      </c>
      <c r="U1903">
        <v>-13.433</v>
      </c>
      <c r="V1903">
        <v>483.58799999999997</v>
      </c>
    </row>
    <row r="1904" spans="1:22">
      <c r="A1904">
        <v>8972</v>
      </c>
      <c r="B1904" t="s">
        <v>4141</v>
      </c>
      <c r="C1904" s="1">
        <v>42818</v>
      </c>
      <c r="D1904" s="1">
        <v>42822</v>
      </c>
      <c r="E1904" t="s">
        <v>38</v>
      </c>
      <c r="F1904" t="s">
        <v>1772</v>
      </c>
      <c r="G1904" t="s">
        <v>1773</v>
      </c>
      <c r="H1904" t="s">
        <v>25</v>
      </c>
      <c r="I1904" t="s">
        <v>26</v>
      </c>
      <c r="J1904" t="s">
        <v>158</v>
      </c>
      <c r="K1904" t="s">
        <v>109</v>
      </c>
      <c r="L1904">
        <v>10011</v>
      </c>
      <c r="M1904" t="s">
        <v>62</v>
      </c>
      <c r="N1904" t="s">
        <v>836</v>
      </c>
      <c r="O1904" t="s">
        <v>31</v>
      </c>
      <c r="P1904" t="s">
        <v>35</v>
      </c>
      <c r="Q1904" t="s">
        <v>837</v>
      </c>
      <c r="R1904">
        <v>271.76400000000001</v>
      </c>
      <c r="S1904">
        <v>2</v>
      </c>
      <c r="T1904">
        <v>0.1</v>
      </c>
      <c r="U1904">
        <v>60.392000000000003</v>
      </c>
      <c r="V1904">
        <v>211.37200000000001</v>
      </c>
    </row>
    <row r="1905" spans="1:22">
      <c r="A1905">
        <v>8974</v>
      </c>
      <c r="B1905" t="s">
        <v>4142</v>
      </c>
      <c r="C1905" s="1">
        <v>42850</v>
      </c>
      <c r="D1905" s="1">
        <v>42852</v>
      </c>
      <c r="E1905" t="s">
        <v>22</v>
      </c>
      <c r="F1905" t="s">
        <v>2848</v>
      </c>
      <c r="G1905" t="s">
        <v>2849</v>
      </c>
      <c r="H1905" t="s">
        <v>25</v>
      </c>
      <c r="I1905" t="s">
        <v>26</v>
      </c>
      <c r="J1905" t="s">
        <v>49</v>
      </c>
      <c r="K1905" t="s">
        <v>50</v>
      </c>
      <c r="L1905">
        <v>90008</v>
      </c>
      <c r="M1905" t="s">
        <v>51</v>
      </c>
      <c r="N1905" t="s">
        <v>330</v>
      </c>
      <c r="O1905" t="s">
        <v>31</v>
      </c>
      <c r="P1905" t="s">
        <v>32</v>
      </c>
      <c r="Q1905" t="s">
        <v>331</v>
      </c>
      <c r="R1905">
        <v>344.98099999999999</v>
      </c>
      <c r="S1905">
        <v>7</v>
      </c>
      <c r="T1905">
        <v>0.15</v>
      </c>
      <c r="U1905">
        <v>28.4102</v>
      </c>
      <c r="V1905">
        <v>316.57080000000002</v>
      </c>
    </row>
    <row r="1906" spans="1:22">
      <c r="A1906">
        <v>8977</v>
      </c>
      <c r="B1906" t="s">
        <v>4143</v>
      </c>
      <c r="C1906" s="1">
        <v>43062</v>
      </c>
      <c r="D1906" s="1">
        <v>43065</v>
      </c>
      <c r="E1906" t="s">
        <v>78</v>
      </c>
      <c r="F1906" t="s">
        <v>2305</v>
      </c>
      <c r="G1906" t="s">
        <v>2306</v>
      </c>
      <c r="H1906" t="s">
        <v>81</v>
      </c>
      <c r="I1906" t="s">
        <v>26</v>
      </c>
      <c r="J1906" t="s">
        <v>1720</v>
      </c>
      <c r="K1906" t="s">
        <v>83</v>
      </c>
      <c r="L1906">
        <v>75220</v>
      </c>
      <c r="M1906" t="s">
        <v>84</v>
      </c>
      <c r="N1906" t="s">
        <v>1215</v>
      </c>
      <c r="O1906" t="s">
        <v>31</v>
      </c>
      <c r="P1906" t="s">
        <v>44</v>
      </c>
      <c r="Q1906" t="s">
        <v>1216</v>
      </c>
      <c r="R1906">
        <v>127.785</v>
      </c>
      <c r="S1906">
        <v>1</v>
      </c>
      <c r="T1906">
        <v>0.3</v>
      </c>
      <c r="U1906">
        <v>-31.0335</v>
      </c>
      <c r="V1906">
        <v>158.8185</v>
      </c>
    </row>
    <row r="1907" spans="1:22">
      <c r="A1907">
        <v>8984</v>
      </c>
      <c r="B1907" t="s">
        <v>4144</v>
      </c>
      <c r="C1907" s="1">
        <v>42435</v>
      </c>
      <c r="D1907" s="1">
        <v>42441</v>
      </c>
      <c r="E1907" t="s">
        <v>38</v>
      </c>
      <c r="F1907" t="s">
        <v>162</v>
      </c>
      <c r="G1907" t="s">
        <v>163</v>
      </c>
      <c r="H1907" t="s">
        <v>25</v>
      </c>
      <c r="I1907" t="s">
        <v>26</v>
      </c>
      <c r="J1907" t="s">
        <v>120</v>
      </c>
      <c r="K1907" t="s">
        <v>121</v>
      </c>
      <c r="L1907">
        <v>60623</v>
      </c>
      <c r="M1907" t="s">
        <v>84</v>
      </c>
      <c r="N1907" t="s">
        <v>202</v>
      </c>
      <c r="O1907" t="s">
        <v>31</v>
      </c>
      <c r="P1907" t="s">
        <v>53</v>
      </c>
      <c r="Q1907" t="s">
        <v>203</v>
      </c>
      <c r="R1907">
        <v>159.04</v>
      </c>
      <c r="S1907">
        <v>5</v>
      </c>
      <c r="T1907">
        <v>0.6</v>
      </c>
      <c r="U1907">
        <v>-194.82400000000001</v>
      </c>
      <c r="V1907">
        <v>353.86400000000003</v>
      </c>
    </row>
    <row r="1908" spans="1:22">
      <c r="A1908">
        <v>8985</v>
      </c>
      <c r="B1908" t="s">
        <v>4144</v>
      </c>
      <c r="C1908" s="1">
        <v>42435</v>
      </c>
      <c r="D1908" s="1">
        <v>42441</v>
      </c>
      <c r="E1908" t="s">
        <v>38</v>
      </c>
      <c r="F1908" t="s">
        <v>162</v>
      </c>
      <c r="G1908" t="s">
        <v>163</v>
      </c>
      <c r="H1908" t="s">
        <v>25</v>
      </c>
      <c r="I1908" t="s">
        <v>26</v>
      </c>
      <c r="J1908" t="s">
        <v>120</v>
      </c>
      <c r="K1908" t="s">
        <v>121</v>
      </c>
      <c r="L1908">
        <v>60623</v>
      </c>
      <c r="M1908" t="s">
        <v>84</v>
      </c>
      <c r="N1908" t="s">
        <v>1881</v>
      </c>
      <c r="O1908" t="s">
        <v>31</v>
      </c>
      <c r="P1908" t="s">
        <v>44</v>
      </c>
      <c r="Q1908" t="s">
        <v>1882</v>
      </c>
      <c r="R1908">
        <v>145.97999999999999</v>
      </c>
      <c r="S1908">
        <v>2</v>
      </c>
      <c r="T1908">
        <v>0.5</v>
      </c>
      <c r="U1908">
        <v>-99.266400000000004</v>
      </c>
      <c r="V1908">
        <v>245.24639999999999</v>
      </c>
    </row>
    <row r="1909" spans="1:22">
      <c r="A1909">
        <v>8986</v>
      </c>
      <c r="B1909" t="s">
        <v>4145</v>
      </c>
      <c r="C1909" s="1">
        <v>42341</v>
      </c>
      <c r="D1909" s="1">
        <v>42345</v>
      </c>
      <c r="E1909" t="s">
        <v>38</v>
      </c>
      <c r="F1909" t="s">
        <v>4146</v>
      </c>
      <c r="G1909" t="s">
        <v>4147</v>
      </c>
      <c r="H1909" t="s">
        <v>25</v>
      </c>
      <c r="I1909" t="s">
        <v>26</v>
      </c>
      <c r="J1909" t="s">
        <v>587</v>
      </c>
      <c r="K1909" t="s">
        <v>1017</v>
      </c>
      <c r="L1909">
        <v>28540</v>
      </c>
      <c r="M1909" t="s">
        <v>29</v>
      </c>
      <c r="N1909" t="s">
        <v>737</v>
      </c>
      <c r="O1909" t="s">
        <v>31</v>
      </c>
      <c r="P1909" t="s">
        <v>53</v>
      </c>
      <c r="Q1909" t="s">
        <v>738</v>
      </c>
      <c r="R1909">
        <v>77.951999999999998</v>
      </c>
      <c r="S1909">
        <v>3</v>
      </c>
      <c r="T1909">
        <v>0.2</v>
      </c>
      <c r="U1909">
        <v>12.667199999999999</v>
      </c>
      <c r="V1909">
        <v>65.284800000000004</v>
      </c>
    </row>
    <row r="1910" spans="1:22">
      <c r="A1910">
        <v>8990</v>
      </c>
      <c r="B1910" t="s">
        <v>4148</v>
      </c>
      <c r="C1910" s="1">
        <v>42362</v>
      </c>
      <c r="D1910" s="1">
        <v>42368</v>
      </c>
      <c r="E1910" t="s">
        <v>38</v>
      </c>
      <c r="F1910" t="s">
        <v>1847</v>
      </c>
      <c r="G1910" t="s">
        <v>1848</v>
      </c>
      <c r="H1910" t="s">
        <v>81</v>
      </c>
      <c r="I1910" t="s">
        <v>26</v>
      </c>
      <c r="J1910" t="s">
        <v>859</v>
      </c>
      <c r="K1910" t="s">
        <v>546</v>
      </c>
      <c r="L1910">
        <v>65807</v>
      </c>
      <c r="M1910" t="s">
        <v>84</v>
      </c>
      <c r="N1910" t="s">
        <v>2505</v>
      </c>
      <c r="O1910" t="s">
        <v>31</v>
      </c>
      <c r="P1910" t="s">
        <v>53</v>
      </c>
      <c r="Q1910" t="s">
        <v>2506</v>
      </c>
      <c r="R1910">
        <v>9.68</v>
      </c>
      <c r="S1910">
        <v>2</v>
      </c>
      <c r="T1910">
        <v>0</v>
      </c>
      <c r="U1910">
        <v>3.7751999999999999</v>
      </c>
      <c r="V1910">
        <v>5.9047999999999998</v>
      </c>
    </row>
    <row r="1911" spans="1:22">
      <c r="A1911">
        <v>8994</v>
      </c>
      <c r="B1911" t="s">
        <v>4149</v>
      </c>
      <c r="C1911" s="1">
        <v>43024</v>
      </c>
      <c r="D1911" s="1">
        <v>43029</v>
      </c>
      <c r="E1911" t="s">
        <v>38</v>
      </c>
      <c r="F1911" t="s">
        <v>3509</v>
      </c>
      <c r="G1911" t="s">
        <v>3510</v>
      </c>
      <c r="H1911" t="s">
        <v>81</v>
      </c>
      <c r="I1911" t="s">
        <v>26</v>
      </c>
      <c r="J1911" t="s">
        <v>144</v>
      </c>
      <c r="K1911" t="s">
        <v>128</v>
      </c>
      <c r="L1911">
        <v>38401</v>
      </c>
      <c r="M1911" t="s">
        <v>29</v>
      </c>
      <c r="N1911" t="s">
        <v>1792</v>
      </c>
      <c r="O1911" t="s">
        <v>31</v>
      </c>
      <c r="P1911" t="s">
        <v>44</v>
      </c>
      <c r="Q1911" t="s">
        <v>1793</v>
      </c>
      <c r="R1911">
        <v>1875.258</v>
      </c>
      <c r="S1911">
        <v>7</v>
      </c>
      <c r="T1911">
        <v>0.4</v>
      </c>
      <c r="U1911">
        <v>-968.88329999999996</v>
      </c>
      <c r="V1911">
        <v>2844.1413000000002</v>
      </c>
    </row>
    <row r="1912" spans="1:22">
      <c r="A1912">
        <v>9000</v>
      </c>
      <c r="B1912" t="s">
        <v>4150</v>
      </c>
      <c r="C1912" s="1">
        <v>42868</v>
      </c>
      <c r="D1912" s="1">
        <v>42872</v>
      </c>
      <c r="E1912" t="s">
        <v>38</v>
      </c>
      <c r="F1912" t="s">
        <v>1125</v>
      </c>
      <c r="G1912" t="s">
        <v>1126</v>
      </c>
      <c r="H1912" t="s">
        <v>90</v>
      </c>
      <c r="I1912" t="s">
        <v>26</v>
      </c>
      <c r="J1912" t="s">
        <v>60</v>
      </c>
      <c r="K1912" t="s">
        <v>61</v>
      </c>
      <c r="L1912">
        <v>19140</v>
      </c>
      <c r="M1912" t="s">
        <v>62</v>
      </c>
      <c r="N1912" t="s">
        <v>649</v>
      </c>
      <c r="O1912" t="s">
        <v>31</v>
      </c>
      <c r="P1912" t="s">
        <v>35</v>
      </c>
      <c r="Q1912" t="s">
        <v>650</v>
      </c>
      <c r="R1912">
        <v>458.43</v>
      </c>
      <c r="S1912">
        <v>5</v>
      </c>
      <c r="T1912">
        <v>0.3</v>
      </c>
      <c r="U1912">
        <v>-124.431</v>
      </c>
      <c r="V1912">
        <v>582.86099999999999</v>
      </c>
    </row>
    <row r="1913" spans="1:22">
      <c r="A1913">
        <v>9009</v>
      </c>
      <c r="B1913" t="s">
        <v>4151</v>
      </c>
      <c r="C1913" s="1">
        <v>43057</v>
      </c>
      <c r="D1913" s="1">
        <v>43057</v>
      </c>
      <c r="E1913" t="s">
        <v>407</v>
      </c>
      <c r="F1913" t="s">
        <v>763</v>
      </c>
      <c r="G1913" t="s">
        <v>764</v>
      </c>
      <c r="H1913" t="s">
        <v>81</v>
      </c>
      <c r="I1913" t="s">
        <v>26</v>
      </c>
      <c r="J1913" t="s">
        <v>886</v>
      </c>
      <c r="K1913" t="s">
        <v>222</v>
      </c>
      <c r="L1913">
        <v>53209</v>
      </c>
      <c r="M1913" t="s">
        <v>84</v>
      </c>
      <c r="N1913" t="s">
        <v>481</v>
      </c>
      <c r="O1913" t="s">
        <v>31</v>
      </c>
      <c r="P1913" t="s">
        <v>53</v>
      </c>
      <c r="Q1913" t="s">
        <v>482</v>
      </c>
      <c r="R1913">
        <v>5.82</v>
      </c>
      <c r="S1913">
        <v>2</v>
      </c>
      <c r="T1913">
        <v>0</v>
      </c>
      <c r="U1913">
        <v>2.7353999999999998</v>
      </c>
      <c r="V1913">
        <v>3.0846000000000005</v>
      </c>
    </row>
    <row r="1914" spans="1:22">
      <c r="A1914">
        <v>9013</v>
      </c>
      <c r="B1914" t="s">
        <v>4152</v>
      </c>
      <c r="C1914" s="1">
        <v>42421</v>
      </c>
      <c r="D1914" s="1">
        <v>42422</v>
      </c>
      <c r="E1914" t="s">
        <v>78</v>
      </c>
      <c r="F1914" t="s">
        <v>1492</v>
      </c>
      <c r="G1914" t="s">
        <v>1493</v>
      </c>
      <c r="H1914" t="s">
        <v>81</v>
      </c>
      <c r="I1914" t="s">
        <v>26</v>
      </c>
      <c r="J1914" t="s">
        <v>158</v>
      </c>
      <c r="K1914" t="s">
        <v>109</v>
      </c>
      <c r="L1914">
        <v>10011</v>
      </c>
      <c r="M1914" t="s">
        <v>62</v>
      </c>
      <c r="N1914" t="s">
        <v>345</v>
      </c>
      <c r="O1914" t="s">
        <v>31</v>
      </c>
      <c r="P1914" t="s">
        <v>53</v>
      </c>
      <c r="Q1914" t="s">
        <v>346</v>
      </c>
      <c r="R1914">
        <v>135.80000000000001</v>
      </c>
      <c r="S1914">
        <v>7</v>
      </c>
      <c r="T1914">
        <v>0</v>
      </c>
      <c r="U1914">
        <v>66.542000000000002</v>
      </c>
      <c r="V1914">
        <v>69.25800000000001</v>
      </c>
    </row>
    <row r="1915" spans="1:22">
      <c r="A1915">
        <v>9021</v>
      </c>
      <c r="B1915" t="s">
        <v>4153</v>
      </c>
      <c r="C1915" s="1">
        <v>41989</v>
      </c>
      <c r="D1915" s="1">
        <v>41991</v>
      </c>
      <c r="E1915" t="s">
        <v>22</v>
      </c>
      <c r="F1915" t="s">
        <v>774</v>
      </c>
      <c r="G1915" t="s">
        <v>775</v>
      </c>
      <c r="H1915" t="s">
        <v>25</v>
      </c>
      <c r="I1915" t="s">
        <v>26</v>
      </c>
      <c r="J1915" t="s">
        <v>859</v>
      </c>
      <c r="K1915" t="s">
        <v>697</v>
      </c>
      <c r="L1915">
        <v>22153</v>
      </c>
      <c r="M1915" t="s">
        <v>29</v>
      </c>
      <c r="N1915" t="s">
        <v>1080</v>
      </c>
      <c r="O1915" t="s">
        <v>31</v>
      </c>
      <c r="P1915" t="s">
        <v>53</v>
      </c>
      <c r="Q1915" t="s">
        <v>1081</v>
      </c>
      <c r="R1915">
        <v>29.46</v>
      </c>
      <c r="S1915">
        <v>6</v>
      </c>
      <c r="T1915">
        <v>0</v>
      </c>
      <c r="U1915">
        <v>9.7218</v>
      </c>
      <c r="V1915">
        <v>19.738199999999999</v>
      </c>
    </row>
    <row r="1916" spans="1:22">
      <c r="A1916">
        <v>9023</v>
      </c>
      <c r="B1916" t="s">
        <v>4154</v>
      </c>
      <c r="C1916" s="1">
        <v>42604</v>
      </c>
      <c r="D1916" s="1">
        <v>42605</v>
      </c>
      <c r="E1916" t="s">
        <v>78</v>
      </c>
      <c r="F1916" t="s">
        <v>2257</v>
      </c>
      <c r="G1916" t="s">
        <v>2258</v>
      </c>
      <c r="H1916" t="s">
        <v>90</v>
      </c>
      <c r="I1916" t="s">
        <v>26</v>
      </c>
      <c r="J1916" t="s">
        <v>2324</v>
      </c>
      <c r="K1916" t="s">
        <v>165</v>
      </c>
      <c r="L1916">
        <v>80525</v>
      </c>
      <c r="M1916" t="s">
        <v>51</v>
      </c>
      <c r="N1916" t="s">
        <v>621</v>
      </c>
      <c r="O1916" t="s">
        <v>31</v>
      </c>
      <c r="P1916" t="s">
        <v>53</v>
      </c>
      <c r="Q1916" t="s">
        <v>622</v>
      </c>
      <c r="R1916">
        <v>98.328000000000003</v>
      </c>
      <c r="S1916">
        <v>3</v>
      </c>
      <c r="T1916">
        <v>0.2</v>
      </c>
      <c r="U1916">
        <v>9.8328000000000007</v>
      </c>
      <c r="V1916">
        <v>88.495199999999997</v>
      </c>
    </row>
    <row r="1917" spans="1:22">
      <c r="A1917">
        <v>9024</v>
      </c>
      <c r="B1917" t="s">
        <v>4155</v>
      </c>
      <c r="C1917" s="1">
        <v>42184</v>
      </c>
      <c r="D1917" s="1">
        <v>42187</v>
      </c>
      <c r="E1917" t="s">
        <v>78</v>
      </c>
      <c r="F1917" t="s">
        <v>1349</v>
      </c>
      <c r="G1917" t="s">
        <v>1350</v>
      </c>
      <c r="H1917" t="s">
        <v>25</v>
      </c>
      <c r="I1917" t="s">
        <v>26</v>
      </c>
      <c r="J1917" t="s">
        <v>158</v>
      </c>
      <c r="K1917" t="s">
        <v>109</v>
      </c>
      <c r="L1917">
        <v>10024</v>
      </c>
      <c r="M1917" t="s">
        <v>62</v>
      </c>
      <c r="N1917" t="s">
        <v>649</v>
      </c>
      <c r="O1917" t="s">
        <v>31</v>
      </c>
      <c r="P1917" t="s">
        <v>35</v>
      </c>
      <c r="Q1917" t="s">
        <v>650</v>
      </c>
      <c r="R1917">
        <v>117.88200000000001</v>
      </c>
      <c r="S1917">
        <v>1</v>
      </c>
      <c r="T1917">
        <v>0.1</v>
      </c>
      <c r="U1917">
        <v>1.3098000000000001</v>
      </c>
      <c r="V1917">
        <v>116.57220000000001</v>
      </c>
    </row>
    <row r="1918" spans="1:22">
      <c r="A1918">
        <v>9027</v>
      </c>
      <c r="B1918" t="s">
        <v>4156</v>
      </c>
      <c r="C1918" s="1">
        <v>42547</v>
      </c>
      <c r="D1918" s="1">
        <v>42553</v>
      </c>
      <c r="E1918" t="s">
        <v>38</v>
      </c>
      <c r="F1918" t="s">
        <v>3509</v>
      </c>
      <c r="G1918" t="s">
        <v>3510</v>
      </c>
      <c r="H1918" t="s">
        <v>81</v>
      </c>
      <c r="I1918" t="s">
        <v>26</v>
      </c>
      <c r="J1918" t="s">
        <v>158</v>
      </c>
      <c r="K1918" t="s">
        <v>109</v>
      </c>
      <c r="L1918">
        <v>10035</v>
      </c>
      <c r="M1918" t="s">
        <v>62</v>
      </c>
      <c r="N1918" t="s">
        <v>1249</v>
      </c>
      <c r="O1918" t="s">
        <v>31</v>
      </c>
      <c r="P1918" t="s">
        <v>53</v>
      </c>
      <c r="Q1918" t="s">
        <v>1250</v>
      </c>
      <c r="R1918">
        <v>37.74</v>
      </c>
      <c r="S1918">
        <v>3</v>
      </c>
      <c r="T1918">
        <v>0</v>
      </c>
      <c r="U1918">
        <v>12.8316</v>
      </c>
      <c r="V1918">
        <v>24.9084</v>
      </c>
    </row>
    <row r="1919" spans="1:22">
      <c r="A1919">
        <v>9028</v>
      </c>
      <c r="B1919" t="s">
        <v>4157</v>
      </c>
      <c r="C1919" s="1">
        <v>42630</v>
      </c>
      <c r="D1919" s="1">
        <v>42635</v>
      </c>
      <c r="E1919" t="s">
        <v>38</v>
      </c>
      <c r="F1919" t="s">
        <v>142</v>
      </c>
      <c r="G1919" t="s">
        <v>143</v>
      </c>
      <c r="H1919" t="s">
        <v>25</v>
      </c>
      <c r="I1919" t="s">
        <v>26</v>
      </c>
      <c r="J1919" t="s">
        <v>4158</v>
      </c>
      <c r="K1919" t="s">
        <v>415</v>
      </c>
      <c r="L1919">
        <v>1752</v>
      </c>
      <c r="M1919" t="s">
        <v>62</v>
      </c>
      <c r="N1919" t="s">
        <v>783</v>
      </c>
      <c r="O1919" t="s">
        <v>31</v>
      </c>
      <c r="P1919" t="s">
        <v>53</v>
      </c>
      <c r="Q1919" t="s">
        <v>784</v>
      </c>
      <c r="R1919">
        <v>14.82</v>
      </c>
      <c r="S1919">
        <v>3</v>
      </c>
      <c r="T1919">
        <v>0</v>
      </c>
      <c r="U1919">
        <v>6.2244000000000002</v>
      </c>
      <c r="V1919">
        <v>8.595600000000001</v>
      </c>
    </row>
    <row r="1920" spans="1:22">
      <c r="A1920">
        <v>9029</v>
      </c>
      <c r="B1920" t="s">
        <v>4157</v>
      </c>
      <c r="C1920" s="1">
        <v>42630</v>
      </c>
      <c r="D1920" s="1">
        <v>42635</v>
      </c>
      <c r="E1920" t="s">
        <v>38</v>
      </c>
      <c r="F1920" t="s">
        <v>142</v>
      </c>
      <c r="G1920" t="s">
        <v>143</v>
      </c>
      <c r="H1920" t="s">
        <v>25</v>
      </c>
      <c r="I1920" t="s">
        <v>26</v>
      </c>
      <c r="J1920" t="s">
        <v>4158</v>
      </c>
      <c r="K1920" t="s">
        <v>415</v>
      </c>
      <c r="L1920">
        <v>1752</v>
      </c>
      <c r="M1920" t="s">
        <v>62</v>
      </c>
      <c r="N1920" t="s">
        <v>532</v>
      </c>
      <c r="O1920" t="s">
        <v>31</v>
      </c>
      <c r="P1920" t="s">
        <v>53</v>
      </c>
      <c r="Q1920" t="s">
        <v>533</v>
      </c>
      <c r="R1920">
        <v>191.82</v>
      </c>
      <c r="S1920">
        <v>3</v>
      </c>
      <c r="T1920">
        <v>0</v>
      </c>
      <c r="U1920">
        <v>61.382399999999997</v>
      </c>
      <c r="V1920">
        <v>130.4376</v>
      </c>
    </row>
    <row r="1921" spans="1:22">
      <c r="A1921">
        <v>9032</v>
      </c>
      <c r="B1921" t="s">
        <v>4159</v>
      </c>
      <c r="C1921" s="1">
        <v>42979</v>
      </c>
      <c r="D1921" s="1">
        <v>42979</v>
      </c>
      <c r="E1921" t="s">
        <v>407</v>
      </c>
      <c r="F1921" t="s">
        <v>1569</v>
      </c>
      <c r="G1921" t="s">
        <v>1570</v>
      </c>
      <c r="H1921" t="s">
        <v>81</v>
      </c>
      <c r="I1921" t="s">
        <v>26</v>
      </c>
      <c r="J1921" t="s">
        <v>176</v>
      </c>
      <c r="K1921" t="s">
        <v>177</v>
      </c>
      <c r="L1921">
        <v>98103</v>
      </c>
      <c r="M1921" t="s">
        <v>51</v>
      </c>
      <c r="N1921" t="s">
        <v>299</v>
      </c>
      <c r="O1921" t="s">
        <v>31</v>
      </c>
      <c r="P1921" t="s">
        <v>44</v>
      </c>
      <c r="Q1921" t="s">
        <v>300</v>
      </c>
      <c r="R1921">
        <v>283.56</v>
      </c>
      <c r="S1921">
        <v>4</v>
      </c>
      <c r="T1921">
        <v>0</v>
      </c>
      <c r="U1921">
        <v>45.369599999999998</v>
      </c>
      <c r="V1921">
        <v>238.19040000000001</v>
      </c>
    </row>
    <row r="1922" spans="1:22">
      <c r="A1922">
        <v>9033</v>
      </c>
      <c r="B1922" t="s">
        <v>4160</v>
      </c>
      <c r="C1922" s="1">
        <v>42908</v>
      </c>
      <c r="D1922" s="1">
        <v>42912</v>
      </c>
      <c r="E1922" t="s">
        <v>38</v>
      </c>
      <c r="F1922" t="s">
        <v>652</v>
      </c>
      <c r="G1922" t="s">
        <v>653</v>
      </c>
      <c r="H1922" t="s">
        <v>90</v>
      </c>
      <c r="I1922" t="s">
        <v>26</v>
      </c>
      <c r="J1922" t="s">
        <v>271</v>
      </c>
      <c r="K1922" t="s">
        <v>272</v>
      </c>
      <c r="L1922">
        <v>48227</v>
      </c>
      <c r="M1922" t="s">
        <v>84</v>
      </c>
      <c r="N1922" t="s">
        <v>34</v>
      </c>
      <c r="O1922" t="s">
        <v>31</v>
      </c>
      <c r="P1922" t="s">
        <v>35</v>
      </c>
      <c r="Q1922" t="s">
        <v>36</v>
      </c>
      <c r="R1922">
        <v>487.96</v>
      </c>
      <c r="S1922">
        <v>2</v>
      </c>
      <c r="T1922">
        <v>0</v>
      </c>
      <c r="U1922">
        <v>146.38800000000001</v>
      </c>
      <c r="V1922">
        <v>341.572</v>
      </c>
    </row>
    <row r="1923" spans="1:22">
      <c r="A1923">
        <v>9041</v>
      </c>
      <c r="B1923" t="s">
        <v>4161</v>
      </c>
      <c r="C1923" s="1">
        <v>41901</v>
      </c>
      <c r="D1923" s="1">
        <v>41906</v>
      </c>
      <c r="E1923" t="s">
        <v>38</v>
      </c>
      <c r="F1923" t="s">
        <v>4162</v>
      </c>
      <c r="G1923" t="s">
        <v>4163</v>
      </c>
      <c r="H1923" t="s">
        <v>81</v>
      </c>
      <c r="I1923" t="s">
        <v>26</v>
      </c>
      <c r="J1923" t="s">
        <v>3039</v>
      </c>
      <c r="K1923" t="s">
        <v>501</v>
      </c>
      <c r="L1923">
        <v>85224</v>
      </c>
      <c r="M1923" t="s">
        <v>51</v>
      </c>
      <c r="N1923" t="s">
        <v>1446</v>
      </c>
      <c r="O1923" t="s">
        <v>31</v>
      </c>
      <c r="P1923" t="s">
        <v>44</v>
      </c>
      <c r="Q1923" t="s">
        <v>1447</v>
      </c>
      <c r="R1923">
        <v>73.915000000000006</v>
      </c>
      <c r="S1923">
        <v>1</v>
      </c>
      <c r="T1923">
        <v>0.5</v>
      </c>
      <c r="U1923">
        <v>-45.827300000000001</v>
      </c>
      <c r="V1923">
        <v>119.7423</v>
      </c>
    </row>
    <row r="1924" spans="1:22">
      <c r="A1924">
        <v>9042</v>
      </c>
      <c r="B1924" t="s">
        <v>4164</v>
      </c>
      <c r="C1924" s="1">
        <v>41910</v>
      </c>
      <c r="D1924" s="1">
        <v>41915</v>
      </c>
      <c r="E1924" t="s">
        <v>38</v>
      </c>
      <c r="F1924" t="s">
        <v>3431</v>
      </c>
      <c r="G1924" t="s">
        <v>3432</v>
      </c>
      <c r="H1924" t="s">
        <v>25</v>
      </c>
      <c r="I1924" t="s">
        <v>26</v>
      </c>
      <c r="J1924" t="s">
        <v>4165</v>
      </c>
      <c r="K1924" t="s">
        <v>42</v>
      </c>
      <c r="L1924">
        <v>33021</v>
      </c>
      <c r="M1924" t="s">
        <v>29</v>
      </c>
      <c r="N1924" t="s">
        <v>3599</v>
      </c>
      <c r="O1924" t="s">
        <v>31</v>
      </c>
      <c r="P1924" t="s">
        <v>53</v>
      </c>
      <c r="Q1924" t="s">
        <v>3600</v>
      </c>
      <c r="R1924">
        <v>337.08800000000002</v>
      </c>
      <c r="S1924">
        <v>4</v>
      </c>
      <c r="T1924">
        <v>0.2</v>
      </c>
      <c r="U1924">
        <v>16.854399999999998</v>
      </c>
      <c r="V1924">
        <v>320.23360000000002</v>
      </c>
    </row>
    <row r="1925" spans="1:22">
      <c r="A1925">
        <v>9057</v>
      </c>
      <c r="B1925" t="s">
        <v>4166</v>
      </c>
      <c r="C1925" s="1">
        <v>42310</v>
      </c>
      <c r="D1925" s="1">
        <v>42312</v>
      </c>
      <c r="E1925" t="s">
        <v>78</v>
      </c>
      <c r="F1925" t="s">
        <v>2632</v>
      </c>
      <c r="G1925" t="s">
        <v>2633</v>
      </c>
      <c r="H1925" t="s">
        <v>90</v>
      </c>
      <c r="I1925" t="s">
        <v>26</v>
      </c>
      <c r="J1925" t="s">
        <v>158</v>
      </c>
      <c r="K1925" t="s">
        <v>109</v>
      </c>
      <c r="L1925">
        <v>10011</v>
      </c>
      <c r="M1925" t="s">
        <v>62</v>
      </c>
      <c r="N1925" t="s">
        <v>3573</v>
      </c>
      <c r="O1925" t="s">
        <v>31</v>
      </c>
      <c r="P1925" t="s">
        <v>35</v>
      </c>
      <c r="Q1925" t="s">
        <v>3574</v>
      </c>
      <c r="R1925">
        <v>2621.3220000000001</v>
      </c>
      <c r="S1925">
        <v>11</v>
      </c>
      <c r="T1925">
        <v>0.1</v>
      </c>
      <c r="U1925">
        <v>553.39020000000005</v>
      </c>
      <c r="V1925">
        <v>2067.9318000000003</v>
      </c>
    </row>
    <row r="1926" spans="1:22">
      <c r="A1926">
        <v>9058</v>
      </c>
      <c r="B1926" t="s">
        <v>4167</v>
      </c>
      <c r="C1926" s="1">
        <v>42297</v>
      </c>
      <c r="D1926" s="1">
        <v>42301</v>
      </c>
      <c r="E1926" t="s">
        <v>38</v>
      </c>
      <c r="F1926" t="s">
        <v>2898</v>
      </c>
      <c r="G1926" t="s">
        <v>2899</v>
      </c>
      <c r="H1926" t="s">
        <v>25</v>
      </c>
      <c r="I1926" t="s">
        <v>26</v>
      </c>
      <c r="J1926" t="s">
        <v>49</v>
      </c>
      <c r="K1926" t="s">
        <v>50</v>
      </c>
      <c r="L1926">
        <v>90045</v>
      </c>
      <c r="M1926" t="s">
        <v>51</v>
      </c>
      <c r="N1926" t="s">
        <v>2866</v>
      </c>
      <c r="O1926" t="s">
        <v>31</v>
      </c>
      <c r="P1926" t="s">
        <v>53</v>
      </c>
      <c r="Q1926" t="s">
        <v>2867</v>
      </c>
      <c r="R1926">
        <v>74.760000000000005</v>
      </c>
      <c r="S1926">
        <v>7</v>
      </c>
      <c r="T1926">
        <v>0</v>
      </c>
      <c r="U1926">
        <v>23.923200000000001</v>
      </c>
      <c r="V1926">
        <v>50.836800000000004</v>
      </c>
    </row>
    <row r="1927" spans="1:22">
      <c r="A1927">
        <v>9059</v>
      </c>
      <c r="B1927" t="s">
        <v>4167</v>
      </c>
      <c r="C1927" s="1">
        <v>42297</v>
      </c>
      <c r="D1927" s="1">
        <v>42301</v>
      </c>
      <c r="E1927" t="s">
        <v>38</v>
      </c>
      <c r="F1927" t="s">
        <v>2898</v>
      </c>
      <c r="G1927" t="s">
        <v>2899</v>
      </c>
      <c r="H1927" t="s">
        <v>25</v>
      </c>
      <c r="I1927" t="s">
        <v>26</v>
      </c>
      <c r="J1927" t="s">
        <v>49</v>
      </c>
      <c r="K1927" t="s">
        <v>50</v>
      </c>
      <c r="L1927">
        <v>90045</v>
      </c>
      <c r="M1927" t="s">
        <v>51</v>
      </c>
      <c r="N1927" t="s">
        <v>3171</v>
      </c>
      <c r="O1927" t="s">
        <v>31</v>
      </c>
      <c r="P1927" t="s">
        <v>44</v>
      </c>
      <c r="Q1927" t="s">
        <v>3172</v>
      </c>
      <c r="R1927">
        <v>364.77600000000001</v>
      </c>
      <c r="S1927">
        <v>3</v>
      </c>
      <c r="T1927">
        <v>0.2</v>
      </c>
      <c r="U1927">
        <v>27.3582</v>
      </c>
      <c r="V1927">
        <v>337.4178</v>
      </c>
    </row>
    <row r="1928" spans="1:22">
      <c r="A1928">
        <v>9060</v>
      </c>
      <c r="B1928" t="s">
        <v>4168</v>
      </c>
      <c r="C1928" s="1">
        <v>42535</v>
      </c>
      <c r="D1928" s="1">
        <v>42539</v>
      </c>
      <c r="E1928" t="s">
        <v>38</v>
      </c>
      <c r="F1928" t="s">
        <v>661</v>
      </c>
      <c r="G1928" t="s">
        <v>662</v>
      </c>
      <c r="H1928" t="s">
        <v>81</v>
      </c>
      <c r="I1928" t="s">
        <v>26</v>
      </c>
      <c r="J1928" t="s">
        <v>176</v>
      </c>
      <c r="K1928" t="s">
        <v>177</v>
      </c>
      <c r="L1928">
        <v>98103</v>
      </c>
      <c r="M1928" t="s">
        <v>51</v>
      </c>
      <c r="N1928" t="s">
        <v>1115</v>
      </c>
      <c r="O1928" t="s">
        <v>31</v>
      </c>
      <c r="P1928" t="s">
        <v>44</v>
      </c>
      <c r="Q1928" t="s">
        <v>1116</v>
      </c>
      <c r="R1928">
        <v>1115.17</v>
      </c>
      <c r="S1928">
        <v>7</v>
      </c>
      <c r="T1928">
        <v>0</v>
      </c>
      <c r="U1928">
        <v>334.55099999999999</v>
      </c>
      <c r="V1928">
        <v>780.61900000000014</v>
      </c>
    </row>
    <row r="1929" spans="1:22">
      <c r="A1929">
        <v>9069</v>
      </c>
      <c r="B1929" t="s">
        <v>4169</v>
      </c>
      <c r="C1929" s="1">
        <v>42615</v>
      </c>
      <c r="D1929" s="1">
        <v>42618</v>
      </c>
      <c r="E1929" t="s">
        <v>22</v>
      </c>
      <c r="F1929" t="s">
        <v>227</v>
      </c>
      <c r="G1929" t="s">
        <v>228</v>
      </c>
      <c r="H1929" t="s">
        <v>25</v>
      </c>
      <c r="I1929" t="s">
        <v>26</v>
      </c>
      <c r="J1929" t="s">
        <v>781</v>
      </c>
      <c r="K1929" t="s">
        <v>177</v>
      </c>
      <c r="L1929">
        <v>98198</v>
      </c>
      <c r="M1929" t="s">
        <v>51</v>
      </c>
      <c r="N1929" t="s">
        <v>103</v>
      </c>
      <c r="O1929" t="s">
        <v>31</v>
      </c>
      <c r="P1929" t="s">
        <v>35</v>
      </c>
      <c r="Q1929" t="s">
        <v>104</v>
      </c>
      <c r="R1929">
        <v>215.976</v>
      </c>
      <c r="S1929">
        <v>3</v>
      </c>
      <c r="T1929">
        <v>0.2</v>
      </c>
      <c r="U1929">
        <v>-2.6997</v>
      </c>
      <c r="V1929">
        <v>218.67570000000001</v>
      </c>
    </row>
    <row r="1930" spans="1:22">
      <c r="A1930">
        <v>9071</v>
      </c>
      <c r="B1930" t="s">
        <v>4170</v>
      </c>
      <c r="C1930" s="1">
        <v>43073</v>
      </c>
      <c r="D1930" s="1">
        <v>43074</v>
      </c>
      <c r="E1930" t="s">
        <v>78</v>
      </c>
      <c r="F1930" t="s">
        <v>2573</v>
      </c>
      <c r="G1930" t="s">
        <v>2574</v>
      </c>
      <c r="H1930" t="s">
        <v>81</v>
      </c>
      <c r="I1930" t="s">
        <v>26</v>
      </c>
      <c r="J1930" t="s">
        <v>60</v>
      </c>
      <c r="K1930" t="s">
        <v>61</v>
      </c>
      <c r="L1930">
        <v>19134</v>
      </c>
      <c r="M1930" t="s">
        <v>62</v>
      </c>
      <c r="N1930" t="s">
        <v>361</v>
      </c>
      <c r="O1930" t="s">
        <v>31</v>
      </c>
      <c r="P1930" t="s">
        <v>53</v>
      </c>
      <c r="Q1930" t="s">
        <v>362</v>
      </c>
      <c r="R1930">
        <v>11.352</v>
      </c>
      <c r="S1930">
        <v>3</v>
      </c>
      <c r="T1930">
        <v>0.2</v>
      </c>
      <c r="U1930">
        <v>2.6960999999999999</v>
      </c>
      <c r="V1930">
        <v>8.6559000000000008</v>
      </c>
    </row>
    <row r="1931" spans="1:22">
      <c r="A1931">
        <v>9079</v>
      </c>
      <c r="B1931" t="s">
        <v>4171</v>
      </c>
      <c r="C1931" s="1">
        <v>42416</v>
      </c>
      <c r="D1931" s="1">
        <v>42423</v>
      </c>
      <c r="E1931" t="s">
        <v>38</v>
      </c>
      <c r="F1931" t="s">
        <v>3979</v>
      </c>
      <c r="G1931" t="s">
        <v>3980</v>
      </c>
      <c r="H1931" t="s">
        <v>25</v>
      </c>
      <c r="I1931" t="s">
        <v>26</v>
      </c>
      <c r="J1931" t="s">
        <v>27</v>
      </c>
      <c r="K1931" t="s">
        <v>28</v>
      </c>
      <c r="L1931">
        <v>42420</v>
      </c>
      <c r="M1931" t="s">
        <v>29</v>
      </c>
      <c r="N1931" t="s">
        <v>202</v>
      </c>
      <c r="O1931" t="s">
        <v>31</v>
      </c>
      <c r="P1931" t="s">
        <v>53</v>
      </c>
      <c r="Q1931" t="s">
        <v>203</v>
      </c>
      <c r="R1931">
        <v>318.08</v>
      </c>
      <c r="S1931">
        <v>4</v>
      </c>
      <c r="T1931">
        <v>0</v>
      </c>
      <c r="U1931">
        <v>34.988799999999998</v>
      </c>
      <c r="V1931">
        <v>283.09119999999996</v>
      </c>
    </row>
    <row r="1932" spans="1:22">
      <c r="A1932">
        <v>9088</v>
      </c>
      <c r="B1932" t="s">
        <v>4172</v>
      </c>
      <c r="C1932" s="1">
        <v>42639</v>
      </c>
      <c r="D1932" s="1">
        <v>42643</v>
      </c>
      <c r="E1932" t="s">
        <v>38</v>
      </c>
      <c r="F1932" t="s">
        <v>4173</v>
      </c>
      <c r="G1932" t="s">
        <v>4174</v>
      </c>
      <c r="H1932" t="s">
        <v>81</v>
      </c>
      <c r="I1932" t="s">
        <v>26</v>
      </c>
      <c r="J1932" t="s">
        <v>91</v>
      </c>
      <c r="K1932" t="s">
        <v>83</v>
      </c>
      <c r="L1932">
        <v>77041</v>
      </c>
      <c r="M1932" t="s">
        <v>84</v>
      </c>
      <c r="N1932" t="s">
        <v>129</v>
      </c>
      <c r="O1932" t="s">
        <v>31</v>
      </c>
      <c r="P1932" t="s">
        <v>35</v>
      </c>
      <c r="Q1932" t="s">
        <v>130</v>
      </c>
      <c r="R1932">
        <v>454.96499999999997</v>
      </c>
      <c r="S1932">
        <v>5</v>
      </c>
      <c r="T1932">
        <v>0.3</v>
      </c>
      <c r="U1932">
        <v>-136.48949999999999</v>
      </c>
      <c r="V1932">
        <v>591.45449999999994</v>
      </c>
    </row>
    <row r="1933" spans="1:22">
      <c r="A1933">
        <v>9093</v>
      </c>
      <c r="B1933" t="s">
        <v>4175</v>
      </c>
      <c r="C1933" s="1">
        <v>42183</v>
      </c>
      <c r="D1933" s="1">
        <v>42188</v>
      </c>
      <c r="E1933" t="s">
        <v>22</v>
      </c>
      <c r="F1933" t="s">
        <v>1919</v>
      </c>
      <c r="G1933" t="s">
        <v>1920</v>
      </c>
      <c r="H1933" t="s">
        <v>81</v>
      </c>
      <c r="I1933" t="s">
        <v>26</v>
      </c>
      <c r="J1933" t="s">
        <v>108</v>
      </c>
      <c r="K1933" t="s">
        <v>215</v>
      </c>
      <c r="L1933">
        <v>45373</v>
      </c>
      <c r="M1933" t="s">
        <v>62</v>
      </c>
      <c r="N1933" t="s">
        <v>1529</v>
      </c>
      <c r="O1933" t="s">
        <v>31</v>
      </c>
      <c r="P1933" t="s">
        <v>32</v>
      </c>
      <c r="Q1933" t="s">
        <v>1530</v>
      </c>
      <c r="R1933">
        <v>482.94</v>
      </c>
      <c r="S1933">
        <v>6</v>
      </c>
      <c r="T1933">
        <v>0.5</v>
      </c>
      <c r="U1933">
        <v>-376.69319999999999</v>
      </c>
      <c r="V1933">
        <v>859.63319999999999</v>
      </c>
    </row>
    <row r="1934" spans="1:22">
      <c r="A1934">
        <v>9104</v>
      </c>
      <c r="B1934" t="s">
        <v>4176</v>
      </c>
      <c r="C1934" s="1">
        <v>42315</v>
      </c>
      <c r="D1934" s="1">
        <v>42320</v>
      </c>
      <c r="E1934" t="s">
        <v>38</v>
      </c>
      <c r="F1934" t="s">
        <v>1243</v>
      </c>
      <c r="G1934" t="s">
        <v>1244</v>
      </c>
      <c r="H1934" t="s">
        <v>25</v>
      </c>
      <c r="I1934" t="s">
        <v>26</v>
      </c>
      <c r="J1934" t="s">
        <v>91</v>
      </c>
      <c r="K1934" t="s">
        <v>83</v>
      </c>
      <c r="L1934">
        <v>77041</v>
      </c>
      <c r="M1934" t="s">
        <v>84</v>
      </c>
      <c r="N1934" t="s">
        <v>2376</v>
      </c>
      <c r="O1934" t="s">
        <v>31</v>
      </c>
      <c r="P1934" t="s">
        <v>53</v>
      </c>
      <c r="Q1934" t="s">
        <v>2377</v>
      </c>
      <c r="R1934">
        <v>64.959999999999994</v>
      </c>
      <c r="S1934">
        <v>5</v>
      </c>
      <c r="T1934">
        <v>0.6</v>
      </c>
      <c r="U1934">
        <v>-84.447999999999993</v>
      </c>
      <c r="V1934">
        <v>149.40799999999999</v>
      </c>
    </row>
    <row r="1935" spans="1:22">
      <c r="A1935">
        <v>9117</v>
      </c>
      <c r="B1935" t="s">
        <v>4177</v>
      </c>
      <c r="C1935" s="1">
        <v>42754</v>
      </c>
      <c r="D1935" s="1">
        <v>42759</v>
      </c>
      <c r="E1935" t="s">
        <v>22</v>
      </c>
      <c r="F1935" t="s">
        <v>1744</v>
      </c>
      <c r="G1935" t="s">
        <v>1745</v>
      </c>
      <c r="H1935" t="s">
        <v>25</v>
      </c>
      <c r="I1935" t="s">
        <v>26</v>
      </c>
      <c r="J1935" t="s">
        <v>60</v>
      </c>
      <c r="K1935" t="s">
        <v>61</v>
      </c>
      <c r="L1935">
        <v>19140</v>
      </c>
      <c r="M1935" t="s">
        <v>62</v>
      </c>
      <c r="N1935" t="s">
        <v>678</v>
      </c>
      <c r="O1935" t="s">
        <v>31</v>
      </c>
      <c r="P1935" t="s">
        <v>53</v>
      </c>
      <c r="Q1935" t="s">
        <v>679</v>
      </c>
      <c r="R1935">
        <v>31.968</v>
      </c>
      <c r="S1935">
        <v>2</v>
      </c>
      <c r="T1935">
        <v>0.2</v>
      </c>
      <c r="U1935">
        <v>6.3936000000000002</v>
      </c>
      <c r="V1935">
        <v>25.574400000000001</v>
      </c>
    </row>
    <row r="1936" spans="1:22">
      <c r="A1936">
        <v>9118</v>
      </c>
      <c r="B1936" t="s">
        <v>4177</v>
      </c>
      <c r="C1936" s="1">
        <v>42754</v>
      </c>
      <c r="D1936" s="1">
        <v>42759</v>
      </c>
      <c r="E1936" t="s">
        <v>22</v>
      </c>
      <c r="F1936" t="s">
        <v>1744</v>
      </c>
      <c r="G1936" t="s">
        <v>1745</v>
      </c>
      <c r="H1936" t="s">
        <v>25</v>
      </c>
      <c r="I1936" t="s">
        <v>26</v>
      </c>
      <c r="J1936" t="s">
        <v>60</v>
      </c>
      <c r="K1936" t="s">
        <v>61</v>
      </c>
      <c r="L1936">
        <v>19140</v>
      </c>
      <c r="M1936" t="s">
        <v>62</v>
      </c>
      <c r="N1936" t="s">
        <v>962</v>
      </c>
      <c r="O1936" t="s">
        <v>31</v>
      </c>
      <c r="P1936" t="s">
        <v>35</v>
      </c>
      <c r="Q1936" t="s">
        <v>963</v>
      </c>
      <c r="R1936">
        <v>887.27099999999996</v>
      </c>
      <c r="S1936">
        <v>3</v>
      </c>
      <c r="T1936">
        <v>0.3</v>
      </c>
      <c r="U1936">
        <v>-63.3765</v>
      </c>
      <c r="V1936">
        <v>950.64749999999992</v>
      </c>
    </row>
    <row r="1937" spans="1:22">
      <c r="A1937">
        <v>9125</v>
      </c>
      <c r="B1937" t="s">
        <v>4178</v>
      </c>
      <c r="C1937" s="1">
        <v>42600</v>
      </c>
      <c r="D1937" s="1">
        <v>42602</v>
      </c>
      <c r="E1937" t="s">
        <v>22</v>
      </c>
      <c r="F1937" t="s">
        <v>3014</v>
      </c>
      <c r="G1937" t="s">
        <v>3015</v>
      </c>
      <c r="H1937" t="s">
        <v>90</v>
      </c>
      <c r="I1937" t="s">
        <v>26</v>
      </c>
      <c r="J1937" t="s">
        <v>91</v>
      </c>
      <c r="K1937" t="s">
        <v>83</v>
      </c>
      <c r="L1937">
        <v>77070</v>
      </c>
      <c r="M1937" t="s">
        <v>84</v>
      </c>
      <c r="N1937" t="s">
        <v>908</v>
      </c>
      <c r="O1937" t="s">
        <v>31</v>
      </c>
      <c r="P1937" t="s">
        <v>53</v>
      </c>
      <c r="Q1937" t="s">
        <v>298</v>
      </c>
      <c r="R1937">
        <v>9.5519999999999996</v>
      </c>
      <c r="S1937">
        <v>3</v>
      </c>
      <c r="T1937">
        <v>0.6</v>
      </c>
      <c r="U1937">
        <v>-3.8208000000000002</v>
      </c>
      <c r="V1937">
        <v>13.3728</v>
      </c>
    </row>
    <row r="1938" spans="1:22">
      <c r="A1938">
        <v>9126</v>
      </c>
      <c r="B1938" t="s">
        <v>4178</v>
      </c>
      <c r="C1938" s="1">
        <v>42600</v>
      </c>
      <c r="D1938" s="1">
        <v>42602</v>
      </c>
      <c r="E1938" t="s">
        <v>22</v>
      </c>
      <c r="F1938" t="s">
        <v>3014</v>
      </c>
      <c r="G1938" t="s">
        <v>3015</v>
      </c>
      <c r="H1938" t="s">
        <v>90</v>
      </c>
      <c r="I1938" t="s">
        <v>26</v>
      </c>
      <c r="J1938" t="s">
        <v>91</v>
      </c>
      <c r="K1938" t="s">
        <v>83</v>
      </c>
      <c r="L1938">
        <v>77070</v>
      </c>
      <c r="M1938" t="s">
        <v>84</v>
      </c>
      <c r="N1938" t="s">
        <v>2406</v>
      </c>
      <c r="O1938" t="s">
        <v>31</v>
      </c>
      <c r="P1938" t="s">
        <v>53</v>
      </c>
      <c r="Q1938" t="s">
        <v>2407</v>
      </c>
      <c r="R1938">
        <v>5.3440000000000003</v>
      </c>
      <c r="S1938">
        <v>4</v>
      </c>
      <c r="T1938">
        <v>0.6</v>
      </c>
      <c r="U1938">
        <v>-2.1375999999999999</v>
      </c>
      <c r="V1938">
        <v>7.4816000000000003</v>
      </c>
    </row>
    <row r="1939" spans="1:22">
      <c r="A1939">
        <v>9130</v>
      </c>
      <c r="B1939" t="s">
        <v>4179</v>
      </c>
      <c r="C1939" s="1">
        <v>42453</v>
      </c>
      <c r="D1939" s="1">
        <v>42455</v>
      </c>
      <c r="E1939" t="s">
        <v>22</v>
      </c>
      <c r="F1939" t="s">
        <v>3860</v>
      </c>
      <c r="G1939" t="s">
        <v>3861</v>
      </c>
      <c r="H1939" t="s">
        <v>25</v>
      </c>
      <c r="I1939" t="s">
        <v>26</v>
      </c>
      <c r="J1939" t="s">
        <v>674</v>
      </c>
      <c r="K1939" t="s">
        <v>215</v>
      </c>
      <c r="L1939">
        <v>44105</v>
      </c>
      <c r="M1939" t="s">
        <v>62</v>
      </c>
      <c r="N1939" t="s">
        <v>1948</v>
      </c>
      <c r="O1939" t="s">
        <v>31</v>
      </c>
      <c r="P1939" t="s">
        <v>32</v>
      </c>
      <c r="Q1939" t="s">
        <v>1949</v>
      </c>
      <c r="R1939">
        <v>301.47000000000003</v>
      </c>
      <c r="S1939">
        <v>3</v>
      </c>
      <c r="T1939">
        <v>0.5</v>
      </c>
      <c r="U1939">
        <v>-241.17599999999999</v>
      </c>
      <c r="V1939">
        <v>542.64599999999996</v>
      </c>
    </row>
    <row r="1940" spans="1:22">
      <c r="A1940">
        <v>9132</v>
      </c>
      <c r="B1940" t="s">
        <v>4180</v>
      </c>
      <c r="C1940" s="1">
        <v>42883</v>
      </c>
      <c r="D1940" s="1">
        <v>42887</v>
      </c>
      <c r="E1940" t="s">
        <v>38</v>
      </c>
      <c r="F1940" t="s">
        <v>2075</v>
      </c>
      <c r="G1940" t="s">
        <v>2076</v>
      </c>
      <c r="H1940" t="s">
        <v>81</v>
      </c>
      <c r="I1940" t="s">
        <v>26</v>
      </c>
      <c r="J1940" t="s">
        <v>4181</v>
      </c>
      <c r="K1940" t="s">
        <v>1070</v>
      </c>
      <c r="L1940">
        <v>20707</v>
      </c>
      <c r="M1940" t="s">
        <v>62</v>
      </c>
      <c r="N1940" t="s">
        <v>1271</v>
      </c>
      <c r="O1940" t="s">
        <v>31</v>
      </c>
      <c r="P1940" t="s">
        <v>53</v>
      </c>
      <c r="Q1940" t="s">
        <v>1272</v>
      </c>
      <c r="R1940">
        <v>27.46</v>
      </c>
      <c r="S1940">
        <v>2</v>
      </c>
      <c r="T1940">
        <v>0</v>
      </c>
      <c r="U1940">
        <v>9.8856000000000002</v>
      </c>
      <c r="V1940">
        <v>17.574400000000001</v>
      </c>
    </row>
    <row r="1941" spans="1:22">
      <c r="A1941">
        <v>9155</v>
      </c>
      <c r="B1941" t="s">
        <v>4182</v>
      </c>
      <c r="C1941" s="1">
        <v>42583</v>
      </c>
      <c r="D1941" s="1">
        <v>42585</v>
      </c>
      <c r="E1941" t="s">
        <v>22</v>
      </c>
      <c r="F1941" t="s">
        <v>4183</v>
      </c>
      <c r="G1941" t="s">
        <v>4184</v>
      </c>
      <c r="H1941" t="s">
        <v>25</v>
      </c>
      <c r="I1941" t="s">
        <v>26</v>
      </c>
      <c r="J1941" t="s">
        <v>60</v>
      </c>
      <c r="K1941" t="s">
        <v>61</v>
      </c>
      <c r="L1941">
        <v>19140</v>
      </c>
      <c r="M1941" t="s">
        <v>62</v>
      </c>
      <c r="N1941" t="s">
        <v>532</v>
      </c>
      <c r="O1941" t="s">
        <v>31</v>
      </c>
      <c r="P1941" t="s">
        <v>53</v>
      </c>
      <c r="Q1941" t="s">
        <v>3107</v>
      </c>
      <c r="R1941">
        <v>19.312000000000001</v>
      </c>
      <c r="S1941">
        <v>2</v>
      </c>
      <c r="T1941">
        <v>0.2</v>
      </c>
      <c r="U1941">
        <v>3.1381999999999999</v>
      </c>
      <c r="V1941">
        <v>16.1738</v>
      </c>
    </row>
    <row r="1942" spans="1:22">
      <c r="A1942">
        <v>9162</v>
      </c>
      <c r="B1942" t="s">
        <v>4185</v>
      </c>
      <c r="C1942" s="1">
        <v>42712</v>
      </c>
      <c r="D1942" s="1">
        <v>42716</v>
      </c>
      <c r="E1942" t="s">
        <v>38</v>
      </c>
      <c r="F1942" t="s">
        <v>1453</v>
      </c>
      <c r="G1942" t="s">
        <v>1454</v>
      </c>
      <c r="H1942" t="s">
        <v>25</v>
      </c>
      <c r="I1942" t="s">
        <v>26</v>
      </c>
      <c r="J1942" t="s">
        <v>4186</v>
      </c>
      <c r="K1942" t="s">
        <v>222</v>
      </c>
      <c r="L1942">
        <v>54703</v>
      </c>
      <c r="M1942" t="s">
        <v>84</v>
      </c>
      <c r="N1942" t="s">
        <v>1934</v>
      </c>
      <c r="O1942" t="s">
        <v>31</v>
      </c>
      <c r="P1942" t="s">
        <v>32</v>
      </c>
      <c r="Q1942" t="s">
        <v>1935</v>
      </c>
      <c r="R1942">
        <v>405.86</v>
      </c>
      <c r="S1942">
        <v>7</v>
      </c>
      <c r="T1942">
        <v>0</v>
      </c>
      <c r="U1942">
        <v>32.468800000000002</v>
      </c>
      <c r="V1942">
        <v>373.39120000000003</v>
      </c>
    </row>
    <row r="1943" spans="1:22">
      <c r="A1943">
        <v>9163</v>
      </c>
      <c r="B1943" t="s">
        <v>4185</v>
      </c>
      <c r="C1943" s="1">
        <v>42712</v>
      </c>
      <c r="D1943" s="1">
        <v>42716</v>
      </c>
      <c r="E1943" t="s">
        <v>38</v>
      </c>
      <c r="F1943" t="s">
        <v>1453</v>
      </c>
      <c r="G1943" t="s">
        <v>1454</v>
      </c>
      <c r="H1943" t="s">
        <v>25</v>
      </c>
      <c r="I1943" t="s">
        <v>26</v>
      </c>
      <c r="J1943" t="s">
        <v>4186</v>
      </c>
      <c r="K1943" t="s">
        <v>222</v>
      </c>
      <c r="L1943">
        <v>54703</v>
      </c>
      <c r="M1943" t="s">
        <v>84</v>
      </c>
      <c r="N1943" t="s">
        <v>786</v>
      </c>
      <c r="O1943" t="s">
        <v>31</v>
      </c>
      <c r="P1943" t="s">
        <v>35</v>
      </c>
      <c r="Q1943" t="s">
        <v>787</v>
      </c>
      <c r="R1943">
        <v>680.01</v>
      </c>
      <c r="S1943">
        <v>3</v>
      </c>
      <c r="T1943">
        <v>0</v>
      </c>
      <c r="U1943">
        <v>176.80260000000001</v>
      </c>
      <c r="V1943">
        <v>503.20740000000001</v>
      </c>
    </row>
    <row r="1944" spans="1:22">
      <c r="A1944">
        <v>9171</v>
      </c>
      <c r="B1944" t="s">
        <v>4187</v>
      </c>
      <c r="C1944" s="1">
        <v>42705</v>
      </c>
      <c r="D1944" s="1">
        <v>42705</v>
      </c>
      <c r="E1944" t="s">
        <v>407</v>
      </c>
      <c r="F1944" t="s">
        <v>2420</v>
      </c>
      <c r="G1944" t="s">
        <v>2421</v>
      </c>
      <c r="H1944" t="s">
        <v>90</v>
      </c>
      <c r="I1944" t="s">
        <v>26</v>
      </c>
      <c r="J1944" t="s">
        <v>3429</v>
      </c>
      <c r="K1944" t="s">
        <v>50</v>
      </c>
      <c r="L1944">
        <v>93030</v>
      </c>
      <c r="M1944" t="s">
        <v>51</v>
      </c>
      <c r="N1944" t="s">
        <v>566</v>
      </c>
      <c r="O1944" t="s">
        <v>31</v>
      </c>
      <c r="P1944" t="s">
        <v>53</v>
      </c>
      <c r="Q1944" t="s">
        <v>567</v>
      </c>
      <c r="R1944">
        <v>31.96</v>
      </c>
      <c r="S1944">
        <v>2</v>
      </c>
      <c r="T1944">
        <v>0</v>
      </c>
      <c r="U1944">
        <v>1.5980000000000001</v>
      </c>
      <c r="V1944">
        <v>30.362000000000002</v>
      </c>
    </row>
    <row r="1945" spans="1:22">
      <c r="A1945">
        <v>9185</v>
      </c>
      <c r="B1945" t="s">
        <v>4188</v>
      </c>
      <c r="C1945" s="1">
        <v>42954</v>
      </c>
      <c r="D1945" s="1">
        <v>42958</v>
      </c>
      <c r="E1945" t="s">
        <v>38</v>
      </c>
      <c r="F1945" t="s">
        <v>395</v>
      </c>
      <c r="G1945" t="s">
        <v>396</v>
      </c>
      <c r="H1945" t="s">
        <v>25</v>
      </c>
      <c r="I1945" t="s">
        <v>26</v>
      </c>
      <c r="J1945" t="s">
        <v>3753</v>
      </c>
      <c r="K1945" t="s">
        <v>50</v>
      </c>
      <c r="L1945">
        <v>92683</v>
      </c>
      <c r="M1945" t="s">
        <v>51</v>
      </c>
      <c r="N1945" t="s">
        <v>75</v>
      </c>
      <c r="O1945" t="s">
        <v>31</v>
      </c>
      <c r="P1945" t="s">
        <v>53</v>
      </c>
      <c r="Q1945" t="s">
        <v>76</v>
      </c>
      <c r="R1945">
        <v>51.75</v>
      </c>
      <c r="S1945">
        <v>1</v>
      </c>
      <c r="T1945">
        <v>0</v>
      </c>
      <c r="U1945">
        <v>15.525</v>
      </c>
      <c r="V1945">
        <v>36.225000000000001</v>
      </c>
    </row>
    <row r="1946" spans="1:22">
      <c r="A1946">
        <v>9186</v>
      </c>
      <c r="B1946" t="s">
        <v>4188</v>
      </c>
      <c r="C1946" s="1">
        <v>42954</v>
      </c>
      <c r="D1946" s="1">
        <v>42958</v>
      </c>
      <c r="E1946" t="s">
        <v>38</v>
      </c>
      <c r="F1946" t="s">
        <v>395</v>
      </c>
      <c r="G1946" t="s">
        <v>396</v>
      </c>
      <c r="H1946" t="s">
        <v>25</v>
      </c>
      <c r="I1946" t="s">
        <v>26</v>
      </c>
      <c r="J1946" t="s">
        <v>3753</v>
      </c>
      <c r="K1946" t="s">
        <v>50</v>
      </c>
      <c r="L1946">
        <v>92683</v>
      </c>
      <c r="M1946" t="s">
        <v>51</v>
      </c>
      <c r="N1946" t="s">
        <v>4189</v>
      </c>
      <c r="O1946" t="s">
        <v>31</v>
      </c>
      <c r="P1946" t="s">
        <v>35</v>
      </c>
      <c r="Q1946" t="s">
        <v>4190</v>
      </c>
      <c r="R1946">
        <v>207.184</v>
      </c>
      <c r="S1946">
        <v>1</v>
      </c>
      <c r="T1946">
        <v>0.2</v>
      </c>
      <c r="U1946">
        <v>25.898</v>
      </c>
      <c r="V1946">
        <v>181.286</v>
      </c>
    </row>
    <row r="1947" spans="1:22">
      <c r="A1947">
        <v>9200</v>
      </c>
      <c r="B1947" t="s">
        <v>4191</v>
      </c>
      <c r="C1947" s="1">
        <v>41769</v>
      </c>
      <c r="D1947" s="1">
        <v>41774</v>
      </c>
      <c r="E1947" t="s">
        <v>38</v>
      </c>
      <c r="F1947" t="s">
        <v>1107</v>
      </c>
      <c r="G1947" t="s">
        <v>1108</v>
      </c>
      <c r="H1947" t="s">
        <v>25</v>
      </c>
      <c r="I1947" t="s">
        <v>26</v>
      </c>
      <c r="J1947" t="s">
        <v>1472</v>
      </c>
      <c r="K1947" t="s">
        <v>50</v>
      </c>
      <c r="L1947">
        <v>95123</v>
      </c>
      <c r="M1947" t="s">
        <v>51</v>
      </c>
      <c r="N1947" t="s">
        <v>2254</v>
      </c>
      <c r="O1947" t="s">
        <v>31</v>
      </c>
      <c r="P1947" t="s">
        <v>35</v>
      </c>
      <c r="Q1947" t="s">
        <v>2255</v>
      </c>
      <c r="R1947">
        <v>256.78399999999999</v>
      </c>
      <c r="S1947">
        <v>1</v>
      </c>
      <c r="T1947">
        <v>0.2</v>
      </c>
      <c r="U1947">
        <v>32.097999999999999</v>
      </c>
      <c r="V1947">
        <v>224.68599999999998</v>
      </c>
    </row>
    <row r="1948" spans="1:22">
      <c r="A1948">
        <v>9201</v>
      </c>
      <c r="B1948" t="s">
        <v>4192</v>
      </c>
      <c r="C1948" s="1">
        <v>42660</v>
      </c>
      <c r="D1948" s="1">
        <v>42663</v>
      </c>
      <c r="E1948" t="s">
        <v>78</v>
      </c>
      <c r="F1948" t="s">
        <v>2917</v>
      </c>
      <c r="G1948" t="s">
        <v>2918</v>
      </c>
      <c r="H1948" t="s">
        <v>25</v>
      </c>
      <c r="I1948" t="s">
        <v>26</v>
      </c>
      <c r="J1948" t="s">
        <v>4193</v>
      </c>
      <c r="K1948" t="s">
        <v>344</v>
      </c>
      <c r="L1948">
        <v>8861</v>
      </c>
      <c r="M1948" t="s">
        <v>62</v>
      </c>
      <c r="N1948" t="s">
        <v>523</v>
      </c>
      <c r="O1948" t="s">
        <v>31</v>
      </c>
      <c r="P1948" t="s">
        <v>32</v>
      </c>
      <c r="Q1948" t="s">
        <v>524</v>
      </c>
      <c r="R1948">
        <v>120.98</v>
      </c>
      <c r="S1948">
        <v>1</v>
      </c>
      <c r="T1948">
        <v>0</v>
      </c>
      <c r="U1948">
        <v>12.098000000000001</v>
      </c>
      <c r="V1948">
        <v>108.88200000000001</v>
      </c>
    </row>
    <row r="1949" spans="1:22">
      <c r="A1949">
        <v>9213</v>
      </c>
      <c r="B1949" t="s">
        <v>4194</v>
      </c>
      <c r="C1949" s="1">
        <v>41981</v>
      </c>
      <c r="D1949" s="1">
        <v>41988</v>
      </c>
      <c r="E1949" t="s">
        <v>38</v>
      </c>
      <c r="F1949" t="s">
        <v>645</v>
      </c>
      <c r="G1949" t="s">
        <v>646</v>
      </c>
      <c r="H1949" t="s">
        <v>81</v>
      </c>
      <c r="I1949" t="s">
        <v>26</v>
      </c>
      <c r="J1949" t="s">
        <v>310</v>
      </c>
      <c r="K1949" t="s">
        <v>50</v>
      </c>
      <c r="L1949">
        <v>94110</v>
      </c>
      <c r="M1949" t="s">
        <v>51</v>
      </c>
      <c r="N1949" t="s">
        <v>115</v>
      </c>
      <c r="O1949" t="s">
        <v>31</v>
      </c>
      <c r="P1949" t="s">
        <v>53</v>
      </c>
      <c r="Q1949" t="s">
        <v>116</v>
      </c>
      <c r="R1949">
        <v>39.880000000000003</v>
      </c>
      <c r="S1949">
        <v>2</v>
      </c>
      <c r="T1949">
        <v>0</v>
      </c>
      <c r="U1949">
        <v>11.166399999999999</v>
      </c>
      <c r="V1949">
        <v>28.713600000000003</v>
      </c>
    </row>
    <row r="1950" spans="1:22">
      <c r="A1950">
        <v>9214</v>
      </c>
      <c r="B1950" t="s">
        <v>4194</v>
      </c>
      <c r="C1950" s="1">
        <v>41981</v>
      </c>
      <c r="D1950" s="1">
        <v>41988</v>
      </c>
      <c r="E1950" t="s">
        <v>38</v>
      </c>
      <c r="F1950" t="s">
        <v>645</v>
      </c>
      <c r="G1950" t="s">
        <v>646</v>
      </c>
      <c r="H1950" t="s">
        <v>81</v>
      </c>
      <c r="I1950" t="s">
        <v>26</v>
      </c>
      <c r="J1950" t="s">
        <v>310</v>
      </c>
      <c r="K1950" t="s">
        <v>50</v>
      </c>
      <c r="L1950">
        <v>94110</v>
      </c>
      <c r="M1950" t="s">
        <v>51</v>
      </c>
      <c r="N1950" t="s">
        <v>1402</v>
      </c>
      <c r="O1950" t="s">
        <v>31</v>
      </c>
      <c r="P1950" t="s">
        <v>53</v>
      </c>
      <c r="Q1950" t="s">
        <v>1403</v>
      </c>
      <c r="R1950">
        <v>79.44</v>
      </c>
      <c r="S1950">
        <v>3</v>
      </c>
      <c r="T1950">
        <v>0</v>
      </c>
      <c r="U1950">
        <v>28.598400000000002</v>
      </c>
      <c r="V1950">
        <v>50.8416</v>
      </c>
    </row>
    <row r="1951" spans="1:22">
      <c r="A1951">
        <v>9220</v>
      </c>
      <c r="B1951" t="s">
        <v>4195</v>
      </c>
      <c r="C1951" s="1">
        <v>42232</v>
      </c>
      <c r="D1951" s="1">
        <v>42236</v>
      </c>
      <c r="E1951" t="s">
        <v>38</v>
      </c>
      <c r="F1951" t="s">
        <v>1449</v>
      </c>
      <c r="G1951" t="s">
        <v>1450</v>
      </c>
      <c r="H1951" t="s">
        <v>25</v>
      </c>
      <c r="I1951" t="s">
        <v>26</v>
      </c>
      <c r="J1951" t="s">
        <v>60</v>
      </c>
      <c r="K1951" t="s">
        <v>61</v>
      </c>
      <c r="L1951">
        <v>19120</v>
      </c>
      <c r="M1951" t="s">
        <v>62</v>
      </c>
      <c r="N1951" t="s">
        <v>1850</v>
      </c>
      <c r="O1951" t="s">
        <v>31</v>
      </c>
      <c r="P1951" t="s">
        <v>32</v>
      </c>
      <c r="Q1951" t="s">
        <v>1851</v>
      </c>
      <c r="R1951">
        <v>301.47000000000003</v>
      </c>
      <c r="S1951">
        <v>3</v>
      </c>
      <c r="T1951">
        <v>0.5</v>
      </c>
      <c r="U1951">
        <v>-204.99959999999999</v>
      </c>
      <c r="V1951">
        <v>506.46960000000001</v>
      </c>
    </row>
    <row r="1952" spans="1:22">
      <c r="A1952">
        <v>9222</v>
      </c>
      <c r="B1952" t="s">
        <v>4196</v>
      </c>
      <c r="C1952" s="1">
        <v>43021</v>
      </c>
      <c r="D1952" s="1">
        <v>43022</v>
      </c>
      <c r="E1952" t="s">
        <v>78</v>
      </c>
      <c r="F1952" t="s">
        <v>2088</v>
      </c>
      <c r="G1952" t="s">
        <v>2089</v>
      </c>
      <c r="H1952" t="s">
        <v>25</v>
      </c>
      <c r="I1952" t="s">
        <v>26</v>
      </c>
      <c r="J1952" t="s">
        <v>1386</v>
      </c>
      <c r="K1952" t="s">
        <v>1387</v>
      </c>
      <c r="L1952">
        <v>70506</v>
      </c>
      <c r="M1952" t="s">
        <v>29</v>
      </c>
      <c r="N1952" t="s">
        <v>288</v>
      </c>
      <c r="O1952" t="s">
        <v>31</v>
      </c>
      <c r="P1952" t="s">
        <v>44</v>
      </c>
      <c r="Q1952" t="s">
        <v>289</v>
      </c>
      <c r="R1952">
        <v>1504.52</v>
      </c>
      <c r="S1952">
        <v>4</v>
      </c>
      <c r="T1952">
        <v>0</v>
      </c>
      <c r="U1952">
        <v>346.03960000000001</v>
      </c>
      <c r="V1952">
        <v>1158.4803999999999</v>
      </c>
    </row>
    <row r="1953" spans="1:22">
      <c r="A1953">
        <v>9233</v>
      </c>
      <c r="B1953" t="s">
        <v>4197</v>
      </c>
      <c r="C1953" s="1">
        <v>42615</v>
      </c>
      <c r="D1953" s="1">
        <v>42619</v>
      </c>
      <c r="E1953" t="s">
        <v>38</v>
      </c>
      <c r="F1953" t="s">
        <v>618</v>
      </c>
      <c r="G1953" t="s">
        <v>619</v>
      </c>
      <c r="H1953" t="s">
        <v>25</v>
      </c>
      <c r="I1953" t="s">
        <v>26</v>
      </c>
      <c r="J1953" t="s">
        <v>49</v>
      </c>
      <c r="K1953" t="s">
        <v>50</v>
      </c>
      <c r="L1953">
        <v>90036</v>
      </c>
      <c r="M1953" t="s">
        <v>51</v>
      </c>
      <c r="N1953" t="s">
        <v>1558</v>
      </c>
      <c r="O1953" t="s">
        <v>31</v>
      </c>
      <c r="P1953" t="s">
        <v>53</v>
      </c>
      <c r="Q1953" t="s">
        <v>1559</v>
      </c>
      <c r="R1953">
        <v>94.68</v>
      </c>
      <c r="S1953">
        <v>9</v>
      </c>
      <c r="T1953">
        <v>0</v>
      </c>
      <c r="U1953">
        <v>31.244399999999999</v>
      </c>
      <c r="V1953">
        <v>63.435600000000008</v>
      </c>
    </row>
    <row r="1954" spans="1:22">
      <c r="A1954">
        <v>9237</v>
      </c>
      <c r="B1954" t="s">
        <v>4197</v>
      </c>
      <c r="C1954" s="1">
        <v>42615</v>
      </c>
      <c r="D1954" s="1">
        <v>42619</v>
      </c>
      <c r="E1954" t="s">
        <v>38</v>
      </c>
      <c r="F1954" t="s">
        <v>618</v>
      </c>
      <c r="G1954" t="s">
        <v>619</v>
      </c>
      <c r="H1954" t="s">
        <v>25</v>
      </c>
      <c r="I1954" t="s">
        <v>26</v>
      </c>
      <c r="J1954" t="s">
        <v>49</v>
      </c>
      <c r="K1954" t="s">
        <v>50</v>
      </c>
      <c r="L1954">
        <v>90036</v>
      </c>
      <c r="M1954" t="s">
        <v>51</v>
      </c>
      <c r="N1954" t="s">
        <v>55</v>
      </c>
      <c r="O1954" t="s">
        <v>31</v>
      </c>
      <c r="P1954" t="s">
        <v>44</v>
      </c>
      <c r="Q1954" t="s">
        <v>56</v>
      </c>
      <c r="R1954">
        <v>568.72799999999995</v>
      </c>
      <c r="S1954">
        <v>3</v>
      </c>
      <c r="T1954">
        <v>0.2</v>
      </c>
      <c r="U1954">
        <v>28.436399999999999</v>
      </c>
      <c r="V1954">
        <v>540.2915999999999</v>
      </c>
    </row>
    <row r="1955" spans="1:22">
      <c r="A1955">
        <v>9239</v>
      </c>
      <c r="B1955" t="s">
        <v>4198</v>
      </c>
      <c r="C1955" s="1">
        <v>42777</v>
      </c>
      <c r="D1955" s="1">
        <v>42780</v>
      </c>
      <c r="E1955" t="s">
        <v>78</v>
      </c>
      <c r="F1955" t="s">
        <v>1665</v>
      </c>
      <c r="G1955" t="s">
        <v>1666</v>
      </c>
      <c r="H1955" t="s">
        <v>25</v>
      </c>
      <c r="I1955" t="s">
        <v>26</v>
      </c>
      <c r="J1955" t="s">
        <v>329</v>
      </c>
      <c r="K1955" t="s">
        <v>215</v>
      </c>
      <c r="L1955">
        <v>43229</v>
      </c>
      <c r="M1955" t="s">
        <v>62</v>
      </c>
      <c r="N1955" t="s">
        <v>901</v>
      </c>
      <c r="O1955" t="s">
        <v>31</v>
      </c>
      <c r="P1955" t="s">
        <v>53</v>
      </c>
      <c r="Q1955" t="s">
        <v>902</v>
      </c>
      <c r="R1955">
        <v>147.56800000000001</v>
      </c>
      <c r="S1955">
        <v>2</v>
      </c>
      <c r="T1955">
        <v>0.2</v>
      </c>
      <c r="U1955">
        <v>-3.6892</v>
      </c>
      <c r="V1955">
        <v>151.25720000000001</v>
      </c>
    </row>
    <row r="1956" spans="1:22">
      <c r="A1956">
        <v>9244</v>
      </c>
      <c r="B1956" t="s">
        <v>4199</v>
      </c>
      <c r="C1956" s="1">
        <v>41829</v>
      </c>
      <c r="D1956" s="1">
        <v>41834</v>
      </c>
      <c r="E1956" t="s">
        <v>38</v>
      </c>
      <c r="F1956" t="s">
        <v>746</v>
      </c>
      <c r="G1956" t="s">
        <v>747</v>
      </c>
      <c r="H1956" t="s">
        <v>90</v>
      </c>
      <c r="I1956" t="s">
        <v>26</v>
      </c>
      <c r="J1956" t="s">
        <v>310</v>
      </c>
      <c r="K1956" t="s">
        <v>50</v>
      </c>
      <c r="L1956">
        <v>94122</v>
      </c>
      <c r="M1956" t="s">
        <v>51</v>
      </c>
      <c r="N1956" t="s">
        <v>2603</v>
      </c>
      <c r="O1956" t="s">
        <v>31</v>
      </c>
      <c r="P1956" t="s">
        <v>32</v>
      </c>
      <c r="Q1956" t="s">
        <v>2604</v>
      </c>
      <c r="R1956">
        <v>119.833</v>
      </c>
      <c r="S1956">
        <v>1</v>
      </c>
      <c r="T1956">
        <v>0.15</v>
      </c>
      <c r="U1956">
        <v>7.0490000000000004</v>
      </c>
      <c r="V1956">
        <v>112.78399999999999</v>
      </c>
    </row>
    <row r="1957" spans="1:22">
      <c r="A1957">
        <v>9255</v>
      </c>
      <c r="B1957" t="s">
        <v>4200</v>
      </c>
      <c r="C1957" s="1">
        <v>41681</v>
      </c>
      <c r="D1957" s="1">
        <v>41685</v>
      </c>
      <c r="E1957" t="s">
        <v>22</v>
      </c>
      <c r="F1957" t="s">
        <v>848</v>
      </c>
      <c r="G1957" t="s">
        <v>849</v>
      </c>
      <c r="H1957" t="s">
        <v>25</v>
      </c>
      <c r="I1957" t="s">
        <v>26</v>
      </c>
      <c r="J1957" t="s">
        <v>144</v>
      </c>
      <c r="K1957" t="s">
        <v>546</v>
      </c>
      <c r="L1957">
        <v>65203</v>
      </c>
      <c r="M1957" t="s">
        <v>84</v>
      </c>
      <c r="N1957" t="s">
        <v>122</v>
      </c>
      <c r="O1957" t="s">
        <v>31</v>
      </c>
      <c r="P1957" t="s">
        <v>35</v>
      </c>
      <c r="Q1957" t="s">
        <v>123</v>
      </c>
      <c r="R1957">
        <v>60.89</v>
      </c>
      <c r="S1957">
        <v>1</v>
      </c>
      <c r="T1957">
        <v>0</v>
      </c>
      <c r="U1957">
        <v>15.2225</v>
      </c>
      <c r="V1957">
        <v>45.667500000000004</v>
      </c>
    </row>
    <row r="1958" spans="1:22">
      <c r="A1958">
        <v>9258</v>
      </c>
      <c r="B1958" t="s">
        <v>4200</v>
      </c>
      <c r="C1958" s="1">
        <v>41681</v>
      </c>
      <c r="D1958" s="1">
        <v>41685</v>
      </c>
      <c r="E1958" t="s">
        <v>22</v>
      </c>
      <c r="F1958" t="s">
        <v>848</v>
      </c>
      <c r="G1958" t="s">
        <v>849</v>
      </c>
      <c r="H1958" t="s">
        <v>25</v>
      </c>
      <c r="I1958" t="s">
        <v>26</v>
      </c>
      <c r="J1958" t="s">
        <v>144</v>
      </c>
      <c r="K1958" t="s">
        <v>546</v>
      </c>
      <c r="L1958">
        <v>65203</v>
      </c>
      <c r="M1958" t="s">
        <v>84</v>
      </c>
      <c r="N1958" t="s">
        <v>1834</v>
      </c>
      <c r="O1958" t="s">
        <v>31</v>
      </c>
      <c r="P1958" t="s">
        <v>53</v>
      </c>
      <c r="Q1958" t="s">
        <v>1835</v>
      </c>
      <c r="R1958">
        <v>332.94</v>
      </c>
      <c r="S1958">
        <v>3</v>
      </c>
      <c r="T1958">
        <v>0</v>
      </c>
      <c r="U1958">
        <v>53.270400000000002</v>
      </c>
      <c r="V1958">
        <v>279.6696</v>
      </c>
    </row>
    <row r="1959" spans="1:22">
      <c r="A1959">
        <v>9262</v>
      </c>
      <c r="B1959" t="s">
        <v>4201</v>
      </c>
      <c r="C1959" s="1">
        <v>42980</v>
      </c>
      <c r="D1959" s="1">
        <v>42980</v>
      </c>
      <c r="E1959" t="s">
        <v>407</v>
      </c>
      <c r="F1959" t="s">
        <v>3181</v>
      </c>
      <c r="G1959" t="s">
        <v>3182</v>
      </c>
      <c r="H1959" t="s">
        <v>90</v>
      </c>
      <c r="I1959" t="s">
        <v>26</v>
      </c>
      <c r="J1959" t="s">
        <v>176</v>
      </c>
      <c r="K1959" t="s">
        <v>177</v>
      </c>
      <c r="L1959">
        <v>98103</v>
      </c>
      <c r="M1959" t="s">
        <v>51</v>
      </c>
      <c r="N1959" t="s">
        <v>103</v>
      </c>
      <c r="O1959" t="s">
        <v>31</v>
      </c>
      <c r="P1959" t="s">
        <v>35</v>
      </c>
      <c r="Q1959" t="s">
        <v>104</v>
      </c>
      <c r="R1959">
        <v>215.976</v>
      </c>
      <c r="S1959">
        <v>3</v>
      </c>
      <c r="T1959">
        <v>0.2</v>
      </c>
      <c r="U1959">
        <v>-2.6997</v>
      </c>
      <c r="V1959">
        <v>218.67570000000001</v>
      </c>
    </row>
    <row r="1960" spans="1:22">
      <c r="A1960">
        <v>9263</v>
      </c>
      <c r="B1960" t="s">
        <v>4202</v>
      </c>
      <c r="C1960" s="1">
        <v>42286</v>
      </c>
      <c r="D1960" s="1">
        <v>42290</v>
      </c>
      <c r="E1960" t="s">
        <v>38</v>
      </c>
      <c r="F1960" t="s">
        <v>4203</v>
      </c>
      <c r="G1960" t="s">
        <v>4204</v>
      </c>
      <c r="H1960" t="s">
        <v>25</v>
      </c>
      <c r="I1960" t="s">
        <v>26</v>
      </c>
      <c r="J1960" t="s">
        <v>271</v>
      </c>
      <c r="K1960" t="s">
        <v>272</v>
      </c>
      <c r="L1960">
        <v>48227</v>
      </c>
      <c r="M1960" t="s">
        <v>84</v>
      </c>
      <c r="N1960" t="s">
        <v>129</v>
      </c>
      <c r="O1960" t="s">
        <v>31</v>
      </c>
      <c r="P1960" t="s">
        <v>35</v>
      </c>
      <c r="Q1960" t="s">
        <v>130</v>
      </c>
      <c r="R1960">
        <v>389.97</v>
      </c>
      <c r="S1960">
        <v>3</v>
      </c>
      <c r="T1960">
        <v>0</v>
      </c>
      <c r="U1960">
        <v>35.097299999999997</v>
      </c>
      <c r="V1960">
        <v>354.87270000000001</v>
      </c>
    </row>
    <row r="1961" spans="1:22">
      <c r="A1961">
        <v>9267</v>
      </c>
      <c r="B1961" t="s">
        <v>4205</v>
      </c>
      <c r="C1961" s="1">
        <v>41678</v>
      </c>
      <c r="D1961" s="1">
        <v>41679</v>
      </c>
      <c r="E1961" t="s">
        <v>78</v>
      </c>
      <c r="F1961" t="s">
        <v>374</v>
      </c>
      <c r="G1961" t="s">
        <v>375</v>
      </c>
      <c r="H1961" t="s">
        <v>90</v>
      </c>
      <c r="I1961" t="s">
        <v>26</v>
      </c>
      <c r="J1961" t="s">
        <v>1320</v>
      </c>
      <c r="K1961" t="s">
        <v>1321</v>
      </c>
      <c r="L1961">
        <v>89031</v>
      </c>
      <c r="M1961" t="s">
        <v>51</v>
      </c>
      <c r="N1961" t="s">
        <v>2858</v>
      </c>
      <c r="O1961" t="s">
        <v>31</v>
      </c>
      <c r="P1961" t="s">
        <v>53</v>
      </c>
      <c r="Q1961" t="s">
        <v>2859</v>
      </c>
      <c r="R1961">
        <v>14.56</v>
      </c>
      <c r="S1961">
        <v>2</v>
      </c>
      <c r="T1961">
        <v>0</v>
      </c>
      <c r="U1961">
        <v>5.5327999999999999</v>
      </c>
      <c r="V1961">
        <v>9.0272000000000006</v>
      </c>
    </row>
    <row r="1962" spans="1:22">
      <c r="A1962">
        <v>9268</v>
      </c>
      <c r="B1962" t="s">
        <v>4206</v>
      </c>
      <c r="C1962" s="1">
        <v>42272</v>
      </c>
      <c r="D1962" s="1">
        <v>42272</v>
      </c>
      <c r="E1962" t="s">
        <v>407</v>
      </c>
      <c r="F1962" t="s">
        <v>609</v>
      </c>
      <c r="G1962" t="s">
        <v>610</v>
      </c>
      <c r="H1962" t="s">
        <v>25</v>
      </c>
      <c r="I1962" t="s">
        <v>26</v>
      </c>
      <c r="J1962" t="s">
        <v>2709</v>
      </c>
      <c r="K1962" t="s">
        <v>109</v>
      </c>
      <c r="L1962">
        <v>11520</v>
      </c>
      <c r="M1962" t="s">
        <v>62</v>
      </c>
      <c r="N1962" t="s">
        <v>3198</v>
      </c>
      <c r="O1962" t="s">
        <v>31</v>
      </c>
      <c r="P1962" t="s">
        <v>35</v>
      </c>
      <c r="Q1962" t="s">
        <v>3199</v>
      </c>
      <c r="R1962">
        <v>102.58199999999999</v>
      </c>
      <c r="S1962">
        <v>1</v>
      </c>
      <c r="T1962">
        <v>0.1</v>
      </c>
      <c r="U1962">
        <v>6.8388</v>
      </c>
      <c r="V1962">
        <v>95.743199999999987</v>
      </c>
    </row>
    <row r="1963" spans="1:22">
      <c r="A1963">
        <v>9272</v>
      </c>
      <c r="B1963" t="s">
        <v>4207</v>
      </c>
      <c r="C1963" s="1">
        <v>42502</v>
      </c>
      <c r="D1963" s="1">
        <v>42507</v>
      </c>
      <c r="E1963" t="s">
        <v>38</v>
      </c>
      <c r="F1963" t="s">
        <v>1847</v>
      </c>
      <c r="G1963" t="s">
        <v>1848</v>
      </c>
      <c r="H1963" t="s">
        <v>81</v>
      </c>
      <c r="I1963" t="s">
        <v>26</v>
      </c>
      <c r="J1963" t="s">
        <v>158</v>
      </c>
      <c r="K1963" t="s">
        <v>109</v>
      </c>
      <c r="L1963">
        <v>10024</v>
      </c>
      <c r="M1963" t="s">
        <v>62</v>
      </c>
      <c r="N1963" t="s">
        <v>2406</v>
      </c>
      <c r="O1963" t="s">
        <v>31</v>
      </c>
      <c r="P1963" t="s">
        <v>53</v>
      </c>
      <c r="Q1963" t="s">
        <v>2407</v>
      </c>
      <c r="R1963">
        <v>10.02</v>
      </c>
      <c r="S1963">
        <v>3</v>
      </c>
      <c r="T1963">
        <v>0</v>
      </c>
      <c r="U1963">
        <v>4.4088000000000003</v>
      </c>
      <c r="V1963">
        <v>5.6111999999999993</v>
      </c>
    </row>
    <row r="1964" spans="1:22">
      <c r="A1964">
        <v>9280</v>
      </c>
      <c r="B1964" t="s">
        <v>4208</v>
      </c>
      <c r="C1964" s="1">
        <v>43070</v>
      </c>
      <c r="D1964" s="1">
        <v>43074</v>
      </c>
      <c r="E1964" t="s">
        <v>38</v>
      </c>
      <c r="F1964" t="s">
        <v>3665</v>
      </c>
      <c r="G1964" t="s">
        <v>3666</v>
      </c>
      <c r="H1964" t="s">
        <v>25</v>
      </c>
      <c r="I1964" t="s">
        <v>26</v>
      </c>
      <c r="J1964" t="s">
        <v>60</v>
      </c>
      <c r="K1964" t="s">
        <v>61</v>
      </c>
      <c r="L1964">
        <v>19140</v>
      </c>
      <c r="M1964" t="s">
        <v>62</v>
      </c>
      <c r="N1964" t="s">
        <v>556</v>
      </c>
      <c r="O1964" t="s">
        <v>31</v>
      </c>
      <c r="P1964" t="s">
        <v>35</v>
      </c>
      <c r="Q1964" t="s">
        <v>557</v>
      </c>
      <c r="R1964">
        <v>398.97199999999998</v>
      </c>
      <c r="S1964">
        <v>2</v>
      </c>
      <c r="T1964">
        <v>0.3</v>
      </c>
      <c r="U1964">
        <v>-28.498000000000001</v>
      </c>
      <c r="V1964">
        <v>427.46999999999997</v>
      </c>
    </row>
    <row r="1965" spans="1:22">
      <c r="A1965">
        <v>9281</v>
      </c>
      <c r="B1965" t="s">
        <v>4209</v>
      </c>
      <c r="C1965" s="1">
        <v>42633</v>
      </c>
      <c r="D1965" s="1">
        <v>42637</v>
      </c>
      <c r="E1965" t="s">
        <v>38</v>
      </c>
      <c r="F1965" t="s">
        <v>4210</v>
      </c>
      <c r="G1965" t="s">
        <v>4211</v>
      </c>
      <c r="H1965" t="s">
        <v>90</v>
      </c>
      <c r="I1965" t="s">
        <v>26</v>
      </c>
      <c r="J1965" t="s">
        <v>176</v>
      </c>
      <c r="K1965" t="s">
        <v>177</v>
      </c>
      <c r="L1965">
        <v>98105</v>
      </c>
      <c r="M1965" t="s">
        <v>51</v>
      </c>
      <c r="N1965" t="s">
        <v>2714</v>
      </c>
      <c r="O1965" t="s">
        <v>31</v>
      </c>
      <c r="P1965" t="s">
        <v>32</v>
      </c>
      <c r="Q1965" t="s">
        <v>2715</v>
      </c>
      <c r="R1965">
        <v>163.88</v>
      </c>
      <c r="S1965">
        <v>2</v>
      </c>
      <c r="T1965">
        <v>0</v>
      </c>
      <c r="U1965">
        <v>40.97</v>
      </c>
      <c r="V1965">
        <v>122.91</v>
      </c>
    </row>
    <row r="1966" spans="1:22">
      <c r="A1966">
        <v>9285</v>
      </c>
      <c r="B1966" t="s">
        <v>4212</v>
      </c>
      <c r="C1966" s="1">
        <v>41961</v>
      </c>
      <c r="D1966" s="1">
        <v>41966</v>
      </c>
      <c r="E1966" t="s">
        <v>38</v>
      </c>
      <c r="F1966" t="s">
        <v>408</v>
      </c>
      <c r="G1966" t="s">
        <v>409</v>
      </c>
      <c r="H1966" t="s">
        <v>81</v>
      </c>
      <c r="I1966" t="s">
        <v>26</v>
      </c>
      <c r="J1966" t="s">
        <v>221</v>
      </c>
      <c r="K1966" t="s">
        <v>222</v>
      </c>
      <c r="L1966">
        <v>53132</v>
      </c>
      <c r="M1966" t="s">
        <v>84</v>
      </c>
      <c r="N1966" t="s">
        <v>649</v>
      </c>
      <c r="O1966" t="s">
        <v>31</v>
      </c>
      <c r="P1966" t="s">
        <v>35</v>
      </c>
      <c r="Q1966" t="s">
        <v>650</v>
      </c>
      <c r="R1966">
        <v>392.94</v>
      </c>
      <c r="S1966">
        <v>3</v>
      </c>
      <c r="T1966">
        <v>0</v>
      </c>
      <c r="U1966">
        <v>43.223399999999998</v>
      </c>
      <c r="V1966">
        <v>349.71659999999997</v>
      </c>
    </row>
    <row r="1967" spans="1:22">
      <c r="A1967">
        <v>9286</v>
      </c>
      <c r="B1967" t="s">
        <v>4213</v>
      </c>
      <c r="C1967" s="1">
        <v>42329</v>
      </c>
      <c r="D1967" s="1">
        <v>42332</v>
      </c>
      <c r="E1967" t="s">
        <v>78</v>
      </c>
      <c r="F1967" t="s">
        <v>4214</v>
      </c>
      <c r="G1967" t="s">
        <v>4215</v>
      </c>
      <c r="H1967" t="s">
        <v>25</v>
      </c>
      <c r="I1967" t="s">
        <v>26</v>
      </c>
      <c r="J1967" t="s">
        <v>1016</v>
      </c>
      <c r="K1967" t="s">
        <v>1017</v>
      </c>
      <c r="L1967">
        <v>28110</v>
      </c>
      <c r="M1967" t="s">
        <v>29</v>
      </c>
      <c r="N1967" t="s">
        <v>266</v>
      </c>
      <c r="O1967" t="s">
        <v>31</v>
      </c>
      <c r="P1967" t="s">
        <v>53</v>
      </c>
      <c r="Q1967" t="s">
        <v>267</v>
      </c>
      <c r="R1967">
        <v>18.175999999999998</v>
      </c>
      <c r="S1967">
        <v>1</v>
      </c>
      <c r="T1967">
        <v>0.2</v>
      </c>
      <c r="U1967">
        <v>4.7712000000000003</v>
      </c>
      <c r="V1967">
        <v>13.404799999999998</v>
      </c>
    </row>
    <row r="1968" spans="1:22">
      <c r="A1968">
        <v>9288</v>
      </c>
      <c r="B1968" t="s">
        <v>4216</v>
      </c>
      <c r="C1968" s="1">
        <v>42905</v>
      </c>
      <c r="D1968" s="1">
        <v>42912</v>
      </c>
      <c r="E1968" t="s">
        <v>38</v>
      </c>
      <c r="F1968" t="s">
        <v>3378</v>
      </c>
      <c r="G1968" t="s">
        <v>3379</v>
      </c>
      <c r="H1968" t="s">
        <v>90</v>
      </c>
      <c r="I1968" t="s">
        <v>26</v>
      </c>
      <c r="J1968" t="s">
        <v>1720</v>
      </c>
      <c r="K1968" t="s">
        <v>83</v>
      </c>
      <c r="L1968">
        <v>75081</v>
      </c>
      <c r="M1968" t="s">
        <v>84</v>
      </c>
      <c r="N1968" t="s">
        <v>680</v>
      </c>
      <c r="O1968" t="s">
        <v>31</v>
      </c>
      <c r="P1968" t="s">
        <v>44</v>
      </c>
      <c r="Q1968" t="s">
        <v>681</v>
      </c>
      <c r="R1968">
        <v>457.48500000000001</v>
      </c>
      <c r="S1968">
        <v>3</v>
      </c>
      <c r="T1968">
        <v>0.3</v>
      </c>
      <c r="U1968">
        <v>-84.961500000000001</v>
      </c>
      <c r="V1968">
        <v>542.44650000000001</v>
      </c>
    </row>
    <row r="1969" spans="1:22">
      <c r="A1969">
        <v>9289</v>
      </c>
      <c r="B1969" t="s">
        <v>4217</v>
      </c>
      <c r="C1969" s="1">
        <v>43069</v>
      </c>
      <c r="D1969" s="1">
        <v>43072</v>
      </c>
      <c r="E1969" t="s">
        <v>78</v>
      </c>
      <c r="F1969" t="s">
        <v>1696</v>
      </c>
      <c r="G1969" t="s">
        <v>1697</v>
      </c>
      <c r="H1969" t="s">
        <v>25</v>
      </c>
      <c r="I1969" t="s">
        <v>26</v>
      </c>
      <c r="J1969" t="s">
        <v>60</v>
      </c>
      <c r="K1969" t="s">
        <v>61</v>
      </c>
      <c r="L1969">
        <v>19134</v>
      </c>
      <c r="M1969" t="s">
        <v>62</v>
      </c>
      <c r="N1969" t="s">
        <v>1581</v>
      </c>
      <c r="O1969" t="s">
        <v>31</v>
      </c>
      <c r="P1969" t="s">
        <v>35</v>
      </c>
      <c r="Q1969" t="s">
        <v>1582</v>
      </c>
      <c r="R1969">
        <v>1079.316</v>
      </c>
      <c r="S1969">
        <v>6</v>
      </c>
      <c r="T1969">
        <v>0.3</v>
      </c>
      <c r="U1969">
        <v>-15.418799999999999</v>
      </c>
      <c r="V1969">
        <v>1094.7348</v>
      </c>
    </row>
    <row r="1970" spans="1:22">
      <c r="A1970">
        <v>9296</v>
      </c>
      <c r="B1970" t="s">
        <v>4218</v>
      </c>
      <c r="C1970" s="1">
        <v>42883</v>
      </c>
      <c r="D1970" s="1">
        <v>42887</v>
      </c>
      <c r="E1970" t="s">
        <v>38</v>
      </c>
      <c r="F1970" t="s">
        <v>4219</v>
      </c>
      <c r="G1970" t="s">
        <v>4220</v>
      </c>
      <c r="H1970" t="s">
        <v>81</v>
      </c>
      <c r="I1970" t="s">
        <v>26</v>
      </c>
      <c r="J1970" t="s">
        <v>674</v>
      </c>
      <c r="K1970" t="s">
        <v>215</v>
      </c>
      <c r="L1970">
        <v>44105</v>
      </c>
      <c r="M1970" t="s">
        <v>62</v>
      </c>
      <c r="N1970" t="s">
        <v>330</v>
      </c>
      <c r="O1970" t="s">
        <v>31</v>
      </c>
      <c r="P1970" t="s">
        <v>32</v>
      </c>
      <c r="Q1970" t="s">
        <v>331</v>
      </c>
      <c r="R1970">
        <v>115.96</v>
      </c>
      <c r="S1970">
        <v>4</v>
      </c>
      <c r="T1970">
        <v>0.5</v>
      </c>
      <c r="U1970">
        <v>-64.937600000000003</v>
      </c>
      <c r="V1970">
        <v>180.89760000000001</v>
      </c>
    </row>
    <row r="1971" spans="1:22">
      <c r="A1971">
        <v>9301</v>
      </c>
      <c r="B1971" t="s">
        <v>4221</v>
      </c>
      <c r="C1971" s="1">
        <v>42112</v>
      </c>
      <c r="D1971" s="1">
        <v>42116</v>
      </c>
      <c r="E1971" t="s">
        <v>22</v>
      </c>
      <c r="F1971" t="s">
        <v>450</v>
      </c>
      <c r="G1971" t="s">
        <v>451</v>
      </c>
      <c r="H1971" t="s">
        <v>81</v>
      </c>
      <c r="I1971" t="s">
        <v>26</v>
      </c>
      <c r="J1971" t="s">
        <v>4222</v>
      </c>
      <c r="K1971" t="s">
        <v>83</v>
      </c>
      <c r="L1971">
        <v>78501</v>
      </c>
      <c r="M1971" t="s">
        <v>84</v>
      </c>
      <c r="N1971" t="s">
        <v>491</v>
      </c>
      <c r="O1971" t="s">
        <v>31</v>
      </c>
      <c r="P1971" t="s">
        <v>35</v>
      </c>
      <c r="Q1971" t="s">
        <v>492</v>
      </c>
      <c r="R1971">
        <v>56.686</v>
      </c>
      <c r="S1971">
        <v>1</v>
      </c>
      <c r="T1971">
        <v>0.3</v>
      </c>
      <c r="U1971">
        <v>-20.245000000000001</v>
      </c>
      <c r="V1971">
        <v>76.930999999999997</v>
      </c>
    </row>
    <row r="1972" spans="1:22">
      <c r="A1972">
        <v>9320</v>
      </c>
      <c r="B1972" t="s">
        <v>4223</v>
      </c>
      <c r="C1972" s="1">
        <v>42936</v>
      </c>
      <c r="D1972" s="1">
        <v>42941</v>
      </c>
      <c r="E1972" t="s">
        <v>38</v>
      </c>
      <c r="F1972" t="s">
        <v>661</v>
      </c>
      <c r="G1972" t="s">
        <v>662</v>
      </c>
      <c r="H1972" t="s">
        <v>81</v>
      </c>
      <c r="I1972" t="s">
        <v>26</v>
      </c>
      <c r="J1972" t="s">
        <v>158</v>
      </c>
      <c r="K1972" t="s">
        <v>109</v>
      </c>
      <c r="L1972">
        <v>10009</v>
      </c>
      <c r="M1972" t="s">
        <v>62</v>
      </c>
      <c r="N1972" t="s">
        <v>4224</v>
      </c>
      <c r="O1972" t="s">
        <v>31</v>
      </c>
      <c r="P1972" t="s">
        <v>35</v>
      </c>
      <c r="Q1972" t="s">
        <v>4225</v>
      </c>
      <c r="R1972">
        <v>163.76400000000001</v>
      </c>
      <c r="S1972">
        <v>2</v>
      </c>
      <c r="T1972">
        <v>0.1</v>
      </c>
      <c r="U1972">
        <v>25.474399999999999</v>
      </c>
      <c r="V1972">
        <v>138.28960000000001</v>
      </c>
    </row>
    <row r="1973" spans="1:22">
      <c r="A1973">
        <v>9321</v>
      </c>
      <c r="B1973" t="s">
        <v>4223</v>
      </c>
      <c r="C1973" s="1">
        <v>42936</v>
      </c>
      <c r="D1973" s="1">
        <v>42941</v>
      </c>
      <c r="E1973" t="s">
        <v>38</v>
      </c>
      <c r="F1973" t="s">
        <v>661</v>
      </c>
      <c r="G1973" t="s">
        <v>662</v>
      </c>
      <c r="H1973" t="s">
        <v>81</v>
      </c>
      <c r="I1973" t="s">
        <v>26</v>
      </c>
      <c r="J1973" t="s">
        <v>158</v>
      </c>
      <c r="K1973" t="s">
        <v>109</v>
      </c>
      <c r="L1973">
        <v>10009</v>
      </c>
      <c r="M1973" t="s">
        <v>62</v>
      </c>
      <c r="N1973" t="s">
        <v>3270</v>
      </c>
      <c r="O1973" t="s">
        <v>31</v>
      </c>
      <c r="P1973" t="s">
        <v>53</v>
      </c>
      <c r="Q1973" t="s">
        <v>3271</v>
      </c>
      <c r="R1973">
        <v>183.92</v>
      </c>
      <c r="S1973">
        <v>4</v>
      </c>
      <c r="T1973">
        <v>0</v>
      </c>
      <c r="U1973">
        <v>31.266400000000001</v>
      </c>
      <c r="V1973">
        <v>152.65359999999998</v>
      </c>
    </row>
    <row r="1974" spans="1:22">
      <c r="A1974">
        <v>9322</v>
      </c>
      <c r="B1974" t="s">
        <v>4226</v>
      </c>
      <c r="C1974" s="1">
        <v>42678</v>
      </c>
      <c r="D1974" s="1">
        <v>42682</v>
      </c>
      <c r="E1974" t="s">
        <v>38</v>
      </c>
      <c r="F1974" t="s">
        <v>4227</v>
      </c>
      <c r="G1974" t="s">
        <v>4228</v>
      </c>
      <c r="H1974" t="s">
        <v>25</v>
      </c>
      <c r="I1974" t="s">
        <v>26</v>
      </c>
      <c r="J1974" t="s">
        <v>91</v>
      </c>
      <c r="K1974" t="s">
        <v>83</v>
      </c>
      <c r="L1974">
        <v>77041</v>
      </c>
      <c r="M1974" t="s">
        <v>84</v>
      </c>
      <c r="N1974" t="s">
        <v>2185</v>
      </c>
      <c r="O1974" t="s">
        <v>31</v>
      </c>
      <c r="P1974" t="s">
        <v>53</v>
      </c>
      <c r="Q1974" t="s">
        <v>2186</v>
      </c>
      <c r="R1974">
        <v>11.375999999999999</v>
      </c>
      <c r="S1974">
        <v>3</v>
      </c>
      <c r="T1974">
        <v>0.6</v>
      </c>
      <c r="U1974">
        <v>-5.6879999999999997</v>
      </c>
      <c r="V1974">
        <v>17.064</v>
      </c>
    </row>
    <row r="1975" spans="1:22">
      <c r="A1975">
        <v>9323</v>
      </c>
      <c r="B1975" t="s">
        <v>4226</v>
      </c>
      <c r="C1975" s="1">
        <v>42678</v>
      </c>
      <c r="D1975" s="1">
        <v>42682</v>
      </c>
      <c r="E1975" t="s">
        <v>38</v>
      </c>
      <c r="F1975" t="s">
        <v>4227</v>
      </c>
      <c r="G1975" t="s">
        <v>4228</v>
      </c>
      <c r="H1975" t="s">
        <v>25</v>
      </c>
      <c r="I1975" t="s">
        <v>26</v>
      </c>
      <c r="J1975" t="s">
        <v>91</v>
      </c>
      <c r="K1975" t="s">
        <v>83</v>
      </c>
      <c r="L1975">
        <v>77041</v>
      </c>
      <c r="M1975" t="s">
        <v>84</v>
      </c>
      <c r="N1975" t="s">
        <v>577</v>
      </c>
      <c r="O1975" t="s">
        <v>31</v>
      </c>
      <c r="P1975" t="s">
        <v>53</v>
      </c>
      <c r="Q1975" t="s">
        <v>578</v>
      </c>
      <c r="R1975">
        <v>66.111999999999995</v>
      </c>
      <c r="S1975">
        <v>4</v>
      </c>
      <c r="T1975">
        <v>0.6</v>
      </c>
      <c r="U1975">
        <v>-84.2928</v>
      </c>
      <c r="V1975">
        <v>150.40479999999999</v>
      </c>
    </row>
    <row r="1976" spans="1:22">
      <c r="A1976">
        <v>9325</v>
      </c>
      <c r="B1976" t="s">
        <v>4229</v>
      </c>
      <c r="C1976" s="1">
        <v>43001</v>
      </c>
      <c r="D1976" s="1">
        <v>43007</v>
      </c>
      <c r="E1976" t="s">
        <v>38</v>
      </c>
      <c r="F1976" t="s">
        <v>1574</v>
      </c>
      <c r="G1976" t="s">
        <v>1575</v>
      </c>
      <c r="H1976" t="s">
        <v>25</v>
      </c>
      <c r="I1976" t="s">
        <v>26</v>
      </c>
      <c r="J1976" t="s">
        <v>49</v>
      </c>
      <c r="K1976" t="s">
        <v>50</v>
      </c>
      <c r="L1976">
        <v>90036</v>
      </c>
      <c r="M1976" t="s">
        <v>51</v>
      </c>
      <c r="N1976" t="s">
        <v>1076</v>
      </c>
      <c r="O1976" t="s">
        <v>31</v>
      </c>
      <c r="P1976" t="s">
        <v>35</v>
      </c>
      <c r="Q1976" t="s">
        <v>1077</v>
      </c>
      <c r="R1976">
        <v>594.81600000000003</v>
      </c>
      <c r="S1976">
        <v>2</v>
      </c>
      <c r="T1976">
        <v>0.2</v>
      </c>
      <c r="U1976">
        <v>59.4816</v>
      </c>
      <c r="V1976">
        <v>535.33440000000007</v>
      </c>
    </row>
    <row r="1977" spans="1:22">
      <c r="A1977">
        <v>9327</v>
      </c>
      <c r="B1977" t="s">
        <v>4230</v>
      </c>
      <c r="C1977" s="1">
        <v>42985</v>
      </c>
      <c r="D1977" s="1">
        <v>42988</v>
      </c>
      <c r="E1977" t="s">
        <v>78</v>
      </c>
      <c r="F1977" t="s">
        <v>1897</v>
      </c>
      <c r="G1977" t="s">
        <v>1898</v>
      </c>
      <c r="H1977" t="s">
        <v>25</v>
      </c>
      <c r="I1977" t="s">
        <v>26</v>
      </c>
      <c r="J1977" t="s">
        <v>826</v>
      </c>
      <c r="K1977" t="s">
        <v>177</v>
      </c>
      <c r="L1977">
        <v>98026</v>
      </c>
      <c r="M1977" t="s">
        <v>51</v>
      </c>
      <c r="N1977" t="s">
        <v>2776</v>
      </c>
      <c r="O1977" t="s">
        <v>31</v>
      </c>
      <c r="P1977" t="s">
        <v>53</v>
      </c>
      <c r="Q1977" t="s">
        <v>2777</v>
      </c>
      <c r="R1977">
        <v>80.959999999999994</v>
      </c>
      <c r="S1977">
        <v>4</v>
      </c>
      <c r="T1977">
        <v>0</v>
      </c>
      <c r="U1977">
        <v>34.812800000000003</v>
      </c>
      <c r="V1977">
        <v>46.147199999999991</v>
      </c>
    </row>
    <row r="1978" spans="1:22">
      <c r="A1978">
        <v>9335</v>
      </c>
      <c r="B1978" t="s">
        <v>4231</v>
      </c>
      <c r="C1978" s="1">
        <v>42856</v>
      </c>
      <c r="D1978" s="1">
        <v>42857</v>
      </c>
      <c r="E1978" t="s">
        <v>78</v>
      </c>
      <c r="F1978" t="s">
        <v>1453</v>
      </c>
      <c r="G1978" t="s">
        <v>1454</v>
      </c>
      <c r="H1978" t="s">
        <v>25</v>
      </c>
      <c r="I1978" t="s">
        <v>26</v>
      </c>
      <c r="J1978" t="s">
        <v>1079</v>
      </c>
      <c r="K1978" t="s">
        <v>42</v>
      </c>
      <c r="L1978">
        <v>33065</v>
      </c>
      <c r="M1978" t="s">
        <v>29</v>
      </c>
      <c r="N1978" t="s">
        <v>30</v>
      </c>
      <c r="O1978" t="s">
        <v>31</v>
      </c>
      <c r="P1978" t="s">
        <v>32</v>
      </c>
      <c r="Q1978" t="s">
        <v>33</v>
      </c>
      <c r="R1978">
        <v>314.35199999999998</v>
      </c>
      <c r="S1978">
        <v>3</v>
      </c>
      <c r="T1978">
        <v>0.2</v>
      </c>
      <c r="U1978">
        <v>-15.717599999999999</v>
      </c>
      <c r="V1978">
        <v>330.06959999999998</v>
      </c>
    </row>
    <row r="1979" spans="1:22">
      <c r="A1979">
        <v>9344</v>
      </c>
      <c r="B1979" t="s">
        <v>4232</v>
      </c>
      <c r="C1979" s="1">
        <v>42783</v>
      </c>
      <c r="D1979" s="1">
        <v>42786</v>
      </c>
      <c r="E1979" t="s">
        <v>78</v>
      </c>
      <c r="F1979" t="s">
        <v>729</v>
      </c>
      <c r="G1979" t="s">
        <v>730</v>
      </c>
      <c r="H1979" t="s">
        <v>90</v>
      </c>
      <c r="I1979" t="s">
        <v>26</v>
      </c>
      <c r="J1979" t="s">
        <v>108</v>
      </c>
      <c r="K1979" t="s">
        <v>215</v>
      </c>
      <c r="L1979">
        <v>45373</v>
      </c>
      <c r="M1979" t="s">
        <v>62</v>
      </c>
      <c r="N1979" t="s">
        <v>3171</v>
      </c>
      <c r="O1979" t="s">
        <v>31</v>
      </c>
      <c r="P1979" t="s">
        <v>44</v>
      </c>
      <c r="Q1979" t="s">
        <v>3172</v>
      </c>
      <c r="R1979">
        <v>455.97</v>
      </c>
      <c r="S1979">
        <v>5</v>
      </c>
      <c r="T1979">
        <v>0.4</v>
      </c>
      <c r="U1979">
        <v>-106.393</v>
      </c>
      <c r="V1979">
        <v>562.36300000000006</v>
      </c>
    </row>
    <row r="1980" spans="1:22">
      <c r="A1980">
        <v>9347</v>
      </c>
      <c r="B1980" t="s">
        <v>4232</v>
      </c>
      <c r="C1980" s="1">
        <v>42783</v>
      </c>
      <c r="D1980" s="1">
        <v>42786</v>
      </c>
      <c r="E1980" t="s">
        <v>78</v>
      </c>
      <c r="F1980" t="s">
        <v>729</v>
      </c>
      <c r="G1980" t="s">
        <v>730</v>
      </c>
      <c r="H1980" t="s">
        <v>90</v>
      </c>
      <c r="I1980" t="s">
        <v>26</v>
      </c>
      <c r="J1980" t="s">
        <v>108</v>
      </c>
      <c r="K1980" t="s">
        <v>215</v>
      </c>
      <c r="L1980">
        <v>45373</v>
      </c>
      <c r="M1980" t="s">
        <v>62</v>
      </c>
      <c r="N1980" t="s">
        <v>1523</v>
      </c>
      <c r="O1980" t="s">
        <v>31</v>
      </c>
      <c r="P1980" t="s">
        <v>53</v>
      </c>
      <c r="Q1980" t="s">
        <v>1524</v>
      </c>
      <c r="R1980">
        <v>30.143999999999998</v>
      </c>
      <c r="S1980">
        <v>2</v>
      </c>
      <c r="T1980">
        <v>0.2</v>
      </c>
      <c r="U1980">
        <v>8.2896000000000001</v>
      </c>
      <c r="V1980">
        <v>21.854399999999998</v>
      </c>
    </row>
    <row r="1981" spans="1:22">
      <c r="A1981">
        <v>9348</v>
      </c>
      <c r="B1981" t="s">
        <v>4232</v>
      </c>
      <c r="C1981" s="1">
        <v>42783</v>
      </c>
      <c r="D1981" s="1">
        <v>42786</v>
      </c>
      <c r="E1981" t="s">
        <v>78</v>
      </c>
      <c r="F1981" t="s">
        <v>729</v>
      </c>
      <c r="G1981" t="s">
        <v>730</v>
      </c>
      <c r="H1981" t="s">
        <v>90</v>
      </c>
      <c r="I1981" t="s">
        <v>26</v>
      </c>
      <c r="J1981" t="s">
        <v>108</v>
      </c>
      <c r="K1981" t="s">
        <v>215</v>
      </c>
      <c r="L1981">
        <v>45373</v>
      </c>
      <c r="M1981" t="s">
        <v>62</v>
      </c>
      <c r="N1981" t="s">
        <v>1581</v>
      </c>
      <c r="O1981" t="s">
        <v>31</v>
      </c>
      <c r="P1981" t="s">
        <v>35</v>
      </c>
      <c r="Q1981" t="s">
        <v>1582</v>
      </c>
      <c r="R1981">
        <v>899.43</v>
      </c>
      <c r="S1981">
        <v>5</v>
      </c>
      <c r="T1981">
        <v>0.3</v>
      </c>
      <c r="U1981">
        <v>-12.849</v>
      </c>
      <c r="V1981">
        <v>912.279</v>
      </c>
    </row>
    <row r="1982" spans="1:22">
      <c r="A1982">
        <v>9349</v>
      </c>
      <c r="B1982" t="s">
        <v>4233</v>
      </c>
      <c r="C1982" s="1">
        <v>42726</v>
      </c>
      <c r="D1982" s="1">
        <v>42732</v>
      </c>
      <c r="E1982" t="s">
        <v>38</v>
      </c>
      <c r="F1982" t="s">
        <v>2623</v>
      </c>
      <c r="G1982" t="s">
        <v>2624</v>
      </c>
      <c r="H1982" t="s">
        <v>25</v>
      </c>
      <c r="I1982" t="s">
        <v>26</v>
      </c>
      <c r="J1982" t="s">
        <v>4234</v>
      </c>
      <c r="K1982" t="s">
        <v>50</v>
      </c>
      <c r="L1982">
        <v>92553</v>
      </c>
      <c r="M1982" t="s">
        <v>51</v>
      </c>
      <c r="N1982" t="s">
        <v>3599</v>
      </c>
      <c r="O1982" t="s">
        <v>31</v>
      </c>
      <c r="P1982" t="s">
        <v>53</v>
      </c>
      <c r="Q1982" t="s">
        <v>3600</v>
      </c>
      <c r="R1982">
        <v>842.72</v>
      </c>
      <c r="S1982">
        <v>8</v>
      </c>
      <c r="T1982">
        <v>0</v>
      </c>
      <c r="U1982">
        <v>202.25280000000001</v>
      </c>
      <c r="V1982">
        <v>640.46720000000005</v>
      </c>
    </row>
    <row r="1983" spans="1:22">
      <c r="A1983">
        <v>9350</v>
      </c>
      <c r="B1983" t="s">
        <v>4233</v>
      </c>
      <c r="C1983" s="1">
        <v>42726</v>
      </c>
      <c r="D1983" s="1">
        <v>42732</v>
      </c>
      <c r="E1983" t="s">
        <v>38</v>
      </c>
      <c r="F1983" t="s">
        <v>2623</v>
      </c>
      <c r="G1983" t="s">
        <v>2624</v>
      </c>
      <c r="H1983" t="s">
        <v>25</v>
      </c>
      <c r="I1983" t="s">
        <v>26</v>
      </c>
      <c r="J1983" t="s">
        <v>4234</v>
      </c>
      <c r="K1983" t="s">
        <v>50</v>
      </c>
      <c r="L1983">
        <v>92553</v>
      </c>
      <c r="M1983" t="s">
        <v>51</v>
      </c>
      <c r="N1983" t="s">
        <v>171</v>
      </c>
      <c r="O1983" t="s">
        <v>31</v>
      </c>
      <c r="P1983" t="s">
        <v>53</v>
      </c>
      <c r="Q1983" t="s">
        <v>172</v>
      </c>
      <c r="R1983">
        <v>41.96</v>
      </c>
      <c r="S1983">
        <v>2</v>
      </c>
      <c r="T1983">
        <v>0</v>
      </c>
      <c r="U1983">
        <v>10.909599999999999</v>
      </c>
      <c r="V1983">
        <v>31.050400000000003</v>
      </c>
    </row>
    <row r="1984" spans="1:22">
      <c r="A1984">
        <v>9352</v>
      </c>
      <c r="B1984" t="s">
        <v>4235</v>
      </c>
      <c r="C1984" s="1">
        <v>42636</v>
      </c>
      <c r="D1984" s="1">
        <v>42640</v>
      </c>
      <c r="E1984" t="s">
        <v>38</v>
      </c>
      <c r="F1984" t="s">
        <v>4236</v>
      </c>
      <c r="G1984" t="s">
        <v>4237</v>
      </c>
      <c r="H1984" t="s">
        <v>81</v>
      </c>
      <c r="I1984" t="s">
        <v>26</v>
      </c>
      <c r="J1984" t="s">
        <v>176</v>
      </c>
      <c r="K1984" t="s">
        <v>177</v>
      </c>
      <c r="L1984">
        <v>98115</v>
      </c>
      <c r="M1984" t="s">
        <v>51</v>
      </c>
      <c r="N1984" t="s">
        <v>469</v>
      </c>
      <c r="O1984" t="s">
        <v>31</v>
      </c>
      <c r="P1984" t="s">
        <v>35</v>
      </c>
      <c r="Q1984" t="s">
        <v>470</v>
      </c>
      <c r="R1984">
        <v>184.75200000000001</v>
      </c>
      <c r="S1984">
        <v>3</v>
      </c>
      <c r="T1984">
        <v>0.2</v>
      </c>
      <c r="U1984">
        <v>-20.784600000000001</v>
      </c>
      <c r="V1984">
        <v>205.53660000000002</v>
      </c>
    </row>
    <row r="1985" spans="1:22">
      <c r="A1985">
        <v>9353</v>
      </c>
      <c r="B1985" t="s">
        <v>4238</v>
      </c>
      <c r="C1985" s="1">
        <v>43002</v>
      </c>
      <c r="D1985" s="1">
        <v>43004</v>
      </c>
      <c r="E1985" t="s">
        <v>78</v>
      </c>
      <c r="F1985" t="s">
        <v>526</v>
      </c>
      <c r="G1985" t="s">
        <v>527</v>
      </c>
      <c r="H1985" t="s">
        <v>25</v>
      </c>
      <c r="I1985" t="s">
        <v>26</v>
      </c>
      <c r="J1985" t="s">
        <v>120</v>
      </c>
      <c r="K1985" t="s">
        <v>121</v>
      </c>
      <c r="L1985">
        <v>60623</v>
      </c>
      <c r="M1985" t="s">
        <v>84</v>
      </c>
      <c r="N1985" t="s">
        <v>1076</v>
      </c>
      <c r="O1985" t="s">
        <v>31</v>
      </c>
      <c r="P1985" t="s">
        <v>35</v>
      </c>
      <c r="Q1985" t="s">
        <v>1077</v>
      </c>
      <c r="R1985">
        <v>520.46400000000006</v>
      </c>
      <c r="S1985">
        <v>2</v>
      </c>
      <c r="T1985">
        <v>0.3</v>
      </c>
      <c r="U1985">
        <v>-14.8704</v>
      </c>
      <c r="V1985">
        <v>535.33440000000007</v>
      </c>
    </row>
    <row r="1986" spans="1:22">
      <c r="A1986">
        <v>9359</v>
      </c>
      <c r="B1986" t="s">
        <v>4239</v>
      </c>
      <c r="C1986" s="1">
        <v>42394</v>
      </c>
      <c r="D1986" s="1">
        <v>42397</v>
      </c>
      <c r="E1986" t="s">
        <v>22</v>
      </c>
      <c r="F1986" t="s">
        <v>209</v>
      </c>
      <c r="G1986" t="s">
        <v>210</v>
      </c>
      <c r="H1986" t="s">
        <v>81</v>
      </c>
      <c r="I1986" t="s">
        <v>26</v>
      </c>
      <c r="J1986" t="s">
        <v>158</v>
      </c>
      <c r="K1986" t="s">
        <v>109</v>
      </c>
      <c r="L1986">
        <v>10024</v>
      </c>
      <c r="M1986" t="s">
        <v>62</v>
      </c>
      <c r="N1986" t="s">
        <v>765</v>
      </c>
      <c r="O1986" t="s">
        <v>31</v>
      </c>
      <c r="P1986" t="s">
        <v>44</v>
      </c>
      <c r="Q1986" t="s">
        <v>766</v>
      </c>
      <c r="R1986">
        <v>313.72199999999998</v>
      </c>
      <c r="S1986">
        <v>3</v>
      </c>
      <c r="T1986">
        <v>0.4</v>
      </c>
      <c r="U1986">
        <v>-99.345299999999995</v>
      </c>
      <c r="V1986">
        <v>413.06729999999999</v>
      </c>
    </row>
    <row r="1987" spans="1:22">
      <c r="A1987">
        <v>9360</v>
      </c>
      <c r="B1987" t="s">
        <v>4239</v>
      </c>
      <c r="C1987" s="1">
        <v>42394</v>
      </c>
      <c r="D1987" s="1">
        <v>42397</v>
      </c>
      <c r="E1987" t="s">
        <v>22</v>
      </c>
      <c r="F1987" t="s">
        <v>209</v>
      </c>
      <c r="G1987" t="s">
        <v>210</v>
      </c>
      <c r="H1987" t="s">
        <v>81</v>
      </c>
      <c r="I1987" t="s">
        <v>26</v>
      </c>
      <c r="J1987" t="s">
        <v>158</v>
      </c>
      <c r="K1987" t="s">
        <v>109</v>
      </c>
      <c r="L1987">
        <v>10024</v>
      </c>
      <c r="M1987" t="s">
        <v>62</v>
      </c>
      <c r="N1987" t="s">
        <v>3270</v>
      </c>
      <c r="O1987" t="s">
        <v>31</v>
      </c>
      <c r="P1987" t="s">
        <v>53</v>
      </c>
      <c r="Q1987" t="s">
        <v>3271</v>
      </c>
      <c r="R1987">
        <v>45.98</v>
      </c>
      <c r="S1987">
        <v>1</v>
      </c>
      <c r="T1987">
        <v>0</v>
      </c>
      <c r="U1987">
        <v>7.8166000000000002</v>
      </c>
      <c r="V1987">
        <v>38.163399999999996</v>
      </c>
    </row>
    <row r="1988" spans="1:22">
      <c r="A1988">
        <v>9364</v>
      </c>
      <c r="B1988" t="s">
        <v>4240</v>
      </c>
      <c r="C1988" s="1">
        <v>42815</v>
      </c>
      <c r="D1988" s="1">
        <v>42819</v>
      </c>
      <c r="E1988" t="s">
        <v>38</v>
      </c>
      <c r="F1988" t="s">
        <v>118</v>
      </c>
      <c r="G1988" t="s">
        <v>119</v>
      </c>
      <c r="H1988" t="s">
        <v>90</v>
      </c>
      <c r="I1988" t="s">
        <v>26</v>
      </c>
      <c r="J1988" t="s">
        <v>176</v>
      </c>
      <c r="K1988" t="s">
        <v>177</v>
      </c>
      <c r="L1988">
        <v>98105</v>
      </c>
      <c r="M1988" t="s">
        <v>51</v>
      </c>
      <c r="N1988" t="s">
        <v>1699</v>
      </c>
      <c r="O1988" t="s">
        <v>31</v>
      </c>
      <c r="P1988" t="s">
        <v>53</v>
      </c>
      <c r="Q1988" t="s">
        <v>1700</v>
      </c>
      <c r="R1988">
        <v>22.14</v>
      </c>
      <c r="S1988">
        <v>3</v>
      </c>
      <c r="T1988">
        <v>0</v>
      </c>
      <c r="U1988">
        <v>6.4206000000000003</v>
      </c>
      <c r="V1988">
        <v>15.7194</v>
      </c>
    </row>
    <row r="1989" spans="1:22">
      <c r="A1989">
        <v>9370</v>
      </c>
      <c r="B1989" t="s">
        <v>4241</v>
      </c>
      <c r="C1989" s="1">
        <v>43046</v>
      </c>
      <c r="D1989" s="1">
        <v>43048</v>
      </c>
      <c r="E1989" t="s">
        <v>22</v>
      </c>
      <c r="F1989" t="s">
        <v>3470</v>
      </c>
      <c r="G1989" t="s">
        <v>3471</v>
      </c>
      <c r="H1989" t="s">
        <v>81</v>
      </c>
      <c r="I1989" t="s">
        <v>26</v>
      </c>
      <c r="J1989" t="s">
        <v>2503</v>
      </c>
      <c r="K1989" t="s">
        <v>1070</v>
      </c>
      <c r="L1989">
        <v>20735</v>
      </c>
      <c r="M1989" t="s">
        <v>62</v>
      </c>
      <c r="N1989" t="s">
        <v>2161</v>
      </c>
      <c r="O1989" t="s">
        <v>31</v>
      </c>
      <c r="P1989" t="s">
        <v>35</v>
      </c>
      <c r="Q1989" t="s">
        <v>2162</v>
      </c>
      <c r="R1989">
        <v>272.97000000000003</v>
      </c>
      <c r="S1989">
        <v>3</v>
      </c>
      <c r="T1989">
        <v>0</v>
      </c>
      <c r="U1989">
        <v>43.675199999999997</v>
      </c>
      <c r="V1989">
        <v>229.29480000000004</v>
      </c>
    </row>
    <row r="1990" spans="1:22">
      <c r="A1990">
        <v>9371</v>
      </c>
      <c r="B1990" t="s">
        <v>4242</v>
      </c>
      <c r="C1990" s="1">
        <v>42153</v>
      </c>
      <c r="D1990" s="1">
        <v>42155</v>
      </c>
      <c r="E1990" t="s">
        <v>78</v>
      </c>
      <c r="F1990" t="s">
        <v>3509</v>
      </c>
      <c r="G1990" t="s">
        <v>3510</v>
      </c>
      <c r="H1990" t="s">
        <v>81</v>
      </c>
      <c r="I1990" t="s">
        <v>26</v>
      </c>
      <c r="J1990" t="s">
        <v>329</v>
      </c>
      <c r="K1990" t="s">
        <v>215</v>
      </c>
      <c r="L1990">
        <v>43229</v>
      </c>
      <c r="M1990" t="s">
        <v>62</v>
      </c>
      <c r="N1990" t="s">
        <v>3807</v>
      </c>
      <c r="O1990" t="s">
        <v>31</v>
      </c>
      <c r="P1990" t="s">
        <v>53</v>
      </c>
      <c r="Q1990" t="s">
        <v>3808</v>
      </c>
      <c r="R1990">
        <v>41.567999999999998</v>
      </c>
      <c r="S1990">
        <v>4</v>
      </c>
      <c r="T1990">
        <v>0.2</v>
      </c>
      <c r="U1990">
        <v>-4.1567999999999996</v>
      </c>
      <c r="V1990">
        <v>45.724799999999995</v>
      </c>
    </row>
    <row r="1991" spans="1:22">
      <c r="A1991">
        <v>9372</v>
      </c>
      <c r="B1991" t="s">
        <v>4242</v>
      </c>
      <c r="C1991" s="1">
        <v>42153</v>
      </c>
      <c r="D1991" s="1">
        <v>42155</v>
      </c>
      <c r="E1991" t="s">
        <v>78</v>
      </c>
      <c r="F1991" t="s">
        <v>3509</v>
      </c>
      <c r="G1991" t="s">
        <v>3510</v>
      </c>
      <c r="H1991" t="s">
        <v>81</v>
      </c>
      <c r="I1991" t="s">
        <v>26</v>
      </c>
      <c r="J1991" t="s">
        <v>329</v>
      </c>
      <c r="K1991" t="s">
        <v>215</v>
      </c>
      <c r="L1991">
        <v>43229</v>
      </c>
      <c r="M1991" t="s">
        <v>62</v>
      </c>
      <c r="N1991" t="s">
        <v>146</v>
      </c>
      <c r="O1991" t="s">
        <v>31</v>
      </c>
      <c r="P1991" t="s">
        <v>35</v>
      </c>
      <c r="Q1991" t="s">
        <v>147</v>
      </c>
      <c r="R1991">
        <v>317.05799999999999</v>
      </c>
      <c r="S1991">
        <v>3</v>
      </c>
      <c r="T1991">
        <v>0.3</v>
      </c>
      <c r="U1991">
        <v>-86.058599999999998</v>
      </c>
      <c r="V1991">
        <v>403.11660000000001</v>
      </c>
    </row>
    <row r="1992" spans="1:22">
      <c r="A1992">
        <v>9381</v>
      </c>
      <c r="B1992" t="s">
        <v>4243</v>
      </c>
      <c r="C1992" s="1">
        <v>41996</v>
      </c>
      <c r="D1992" s="1">
        <v>42000</v>
      </c>
      <c r="E1992" t="s">
        <v>22</v>
      </c>
      <c r="F1992" t="s">
        <v>2821</v>
      </c>
      <c r="G1992" t="s">
        <v>2822</v>
      </c>
      <c r="H1992" t="s">
        <v>25</v>
      </c>
      <c r="I1992" t="s">
        <v>26</v>
      </c>
      <c r="J1992" t="s">
        <v>285</v>
      </c>
      <c r="K1992" t="s">
        <v>42</v>
      </c>
      <c r="L1992">
        <v>33614</v>
      </c>
      <c r="M1992" t="s">
        <v>29</v>
      </c>
      <c r="N1992" t="s">
        <v>238</v>
      </c>
      <c r="O1992" t="s">
        <v>31</v>
      </c>
      <c r="P1992" t="s">
        <v>35</v>
      </c>
      <c r="Q1992" t="s">
        <v>239</v>
      </c>
      <c r="R1992">
        <v>64.784000000000006</v>
      </c>
      <c r="S1992">
        <v>1</v>
      </c>
      <c r="T1992">
        <v>0.2</v>
      </c>
      <c r="U1992">
        <v>6.4783999999999997</v>
      </c>
      <c r="V1992">
        <v>58.305600000000005</v>
      </c>
    </row>
    <row r="1993" spans="1:22">
      <c r="A1993">
        <v>9386</v>
      </c>
      <c r="B1993" t="s">
        <v>4244</v>
      </c>
      <c r="C1993" s="1">
        <v>42974</v>
      </c>
      <c r="D1993" s="1">
        <v>42978</v>
      </c>
      <c r="E1993" t="s">
        <v>38</v>
      </c>
      <c r="F1993" t="s">
        <v>1951</v>
      </c>
      <c r="G1993" t="s">
        <v>1952</v>
      </c>
      <c r="H1993" t="s">
        <v>25</v>
      </c>
      <c r="I1993" t="s">
        <v>26</v>
      </c>
      <c r="J1993" t="s">
        <v>895</v>
      </c>
      <c r="K1993" t="s">
        <v>501</v>
      </c>
      <c r="L1993">
        <v>85204</v>
      </c>
      <c r="M1993" t="s">
        <v>51</v>
      </c>
      <c r="N1993" t="s">
        <v>1523</v>
      </c>
      <c r="O1993" t="s">
        <v>31</v>
      </c>
      <c r="P1993" t="s">
        <v>53</v>
      </c>
      <c r="Q1993" t="s">
        <v>1524</v>
      </c>
      <c r="R1993">
        <v>120.57599999999999</v>
      </c>
      <c r="S1993">
        <v>8</v>
      </c>
      <c r="T1993">
        <v>0.2</v>
      </c>
      <c r="U1993">
        <v>33.1584</v>
      </c>
      <c r="V1993">
        <v>87.417599999999993</v>
      </c>
    </row>
    <row r="1994" spans="1:22">
      <c r="A1994">
        <v>9393</v>
      </c>
      <c r="B1994" t="s">
        <v>4245</v>
      </c>
      <c r="C1994" s="1">
        <v>42302</v>
      </c>
      <c r="D1994" s="1">
        <v>42302</v>
      </c>
      <c r="E1994" t="s">
        <v>407</v>
      </c>
      <c r="F1994" t="s">
        <v>989</v>
      </c>
      <c r="G1994" t="s">
        <v>990</v>
      </c>
      <c r="H1994" t="s">
        <v>81</v>
      </c>
      <c r="I1994" t="s">
        <v>26</v>
      </c>
      <c r="J1994" t="s">
        <v>248</v>
      </c>
      <c r="K1994" t="s">
        <v>165</v>
      </c>
      <c r="L1994">
        <v>80219</v>
      </c>
      <c r="M1994" t="s">
        <v>51</v>
      </c>
      <c r="N1994" t="s">
        <v>2161</v>
      </c>
      <c r="O1994" t="s">
        <v>31</v>
      </c>
      <c r="P1994" t="s">
        <v>35</v>
      </c>
      <c r="Q1994" t="s">
        <v>2162</v>
      </c>
      <c r="R1994">
        <v>582.33600000000001</v>
      </c>
      <c r="S1994">
        <v>8</v>
      </c>
      <c r="T1994">
        <v>0.2</v>
      </c>
      <c r="U1994">
        <v>-29.116800000000001</v>
      </c>
      <c r="V1994">
        <v>611.45280000000002</v>
      </c>
    </row>
    <row r="1995" spans="1:22">
      <c r="A1995">
        <v>9395</v>
      </c>
      <c r="B1995" t="s">
        <v>4246</v>
      </c>
      <c r="C1995" s="1">
        <v>41902</v>
      </c>
      <c r="D1995" s="1">
        <v>41905</v>
      </c>
      <c r="E1995" t="s">
        <v>78</v>
      </c>
      <c r="F1995" t="s">
        <v>4247</v>
      </c>
      <c r="G1995" t="s">
        <v>4248</v>
      </c>
      <c r="H1995" t="s">
        <v>25</v>
      </c>
      <c r="I1995" t="s">
        <v>26</v>
      </c>
      <c r="J1995" t="s">
        <v>158</v>
      </c>
      <c r="K1995" t="s">
        <v>109</v>
      </c>
      <c r="L1995">
        <v>10011</v>
      </c>
      <c r="M1995" t="s">
        <v>62</v>
      </c>
      <c r="N1995" t="s">
        <v>832</v>
      </c>
      <c r="O1995" t="s">
        <v>31</v>
      </c>
      <c r="P1995" t="s">
        <v>35</v>
      </c>
      <c r="Q1995" t="s">
        <v>833</v>
      </c>
      <c r="R1995">
        <v>631.78200000000004</v>
      </c>
      <c r="S1995">
        <v>2</v>
      </c>
      <c r="T1995">
        <v>0.1</v>
      </c>
      <c r="U1995">
        <v>140.39599999999999</v>
      </c>
      <c r="V1995">
        <v>491.38600000000008</v>
      </c>
    </row>
    <row r="1996" spans="1:22">
      <c r="A1996">
        <v>9396</v>
      </c>
      <c r="B1996" t="s">
        <v>4246</v>
      </c>
      <c r="C1996" s="1">
        <v>41902</v>
      </c>
      <c r="D1996" s="1">
        <v>41905</v>
      </c>
      <c r="E1996" t="s">
        <v>78</v>
      </c>
      <c r="F1996" t="s">
        <v>4247</v>
      </c>
      <c r="G1996" t="s">
        <v>4248</v>
      </c>
      <c r="H1996" t="s">
        <v>25</v>
      </c>
      <c r="I1996" t="s">
        <v>26</v>
      </c>
      <c r="J1996" t="s">
        <v>158</v>
      </c>
      <c r="K1996" t="s">
        <v>109</v>
      </c>
      <c r="L1996">
        <v>10011</v>
      </c>
      <c r="M1996" t="s">
        <v>62</v>
      </c>
      <c r="N1996" t="s">
        <v>1676</v>
      </c>
      <c r="O1996" t="s">
        <v>31</v>
      </c>
      <c r="P1996" t="s">
        <v>32</v>
      </c>
      <c r="Q1996" t="s">
        <v>1677</v>
      </c>
      <c r="R1996">
        <v>801.56799999999998</v>
      </c>
      <c r="S1996">
        <v>2</v>
      </c>
      <c r="T1996">
        <v>0.2</v>
      </c>
      <c r="U1996">
        <v>-10.019600000000001</v>
      </c>
      <c r="V1996">
        <v>811.58759999999995</v>
      </c>
    </row>
    <row r="1997" spans="1:22">
      <c r="A1997">
        <v>9402</v>
      </c>
      <c r="B1997" t="s">
        <v>4249</v>
      </c>
      <c r="C1997" s="1">
        <v>41814</v>
      </c>
      <c r="D1997" s="1">
        <v>41818</v>
      </c>
      <c r="E1997" t="s">
        <v>38</v>
      </c>
      <c r="F1997" t="s">
        <v>596</v>
      </c>
      <c r="G1997" t="s">
        <v>597</v>
      </c>
      <c r="H1997" t="s">
        <v>25</v>
      </c>
      <c r="I1997" t="s">
        <v>26</v>
      </c>
      <c r="J1997" t="s">
        <v>1203</v>
      </c>
      <c r="K1997" t="s">
        <v>501</v>
      </c>
      <c r="L1997">
        <v>85705</v>
      </c>
      <c r="M1997" t="s">
        <v>51</v>
      </c>
      <c r="N1997" t="s">
        <v>2494</v>
      </c>
      <c r="O1997" t="s">
        <v>31</v>
      </c>
      <c r="P1997" t="s">
        <v>53</v>
      </c>
      <c r="Q1997" t="s">
        <v>2495</v>
      </c>
      <c r="R1997">
        <v>4.2720000000000002</v>
      </c>
      <c r="S1997">
        <v>2</v>
      </c>
      <c r="T1997">
        <v>0.2</v>
      </c>
      <c r="U1997">
        <v>0.96120000000000005</v>
      </c>
      <c r="V1997">
        <v>3.3108000000000004</v>
      </c>
    </row>
    <row r="1998" spans="1:22">
      <c r="A1998">
        <v>9403</v>
      </c>
      <c r="B1998" t="s">
        <v>4250</v>
      </c>
      <c r="C1998" s="1">
        <v>42594</v>
      </c>
      <c r="D1998" s="1">
        <v>42599</v>
      </c>
      <c r="E1998" t="s">
        <v>22</v>
      </c>
      <c r="F1998" t="s">
        <v>1112</v>
      </c>
      <c r="G1998" t="s">
        <v>1113</v>
      </c>
      <c r="H1998" t="s">
        <v>25</v>
      </c>
      <c r="I1998" t="s">
        <v>26</v>
      </c>
      <c r="J1998" t="s">
        <v>158</v>
      </c>
      <c r="K1998" t="s">
        <v>109</v>
      </c>
      <c r="L1998">
        <v>10024</v>
      </c>
      <c r="M1998" t="s">
        <v>62</v>
      </c>
      <c r="N1998" t="s">
        <v>765</v>
      </c>
      <c r="O1998" t="s">
        <v>31</v>
      </c>
      <c r="P1998" t="s">
        <v>44</v>
      </c>
      <c r="Q1998" t="s">
        <v>766</v>
      </c>
      <c r="R1998">
        <v>209.148</v>
      </c>
      <c r="S1998">
        <v>2</v>
      </c>
      <c r="T1998">
        <v>0.4</v>
      </c>
      <c r="U1998">
        <v>-66.230199999999996</v>
      </c>
      <c r="V1998">
        <v>275.37819999999999</v>
      </c>
    </row>
    <row r="1999" spans="1:22">
      <c r="A1999">
        <v>9409</v>
      </c>
      <c r="B1999" t="s">
        <v>4251</v>
      </c>
      <c r="C1999" s="1">
        <v>43000</v>
      </c>
      <c r="D1999" s="1">
        <v>43002</v>
      </c>
      <c r="E1999" t="s">
        <v>22</v>
      </c>
      <c r="F1999" t="s">
        <v>1151</v>
      </c>
      <c r="G1999" t="s">
        <v>1152</v>
      </c>
      <c r="H1999" t="s">
        <v>25</v>
      </c>
      <c r="I1999" t="s">
        <v>26</v>
      </c>
      <c r="J1999" t="s">
        <v>158</v>
      </c>
      <c r="K1999" t="s">
        <v>109</v>
      </c>
      <c r="L1999">
        <v>10035</v>
      </c>
      <c r="M1999" t="s">
        <v>62</v>
      </c>
      <c r="N1999" t="s">
        <v>532</v>
      </c>
      <c r="O1999" t="s">
        <v>31</v>
      </c>
      <c r="P1999" t="s">
        <v>53</v>
      </c>
      <c r="Q1999" t="s">
        <v>3107</v>
      </c>
      <c r="R1999">
        <v>12.07</v>
      </c>
      <c r="S1999">
        <v>1</v>
      </c>
      <c r="T1999">
        <v>0</v>
      </c>
      <c r="U1999">
        <v>3.9830999999999999</v>
      </c>
      <c r="V1999">
        <v>8.0869</v>
      </c>
    </row>
    <row r="2000" spans="1:22">
      <c r="A2000">
        <v>9411</v>
      </c>
      <c r="B2000" t="s">
        <v>4252</v>
      </c>
      <c r="C2000" s="1">
        <v>43079</v>
      </c>
      <c r="D2000" s="1">
        <v>43082</v>
      </c>
      <c r="E2000" t="s">
        <v>78</v>
      </c>
      <c r="F2000" t="s">
        <v>1711</v>
      </c>
      <c r="G2000" t="s">
        <v>1712</v>
      </c>
      <c r="H2000" t="s">
        <v>25</v>
      </c>
      <c r="I2000" t="s">
        <v>26</v>
      </c>
      <c r="J2000" t="s">
        <v>60</v>
      </c>
      <c r="K2000" t="s">
        <v>61</v>
      </c>
      <c r="L2000">
        <v>19143</v>
      </c>
      <c r="M2000" t="s">
        <v>62</v>
      </c>
      <c r="N2000" t="s">
        <v>611</v>
      </c>
      <c r="O2000" t="s">
        <v>31</v>
      </c>
      <c r="P2000" t="s">
        <v>53</v>
      </c>
      <c r="Q2000" t="s">
        <v>612</v>
      </c>
      <c r="R2000">
        <v>87.92</v>
      </c>
      <c r="S2000">
        <v>5</v>
      </c>
      <c r="T2000">
        <v>0.2</v>
      </c>
      <c r="U2000">
        <v>15.385999999999999</v>
      </c>
      <c r="V2000">
        <v>72.534000000000006</v>
      </c>
    </row>
    <row r="2001" spans="1:22">
      <c r="A2001">
        <v>9413</v>
      </c>
      <c r="B2001" t="s">
        <v>4253</v>
      </c>
      <c r="C2001" s="1">
        <v>42031</v>
      </c>
      <c r="D2001" s="1">
        <v>42033</v>
      </c>
      <c r="E2001" t="s">
        <v>78</v>
      </c>
      <c r="F2001" t="s">
        <v>3665</v>
      </c>
      <c r="G2001" t="s">
        <v>3666</v>
      </c>
      <c r="H2001" t="s">
        <v>25</v>
      </c>
      <c r="I2001" t="s">
        <v>26</v>
      </c>
      <c r="J2001" t="s">
        <v>49</v>
      </c>
      <c r="K2001" t="s">
        <v>50</v>
      </c>
      <c r="L2001">
        <v>90036</v>
      </c>
      <c r="M2001" t="s">
        <v>51</v>
      </c>
      <c r="N2001" t="s">
        <v>582</v>
      </c>
      <c r="O2001" t="s">
        <v>31</v>
      </c>
      <c r="P2001" t="s">
        <v>35</v>
      </c>
      <c r="Q2001" t="s">
        <v>583</v>
      </c>
      <c r="R2001">
        <v>2803.92</v>
      </c>
      <c r="S2001">
        <v>5</v>
      </c>
      <c r="T2001">
        <v>0.2</v>
      </c>
      <c r="U2001">
        <v>0</v>
      </c>
      <c r="V2001">
        <v>2803.92</v>
      </c>
    </row>
    <row r="2002" spans="1:22">
      <c r="A2002">
        <v>9417</v>
      </c>
      <c r="B2002" t="s">
        <v>4254</v>
      </c>
      <c r="C2002" s="1">
        <v>42295</v>
      </c>
      <c r="D2002" s="1">
        <v>42299</v>
      </c>
      <c r="E2002" t="s">
        <v>38</v>
      </c>
      <c r="F2002" t="s">
        <v>2487</v>
      </c>
      <c r="G2002" t="s">
        <v>2488</v>
      </c>
      <c r="H2002" t="s">
        <v>25</v>
      </c>
      <c r="I2002" t="s">
        <v>26</v>
      </c>
      <c r="J2002" t="s">
        <v>176</v>
      </c>
      <c r="K2002" t="s">
        <v>177</v>
      </c>
      <c r="L2002">
        <v>98115</v>
      </c>
      <c r="M2002" t="s">
        <v>51</v>
      </c>
      <c r="N2002" t="s">
        <v>301</v>
      </c>
      <c r="O2002" t="s">
        <v>31</v>
      </c>
      <c r="P2002" t="s">
        <v>53</v>
      </c>
      <c r="Q2002" t="s">
        <v>302</v>
      </c>
      <c r="R2002">
        <v>10.11</v>
      </c>
      <c r="S2002">
        <v>3</v>
      </c>
      <c r="T2002">
        <v>0</v>
      </c>
      <c r="U2002">
        <v>3.2351999999999999</v>
      </c>
      <c r="V2002">
        <v>6.8747999999999996</v>
      </c>
    </row>
    <row r="2003" spans="1:22">
      <c r="A2003">
        <v>9426</v>
      </c>
      <c r="B2003" t="s">
        <v>4255</v>
      </c>
      <c r="C2003" s="1">
        <v>41894</v>
      </c>
      <c r="D2003" s="1">
        <v>41899</v>
      </c>
      <c r="E2003" t="s">
        <v>22</v>
      </c>
      <c r="F2003" t="s">
        <v>3826</v>
      </c>
      <c r="G2003" t="s">
        <v>3827</v>
      </c>
      <c r="H2003" t="s">
        <v>25</v>
      </c>
      <c r="I2003" t="s">
        <v>26</v>
      </c>
      <c r="J2003" t="s">
        <v>158</v>
      </c>
      <c r="K2003" t="s">
        <v>109</v>
      </c>
      <c r="L2003">
        <v>10035</v>
      </c>
      <c r="M2003" t="s">
        <v>62</v>
      </c>
      <c r="N2003" t="s">
        <v>582</v>
      </c>
      <c r="O2003" t="s">
        <v>31</v>
      </c>
      <c r="P2003" t="s">
        <v>35</v>
      </c>
      <c r="Q2003" t="s">
        <v>583</v>
      </c>
      <c r="R2003">
        <v>3785.2919999999999</v>
      </c>
      <c r="S2003">
        <v>6</v>
      </c>
      <c r="T2003">
        <v>0.1</v>
      </c>
      <c r="U2003">
        <v>420.58800000000002</v>
      </c>
      <c r="V2003">
        <v>3364.7039999999997</v>
      </c>
    </row>
    <row r="2004" spans="1:22">
      <c r="A2004">
        <v>9428</v>
      </c>
      <c r="B2004" t="s">
        <v>4256</v>
      </c>
      <c r="C2004" s="1">
        <v>41970</v>
      </c>
      <c r="D2004" s="1">
        <v>41974</v>
      </c>
      <c r="E2004" t="s">
        <v>38</v>
      </c>
      <c r="F2004" t="s">
        <v>2677</v>
      </c>
      <c r="G2004" t="s">
        <v>2678</v>
      </c>
      <c r="H2004" t="s">
        <v>81</v>
      </c>
      <c r="I2004" t="s">
        <v>26</v>
      </c>
      <c r="J2004" t="s">
        <v>2935</v>
      </c>
      <c r="K2004" t="s">
        <v>109</v>
      </c>
      <c r="L2004">
        <v>14215</v>
      </c>
      <c r="M2004" t="s">
        <v>62</v>
      </c>
      <c r="N2004" t="s">
        <v>1104</v>
      </c>
      <c r="O2004" t="s">
        <v>31</v>
      </c>
      <c r="P2004" t="s">
        <v>53</v>
      </c>
      <c r="Q2004" t="s">
        <v>1105</v>
      </c>
      <c r="R2004">
        <v>199.9</v>
      </c>
      <c r="S2004">
        <v>5</v>
      </c>
      <c r="T2004">
        <v>0</v>
      </c>
      <c r="U2004">
        <v>39.979999999999997</v>
      </c>
      <c r="V2004">
        <v>159.92000000000002</v>
      </c>
    </row>
    <row r="2005" spans="1:22">
      <c r="A2005">
        <v>9429</v>
      </c>
      <c r="B2005" t="s">
        <v>4257</v>
      </c>
      <c r="C2005" s="1">
        <v>41770</v>
      </c>
      <c r="D2005" s="1">
        <v>41775</v>
      </c>
      <c r="E2005" t="s">
        <v>38</v>
      </c>
      <c r="F2005" t="s">
        <v>257</v>
      </c>
      <c r="G2005" t="s">
        <v>258</v>
      </c>
      <c r="H2005" t="s">
        <v>81</v>
      </c>
      <c r="I2005" t="s">
        <v>26</v>
      </c>
      <c r="J2005" t="s">
        <v>1849</v>
      </c>
      <c r="K2005" t="s">
        <v>83</v>
      </c>
      <c r="L2005">
        <v>77340</v>
      </c>
      <c r="M2005" t="s">
        <v>84</v>
      </c>
      <c r="N2005" t="s">
        <v>460</v>
      </c>
      <c r="O2005" t="s">
        <v>31</v>
      </c>
      <c r="P2005" t="s">
        <v>35</v>
      </c>
      <c r="Q2005" t="s">
        <v>461</v>
      </c>
      <c r="R2005">
        <v>1212.96</v>
      </c>
      <c r="S2005">
        <v>8</v>
      </c>
      <c r="T2005">
        <v>0.3</v>
      </c>
      <c r="U2005">
        <v>-69.311999999999998</v>
      </c>
      <c r="V2005">
        <v>1282.2719999999999</v>
      </c>
    </row>
    <row r="2006" spans="1:22">
      <c r="A2006">
        <v>9431</v>
      </c>
      <c r="B2006" t="s">
        <v>4258</v>
      </c>
      <c r="C2006" s="1">
        <v>42244</v>
      </c>
      <c r="D2006" s="1">
        <v>42248</v>
      </c>
      <c r="E2006" t="s">
        <v>38</v>
      </c>
      <c r="F2006" t="s">
        <v>358</v>
      </c>
      <c r="G2006" t="s">
        <v>359</v>
      </c>
      <c r="H2006" t="s">
        <v>81</v>
      </c>
      <c r="I2006" t="s">
        <v>26</v>
      </c>
      <c r="J2006" t="s">
        <v>1720</v>
      </c>
      <c r="K2006" t="s">
        <v>83</v>
      </c>
      <c r="L2006">
        <v>75081</v>
      </c>
      <c r="M2006" t="s">
        <v>84</v>
      </c>
      <c r="N2006" t="s">
        <v>1446</v>
      </c>
      <c r="O2006" t="s">
        <v>31</v>
      </c>
      <c r="P2006" t="s">
        <v>44</v>
      </c>
      <c r="Q2006" t="s">
        <v>1447</v>
      </c>
      <c r="R2006">
        <v>103.48099999999999</v>
      </c>
      <c r="S2006">
        <v>1</v>
      </c>
      <c r="T2006">
        <v>0.3</v>
      </c>
      <c r="U2006">
        <v>-16.261299999999999</v>
      </c>
      <c r="V2006">
        <v>119.7423</v>
      </c>
    </row>
    <row r="2007" spans="1:22">
      <c r="A2007">
        <v>9448</v>
      </c>
      <c r="B2007" t="s">
        <v>4259</v>
      </c>
      <c r="C2007" s="1">
        <v>42882</v>
      </c>
      <c r="D2007" s="1">
        <v>42889</v>
      </c>
      <c r="E2007" t="s">
        <v>38</v>
      </c>
      <c r="F2007" t="s">
        <v>2623</v>
      </c>
      <c r="G2007" t="s">
        <v>2624</v>
      </c>
      <c r="H2007" t="s">
        <v>25</v>
      </c>
      <c r="I2007" t="s">
        <v>26</v>
      </c>
      <c r="J2007" t="s">
        <v>2002</v>
      </c>
      <c r="K2007" t="s">
        <v>1503</v>
      </c>
      <c r="L2007">
        <v>74133</v>
      </c>
      <c r="M2007" t="s">
        <v>84</v>
      </c>
      <c r="N2007" t="s">
        <v>85</v>
      </c>
      <c r="O2007" t="s">
        <v>31</v>
      </c>
      <c r="P2007" t="s">
        <v>53</v>
      </c>
      <c r="Q2007" t="s">
        <v>86</v>
      </c>
      <c r="R2007">
        <v>477.3</v>
      </c>
      <c r="S2007">
        <v>5</v>
      </c>
      <c r="T2007">
        <v>0</v>
      </c>
      <c r="U2007">
        <v>138.417</v>
      </c>
      <c r="V2007">
        <v>338.88300000000004</v>
      </c>
    </row>
    <row r="2008" spans="1:22">
      <c r="A2008">
        <v>9463</v>
      </c>
      <c r="B2008" t="s">
        <v>4260</v>
      </c>
      <c r="C2008" s="1">
        <v>43064</v>
      </c>
      <c r="D2008" s="1">
        <v>43069</v>
      </c>
      <c r="E2008" t="s">
        <v>22</v>
      </c>
      <c r="F2008" t="s">
        <v>3466</v>
      </c>
      <c r="G2008" t="s">
        <v>3467</v>
      </c>
      <c r="H2008" t="s">
        <v>81</v>
      </c>
      <c r="I2008" t="s">
        <v>26</v>
      </c>
      <c r="J2008" t="s">
        <v>846</v>
      </c>
      <c r="K2008" t="s">
        <v>28</v>
      </c>
      <c r="L2008">
        <v>40214</v>
      </c>
      <c r="M2008" t="s">
        <v>29</v>
      </c>
      <c r="N2008" t="s">
        <v>1467</v>
      </c>
      <c r="O2008" t="s">
        <v>31</v>
      </c>
      <c r="P2008" t="s">
        <v>35</v>
      </c>
      <c r="Q2008" t="s">
        <v>1468</v>
      </c>
      <c r="R2008">
        <v>701.96</v>
      </c>
      <c r="S2008">
        <v>2</v>
      </c>
      <c r="T2008">
        <v>0</v>
      </c>
      <c r="U2008">
        <v>168.47040000000001</v>
      </c>
      <c r="V2008">
        <v>533.4896</v>
      </c>
    </row>
    <row r="2009" spans="1:22">
      <c r="A2009">
        <v>9466</v>
      </c>
      <c r="B2009" t="s">
        <v>4261</v>
      </c>
      <c r="C2009" s="1">
        <v>42693</v>
      </c>
      <c r="D2009" s="1">
        <v>42697</v>
      </c>
      <c r="E2009" t="s">
        <v>38</v>
      </c>
      <c r="F2009" t="s">
        <v>463</v>
      </c>
      <c r="G2009" t="s">
        <v>464</v>
      </c>
      <c r="H2009" t="s">
        <v>81</v>
      </c>
      <c r="I2009" t="s">
        <v>26</v>
      </c>
      <c r="J2009" t="s">
        <v>176</v>
      </c>
      <c r="K2009" t="s">
        <v>177</v>
      </c>
      <c r="L2009">
        <v>98115</v>
      </c>
      <c r="M2009" t="s">
        <v>51</v>
      </c>
      <c r="N2009" t="s">
        <v>566</v>
      </c>
      <c r="O2009" t="s">
        <v>31</v>
      </c>
      <c r="P2009" t="s">
        <v>53</v>
      </c>
      <c r="Q2009" t="s">
        <v>567</v>
      </c>
      <c r="R2009">
        <v>31.96</v>
      </c>
      <c r="S2009">
        <v>2</v>
      </c>
      <c r="T2009">
        <v>0</v>
      </c>
      <c r="U2009">
        <v>1.5980000000000001</v>
      </c>
      <c r="V2009">
        <v>30.362000000000002</v>
      </c>
    </row>
    <row r="2010" spans="1:22">
      <c r="A2010">
        <v>9468</v>
      </c>
      <c r="B2010" t="s">
        <v>4262</v>
      </c>
      <c r="C2010" s="1">
        <v>43044</v>
      </c>
      <c r="D2010" s="1">
        <v>43049</v>
      </c>
      <c r="E2010" t="s">
        <v>22</v>
      </c>
      <c r="F2010" t="s">
        <v>4263</v>
      </c>
      <c r="G2010" t="s">
        <v>4264</v>
      </c>
      <c r="H2010" t="s">
        <v>25</v>
      </c>
      <c r="I2010" t="s">
        <v>26</v>
      </c>
      <c r="J2010" t="s">
        <v>158</v>
      </c>
      <c r="K2010" t="s">
        <v>109</v>
      </c>
      <c r="L2010">
        <v>10024</v>
      </c>
      <c r="M2010" t="s">
        <v>62</v>
      </c>
      <c r="N2010" t="s">
        <v>2547</v>
      </c>
      <c r="O2010" t="s">
        <v>31</v>
      </c>
      <c r="P2010" t="s">
        <v>44</v>
      </c>
      <c r="Q2010" t="s">
        <v>2548</v>
      </c>
      <c r="R2010">
        <v>166.5</v>
      </c>
      <c r="S2010">
        <v>2</v>
      </c>
      <c r="T2010">
        <v>0.4</v>
      </c>
      <c r="U2010">
        <v>-66.599999999999994</v>
      </c>
      <c r="V2010">
        <v>233.1</v>
      </c>
    </row>
    <row r="2011" spans="1:22">
      <c r="A2011">
        <v>9473</v>
      </c>
      <c r="B2011" t="s">
        <v>4262</v>
      </c>
      <c r="C2011" s="1">
        <v>43044</v>
      </c>
      <c r="D2011" s="1">
        <v>43049</v>
      </c>
      <c r="E2011" t="s">
        <v>22</v>
      </c>
      <c r="F2011" t="s">
        <v>4263</v>
      </c>
      <c r="G2011" t="s">
        <v>4264</v>
      </c>
      <c r="H2011" t="s">
        <v>25</v>
      </c>
      <c r="I2011" t="s">
        <v>26</v>
      </c>
      <c r="J2011" t="s">
        <v>158</v>
      </c>
      <c r="K2011" t="s">
        <v>109</v>
      </c>
      <c r="L2011">
        <v>10024</v>
      </c>
      <c r="M2011" t="s">
        <v>62</v>
      </c>
      <c r="N2011" t="s">
        <v>2175</v>
      </c>
      <c r="O2011" t="s">
        <v>31</v>
      </c>
      <c r="P2011" t="s">
        <v>35</v>
      </c>
      <c r="Q2011" t="s">
        <v>2176</v>
      </c>
      <c r="R2011">
        <v>128.124</v>
      </c>
      <c r="S2011">
        <v>2</v>
      </c>
      <c r="T2011">
        <v>0.1</v>
      </c>
      <c r="U2011">
        <v>24.2012</v>
      </c>
      <c r="V2011">
        <v>103.9228</v>
      </c>
    </row>
    <row r="2012" spans="1:22">
      <c r="A2012">
        <v>9474</v>
      </c>
      <c r="B2012" t="s">
        <v>4262</v>
      </c>
      <c r="C2012" s="1">
        <v>43044</v>
      </c>
      <c r="D2012" s="1">
        <v>43049</v>
      </c>
      <c r="E2012" t="s">
        <v>22</v>
      </c>
      <c r="F2012" t="s">
        <v>4263</v>
      </c>
      <c r="G2012" t="s">
        <v>4264</v>
      </c>
      <c r="H2012" t="s">
        <v>25</v>
      </c>
      <c r="I2012" t="s">
        <v>26</v>
      </c>
      <c r="J2012" t="s">
        <v>158</v>
      </c>
      <c r="K2012" t="s">
        <v>109</v>
      </c>
      <c r="L2012">
        <v>10024</v>
      </c>
      <c r="M2012" t="s">
        <v>62</v>
      </c>
      <c r="N2012" t="s">
        <v>3205</v>
      </c>
      <c r="O2012" t="s">
        <v>31</v>
      </c>
      <c r="P2012" t="s">
        <v>53</v>
      </c>
      <c r="Q2012" t="s">
        <v>3206</v>
      </c>
      <c r="R2012">
        <v>101.4</v>
      </c>
      <c r="S2012">
        <v>5</v>
      </c>
      <c r="T2012">
        <v>0</v>
      </c>
      <c r="U2012">
        <v>38.531999999999996</v>
      </c>
      <c r="V2012">
        <v>62.868000000000009</v>
      </c>
    </row>
    <row r="2013" spans="1:22">
      <c r="A2013">
        <v>9477</v>
      </c>
      <c r="B2013" t="s">
        <v>4265</v>
      </c>
      <c r="C2013" s="1">
        <v>42155</v>
      </c>
      <c r="D2013" s="1">
        <v>42160</v>
      </c>
      <c r="E2013" t="s">
        <v>22</v>
      </c>
      <c r="F2013" t="s">
        <v>463</v>
      </c>
      <c r="G2013" t="s">
        <v>464</v>
      </c>
      <c r="H2013" t="s">
        <v>81</v>
      </c>
      <c r="I2013" t="s">
        <v>26</v>
      </c>
      <c r="J2013" t="s">
        <v>120</v>
      </c>
      <c r="K2013" t="s">
        <v>121</v>
      </c>
      <c r="L2013">
        <v>60653</v>
      </c>
      <c r="M2013" t="s">
        <v>84</v>
      </c>
      <c r="N2013" t="s">
        <v>2430</v>
      </c>
      <c r="O2013" t="s">
        <v>31</v>
      </c>
      <c r="P2013" t="s">
        <v>53</v>
      </c>
      <c r="Q2013" t="s">
        <v>2431</v>
      </c>
      <c r="R2013">
        <v>51.56</v>
      </c>
      <c r="S2013">
        <v>2</v>
      </c>
      <c r="T2013">
        <v>0.6</v>
      </c>
      <c r="U2013">
        <v>-61.872</v>
      </c>
      <c r="V2013">
        <v>113.432</v>
      </c>
    </row>
    <row r="2014" spans="1:22">
      <c r="A2014">
        <v>9485</v>
      </c>
      <c r="B2014" t="s">
        <v>4266</v>
      </c>
      <c r="C2014" s="1">
        <v>42706</v>
      </c>
      <c r="D2014" s="1">
        <v>42708</v>
      </c>
      <c r="E2014" t="s">
        <v>22</v>
      </c>
      <c r="F2014" t="s">
        <v>2569</v>
      </c>
      <c r="G2014" t="s">
        <v>2570</v>
      </c>
      <c r="H2014" t="s">
        <v>81</v>
      </c>
      <c r="I2014" t="s">
        <v>26</v>
      </c>
      <c r="J2014" t="s">
        <v>91</v>
      </c>
      <c r="K2014" t="s">
        <v>83</v>
      </c>
      <c r="L2014">
        <v>77036</v>
      </c>
      <c r="M2014" t="s">
        <v>84</v>
      </c>
      <c r="N2014" t="s">
        <v>2886</v>
      </c>
      <c r="O2014" t="s">
        <v>31</v>
      </c>
      <c r="P2014" t="s">
        <v>32</v>
      </c>
      <c r="Q2014" t="s">
        <v>2887</v>
      </c>
      <c r="R2014">
        <v>781.86400000000003</v>
      </c>
      <c r="S2014">
        <v>10</v>
      </c>
      <c r="T2014">
        <v>0.32</v>
      </c>
      <c r="U2014">
        <v>-137.976</v>
      </c>
      <c r="V2014">
        <v>919.84</v>
      </c>
    </row>
    <row r="2015" spans="1:22">
      <c r="A2015">
        <v>9487</v>
      </c>
      <c r="B2015" t="s">
        <v>4267</v>
      </c>
      <c r="C2015" s="1">
        <v>43020</v>
      </c>
      <c r="D2015" s="1">
        <v>43020</v>
      </c>
      <c r="E2015" t="s">
        <v>407</v>
      </c>
      <c r="F2015" t="s">
        <v>456</v>
      </c>
      <c r="G2015" t="s">
        <v>457</v>
      </c>
      <c r="H2015" t="s">
        <v>25</v>
      </c>
      <c r="I2015" t="s">
        <v>26</v>
      </c>
      <c r="J2015" t="s">
        <v>1969</v>
      </c>
      <c r="K2015" t="s">
        <v>4268</v>
      </c>
      <c r="L2015">
        <v>26003</v>
      </c>
      <c r="M2015" t="s">
        <v>62</v>
      </c>
      <c r="N2015" t="s">
        <v>1058</v>
      </c>
      <c r="O2015" t="s">
        <v>31</v>
      </c>
      <c r="P2015" t="s">
        <v>44</v>
      </c>
      <c r="Q2015" t="s">
        <v>1059</v>
      </c>
      <c r="R2015">
        <v>673.34400000000005</v>
      </c>
      <c r="S2015">
        <v>3</v>
      </c>
      <c r="T2015">
        <v>0.3</v>
      </c>
      <c r="U2015">
        <v>-76.953599999999994</v>
      </c>
      <c r="V2015">
        <v>750.2976000000001</v>
      </c>
    </row>
    <row r="2016" spans="1:22">
      <c r="A2016">
        <v>9494</v>
      </c>
      <c r="B2016" t="s">
        <v>4269</v>
      </c>
      <c r="C2016" s="1">
        <v>42372</v>
      </c>
      <c r="D2016" s="1">
        <v>42377</v>
      </c>
      <c r="E2016" t="s">
        <v>38</v>
      </c>
      <c r="F2016" t="s">
        <v>1981</v>
      </c>
      <c r="G2016" t="s">
        <v>1982</v>
      </c>
      <c r="H2016" t="s">
        <v>81</v>
      </c>
      <c r="I2016" t="s">
        <v>26</v>
      </c>
      <c r="J2016" t="s">
        <v>4270</v>
      </c>
      <c r="K2016" t="s">
        <v>1503</v>
      </c>
      <c r="L2016">
        <v>74012</v>
      </c>
      <c r="M2016" t="s">
        <v>84</v>
      </c>
      <c r="N2016" t="s">
        <v>422</v>
      </c>
      <c r="O2016" t="s">
        <v>31</v>
      </c>
      <c r="P2016" t="s">
        <v>44</v>
      </c>
      <c r="Q2016" t="s">
        <v>423</v>
      </c>
      <c r="R2016">
        <v>1592.85</v>
      </c>
      <c r="S2016">
        <v>7</v>
      </c>
      <c r="T2016">
        <v>0</v>
      </c>
      <c r="U2016">
        <v>350.42700000000002</v>
      </c>
      <c r="V2016">
        <v>1242.4229999999998</v>
      </c>
    </row>
    <row r="2017" spans="1:22">
      <c r="A2017">
        <v>9501</v>
      </c>
      <c r="B2017" t="s">
        <v>4271</v>
      </c>
      <c r="C2017" s="1">
        <v>42516</v>
      </c>
      <c r="D2017" s="1">
        <v>42520</v>
      </c>
      <c r="E2017" t="s">
        <v>38</v>
      </c>
      <c r="F2017" t="s">
        <v>4272</v>
      </c>
      <c r="G2017" t="s">
        <v>4273</v>
      </c>
      <c r="H2017" t="s">
        <v>25</v>
      </c>
      <c r="I2017" t="s">
        <v>26</v>
      </c>
      <c r="J2017" t="s">
        <v>886</v>
      </c>
      <c r="K2017" t="s">
        <v>222</v>
      </c>
      <c r="L2017">
        <v>53209</v>
      </c>
      <c r="M2017" t="s">
        <v>84</v>
      </c>
      <c r="N2017" t="s">
        <v>1432</v>
      </c>
      <c r="O2017" t="s">
        <v>31</v>
      </c>
      <c r="P2017" t="s">
        <v>53</v>
      </c>
      <c r="Q2017" t="s">
        <v>1433</v>
      </c>
      <c r="R2017">
        <v>26.94</v>
      </c>
      <c r="S2017">
        <v>3</v>
      </c>
      <c r="T2017">
        <v>0</v>
      </c>
      <c r="U2017">
        <v>11.3148</v>
      </c>
      <c r="V2017">
        <v>15.625200000000001</v>
      </c>
    </row>
    <row r="2018" spans="1:22">
      <c r="A2018">
        <v>9502</v>
      </c>
      <c r="B2018" t="s">
        <v>4274</v>
      </c>
      <c r="C2018" s="1">
        <v>42328</v>
      </c>
      <c r="D2018" s="1">
        <v>42332</v>
      </c>
      <c r="E2018" t="s">
        <v>38</v>
      </c>
      <c r="F2018" t="s">
        <v>3041</v>
      </c>
      <c r="G2018" t="s">
        <v>3042</v>
      </c>
      <c r="H2018" t="s">
        <v>25</v>
      </c>
      <c r="I2018" t="s">
        <v>26</v>
      </c>
      <c r="J2018" t="s">
        <v>310</v>
      </c>
      <c r="K2018" t="s">
        <v>50</v>
      </c>
      <c r="L2018">
        <v>94109</v>
      </c>
      <c r="M2018" t="s">
        <v>51</v>
      </c>
      <c r="N2018" t="s">
        <v>2121</v>
      </c>
      <c r="O2018" t="s">
        <v>31</v>
      </c>
      <c r="P2018" t="s">
        <v>53</v>
      </c>
      <c r="Q2018" t="s">
        <v>2122</v>
      </c>
      <c r="R2018">
        <v>32.04</v>
      </c>
      <c r="S2018">
        <v>3</v>
      </c>
      <c r="T2018">
        <v>0</v>
      </c>
      <c r="U2018">
        <v>8.01</v>
      </c>
      <c r="V2018">
        <v>24.03</v>
      </c>
    </row>
    <row r="2019" spans="1:22">
      <c r="A2019">
        <v>9513</v>
      </c>
      <c r="B2019" t="s">
        <v>4275</v>
      </c>
      <c r="C2019" s="1">
        <v>42885</v>
      </c>
      <c r="D2019" s="1">
        <v>42889</v>
      </c>
      <c r="E2019" t="s">
        <v>22</v>
      </c>
      <c r="F2019" t="s">
        <v>1908</v>
      </c>
      <c r="G2019" t="s">
        <v>1909</v>
      </c>
      <c r="H2019" t="s">
        <v>25</v>
      </c>
      <c r="I2019" t="s">
        <v>26</v>
      </c>
      <c r="J2019" t="s">
        <v>1720</v>
      </c>
      <c r="K2019" t="s">
        <v>83</v>
      </c>
      <c r="L2019">
        <v>75217</v>
      </c>
      <c r="M2019" t="s">
        <v>84</v>
      </c>
      <c r="N2019" t="s">
        <v>980</v>
      </c>
      <c r="O2019" t="s">
        <v>31</v>
      </c>
      <c r="P2019" t="s">
        <v>32</v>
      </c>
      <c r="Q2019" t="s">
        <v>981</v>
      </c>
      <c r="R2019">
        <v>204.66640000000001</v>
      </c>
      <c r="S2019">
        <v>1</v>
      </c>
      <c r="T2019">
        <v>0.32</v>
      </c>
      <c r="U2019">
        <v>-6.0195999999999996</v>
      </c>
      <c r="V2019">
        <v>210.68600000000001</v>
      </c>
    </row>
    <row r="2020" spans="1:22">
      <c r="A2020">
        <v>9526</v>
      </c>
      <c r="B2020" t="s">
        <v>4276</v>
      </c>
      <c r="C2020" s="1">
        <v>43074</v>
      </c>
      <c r="D2020" s="1">
        <v>43075</v>
      </c>
      <c r="E2020" t="s">
        <v>78</v>
      </c>
      <c r="F2020" t="s">
        <v>4277</v>
      </c>
      <c r="G2020" t="s">
        <v>4278</v>
      </c>
      <c r="H2020" t="s">
        <v>90</v>
      </c>
      <c r="I2020" t="s">
        <v>26</v>
      </c>
      <c r="J2020" t="s">
        <v>176</v>
      </c>
      <c r="K2020" t="s">
        <v>177</v>
      </c>
      <c r="L2020">
        <v>98115</v>
      </c>
      <c r="M2020" t="s">
        <v>51</v>
      </c>
      <c r="N2020" t="s">
        <v>1104</v>
      </c>
      <c r="O2020" t="s">
        <v>31</v>
      </c>
      <c r="P2020" t="s">
        <v>53</v>
      </c>
      <c r="Q2020" t="s">
        <v>1105</v>
      </c>
      <c r="R2020">
        <v>199.9</v>
      </c>
      <c r="S2020">
        <v>5</v>
      </c>
      <c r="T2020">
        <v>0</v>
      </c>
      <c r="U2020">
        <v>39.979999999999997</v>
      </c>
      <c r="V2020">
        <v>159.92000000000002</v>
      </c>
    </row>
    <row r="2021" spans="1:22">
      <c r="A2021">
        <v>9533</v>
      </c>
      <c r="B2021" t="s">
        <v>4279</v>
      </c>
      <c r="C2021" s="1">
        <v>42670</v>
      </c>
      <c r="D2021" s="1">
        <v>42674</v>
      </c>
      <c r="E2021" t="s">
        <v>38</v>
      </c>
      <c r="F2021" t="s">
        <v>2829</v>
      </c>
      <c r="G2021" t="s">
        <v>2830</v>
      </c>
      <c r="H2021" t="s">
        <v>25</v>
      </c>
      <c r="I2021" t="s">
        <v>26</v>
      </c>
      <c r="J2021" t="s">
        <v>158</v>
      </c>
      <c r="K2021" t="s">
        <v>109</v>
      </c>
      <c r="L2021">
        <v>10011</v>
      </c>
      <c r="M2021" t="s">
        <v>62</v>
      </c>
      <c r="N2021" t="s">
        <v>1746</v>
      </c>
      <c r="O2021" t="s">
        <v>31</v>
      </c>
      <c r="P2021" t="s">
        <v>35</v>
      </c>
      <c r="Q2021" t="s">
        <v>1747</v>
      </c>
      <c r="R2021">
        <v>427.64400000000001</v>
      </c>
      <c r="S2021">
        <v>14</v>
      </c>
      <c r="T2021">
        <v>0.1</v>
      </c>
      <c r="U2021">
        <v>80.777199999999993</v>
      </c>
      <c r="V2021">
        <v>346.86680000000001</v>
      </c>
    </row>
    <row r="2022" spans="1:22">
      <c r="A2022">
        <v>9537</v>
      </c>
      <c r="B2022" t="s">
        <v>4280</v>
      </c>
      <c r="C2022" s="1">
        <v>42898</v>
      </c>
      <c r="D2022" s="1">
        <v>42900</v>
      </c>
      <c r="E2022" t="s">
        <v>22</v>
      </c>
      <c r="F2022" t="s">
        <v>1409</v>
      </c>
      <c r="G2022" t="s">
        <v>1410</v>
      </c>
      <c r="H2022" t="s">
        <v>25</v>
      </c>
      <c r="I2022" t="s">
        <v>26</v>
      </c>
      <c r="J2022" t="s">
        <v>120</v>
      </c>
      <c r="K2022" t="s">
        <v>121</v>
      </c>
      <c r="L2022">
        <v>60610</v>
      </c>
      <c r="M2022" t="s">
        <v>84</v>
      </c>
      <c r="N2022" t="s">
        <v>1699</v>
      </c>
      <c r="O2022" t="s">
        <v>31</v>
      </c>
      <c r="P2022" t="s">
        <v>53</v>
      </c>
      <c r="Q2022" t="s">
        <v>1700</v>
      </c>
      <c r="R2022">
        <v>8.8559999999999999</v>
      </c>
      <c r="S2022">
        <v>3</v>
      </c>
      <c r="T2022">
        <v>0.6</v>
      </c>
      <c r="U2022">
        <v>-6.8634000000000004</v>
      </c>
      <c r="V2022">
        <v>15.7194</v>
      </c>
    </row>
    <row r="2023" spans="1:22">
      <c r="A2023">
        <v>9538</v>
      </c>
      <c r="B2023" t="s">
        <v>4281</v>
      </c>
      <c r="C2023" s="1">
        <v>42638</v>
      </c>
      <c r="D2023" s="1">
        <v>42640</v>
      </c>
      <c r="E2023" t="s">
        <v>78</v>
      </c>
      <c r="F2023" t="s">
        <v>2245</v>
      </c>
      <c r="G2023" t="s">
        <v>2246</v>
      </c>
      <c r="H2023" t="s">
        <v>81</v>
      </c>
      <c r="I2023" t="s">
        <v>26</v>
      </c>
      <c r="J2023" t="s">
        <v>310</v>
      </c>
      <c r="K2023" t="s">
        <v>50</v>
      </c>
      <c r="L2023">
        <v>94110</v>
      </c>
      <c r="M2023" t="s">
        <v>51</v>
      </c>
      <c r="N2023" t="s">
        <v>243</v>
      </c>
      <c r="O2023" t="s">
        <v>31</v>
      </c>
      <c r="P2023" t="s">
        <v>32</v>
      </c>
      <c r="Q2023" t="s">
        <v>244</v>
      </c>
      <c r="R2023">
        <v>477.666</v>
      </c>
      <c r="S2023">
        <v>2</v>
      </c>
      <c r="T2023">
        <v>0.15</v>
      </c>
      <c r="U2023">
        <v>84.293999999999997</v>
      </c>
      <c r="V2023">
        <v>393.37200000000001</v>
      </c>
    </row>
    <row r="2024" spans="1:22">
      <c r="A2024">
        <v>9541</v>
      </c>
      <c r="B2024" t="s">
        <v>4282</v>
      </c>
      <c r="C2024" s="1">
        <v>42135</v>
      </c>
      <c r="D2024" s="1">
        <v>42140</v>
      </c>
      <c r="E2024" t="s">
        <v>22</v>
      </c>
      <c r="F2024" t="s">
        <v>118</v>
      </c>
      <c r="G2024" t="s">
        <v>119</v>
      </c>
      <c r="H2024" t="s">
        <v>90</v>
      </c>
      <c r="I2024" t="s">
        <v>26</v>
      </c>
      <c r="J2024" t="s">
        <v>500</v>
      </c>
      <c r="K2024" t="s">
        <v>501</v>
      </c>
      <c r="L2024">
        <v>85023</v>
      </c>
      <c r="M2024" t="s">
        <v>51</v>
      </c>
      <c r="N2024" t="s">
        <v>1083</v>
      </c>
      <c r="O2024" t="s">
        <v>31</v>
      </c>
      <c r="P2024" t="s">
        <v>35</v>
      </c>
      <c r="Q2024" t="s">
        <v>1084</v>
      </c>
      <c r="R2024">
        <v>191.96799999999999</v>
      </c>
      <c r="S2024">
        <v>7</v>
      </c>
      <c r="T2024">
        <v>0.2</v>
      </c>
      <c r="U2024">
        <v>16.7972</v>
      </c>
      <c r="V2024">
        <v>175.17079999999999</v>
      </c>
    </row>
    <row r="2025" spans="1:22">
      <c r="A2025">
        <v>9545</v>
      </c>
      <c r="B2025" t="s">
        <v>4283</v>
      </c>
      <c r="C2025" s="1">
        <v>42222</v>
      </c>
      <c r="D2025" s="1">
        <v>42226</v>
      </c>
      <c r="E2025" t="s">
        <v>38</v>
      </c>
      <c r="F2025" t="s">
        <v>4284</v>
      </c>
      <c r="G2025" t="s">
        <v>4285</v>
      </c>
      <c r="H2025" t="s">
        <v>81</v>
      </c>
      <c r="I2025" t="s">
        <v>26</v>
      </c>
      <c r="J2025" t="s">
        <v>91</v>
      </c>
      <c r="K2025" t="s">
        <v>83</v>
      </c>
      <c r="L2025">
        <v>77095</v>
      </c>
      <c r="M2025" t="s">
        <v>84</v>
      </c>
      <c r="N2025" t="s">
        <v>1427</v>
      </c>
      <c r="O2025" t="s">
        <v>31</v>
      </c>
      <c r="P2025" t="s">
        <v>32</v>
      </c>
      <c r="Q2025" t="s">
        <v>1428</v>
      </c>
      <c r="R2025">
        <v>369.19920000000002</v>
      </c>
      <c r="S2025">
        <v>3</v>
      </c>
      <c r="T2025">
        <v>0.32</v>
      </c>
      <c r="U2025">
        <v>-114.01739999999999</v>
      </c>
      <c r="V2025">
        <v>483.21660000000003</v>
      </c>
    </row>
    <row r="2026" spans="1:22">
      <c r="A2026">
        <v>9554</v>
      </c>
      <c r="B2026" t="s">
        <v>4286</v>
      </c>
      <c r="C2026" s="1">
        <v>42635</v>
      </c>
      <c r="D2026" s="1">
        <v>42640</v>
      </c>
      <c r="E2026" t="s">
        <v>38</v>
      </c>
      <c r="F2026" t="s">
        <v>2326</v>
      </c>
      <c r="G2026" t="s">
        <v>2327</v>
      </c>
      <c r="H2026" t="s">
        <v>81</v>
      </c>
      <c r="I2026" t="s">
        <v>26</v>
      </c>
      <c r="J2026" t="s">
        <v>1592</v>
      </c>
      <c r="K2026" t="s">
        <v>165</v>
      </c>
      <c r="L2026">
        <v>80020</v>
      </c>
      <c r="M2026" t="s">
        <v>51</v>
      </c>
      <c r="N2026" t="s">
        <v>474</v>
      </c>
      <c r="O2026" t="s">
        <v>31</v>
      </c>
      <c r="P2026" t="s">
        <v>53</v>
      </c>
      <c r="Q2026" t="s">
        <v>475</v>
      </c>
      <c r="R2026">
        <v>68.432000000000002</v>
      </c>
      <c r="S2026">
        <v>7</v>
      </c>
      <c r="T2026">
        <v>0.2</v>
      </c>
      <c r="U2026">
        <v>8.5540000000000003</v>
      </c>
      <c r="V2026">
        <v>59.878</v>
      </c>
    </row>
    <row r="2027" spans="1:22">
      <c r="A2027">
        <v>9555</v>
      </c>
      <c r="B2027" t="s">
        <v>4287</v>
      </c>
      <c r="C2027" s="1">
        <v>42336</v>
      </c>
      <c r="D2027" s="1">
        <v>42340</v>
      </c>
      <c r="E2027" t="s">
        <v>38</v>
      </c>
      <c r="F2027" t="s">
        <v>2944</v>
      </c>
      <c r="G2027" t="s">
        <v>2945</v>
      </c>
      <c r="H2027" t="s">
        <v>25</v>
      </c>
      <c r="I2027" t="s">
        <v>26</v>
      </c>
      <c r="J2027" t="s">
        <v>329</v>
      </c>
      <c r="K2027" t="s">
        <v>215</v>
      </c>
      <c r="L2027">
        <v>43229</v>
      </c>
      <c r="M2027" t="s">
        <v>62</v>
      </c>
      <c r="N2027" t="s">
        <v>153</v>
      </c>
      <c r="O2027" t="s">
        <v>31</v>
      </c>
      <c r="P2027" t="s">
        <v>53</v>
      </c>
      <c r="Q2027" t="s">
        <v>154</v>
      </c>
      <c r="R2027">
        <v>71.12</v>
      </c>
      <c r="S2027">
        <v>5</v>
      </c>
      <c r="T2027">
        <v>0.2</v>
      </c>
      <c r="U2027">
        <v>9.7789999999999999</v>
      </c>
      <c r="V2027">
        <v>61.341000000000008</v>
      </c>
    </row>
    <row r="2028" spans="1:22">
      <c r="A2028">
        <v>9558</v>
      </c>
      <c r="B2028" t="s">
        <v>4288</v>
      </c>
      <c r="C2028" s="1">
        <v>41929</v>
      </c>
      <c r="D2028" s="1">
        <v>41931</v>
      </c>
      <c r="E2028" t="s">
        <v>22</v>
      </c>
      <c r="F2028" t="s">
        <v>4289</v>
      </c>
      <c r="G2028" t="s">
        <v>4290</v>
      </c>
      <c r="H2028" t="s">
        <v>25</v>
      </c>
      <c r="I2028" t="s">
        <v>26</v>
      </c>
      <c r="J2028" t="s">
        <v>91</v>
      </c>
      <c r="K2028" t="s">
        <v>83</v>
      </c>
      <c r="L2028">
        <v>77095</v>
      </c>
      <c r="M2028" t="s">
        <v>84</v>
      </c>
      <c r="N2028" t="s">
        <v>2307</v>
      </c>
      <c r="O2028" t="s">
        <v>31</v>
      </c>
      <c r="P2028" t="s">
        <v>53</v>
      </c>
      <c r="Q2028" t="s">
        <v>2308</v>
      </c>
      <c r="R2028">
        <v>5.3120000000000003</v>
      </c>
      <c r="S2028">
        <v>2</v>
      </c>
      <c r="T2028">
        <v>0.6</v>
      </c>
      <c r="U2028">
        <v>-1.5935999999999999</v>
      </c>
      <c r="V2028">
        <v>6.9055999999999997</v>
      </c>
    </row>
    <row r="2029" spans="1:22">
      <c r="A2029">
        <v>9561</v>
      </c>
      <c r="B2029" t="s">
        <v>4291</v>
      </c>
      <c r="C2029" s="1">
        <v>42493</v>
      </c>
      <c r="D2029" s="1">
        <v>42495</v>
      </c>
      <c r="E2029" t="s">
        <v>78</v>
      </c>
      <c r="F2029" t="s">
        <v>4292</v>
      </c>
      <c r="G2029" t="s">
        <v>4293</v>
      </c>
      <c r="H2029" t="s">
        <v>25</v>
      </c>
      <c r="I2029" t="s">
        <v>26</v>
      </c>
      <c r="J2029" t="s">
        <v>214</v>
      </c>
      <c r="K2029" t="s">
        <v>215</v>
      </c>
      <c r="L2029">
        <v>43055</v>
      </c>
      <c r="M2029" t="s">
        <v>62</v>
      </c>
      <c r="N2029" t="s">
        <v>2036</v>
      </c>
      <c r="O2029" t="s">
        <v>31</v>
      </c>
      <c r="P2029" t="s">
        <v>53</v>
      </c>
      <c r="Q2029" t="s">
        <v>2037</v>
      </c>
      <c r="R2029">
        <v>51.968000000000004</v>
      </c>
      <c r="S2029">
        <v>2</v>
      </c>
      <c r="T2029">
        <v>0.2</v>
      </c>
      <c r="U2029">
        <v>10.393599999999999</v>
      </c>
      <c r="V2029">
        <v>41.574400000000004</v>
      </c>
    </row>
    <row r="2030" spans="1:22">
      <c r="A2030">
        <v>9566</v>
      </c>
      <c r="B2030" t="s">
        <v>4294</v>
      </c>
      <c r="C2030" s="1">
        <v>41729</v>
      </c>
      <c r="D2030" s="1">
        <v>41729</v>
      </c>
      <c r="E2030" t="s">
        <v>407</v>
      </c>
      <c r="F2030" t="s">
        <v>3218</v>
      </c>
      <c r="G2030" t="s">
        <v>3219</v>
      </c>
      <c r="H2030" t="s">
        <v>25</v>
      </c>
      <c r="I2030" t="s">
        <v>26</v>
      </c>
      <c r="J2030" t="s">
        <v>285</v>
      </c>
      <c r="K2030" t="s">
        <v>42</v>
      </c>
      <c r="L2030">
        <v>33614</v>
      </c>
      <c r="M2030" t="s">
        <v>29</v>
      </c>
      <c r="N2030" t="s">
        <v>311</v>
      </c>
      <c r="O2030" t="s">
        <v>31</v>
      </c>
      <c r="P2030" t="s">
        <v>35</v>
      </c>
      <c r="Q2030" t="s">
        <v>312</v>
      </c>
      <c r="R2030">
        <v>1125.4880000000001</v>
      </c>
      <c r="S2030">
        <v>7</v>
      </c>
      <c r="T2030">
        <v>0.2</v>
      </c>
      <c r="U2030">
        <v>98.480199999999996</v>
      </c>
      <c r="V2030">
        <v>1027.0078000000001</v>
      </c>
    </row>
    <row r="2031" spans="1:22">
      <c r="A2031">
        <v>9575</v>
      </c>
      <c r="B2031" t="s">
        <v>4295</v>
      </c>
      <c r="C2031" s="1">
        <v>42229</v>
      </c>
      <c r="D2031" s="1">
        <v>42229</v>
      </c>
      <c r="E2031" t="s">
        <v>407</v>
      </c>
      <c r="F2031" t="s">
        <v>58</v>
      </c>
      <c r="G2031" t="s">
        <v>59</v>
      </c>
      <c r="H2031" t="s">
        <v>25</v>
      </c>
      <c r="I2031" t="s">
        <v>26</v>
      </c>
      <c r="J2031" t="s">
        <v>1651</v>
      </c>
      <c r="K2031" t="s">
        <v>50</v>
      </c>
      <c r="L2031">
        <v>91767</v>
      </c>
      <c r="M2031" t="s">
        <v>51</v>
      </c>
      <c r="N2031" t="s">
        <v>1558</v>
      </c>
      <c r="O2031" t="s">
        <v>31</v>
      </c>
      <c r="P2031" t="s">
        <v>53</v>
      </c>
      <c r="Q2031" t="s">
        <v>1559</v>
      </c>
      <c r="R2031">
        <v>31.56</v>
      </c>
      <c r="S2031">
        <v>3</v>
      </c>
      <c r="T2031">
        <v>0</v>
      </c>
      <c r="U2031">
        <v>10.4148</v>
      </c>
      <c r="V2031">
        <v>21.145199999999999</v>
      </c>
    </row>
    <row r="2032" spans="1:22">
      <c r="A2032">
        <v>9576</v>
      </c>
      <c r="B2032" t="s">
        <v>4296</v>
      </c>
      <c r="C2032" s="1">
        <v>42150</v>
      </c>
      <c r="D2032" s="1">
        <v>42152</v>
      </c>
      <c r="E2032" t="s">
        <v>22</v>
      </c>
      <c r="F2032" t="s">
        <v>3562</v>
      </c>
      <c r="G2032" t="s">
        <v>3563</v>
      </c>
      <c r="H2032" t="s">
        <v>25</v>
      </c>
      <c r="I2032" t="s">
        <v>26</v>
      </c>
      <c r="J2032" t="s">
        <v>229</v>
      </c>
      <c r="K2032" t="s">
        <v>83</v>
      </c>
      <c r="L2032">
        <v>78207</v>
      </c>
      <c r="M2032" t="s">
        <v>84</v>
      </c>
      <c r="N2032" t="s">
        <v>146</v>
      </c>
      <c r="O2032" t="s">
        <v>31</v>
      </c>
      <c r="P2032" t="s">
        <v>35</v>
      </c>
      <c r="Q2032" t="s">
        <v>147</v>
      </c>
      <c r="R2032">
        <v>105.68600000000001</v>
      </c>
      <c r="S2032">
        <v>1</v>
      </c>
      <c r="T2032">
        <v>0.3</v>
      </c>
      <c r="U2032">
        <v>-28.686199999999999</v>
      </c>
      <c r="V2032">
        <v>134.37220000000002</v>
      </c>
    </row>
    <row r="2033" spans="1:22">
      <c r="A2033">
        <v>9578</v>
      </c>
      <c r="B2033" t="s">
        <v>4296</v>
      </c>
      <c r="C2033" s="1">
        <v>42150</v>
      </c>
      <c r="D2033" s="1">
        <v>42152</v>
      </c>
      <c r="E2033" t="s">
        <v>22</v>
      </c>
      <c r="F2033" t="s">
        <v>3562</v>
      </c>
      <c r="G2033" t="s">
        <v>3563</v>
      </c>
      <c r="H2033" t="s">
        <v>25</v>
      </c>
      <c r="I2033" t="s">
        <v>26</v>
      </c>
      <c r="J2033" t="s">
        <v>229</v>
      </c>
      <c r="K2033" t="s">
        <v>83</v>
      </c>
      <c r="L2033">
        <v>78207</v>
      </c>
      <c r="M2033" t="s">
        <v>84</v>
      </c>
      <c r="N2033" t="s">
        <v>1494</v>
      </c>
      <c r="O2033" t="s">
        <v>31</v>
      </c>
      <c r="P2033" t="s">
        <v>35</v>
      </c>
      <c r="Q2033" t="s">
        <v>1495</v>
      </c>
      <c r="R2033">
        <v>104.93</v>
      </c>
      <c r="S2033">
        <v>5</v>
      </c>
      <c r="T2033">
        <v>0.3</v>
      </c>
      <c r="U2033">
        <v>-4.4969999999999999</v>
      </c>
      <c r="V2033">
        <v>109.42700000000001</v>
      </c>
    </row>
    <row r="2034" spans="1:22">
      <c r="A2034">
        <v>9582</v>
      </c>
      <c r="B2034" t="s">
        <v>4297</v>
      </c>
      <c r="C2034" s="1">
        <v>42992</v>
      </c>
      <c r="D2034" s="1">
        <v>42994</v>
      </c>
      <c r="E2034" t="s">
        <v>78</v>
      </c>
      <c r="F2034" t="s">
        <v>3225</v>
      </c>
      <c r="G2034" t="s">
        <v>3226</v>
      </c>
      <c r="H2034" t="s">
        <v>90</v>
      </c>
      <c r="I2034" t="s">
        <v>26</v>
      </c>
      <c r="J2034" t="s">
        <v>158</v>
      </c>
      <c r="K2034" t="s">
        <v>109</v>
      </c>
      <c r="L2034">
        <v>10035</v>
      </c>
      <c r="M2034" t="s">
        <v>62</v>
      </c>
      <c r="N2034" t="s">
        <v>2559</v>
      </c>
      <c r="O2034" t="s">
        <v>31</v>
      </c>
      <c r="P2034" t="s">
        <v>35</v>
      </c>
      <c r="Q2034" t="s">
        <v>2560</v>
      </c>
      <c r="R2034">
        <v>589.41</v>
      </c>
      <c r="S2034">
        <v>5</v>
      </c>
      <c r="T2034">
        <v>0.1</v>
      </c>
      <c r="U2034">
        <v>-6.5490000000000004</v>
      </c>
      <c r="V2034">
        <v>595.95899999999995</v>
      </c>
    </row>
    <row r="2035" spans="1:22">
      <c r="A2035">
        <v>9584</v>
      </c>
      <c r="B2035" t="s">
        <v>4298</v>
      </c>
      <c r="C2035" s="1">
        <v>42911</v>
      </c>
      <c r="D2035" s="1">
        <v>42913</v>
      </c>
      <c r="E2035" t="s">
        <v>22</v>
      </c>
      <c r="F2035" t="s">
        <v>4108</v>
      </c>
      <c r="G2035" t="s">
        <v>4109</v>
      </c>
      <c r="H2035" t="s">
        <v>25</v>
      </c>
      <c r="I2035" t="s">
        <v>26</v>
      </c>
      <c r="J2035" t="s">
        <v>158</v>
      </c>
      <c r="K2035" t="s">
        <v>109</v>
      </c>
      <c r="L2035">
        <v>10024</v>
      </c>
      <c r="M2035" t="s">
        <v>62</v>
      </c>
      <c r="N2035" t="s">
        <v>1676</v>
      </c>
      <c r="O2035" t="s">
        <v>31</v>
      </c>
      <c r="P2035" t="s">
        <v>32</v>
      </c>
      <c r="Q2035" t="s">
        <v>1677</v>
      </c>
      <c r="R2035">
        <v>400.78399999999999</v>
      </c>
      <c r="S2035">
        <v>1</v>
      </c>
      <c r="T2035">
        <v>0.2</v>
      </c>
      <c r="U2035">
        <v>-5.0098000000000003</v>
      </c>
      <c r="V2035">
        <v>405.79379999999998</v>
      </c>
    </row>
    <row r="2036" spans="1:22">
      <c r="A2036">
        <v>9592</v>
      </c>
      <c r="B2036" t="s">
        <v>4299</v>
      </c>
      <c r="C2036" s="1">
        <v>42579</v>
      </c>
      <c r="D2036" s="1">
        <v>42583</v>
      </c>
      <c r="E2036" t="s">
        <v>38</v>
      </c>
      <c r="F2036" t="s">
        <v>4300</v>
      </c>
      <c r="G2036" t="s">
        <v>4301</v>
      </c>
      <c r="H2036" t="s">
        <v>90</v>
      </c>
      <c r="I2036" t="s">
        <v>26</v>
      </c>
      <c r="J2036" t="s">
        <v>1166</v>
      </c>
      <c r="K2036" t="s">
        <v>83</v>
      </c>
      <c r="L2036">
        <v>77506</v>
      </c>
      <c r="M2036" t="s">
        <v>84</v>
      </c>
      <c r="N2036" t="s">
        <v>1109</v>
      </c>
      <c r="O2036" t="s">
        <v>31</v>
      </c>
      <c r="P2036" t="s">
        <v>53</v>
      </c>
      <c r="Q2036" t="s">
        <v>1110</v>
      </c>
      <c r="R2036">
        <v>24.7</v>
      </c>
      <c r="S2036">
        <v>5</v>
      </c>
      <c r="T2036">
        <v>0.6</v>
      </c>
      <c r="U2036">
        <v>-9.8800000000000008</v>
      </c>
      <c r="V2036">
        <v>34.58</v>
      </c>
    </row>
    <row r="2037" spans="1:22">
      <c r="A2037">
        <v>9593</v>
      </c>
      <c r="B2037" t="s">
        <v>4299</v>
      </c>
      <c r="C2037" s="1">
        <v>42579</v>
      </c>
      <c r="D2037" s="1">
        <v>42583</v>
      </c>
      <c r="E2037" t="s">
        <v>38</v>
      </c>
      <c r="F2037" t="s">
        <v>4300</v>
      </c>
      <c r="G2037" t="s">
        <v>4301</v>
      </c>
      <c r="H2037" t="s">
        <v>90</v>
      </c>
      <c r="I2037" t="s">
        <v>26</v>
      </c>
      <c r="J2037" t="s">
        <v>1166</v>
      </c>
      <c r="K2037" t="s">
        <v>83</v>
      </c>
      <c r="L2037">
        <v>77506</v>
      </c>
      <c r="M2037" t="s">
        <v>84</v>
      </c>
      <c r="N2037" t="s">
        <v>3658</v>
      </c>
      <c r="O2037" t="s">
        <v>31</v>
      </c>
      <c r="P2037" t="s">
        <v>53</v>
      </c>
      <c r="Q2037" t="s">
        <v>3659</v>
      </c>
      <c r="R2037">
        <v>302.72000000000003</v>
      </c>
      <c r="S2037">
        <v>5</v>
      </c>
      <c r="T2037">
        <v>0.6</v>
      </c>
      <c r="U2037">
        <v>-378.4</v>
      </c>
      <c r="V2037">
        <v>681.12</v>
      </c>
    </row>
    <row r="2038" spans="1:22">
      <c r="A2038">
        <v>9599</v>
      </c>
      <c r="B2038" t="s">
        <v>4302</v>
      </c>
      <c r="C2038" s="1">
        <v>42266</v>
      </c>
      <c r="D2038" s="1">
        <v>42270</v>
      </c>
      <c r="E2038" t="s">
        <v>38</v>
      </c>
      <c r="F2038" t="s">
        <v>4303</v>
      </c>
      <c r="G2038" t="s">
        <v>4304</v>
      </c>
      <c r="H2038" t="s">
        <v>90</v>
      </c>
      <c r="I2038" t="s">
        <v>26</v>
      </c>
      <c r="J2038" t="s">
        <v>1830</v>
      </c>
      <c r="K2038" t="s">
        <v>50</v>
      </c>
      <c r="L2038">
        <v>95823</v>
      </c>
      <c r="M2038" t="s">
        <v>51</v>
      </c>
      <c r="N2038" t="s">
        <v>2299</v>
      </c>
      <c r="O2038" t="s">
        <v>31</v>
      </c>
      <c r="P2038" t="s">
        <v>53</v>
      </c>
      <c r="Q2038" t="s">
        <v>2300</v>
      </c>
      <c r="R2038">
        <v>60.84</v>
      </c>
      <c r="S2038">
        <v>3</v>
      </c>
      <c r="T2038">
        <v>0</v>
      </c>
      <c r="U2038">
        <v>19.468800000000002</v>
      </c>
      <c r="V2038">
        <v>41.371200000000002</v>
      </c>
    </row>
    <row r="2039" spans="1:22">
      <c r="A2039">
        <v>9604</v>
      </c>
      <c r="B2039" t="s">
        <v>4305</v>
      </c>
      <c r="C2039" s="1">
        <v>42538</v>
      </c>
      <c r="D2039" s="1">
        <v>42544</v>
      </c>
      <c r="E2039" t="s">
        <v>38</v>
      </c>
      <c r="F2039" t="s">
        <v>2105</v>
      </c>
      <c r="G2039" t="s">
        <v>2106</v>
      </c>
      <c r="H2039" t="s">
        <v>81</v>
      </c>
      <c r="I2039" t="s">
        <v>26</v>
      </c>
      <c r="J2039" t="s">
        <v>875</v>
      </c>
      <c r="K2039" t="s">
        <v>109</v>
      </c>
      <c r="L2039">
        <v>14609</v>
      </c>
      <c r="M2039" t="s">
        <v>62</v>
      </c>
      <c r="N2039" t="s">
        <v>1309</v>
      </c>
      <c r="O2039" t="s">
        <v>31</v>
      </c>
      <c r="P2039" t="s">
        <v>44</v>
      </c>
      <c r="Q2039" t="s">
        <v>1310</v>
      </c>
      <c r="R2039">
        <v>376.86599999999999</v>
      </c>
      <c r="S2039">
        <v>3</v>
      </c>
      <c r="T2039">
        <v>0.4</v>
      </c>
      <c r="U2039">
        <v>-213.5574</v>
      </c>
      <c r="V2039">
        <v>590.42340000000002</v>
      </c>
    </row>
    <row r="2040" spans="1:22">
      <c r="A2040">
        <v>9610</v>
      </c>
      <c r="B2040" t="s">
        <v>4306</v>
      </c>
      <c r="C2040" s="1">
        <v>42506</v>
      </c>
      <c r="D2040" s="1">
        <v>42509</v>
      </c>
      <c r="E2040" t="s">
        <v>22</v>
      </c>
      <c r="F2040" t="s">
        <v>488</v>
      </c>
      <c r="G2040" t="s">
        <v>489</v>
      </c>
      <c r="H2040" t="s">
        <v>25</v>
      </c>
      <c r="I2040" t="s">
        <v>26</v>
      </c>
      <c r="J2040" t="s">
        <v>49</v>
      </c>
      <c r="K2040" t="s">
        <v>50</v>
      </c>
      <c r="L2040">
        <v>90045</v>
      </c>
      <c r="M2040" t="s">
        <v>51</v>
      </c>
      <c r="N2040" t="s">
        <v>2150</v>
      </c>
      <c r="O2040" t="s">
        <v>31</v>
      </c>
      <c r="P2040" t="s">
        <v>53</v>
      </c>
      <c r="Q2040" t="s">
        <v>2151</v>
      </c>
      <c r="R2040">
        <v>282.83999999999997</v>
      </c>
      <c r="S2040">
        <v>4</v>
      </c>
      <c r="T2040">
        <v>0</v>
      </c>
      <c r="U2040">
        <v>19.7988</v>
      </c>
      <c r="V2040">
        <v>263.0412</v>
      </c>
    </row>
    <row r="2041" spans="1:22">
      <c r="A2041">
        <v>9625</v>
      </c>
      <c r="B2041" t="s">
        <v>4307</v>
      </c>
      <c r="C2041" s="1">
        <v>42915</v>
      </c>
      <c r="D2041" s="1">
        <v>42916</v>
      </c>
      <c r="E2041" t="s">
        <v>78</v>
      </c>
      <c r="F2041" t="s">
        <v>3415</v>
      </c>
      <c r="G2041" t="s">
        <v>3416</v>
      </c>
      <c r="H2041" t="s">
        <v>25</v>
      </c>
      <c r="I2041" t="s">
        <v>26</v>
      </c>
      <c r="J2041" t="s">
        <v>1720</v>
      </c>
      <c r="K2041" t="s">
        <v>83</v>
      </c>
      <c r="L2041">
        <v>75220</v>
      </c>
      <c r="M2041" t="s">
        <v>84</v>
      </c>
      <c r="N2041" t="s">
        <v>1608</v>
      </c>
      <c r="O2041" t="s">
        <v>31</v>
      </c>
      <c r="P2041" t="s">
        <v>44</v>
      </c>
      <c r="Q2041" t="s">
        <v>1609</v>
      </c>
      <c r="R2041">
        <v>307.31400000000002</v>
      </c>
      <c r="S2041">
        <v>3</v>
      </c>
      <c r="T2041">
        <v>0.3</v>
      </c>
      <c r="U2041">
        <v>-39.511800000000001</v>
      </c>
      <c r="V2041">
        <v>346.82580000000002</v>
      </c>
    </row>
    <row r="2042" spans="1:22">
      <c r="A2042">
        <v>9626</v>
      </c>
      <c r="B2042" t="s">
        <v>4307</v>
      </c>
      <c r="C2042" s="1">
        <v>42915</v>
      </c>
      <c r="D2042" s="1">
        <v>42916</v>
      </c>
      <c r="E2042" t="s">
        <v>78</v>
      </c>
      <c r="F2042" t="s">
        <v>3415</v>
      </c>
      <c r="G2042" t="s">
        <v>3416</v>
      </c>
      <c r="H2042" t="s">
        <v>25</v>
      </c>
      <c r="I2042" t="s">
        <v>26</v>
      </c>
      <c r="J2042" t="s">
        <v>1720</v>
      </c>
      <c r="K2042" t="s">
        <v>83</v>
      </c>
      <c r="L2042">
        <v>75220</v>
      </c>
      <c r="M2042" t="s">
        <v>84</v>
      </c>
      <c r="N2042" t="s">
        <v>1850</v>
      </c>
      <c r="O2042" t="s">
        <v>31</v>
      </c>
      <c r="P2042" t="s">
        <v>32</v>
      </c>
      <c r="Q2042" t="s">
        <v>1851</v>
      </c>
      <c r="R2042">
        <v>409.99919999999997</v>
      </c>
      <c r="S2042">
        <v>3</v>
      </c>
      <c r="T2042">
        <v>0.32</v>
      </c>
      <c r="U2042">
        <v>-96.470399999999998</v>
      </c>
      <c r="V2042">
        <v>506.46959999999996</v>
      </c>
    </row>
    <row r="2043" spans="1:22">
      <c r="A2043">
        <v>9636</v>
      </c>
      <c r="B2043" t="s">
        <v>4308</v>
      </c>
      <c r="C2043" s="1">
        <v>41926</v>
      </c>
      <c r="D2043" s="1">
        <v>41929</v>
      </c>
      <c r="E2043" t="s">
        <v>78</v>
      </c>
      <c r="F2043" t="s">
        <v>3751</v>
      </c>
      <c r="G2043" t="s">
        <v>3752</v>
      </c>
      <c r="H2043" t="s">
        <v>25</v>
      </c>
      <c r="I2043" t="s">
        <v>26</v>
      </c>
      <c r="J2043" t="s">
        <v>1338</v>
      </c>
      <c r="K2043" t="s">
        <v>415</v>
      </c>
      <c r="L2043">
        <v>2149</v>
      </c>
      <c r="M2043" t="s">
        <v>62</v>
      </c>
      <c r="N2043" t="s">
        <v>2891</v>
      </c>
      <c r="O2043" t="s">
        <v>31</v>
      </c>
      <c r="P2043" t="s">
        <v>35</v>
      </c>
      <c r="Q2043" t="s">
        <v>2892</v>
      </c>
      <c r="R2043">
        <v>1628.82</v>
      </c>
      <c r="S2043">
        <v>9</v>
      </c>
      <c r="T2043">
        <v>0</v>
      </c>
      <c r="U2043">
        <v>260.6112</v>
      </c>
      <c r="V2043">
        <v>1368.2087999999999</v>
      </c>
    </row>
    <row r="2044" spans="1:22">
      <c r="A2044">
        <v>9637</v>
      </c>
      <c r="B2044" t="s">
        <v>4309</v>
      </c>
      <c r="C2044" s="1">
        <v>41961</v>
      </c>
      <c r="D2044" s="1">
        <v>41968</v>
      </c>
      <c r="E2044" t="s">
        <v>38</v>
      </c>
      <c r="F2044" t="s">
        <v>751</v>
      </c>
      <c r="G2044" t="s">
        <v>752</v>
      </c>
      <c r="H2044" t="s">
        <v>81</v>
      </c>
      <c r="I2044" t="s">
        <v>26</v>
      </c>
      <c r="J2044" t="s">
        <v>176</v>
      </c>
      <c r="K2044" t="s">
        <v>177</v>
      </c>
      <c r="L2044">
        <v>98105</v>
      </c>
      <c r="M2044" t="s">
        <v>51</v>
      </c>
      <c r="N2044" t="s">
        <v>686</v>
      </c>
      <c r="O2044" t="s">
        <v>31</v>
      </c>
      <c r="P2044" t="s">
        <v>53</v>
      </c>
      <c r="Q2044" t="s">
        <v>687</v>
      </c>
      <c r="R2044">
        <v>137.54</v>
      </c>
      <c r="S2044">
        <v>2</v>
      </c>
      <c r="T2044">
        <v>0</v>
      </c>
      <c r="U2044">
        <v>55.015999999999998</v>
      </c>
      <c r="V2044">
        <v>82.524000000000001</v>
      </c>
    </row>
    <row r="2045" spans="1:22">
      <c r="A2045">
        <v>9638</v>
      </c>
      <c r="B2045" t="s">
        <v>4309</v>
      </c>
      <c r="C2045" s="1">
        <v>41961</v>
      </c>
      <c r="D2045" s="1">
        <v>41968</v>
      </c>
      <c r="E2045" t="s">
        <v>38</v>
      </c>
      <c r="F2045" t="s">
        <v>751</v>
      </c>
      <c r="G2045" t="s">
        <v>752</v>
      </c>
      <c r="H2045" t="s">
        <v>81</v>
      </c>
      <c r="I2045" t="s">
        <v>26</v>
      </c>
      <c r="J2045" t="s">
        <v>176</v>
      </c>
      <c r="K2045" t="s">
        <v>177</v>
      </c>
      <c r="L2045">
        <v>98105</v>
      </c>
      <c r="M2045" t="s">
        <v>51</v>
      </c>
      <c r="N2045" t="s">
        <v>1215</v>
      </c>
      <c r="O2045" t="s">
        <v>31</v>
      </c>
      <c r="P2045" t="s">
        <v>44</v>
      </c>
      <c r="Q2045" t="s">
        <v>1216</v>
      </c>
      <c r="R2045">
        <v>730.2</v>
      </c>
      <c r="S2045">
        <v>4</v>
      </c>
      <c r="T2045">
        <v>0</v>
      </c>
      <c r="U2045">
        <v>94.926000000000002</v>
      </c>
      <c r="V2045">
        <v>635.274</v>
      </c>
    </row>
    <row r="2046" spans="1:22">
      <c r="A2046">
        <v>9640</v>
      </c>
      <c r="B2046" t="s">
        <v>4310</v>
      </c>
      <c r="C2046" s="1">
        <v>42032</v>
      </c>
      <c r="D2046" s="1">
        <v>42035</v>
      </c>
      <c r="E2046" t="s">
        <v>22</v>
      </c>
      <c r="F2046" t="s">
        <v>4311</v>
      </c>
      <c r="G2046" t="s">
        <v>4312</v>
      </c>
      <c r="H2046" t="s">
        <v>25</v>
      </c>
      <c r="I2046" t="s">
        <v>26</v>
      </c>
      <c r="J2046" t="s">
        <v>490</v>
      </c>
      <c r="K2046" t="s">
        <v>1017</v>
      </c>
      <c r="L2046">
        <v>28027</v>
      </c>
      <c r="M2046" t="s">
        <v>29</v>
      </c>
      <c r="N2046" t="s">
        <v>732</v>
      </c>
      <c r="O2046" t="s">
        <v>31</v>
      </c>
      <c r="P2046" t="s">
        <v>44</v>
      </c>
      <c r="Q2046" t="s">
        <v>733</v>
      </c>
      <c r="R2046">
        <v>4297.6440000000002</v>
      </c>
      <c r="S2046">
        <v>13</v>
      </c>
      <c r="T2046">
        <v>0.4</v>
      </c>
      <c r="U2046">
        <v>-1862.3124</v>
      </c>
      <c r="V2046">
        <v>6159.9564</v>
      </c>
    </row>
    <row r="2047" spans="1:22">
      <c r="A2047">
        <v>9643</v>
      </c>
      <c r="B2047" t="s">
        <v>4313</v>
      </c>
      <c r="C2047" s="1">
        <v>41705</v>
      </c>
      <c r="D2047" s="1">
        <v>41710</v>
      </c>
      <c r="E2047" t="s">
        <v>38</v>
      </c>
      <c r="F2047" t="s">
        <v>3904</v>
      </c>
      <c r="G2047" t="s">
        <v>3905</v>
      </c>
      <c r="H2047" t="s">
        <v>81</v>
      </c>
      <c r="I2047" t="s">
        <v>26</v>
      </c>
      <c r="J2047" t="s">
        <v>176</v>
      </c>
      <c r="K2047" t="s">
        <v>177</v>
      </c>
      <c r="L2047">
        <v>98103</v>
      </c>
      <c r="M2047" t="s">
        <v>51</v>
      </c>
      <c r="N2047" t="s">
        <v>4224</v>
      </c>
      <c r="O2047" t="s">
        <v>31</v>
      </c>
      <c r="P2047" t="s">
        <v>35</v>
      </c>
      <c r="Q2047" t="s">
        <v>4225</v>
      </c>
      <c r="R2047">
        <v>436.70400000000001</v>
      </c>
      <c r="S2047">
        <v>6</v>
      </c>
      <c r="T2047">
        <v>0.2</v>
      </c>
      <c r="U2047">
        <v>21.8352</v>
      </c>
      <c r="V2047">
        <v>414.86880000000002</v>
      </c>
    </row>
    <row r="2048" spans="1:22">
      <c r="A2048">
        <v>9644</v>
      </c>
      <c r="B2048" t="s">
        <v>4313</v>
      </c>
      <c r="C2048" s="1">
        <v>41705</v>
      </c>
      <c r="D2048" s="1">
        <v>41710</v>
      </c>
      <c r="E2048" t="s">
        <v>38</v>
      </c>
      <c r="F2048" t="s">
        <v>3904</v>
      </c>
      <c r="G2048" t="s">
        <v>3905</v>
      </c>
      <c r="H2048" t="s">
        <v>81</v>
      </c>
      <c r="I2048" t="s">
        <v>26</v>
      </c>
      <c r="J2048" t="s">
        <v>176</v>
      </c>
      <c r="K2048" t="s">
        <v>177</v>
      </c>
      <c r="L2048">
        <v>98103</v>
      </c>
      <c r="M2048" t="s">
        <v>51</v>
      </c>
      <c r="N2048" t="s">
        <v>2315</v>
      </c>
      <c r="O2048" t="s">
        <v>31</v>
      </c>
      <c r="P2048" t="s">
        <v>35</v>
      </c>
      <c r="Q2048" t="s">
        <v>2316</v>
      </c>
      <c r="R2048">
        <v>481.56799999999998</v>
      </c>
      <c r="S2048">
        <v>2</v>
      </c>
      <c r="T2048">
        <v>0.2</v>
      </c>
      <c r="U2048">
        <v>54.176400000000001</v>
      </c>
      <c r="V2048">
        <v>427.39159999999998</v>
      </c>
    </row>
    <row r="2049" spans="1:22">
      <c r="A2049">
        <v>9650</v>
      </c>
      <c r="B2049" t="s">
        <v>4314</v>
      </c>
      <c r="C2049" s="1">
        <v>42700</v>
      </c>
      <c r="D2049" s="1">
        <v>42704</v>
      </c>
      <c r="E2049" t="s">
        <v>38</v>
      </c>
      <c r="F2049" t="s">
        <v>1662</v>
      </c>
      <c r="G2049" t="s">
        <v>1663</v>
      </c>
      <c r="H2049" t="s">
        <v>25</v>
      </c>
      <c r="I2049" t="s">
        <v>26</v>
      </c>
      <c r="J2049" t="s">
        <v>49</v>
      </c>
      <c r="K2049" t="s">
        <v>50</v>
      </c>
      <c r="L2049">
        <v>90045</v>
      </c>
      <c r="M2049" t="s">
        <v>51</v>
      </c>
      <c r="N2049" t="s">
        <v>1676</v>
      </c>
      <c r="O2049" t="s">
        <v>31</v>
      </c>
      <c r="P2049" t="s">
        <v>32</v>
      </c>
      <c r="Q2049" t="s">
        <v>1677</v>
      </c>
      <c r="R2049">
        <v>3406.6640000000002</v>
      </c>
      <c r="S2049">
        <v>8</v>
      </c>
      <c r="T2049">
        <v>0.15</v>
      </c>
      <c r="U2049">
        <v>160.31360000000001</v>
      </c>
      <c r="V2049">
        <v>3246.3504000000003</v>
      </c>
    </row>
    <row r="2050" spans="1:22">
      <c r="A2050">
        <v>9653</v>
      </c>
      <c r="B2050" t="s">
        <v>4314</v>
      </c>
      <c r="C2050" s="1">
        <v>42700</v>
      </c>
      <c r="D2050" s="1">
        <v>42704</v>
      </c>
      <c r="E2050" t="s">
        <v>38</v>
      </c>
      <c r="F2050" t="s">
        <v>1662</v>
      </c>
      <c r="G2050" t="s">
        <v>1663</v>
      </c>
      <c r="H2050" t="s">
        <v>25</v>
      </c>
      <c r="I2050" t="s">
        <v>26</v>
      </c>
      <c r="J2050" t="s">
        <v>49</v>
      </c>
      <c r="K2050" t="s">
        <v>50</v>
      </c>
      <c r="L2050">
        <v>90045</v>
      </c>
      <c r="M2050" t="s">
        <v>51</v>
      </c>
      <c r="N2050" t="s">
        <v>1381</v>
      </c>
      <c r="O2050" t="s">
        <v>31</v>
      </c>
      <c r="P2050" t="s">
        <v>53</v>
      </c>
      <c r="Q2050" t="s">
        <v>1382</v>
      </c>
      <c r="R2050">
        <v>595.38</v>
      </c>
      <c r="S2050">
        <v>6</v>
      </c>
      <c r="T2050">
        <v>0</v>
      </c>
      <c r="U2050">
        <v>297.69</v>
      </c>
      <c r="V2050">
        <v>297.69</v>
      </c>
    </row>
    <row r="2051" spans="1:22">
      <c r="A2051">
        <v>9656</v>
      </c>
      <c r="B2051" t="s">
        <v>4315</v>
      </c>
      <c r="C2051" s="1">
        <v>41904</v>
      </c>
      <c r="D2051" s="1">
        <v>41911</v>
      </c>
      <c r="E2051" t="s">
        <v>38</v>
      </c>
      <c r="F2051" t="s">
        <v>1606</v>
      </c>
      <c r="G2051" t="s">
        <v>1607</v>
      </c>
      <c r="H2051" t="s">
        <v>25</v>
      </c>
      <c r="I2051" t="s">
        <v>26</v>
      </c>
      <c r="J2051" t="s">
        <v>158</v>
      </c>
      <c r="K2051" t="s">
        <v>109</v>
      </c>
      <c r="L2051">
        <v>10035</v>
      </c>
      <c r="M2051" t="s">
        <v>62</v>
      </c>
      <c r="N2051" t="s">
        <v>2036</v>
      </c>
      <c r="O2051" t="s">
        <v>31</v>
      </c>
      <c r="P2051" t="s">
        <v>53</v>
      </c>
      <c r="Q2051" t="s">
        <v>2037</v>
      </c>
      <c r="R2051">
        <v>97.44</v>
      </c>
      <c r="S2051">
        <v>3</v>
      </c>
      <c r="T2051">
        <v>0</v>
      </c>
      <c r="U2051">
        <v>35.078400000000002</v>
      </c>
      <c r="V2051">
        <v>62.361599999999996</v>
      </c>
    </row>
    <row r="2052" spans="1:22">
      <c r="A2052">
        <v>9659</v>
      </c>
      <c r="B2052" t="s">
        <v>4315</v>
      </c>
      <c r="C2052" s="1">
        <v>41904</v>
      </c>
      <c r="D2052" s="1">
        <v>41911</v>
      </c>
      <c r="E2052" t="s">
        <v>38</v>
      </c>
      <c r="F2052" t="s">
        <v>1606</v>
      </c>
      <c r="G2052" t="s">
        <v>1607</v>
      </c>
      <c r="H2052" t="s">
        <v>25</v>
      </c>
      <c r="I2052" t="s">
        <v>26</v>
      </c>
      <c r="J2052" t="s">
        <v>158</v>
      </c>
      <c r="K2052" t="s">
        <v>109</v>
      </c>
      <c r="L2052">
        <v>10035</v>
      </c>
      <c r="M2052" t="s">
        <v>62</v>
      </c>
      <c r="N2052" t="s">
        <v>2530</v>
      </c>
      <c r="O2052" t="s">
        <v>31</v>
      </c>
      <c r="P2052" t="s">
        <v>35</v>
      </c>
      <c r="Q2052" t="s">
        <v>2531</v>
      </c>
      <c r="R2052">
        <v>579.52800000000002</v>
      </c>
      <c r="S2052">
        <v>4</v>
      </c>
      <c r="T2052">
        <v>0.1</v>
      </c>
      <c r="U2052">
        <v>83.709599999999995</v>
      </c>
      <c r="V2052">
        <v>495.8184</v>
      </c>
    </row>
    <row r="2053" spans="1:22">
      <c r="A2053">
        <v>9666</v>
      </c>
      <c r="B2053" t="s">
        <v>4316</v>
      </c>
      <c r="C2053" s="1">
        <v>43055</v>
      </c>
      <c r="D2053" s="1">
        <v>43059</v>
      </c>
      <c r="E2053" t="s">
        <v>38</v>
      </c>
      <c r="F2053" t="s">
        <v>205</v>
      </c>
      <c r="G2053" t="s">
        <v>206</v>
      </c>
      <c r="H2053" t="s">
        <v>25</v>
      </c>
      <c r="I2053" t="s">
        <v>26</v>
      </c>
      <c r="J2053" t="s">
        <v>49</v>
      </c>
      <c r="K2053" t="s">
        <v>50</v>
      </c>
      <c r="L2053">
        <v>90049</v>
      </c>
      <c r="M2053" t="s">
        <v>51</v>
      </c>
      <c r="N2053" t="s">
        <v>1104</v>
      </c>
      <c r="O2053" t="s">
        <v>31</v>
      </c>
      <c r="P2053" t="s">
        <v>53</v>
      </c>
      <c r="Q2053" t="s">
        <v>1105</v>
      </c>
      <c r="R2053">
        <v>119.94</v>
      </c>
      <c r="S2053">
        <v>3</v>
      </c>
      <c r="T2053">
        <v>0</v>
      </c>
      <c r="U2053">
        <v>23.988</v>
      </c>
      <c r="V2053">
        <v>95.951999999999998</v>
      </c>
    </row>
    <row r="2054" spans="1:22">
      <c r="A2054">
        <v>9667</v>
      </c>
      <c r="B2054" t="s">
        <v>4316</v>
      </c>
      <c r="C2054" s="1">
        <v>43055</v>
      </c>
      <c r="D2054" s="1">
        <v>43059</v>
      </c>
      <c r="E2054" t="s">
        <v>38</v>
      </c>
      <c r="F2054" t="s">
        <v>205</v>
      </c>
      <c r="G2054" t="s">
        <v>206</v>
      </c>
      <c r="H2054" t="s">
        <v>25</v>
      </c>
      <c r="I2054" t="s">
        <v>26</v>
      </c>
      <c r="J2054" t="s">
        <v>49</v>
      </c>
      <c r="K2054" t="s">
        <v>50</v>
      </c>
      <c r="L2054">
        <v>90049</v>
      </c>
      <c r="M2054" t="s">
        <v>51</v>
      </c>
      <c r="N2054" t="s">
        <v>1961</v>
      </c>
      <c r="O2054" t="s">
        <v>31</v>
      </c>
      <c r="P2054" t="s">
        <v>53</v>
      </c>
      <c r="Q2054" t="s">
        <v>1962</v>
      </c>
      <c r="R2054">
        <v>12.42</v>
      </c>
      <c r="S2054">
        <v>3</v>
      </c>
      <c r="T2054">
        <v>0</v>
      </c>
      <c r="U2054">
        <v>4.4711999999999996</v>
      </c>
      <c r="V2054">
        <v>7.9488000000000003</v>
      </c>
    </row>
    <row r="2055" spans="1:22">
      <c r="A2055">
        <v>9676</v>
      </c>
      <c r="B2055" t="s">
        <v>4317</v>
      </c>
      <c r="C2055" s="1">
        <v>42496</v>
      </c>
      <c r="D2055" s="1">
        <v>42500</v>
      </c>
      <c r="E2055" t="s">
        <v>38</v>
      </c>
      <c r="F2055" t="s">
        <v>3841</v>
      </c>
      <c r="G2055" t="s">
        <v>3842</v>
      </c>
      <c r="H2055" t="s">
        <v>25</v>
      </c>
      <c r="I2055" t="s">
        <v>26</v>
      </c>
      <c r="J2055" t="s">
        <v>2066</v>
      </c>
      <c r="K2055" t="s">
        <v>50</v>
      </c>
      <c r="L2055">
        <v>93309</v>
      </c>
      <c r="M2055" t="s">
        <v>51</v>
      </c>
      <c r="N2055" t="s">
        <v>1534</v>
      </c>
      <c r="O2055" t="s">
        <v>31</v>
      </c>
      <c r="P2055" t="s">
        <v>53</v>
      </c>
      <c r="Q2055" t="s">
        <v>1535</v>
      </c>
      <c r="R2055">
        <v>41.6</v>
      </c>
      <c r="S2055">
        <v>4</v>
      </c>
      <c r="T2055">
        <v>0</v>
      </c>
      <c r="U2055">
        <v>14.144</v>
      </c>
      <c r="V2055">
        <v>27.456000000000003</v>
      </c>
    </row>
    <row r="2056" spans="1:22">
      <c r="A2056">
        <v>9684</v>
      </c>
      <c r="B2056" t="s">
        <v>4318</v>
      </c>
      <c r="C2056" s="1">
        <v>43082</v>
      </c>
      <c r="D2056" s="1">
        <v>43087</v>
      </c>
      <c r="E2056" t="s">
        <v>38</v>
      </c>
      <c r="F2056" t="s">
        <v>2044</v>
      </c>
      <c r="G2056" t="s">
        <v>2045</v>
      </c>
      <c r="H2056" t="s">
        <v>25</v>
      </c>
      <c r="I2056" t="s">
        <v>26</v>
      </c>
      <c r="J2056" t="s">
        <v>310</v>
      </c>
      <c r="K2056" t="s">
        <v>50</v>
      </c>
      <c r="L2056">
        <v>94122</v>
      </c>
      <c r="M2056" t="s">
        <v>51</v>
      </c>
      <c r="N2056" t="s">
        <v>1271</v>
      </c>
      <c r="O2056" t="s">
        <v>31</v>
      </c>
      <c r="P2056" t="s">
        <v>53</v>
      </c>
      <c r="Q2056" t="s">
        <v>1739</v>
      </c>
      <c r="R2056">
        <v>201.04</v>
      </c>
      <c r="S2056">
        <v>8</v>
      </c>
      <c r="T2056">
        <v>0</v>
      </c>
      <c r="U2056">
        <v>54.280799999999999</v>
      </c>
      <c r="V2056">
        <v>146.75919999999999</v>
      </c>
    </row>
    <row r="2057" spans="1:22">
      <c r="A2057">
        <v>9692</v>
      </c>
      <c r="B2057" t="s">
        <v>4319</v>
      </c>
      <c r="C2057" s="1">
        <v>42321</v>
      </c>
      <c r="D2057" s="1">
        <v>42325</v>
      </c>
      <c r="E2057" t="s">
        <v>38</v>
      </c>
      <c r="F2057" t="s">
        <v>385</v>
      </c>
      <c r="G2057" t="s">
        <v>386</v>
      </c>
      <c r="H2057" t="s">
        <v>25</v>
      </c>
      <c r="I2057" t="s">
        <v>26</v>
      </c>
      <c r="J2057" t="s">
        <v>91</v>
      </c>
      <c r="K2057" t="s">
        <v>83</v>
      </c>
      <c r="L2057">
        <v>77041</v>
      </c>
      <c r="M2057" t="s">
        <v>84</v>
      </c>
      <c r="N2057" t="s">
        <v>980</v>
      </c>
      <c r="O2057" t="s">
        <v>31</v>
      </c>
      <c r="P2057" t="s">
        <v>32</v>
      </c>
      <c r="Q2057" t="s">
        <v>981</v>
      </c>
      <c r="R2057">
        <v>613.99919999999997</v>
      </c>
      <c r="S2057">
        <v>3</v>
      </c>
      <c r="T2057">
        <v>0.32</v>
      </c>
      <c r="U2057">
        <v>-18.058800000000002</v>
      </c>
      <c r="V2057">
        <v>632.05799999999999</v>
      </c>
    </row>
    <row r="2058" spans="1:22">
      <c r="A2058">
        <v>9698</v>
      </c>
      <c r="B2058" t="s">
        <v>4320</v>
      </c>
      <c r="C2058" s="1">
        <v>42440</v>
      </c>
      <c r="D2058" s="1">
        <v>42440</v>
      </c>
      <c r="E2058" t="s">
        <v>407</v>
      </c>
      <c r="F2058" t="s">
        <v>4321</v>
      </c>
      <c r="G2058" t="s">
        <v>4322</v>
      </c>
      <c r="H2058" t="s">
        <v>90</v>
      </c>
      <c r="I2058" t="s">
        <v>26</v>
      </c>
      <c r="J2058" t="s">
        <v>60</v>
      </c>
      <c r="K2058" t="s">
        <v>61</v>
      </c>
      <c r="L2058">
        <v>19140</v>
      </c>
      <c r="M2058" t="s">
        <v>62</v>
      </c>
      <c r="N2058" t="s">
        <v>1576</v>
      </c>
      <c r="O2058" t="s">
        <v>31</v>
      </c>
      <c r="P2058" t="s">
        <v>53</v>
      </c>
      <c r="Q2058" t="s">
        <v>1577</v>
      </c>
      <c r="R2058">
        <v>30.335999999999999</v>
      </c>
      <c r="S2058">
        <v>4</v>
      </c>
      <c r="T2058">
        <v>0.2</v>
      </c>
      <c r="U2058">
        <v>9.48</v>
      </c>
      <c r="V2058">
        <v>20.855999999999998</v>
      </c>
    </row>
    <row r="2059" spans="1:22">
      <c r="A2059">
        <v>9707</v>
      </c>
      <c r="B2059" t="s">
        <v>4323</v>
      </c>
      <c r="C2059" s="1">
        <v>42664</v>
      </c>
      <c r="D2059" s="1">
        <v>42670</v>
      </c>
      <c r="E2059" t="s">
        <v>38</v>
      </c>
      <c r="F2059" t="s">
        <v>609</v>
      </c>
      <c r="G2059" t="s">
        <v>610</v>
      </c>
      <c r="H2059" t="s">
        <v>25</v>
      </c>
      <c r="I2059" t="s">
        <v>26</v>
      </c>
      <c r="J2059" t="s">
        <v>49</v>
      </c>
      <c r="K2059" t="s">
        <v>50</v>
      </c>
      <c r="L2059">
        <v>90045</v>
      </c>
      <c r="M2059" t="s">
        <v>51</v>
      </c>
      <c r="N2059" t="s">
        <v>2998</v>
      </c>
      <c r="O2059" t="s">
        <v>31</v>
      </c>
      <c r="P2059" t="s">
        <v>35</v>
      </c>
      <c r="Q2059" t="s">
        <v>2999</v>
      </c>
      <c r="R2059">
        <v>242.136</v>
      </c>
      <c r="S2059">
        <v>3</v>
      </c>
      <c r="T2059">
        <v>0.2</v>
      </c>
      <c r="U2059">
        <v>12.1068</v>
      </c>
      <c r="V2059">
        <v>230.0292</v>
      </c>
    </row>
    <row r="2060" spans="1:22">
      <c r="A2060">
        <v>9709</v>
      </c>
      <c r="B2060" t="s">
        <v>4323</v>
      </c>
      <c r="C2060" s="1">
        <v>42664</v>
      </c>
      <c r="D2060" s="1">
        <v>42670</v>
      </c>
      <c r="E2060" t="s">
        <v>38</v>
      </c>
      <c r="F2060" t="s">
        <v>609</v>
      </c>
      <c r="G2060" t="s">
        <v>610</v>
      </c>
      <c r="H2060" t="s">
        <v>25</v>
      </c>
      <c r="I2060" t="s">
        <v>26</v>
      </c>
      <c r="J2060" t="s">
        <v>49</v>
      </c>
      <c r="K2060" t="s">
        <v>50</v>
      </c>
      <c r="L2060">
        <v>90045</v>
      </c>
      <c r="M2060" t="s">
        <v>51</v>
      </c>
      <c r="N2060" t="s">
        <v>2640</v>
      </c>
      <c r="O2060" t="s">
        <v>31</v>
      </c>
      <c r="P2060" t="s">
        <v>53</v>
      </c>
      <c r="Q2060" t="s">
        <v>2641</v>
      </c>
      <c r="R2060">
        <v>19.96</v>
      </c>
      <c r="S2060">
        <v>2</v>
      </c>
      <c r="T2060">
        <v>0</v>
      </c>
      <c r="U2060">
        <v>5.5888</v>
      </c>
      <c r="V2060">
        <v>14.371200000000002</v>
      </c>
    </row>
    <row r="2061" spans="1:22">
      <c r="A2061">
        <v>9711</v>
      </c>
      <c r="B2061" t="s">
        <v>4324</v>
      </c>
      <c r="C2061" s="1">
        <v>41948</v>
      </c>
      <c r="D2061" s="1">
        <v>41953</v>
      </c>
      <c r="E2061" t="s">
        <v>38</v>
      </c>
      <c r="F2061" t="s">
        <v>1364</v>
      </c>
      <c r="G2061" t="s">
        <v>1365</v>
      </c>
      <c r="H2061" t="s">
        <v>25</v>
      </c>
      <c r="I2061" t="s">
        <v>26</v>
      </c>
      <c r="J2061" t="s">
        <v>60</v>
      </c>
      <c r="K2061" t="s">
        <v>61</v>
      </c>
      <c r="L2061">
        <v>19143</v>
      </c>
      <c r="M2061" t="s">
        <v>62</v>
      </c>
      <c r="N2061" t="s">
        <v>1812</v>
      </c>
      <c r="O2061" t="s">
        <v>31</v>
      </c>
      <c r="P2061" t="s">
        <v>53</v>
      </c>
      <c r="Q2061" t="s">
        <v>1813</v>
      </c>
      <c r="R2061">
        <v>273.56799999999998</v>
      </c>
      <c r="S2061">
        <v>2</v>
      </c>
      <c r="T2061">
        <v>0.2</v>
      </c>
      <c r="U2061">
        <v>-34.195999999999998</v>
      </c>
      <c r="V2061">
        <v>307.76400000000001</v>
      </c>
    </row>
    <row r="2062" spans="1:22">
      <c r="A2062">
        <v>9721</v>
      </c>
      <c r="B2062" t="s">
        <v>4325</v>
      </c>
      <c r="C2062" s="1">
        <v>42635</v>
      </c>
      <c r="D2062" s="1">
        <v>42639</v>
      </c>
      <c r="E2062" t="s">
        <v>38</v>
      </c>
      <c r="F2062" t="s">
        <v>3059</v>
      </c>
      <c r="G2062" t="s">
        <v>3060</v>
      </c>
      <c r="H2062" t="s">
        <v>81</v>
      </c>
      <c r="I2062" t="s">
        <v>26</v>
      </c>
      <c r="J2062" t="s">
        <v>4129</v>
      </c>
      <c r="K2062" t="s">
        <v>222</v>
      </c>
      <c r="L2062">
        <v>54302</v>
      </c>
      <c r="M2062" t="s">
        <v>84</v>
      </c>
      <c r="N2062" t="s">
        <v>2185</v>
      </c>
      <c r="O2062" t="s">
        <v>31</v>
      </c>
      <c r="P2062" t="s">
        <v>53</v>
      </c>
      <c r="Q2062" t="s">
        <v>2186</v>
      </c>
      <c r="R2062">
        <v>18.96</v>
      </c>
      <c r="S2062">
        <v>2</v>
      </c>
      <c r="T2062">
        <v>0</v>
      </c>
      <c r="U2062">
        <v>7.5839999999999996</v>
      </c>
      <c r="V2062">
        <v>11.376000000000001</v>
      </c>
    </row>
    <row r="2063" spans="1:22">
      <c r="A2063">
        <v>9722</v>
      </c>
      <c r="B2063" t="s">
        <v>4326</v>
      </c>
      <c r="C2063" s="1">
        <v>42416</v>
      </c>
      <c r="D2063" s="1">
        <v>42420</v>
      </c>
      <c r="E2063" t="s">
        <v>38</v>
      </c>
      <c r="F2063" t="s">
        <v>2192</v>
      </c>
      <c r="G2063" t="s">
        <v>2193</v>
      </c>
      <c r="H2063" t="s">
        <v>25</v>
      </c>
      <c r="I2063" t="s">
        <v>26</v>
      </c>
      <c r="J2063" t="s">
        <v>158</v>
      </c>
      <c r="K2063" t="s">
        <v>109</v>
      </c>
      <c r="L2063">
        <v>10024</v>
      </c>
      <c r="M2063" t="s">
        <v>62</v>
      </c>
      <c r="N2063" t="s">
        <v>2969</v>
      </c>
      <c r="O2063" t="s">
        <v>31</v>
      </c>
      <c r="P2063" t="s">
        <v>35</v>
      </c>
      <c r="Q2063" t="s">
        <v>2970</v>
      </c>
      <c r="R2063">
        <v>326.64600000000002</v>
      </c>
      <c r="S2063">
        <v>3</v>
      </c>
      <c r="T2063">
        <v>0.1</v>
      </c>
      <c r="U2063">
        <v>39.923400000000001</v>
      </c>
      <c r="V2063">
        <v>286.7226</v>
      </c>
    </row>
    <row r="2064" spans="1:22">
      <c r="A2064">
        <v>9733</v>
      </c>
      <c r="B2064" t="s">
        <v>4327</v>
      </c>
      <c r="C2064" s="1">
        <v>41871</v>
      </c>
      <c r="D2064" s="1">
        <v>41876</v>
      </c>
      <c r="E2064" t="s">
        <v>38</v>
      </c>
      <c r="F2064" t="s">
        <v>2722</v>
      </c>
      <c r="G2064" t="s">
        <v>2723</v>
      </c>
      <c r="H2064" t="s">
        <v>81</v>
      </c>
      <c r="I2064" t="s">
        <v>26</v>
      </c>
      <c r="J2064" t="s">
        <v>2831</v>
      </c>
      <c r="K2064" t="s">
        <v>697</v>
      </c>
      <c r="L2064">
        <v>23666</v>
      </c>
      <c r="M2064" t="s">
        <v>29</v>
      </c>
      <c r="N2064" t="s">
        <v>2199</v>
      </c>
      <c r="O2064" t="s">
        <v>31</v>
      </c>
      <c r="P2064" t="s">
        <v>35</v>
      </c>
      <c r="Q2064" t="s">
        <v>2200</v>
      </c>
      <c r="R2064">
        <v>500.24</v>
      </c>
      <c r="S2064">
        <v>13</v>
      </c>
      <c r="T2064">
        <v>0</v>
      </c>
      <c r="U2064">
        <v>145.06960000000001</v>
      </c>
      <c r="V2064">
        <v>355.17039999999997</v>
      </c>
    </row>
    <row r="2065" spans="1:22">
      <c r="A2065">
        <v>9742</v>
      </c>
      <c r="B2065" t="s">
        <v>4328</v>
      </c>
      <c r="C2065" s="1">
        <v>42316</v>
      </c>
      <c r="D2065" s="1">
        <v>42320</v>
      </c>
      <c r="E2065" t="s">
        <v>38</v>
      </c>
      <c r="F2065" t="s">
        <v>4329</v>
      </c>
      <c r="G2065" t="s">
        <v>4330</v>
      </c>
      <c r="H2065" t="s">
        <v>81</v>
      </c>
      <c r="I2065" t="s">
        <v>26</v>
      </c>
      <c r="J2065" t="s">
        <v>3012</v>
      </c>
      <c r="K2065" t="s">
        <v>3087</v>
      </c>
      <c r="L2065" s="2" t="s">
        <v>3088</v>
      </c>
      <c r="M2065" t="s">
        <v>62</v>
      </c>
      <c r="N2065" t="s">
        <v>73</v>
      </c>
      <c r="O2065" t="s">
        <v>31</v>
      </c>
      <c r="P2065" t="s">
        <v>32</v>
      </c>
      <c r="Q2065" t="s">
        <v>74</v>
      </c>
      <c r="R2065">
        <v>4404.8999999999996</v>
      </c>
      <c r="S2065">
        <v>5</v>
      </c>
      <c r="T2065">
        <v>0</v>
      </c>
      <c r="U2065">
        <v>1013.127</v>
      </c>
      <c r="V2065">
        <v>3391.7729999999997</v>
      </c>
    </row>
    <row r="2066" spans="1:22">
      <c r="A2066">
        <v>9746</v>
      </c>
      <c r="B2066" t="s">
        <v>4331</v>
      </c>
      <c r="C2066" s="1">
        <v>43063</v>
      </c>
      <c r="D2066" s="1">
        <v>43063</v>
      </c>
      <c r="E2066" t="s">
        <v>407</v>
      </c>
      <c r="F2066" t="s">
        <v>1188</v>
      </c>
      <c r="G2066" t="s">
        <v>1189</v>
      </c>
      <c r="H2066" t="s">
        <v>25</v>
      </c>
      <c r="I2066" t="s">
        <v>26</v>
      </c>
      <c r="J2066" t="s">
        <v>49</v>
      </c>
      <c r="K2066" t="s">
        <v>50</v>
      </c>
      <c r="L2066">
        <v>90008</v>
      </c>
      <c r="M2066" t="s">
        <v>51</v>
      </c>
      <c r="N2066" t="s">
        <v>422</v>
      </c>
      <c r="O2066" t="s">
        <v>31</v>
      </c>
      <c r="P2066" t="s">
        <v>44</v>
      </c>
      <c r="Q2066" t="s">
        <v>423</v>
      </c>
      <c r="R2066">
        <v>364.08</v>
      </c>
      <c r="S2066">
        <v>2</v>
      </c>
      <c r="T2066">
        <v>0.2</v>
      </c>
      <c r="U2066">
        <v>9.1020000000000003</v>
      </c>
      <c r="V2066">
        <v>354.97800000000001</v>
      </c>
    </row>
    <row r="2067" spans="1:22">
      <c r="A2067">
        <v>9747</v>
      </c>
      <c r="B2067" t="s">
        <v>4331</v>
      </c>
      <c r="C2067" s="1">
        <v>43063</v>
      </c>
      <c r="D2067" s="1">
        <v>43063</v>
      </c>
      <c r="E2067" t="s">
        <v>407</v>
      </c>
      <c r="F2067" t="s">
        <v>1188</v>
      </c>
      <c r="G2067" t="s">
        <v>1189</v>
      </c>
      <c r="H2067" t="s">
        <v>25</v>
      </c>
      <c r="I2067" t="s">
        <v>26</v>
      </c>
      <c r="J2067" t="s">
        <v>49</v>
      </c>
      <c r="K2067" t="s">
        <v>50</v>
      </c>
      <c r="L2067">
        <v>90008</v>
      </c>
      <c r="M2067" t="s">
        <v>51</v>
      </c>
      <c r="N2067" t="s">
        <v>1230</v>
      </c>
      <c r="O2067" t="s">
        <v>31</v>
      </c>
      <c r="P2067" t="s">
        <v>44</v>
      </c>
      <c r="Q2067" t="s">
        <v>1231</v>
      </c>
      <c r="R2067">
        <v>71.087999999999994</v>
      </c>
      <c r="S2067">
        <v>2</v>
      </c>
      <c r="T2067">
        <v>0.2</v>
      </c>
      <c r="U2067">
        <v>-1.7771999999999999</v>
      </c>
      <c r="V2067">
        <v>72.865199999999987</v>
      </c>
    </row>
    <row r="2068" spans="1:22">
      <c r="A2068">
        <v>9748</v>
      </c>
      <c r="B2068" t="s">
        <v>4332</v>
      </c>
      <c r="C2068" s="1">
        <v>41954</v>
      </c>
      <c r="D2068" s="1">
        <v>41958</v>
      </c>
      <c r="E2068" t="s">
        <v>38</v>
      </c>
      <c r="F2068" t="s">
        <v>47</v>
      </c>
      <c r="G2068" t="s">
        <v>48</v>
      </c>
      <c r="H2068" t="s">
        <v>25</v>
      </c>
      <c r="I2068" t="s">
        <v>26</v>
      </c>
      <c r="J2068" t="s">
        <v>120</v>
      </c>
      <c r="K2068" t="s">
        <v>121</v>
      </c>
      <c r="L2068">
        <v>60653</v>
      </c>
      <c r="M2068" t="s">
        <v>84</v>
      </c>
      <c r="N2068" t="s">
        <v>2768</v>
      </c>
      <c r="O2068" t="s">
        <v>31</v>
      </c>
      <c r="P2068" t="s">
        <v>53</v>
      </c>
      <c r="Q2068" t="s">
        <v>2769</v>
      </c>
      <c r="R2068">
        <v>10.984</v>
      </c>
      <c r="S2068">
        <v>2</v>
      </c>
      <c r="T2068">
        <v>0.6</v>
      </c>
      <c r="U2068">
        <v>-7.9634</v>
      </c>
      <c r="V2068">
        <v>18.947400000000002</v>
      </c>
    </row>
    <row r="2069" spans="1:22">
      <c r="A2069">
        <v>9749</v>
      </c>
      <c r="B2069" t="s">
        <v>4332</v>
      </c>
      <c r="C2069" s="1">
        <v>41954</v>
      </c>
      <c r="D2069" s="1">
        <v>41958</v>
      </c>
      <c r="E2069" t="s">
        <v>38</v>
      </c>
      <c r="F2069" t="s">
        <v>47</v>
      </c>
      <c r="G2069" t="s">
        <v>48</v>
      </c>
      <c r="H2069" t="s">
        <v>25</v>
      </c>
      <c r="I2069" t="s">
        <v>26</v>
      </c>
      <c r="J2069" t="s">
        <v>120</v>
      </c>
      <c r="K2069" t="s">
        <v>121</v>
      </c>
      <c r="L2069">
        <v>60653</v>
      </c>
      <c r="M2069" t="s">
        <v>84</v>
      </c>
      <c r="N2069" t="s">
        <v>556</v>
      </c>
      <c r="O2069" t="s">
        <v>31</v>
      </c>
      <c r="P2069" t="s">
        <v>35</v>
      </c>
      <c r="Q2069" t="s">
        <v>557</v>
      </c>
      <c r="R2069">
        <v>797.94399999999996</v>
      </c>
      <c r="S2069">
        <v>4</v>
      </c>
      <c r="T2069">
        <v>0.3</v>
      </c>
      <c r="U2069">
        <v>-56.996000000000002</v>
      </c>
      <c r="V2069">
        <v>854.93999999999994</v>
      </c>
    </row>
    <row r="2070" spans="1:22">
      <c r="A2070">
        <v>9757</v>
      </c>
      <c r="B2070" t="s">
        <v>4333</v>
      </c>
      <c r="C2070" s="1">
        <v>42821</v>
      </c>
      <c r="D2070" s="1">
        <v>42823</v>
      </c>
      <c r="E2070" t="s">
        <v>22</v>
      </c>
      <c r="F2070" t="s">
        <v>162</v>
      </c>
      <c r="G2070" t="s">
        <v>163</v>
      </c>
      <c r="H2070" t="s">
        <v>25</v>
      </c>
      <c r="I2070" t="s">
        <v>26</v>
      </c>
      <c r="J2070" t="s">
        <v>616</v>
      </c>
      <c r="K2070" t="s">
        <v>697</v>
      </c>
      <c r="L2070">
        <v>23223</v>
      </c>
      <c r="M2070" t="s">
        <v>29</v>
      </c>
      <c r="N2070" t="s">
        <v>350</v>
      </c>
      <c r="O2070" t="s">
        <v>31</v>
      </c>
      <c r="P2070" t="s">
        <v>44</v>
      </c>
      <c r="Q2070" t="s">
        <v>351</v>
      </c>
      <c r="R2070">
        <v>292.10000000000002</v>
      </c>
      <c r="S2070">
        <v>2</v>
      </c>
      <c r="T2070">
        <v>0</v>
      </c>
      <c r="U2070">
        <v>58.42</v>
      </c>
      <c r="V2070">
        <v>233.68</v>
      </c>
    </row>
    <row r="2071" spans="1:22">
      <c r="A2071">
        <v>9760</v>
      </c>
      <c r="B2071" t="s">
        <v>4334</v>
      </c>
      <c r="C2071" s="1">
        <v>42674</v>
      </c>
      <c r="D2071" s="1">
        <v>42679</v>
      </c>
      <c r="E2071" t="s">
        <v>38</v>
      </c>
      <c r="F2071" t="s">
        <v>634</v>
      </c>
      <c r="G2071" t="s">
        <v>635</v>
      </c>
      <c r="H2071" t="s">
        <v>81</v>
      </c>
      <c r="I2071" t="s">
        <v>26</v>
      </c>
      <c r="J2071" t="s">
        <v>310</v>
      </c>
      <c r="K2071" t="s">
        <v>50</v>
      </c>
      <c r="L2071">
        <v>94109</v>
      </c>
      <c r="M2071" t="s">
        <v>51</v>
      </c>
      <c r="N2071" t="s">
        <v>1467</v>
      </c>
      <c r="O2071" t="s">
        <v>31</v>
      </c>
      <c r="P2071" t="s">
        <v>35</v>
      </c>
      <c r="Q2071" t="s">
        <v>1468</v>
      </c>
      <c r="R2071">
        <v>1403.92</v>
      </c>
      <c r="S2071">
        <v>5</v>
      </c>
      <c r="T2071">
        <v>0.2</v>
      </c>
      <c r="U2071">
        <v>70.195999999999998</v>
      </c>
      <c r="V2071">
        <v>1333.7240000000002</v>
      </c>
    </row>
    <row r="2072" spans="1:22">
      <c r="A2072">
        <v>9770</v>
      </c>
      <c r="B2072" t="s">
        <v>4335</v>
      </c>
      <c r="C2072" s="1">
        <v>42698</v>
      </c>
      <c r="D2072" s="1">
        <v>42704</v>
      </c>
      <c r="E2072" t="s">
        <v>38</v>
      </c>
      <c r="F2072" t="s">
        <v>882</v>
      </c>
      <c r="G2072" t="s">
        <v>883</v>
      </c>
      <c r="H2072" t="s">
        <v>90</v>
      </c>
      <c r="I2072" t="s">
        <v>26</v>
      </c>
      <c r="J2072" t="s">
        <v>2031</v>
      </c>
      <c r="K2072" t="s">
        <v>42</v>
      </c>
      <c r="L2072">
        <v>33012</v>
      </c>
      <c r="M2072" t="s">
        <v>29</v>
      </c>
      <c r="N2072" t="s">
        <v>748</v>
      </c>
      <c r="O2072" t="s">
        <v>31</v>
      </c>
      <c r="P2072" t="s">
        <v>32</v>
      </c>
      <c r="Q2072" t="s">
        <v>749</v>
      </c>
      <c r="R2072">
        <v>339.92</v>
      </c>
      <c r="S2072">
        <v>5</v>
      </c>
      <c r="T2072">
        <v>0.2</v>
      </c>
      <c r="U2072">
        <v>8.4979999999999993</v>
      </c>
      <c r="V2072">
        <v>331.42200000000003</v>
      </c>
    </row>
    <row r="2073" spans="1:22">
      <c r="A2073">
        <v>9776</v>
      </c>
      <c r="B2073" t="s">
        <v>4336</v>
      </c>
      <c r="C2073" s="1">
        <v>41846</v>
      </c>
      <c r="D2073" s="1">
        <v>41850</v>
      </c>
      <c r="E2073" t="s">
        <v>38</v>
      </c>
      <c r="F2073" t="s">
        <v>1555</v>
      </c>
      <c r="G2073" t="s">
        <v>1556</v>
      </c>
      <c r="H2073" t="s">
        <v>25</v>
      </c>
      <c r="I2073" t="s">
        <v>26</v>
      </c>
      <c r="J2073" t="s">
        <v>229</v>
      </c>
      <c r="K2073" t="s">
        <v>83</v>
      </c>
      <c r="L2073">
        <v>78207</v>
      </c>
      <c r="M2073" t="s">
        <v>84</v>
      </c>
      <c r="N2073" t="s">
        <v>2242</v>
      </c>
      <c r="O2073" t="s">
        <v>31</v>
      </c>
      <c r="P2073" t="s">
        <v>53</v>
      </c>
      <c r="Q2073" t="s">
        <v>2243</v>
      </c>
      <c r="R2073">
        <v>17.495999999999999</v>
      </c>
      <c r="S2073">
        <v>3</v>
      </c>
      <c r="T2073">
        <v>0.6</v>
      </c>
      <c r="U2073">
        <v>-10.0602</v>
      </c>
      <c r="V2073">
        <v>27.556199999999997</v>
      </c>
    </row>
    <row r="2074" spans="1:22">
      <c r="A2074">
        <v>9785</v>
      </c>
      <c r="B2074" t="s">
        <v>4337</v>
      </c>
      <c r="C2074" s="1">
        <v>42155</v>
      </c>
      <c r="D2074" s="1">
        <v>42157</v>
      </c>
      <c r="E2074" t="s">
        <v>22</v>
      </c>
      <c r="F2074" t="s">
        <v>1804</v>
      </c>
      <c r="G2074" t="s">
        <v>1805</v>
      </c>
      <c r="H2074" t="s">
        <v>81</v>
      </c>
      <c r="I2074" t="s">
        <v>26</v>
      </c>
      <c r="J2074" t="s">
        <v>3545</v>
      </c>
      <c r="K2074" t="s">
        <v>344</v>
      </c>
      <c r="L2074">
        <v>7501</v>
      </c>
      <c r="M2074" t="s">
        <v>62</v>
      </c>
      <c r="N2074" t="s">
        <v>1961</v>
      </c>
      <c r="O2074" t="s">
        <v>31</v>
      </c>
      <c r="P2074" t="s">
        <v>53</v>
      </c>
      <c r="Q2074" t="s">
        <v>1962</v>
      </c>
      <c r="R2074">
        <v>8.2799999999999994</v>
      </c>
      <c r="S2074">
        <v>2</v>
      </c>
      <c r="T2074">
        <v>0</v>
      </c>
      <c r="U2074">
        <v>2.9807999999999999</v>
      </c>
      <c r="V2074">
        <v>5.299199999999999</v>
      </c>
    </row>
    <row r="2075" spans="1:22">
      <c r="A2075">
        <v>9787</v>
      </c>
      <c r="B2075" t="s">
        <v>4338</v>
      </c>
      <c r="C2075" s="1">
        <v>41948</v>
      </c>
      <c r="D2075" s="1">
        <v>41948</v>
      </c>
      <c r="E2075" t="s">
        <v>407</v>
      </c>
      <c r="F2075" t="s">
        <v>4339</v>
      </c>
      <c r="G2075" t="s">
        <v>4340</v>
      </c>
      <c r="H2075" t="s">
        <v>25</v>
      </c>
      <c r="I2075" t="s">
        <v>26</v>
      </c>
      <c r="J2075" t="s">
        <v>2831</v>
      </c>
      <c r="K2075" t="s">
        <v>697</v>
      </c>
      <c r="L2075">
        <v>23666</v>
      </c>
      <c r="M2075" t="s">
        <v>29</v>
      </c>
      <c r="N2075" t="s">
        <v>1494</v>
      </c>
      <c r="O2075" t="s">
        <v>31</v>
      </c>
      <c r="P2075" t="s">
        <v>35</v>
      </c>
      <c r="Q2075" t="s">
        <v>1495</v>
      </c>
      <c r="R2075">
        <v>149.9</v>
      </c>
      <c r="S2075">
        <v>5</v>
      </c>
      <c r="T2075">
        <v>0</v>
      </c>
      <c r="U2075">
        <v>40.472999999999999</v>
      </c>
      <c r="V2075">
        <v>109.42700000000001</v>
      </c>
    </row>
    <row r="2076" spans="1:22">
      <c r="A2076">
        <v>9788</v>
      </c>
      <c r="B2076" t="s">
        <v>4341</v>
      </c>
      <c r="C2076" s="1">
        <v>42821</v>
      </c>
      <c r="D2076" s="1">
        <v>42826</v>
      </c>
      <c r="E2076" t="s">
        <v>38</v>
      </c>
      <c r="F2076" t="s">
        <v>1326</v>
      </c>
      <c r="G2076" t="s">
        <v>1327</v>
      </c>
      <c r="H2076" t="s">
        <v>25</v>
      </c>
      <c r="I2076" t="s">
        <v>26</v>
      </c>
      <c r="J2076" t="s">
        <v>91</v>
      </c>
      <c r="K2076" t="s">
        <v>83</v>
      </c>
      <c r="L2076">
        <v>77070</v>
      </c>
      <c r="M2076" t="s">
        <v>84</v>
      </c>
      <c r="N2076" t="s">
        <v>980</v>
      </c>
      <c r="O2076" t="s">
        <v>31</v>
      </c>
      <c r="P2076" t="s">
        <v>32</v>
      </c>
      <c r="Q2076" t="s">
        <v>981</v>
      </c>
      <c r="R2076">
        <v>1023.332</v>
      </c>
      <c r="S2076">
        <v>5</v>
      </c>
      <c r="T2076">
        <v>0.32</v>
      </c>
      <c r="U2076">
        <v>-30.097999999999999</v>
      </c>
      <c r="V2076">
        <v>1053.43</v>
      </c>
    </row>
    <row r="2077" spans="1:22">
      <c r="A2077">
        <v>9789</v>
      </c>
      <c r="B2077" t="s">
        <v>4341</v>
      </c>
      <c r="C2077" s="1">
        <v>42821</v>
      </c>
      <c r="D2077" s="1">
        <v>42826</v>
      </c>
      <c r="E2077" t="s">
        <v>38</v>
      </c>
      <c r="F2077" t="s">
        <v>1326</v>
      </c>
      <c r="G2077" t="s">
        <v>1327</v>
      </c>
      <c r="H2077" t="s">
        <v>25</v>
      </c>
      <c r="I2077" t="s">
        <v>26</v>
      </c>
      <c r="J2077" t="s">
        <v>91</v>
      </c>
      <c r="K2077" t="s">
        <v>83</v>
      </c>
      <c r="L2077">
        <v>77070</v>
      </c>
      <c r="M2077" t="s">
        <v>84</v>
      </c>
      <c r="N2077" t="s">
        <v>190</v>
      </c>
      <c r="O2077" t="s">
        <v>31</v>
      </c>
      <c r="P2077" t="s">
        <v>35</v>
      </c>
      <c r="Q2077" t="s">
        <v>191</v>
      </c>
      <c r="R2077">
        <v>600.55799999999999</v>
      </c>
      <c r="S2077">
        <v>3</v>
      </c>
      <c r="T2077">
        <v>0.3</v>
      </c>
      <c r="U2077">
        <v>-8.5793999999999997</v>
      </c>
      <c r="V2077">
        <v>609.13739999999996</v>
      </c>
    </row>
    <row r="2078" spans="1:22">
      <c r="A2078">
        <v>9791</v>
      </c>
      <c r="B2078" t="s">
        <v>4341</v>
      </c>
      <c r="C2078" s="1">
        <v>42821</v>
      </c>
      <c r="D2078" s="1">
        <v>42826</v>
      </c>
      <c r="E2078" t="s">
        <v>38</v>
      </c>
      <c r="F2078" t="s">
        <v>1326</v>
      </c>
      <c r="G2078" t="s">
        <v>1327</v>
      </c>
      <c r="H2078" t="s">
        <v>25</v>
      </c>
      <c r="I2078" t="s">
        <v>26</v>
      </c>
      <c r="J2078" t="s">
        <v>91</v>
      </c>
      <c r="K2078" t="s">
        <v>83</v>
      </c>
      <c r="L2078">
        <v>77070</v>
      </c>
      <c r="M2078" t="s">
        <v>84</v>
      </c>
      <c r="N2078" t="s">
        <v>1831</v>
      </c>
      <c r="O2078" t="s">
        <v>31</v>
      </c>
      <c r="P2078" t="s">
        <v>35</v>
      </c>
      <c r="Q2078" t="s">
        <v>1832</v>
      </c>
      <c r="R2078">
        <v>211.24600000000001</v>
      </c>
      <c r="S2078">
        <v>2</v>
      </c>
      <c r="T2078">
        <v>0.3</v>
      </c>
      <c r="U2078">
        <v>-66.391599999999997</v>
      </c>
      <c r="V2078">
        <v>277.63760000000002</v>
      </c>
    </row>
    <row r="2079" spans="1:22">
      <c r="A2079">
        <v>9793</v>
      </c>
      <c r="B2079" t="s">
        <v>4342</v>
      </c>
      <c r="C2079" s="1">
        <v>41780</v>
      </c>
      <c r="D2079" s="1">
        <v>41782</v>
      </c>
      <c r="E2079" t="s">
        <v>22</v>
      </c>
      <c r="F2079" t="s">
        <v>906</v>
      </c>
      <c r="G2079" t="s">
        <v>907</v>
      </c>
      <c r="H2079" t="s">
        <v>25</v>
      </c>
      <c r="I2079" t="s">
        <v>26</v>
      </c>
      <c r="J2079" t="s">
        <v>91</v>
      </c>
      <c r="K2079" t="s">
        <v>83</v>
      </c>
      <c r="L2079">
        <v>77070</v>
      </c>
      <c r="M2079" t="s">
        <v>84</v>
      </c>
      <c r="N2079" t="s">
        <v>469</v>
      </c>
      <c r="O2079" t="s">
        <v>31</v>
      </c>
      <c r="P2079" t="s">
        <v>35</v>
      </c>
      <c r="Q2079" t="s">
        <v>470</v>
      </c>
      <c r="R2079">
        <v>107.77200000000001</v>
      </c>
      <c r="S2079">
        <v>2</v>
      </c>
      <c r="T2079">
        <v>0.3</v>
      </c>
      <c r="U2079">
        <v>-29.252400000000002</v>
      </c>
      <c r="V2079">
        <v>137.02440000000001</v>
      </c>
    </row>
    <row r="2080" spans="1:22">
      <c r="A2080">
        <v>9805</v>
      </c>
      <c r="B2080" t="s">
        <v>4343</v>
      </c>
      <c r="C2080" s="1">
        <v>42203</v>
      </c>
      <c r="D2080" s="1">
        <v>42205</v>
      </c>
      <c r="E2080" t="s">
        <v>22</v>
      </c>
      <c r="F2080" t="s">
        <v>828</v>
      </c>
      <c r="G2080" t="s">
        <v>829</v>
      </c>
      <c r="H2080" t="s">
        <v>25</v>
      </c>
      <c r="I2080" t="s">
        <v>26</v>
      </c>
      <c r="J2080" t="s">
        <v>158</v>
      </c>
      <c r="K2080" t="s">
        <v>109</v>
      </c>
      <c r="L2080">
        <v>10024</v>
      </c>
      <c r="M2080" t="s">
        <v>62</v>
      </c>
      <c r="N2080" t="s">
        <v>1699</v>
      </c>
      <c r="O2080" t="s">
        <v>31</v>
      </c>
      <c r="P2080" t="s">
        <v>53</v>
      </c>
      <c r="Q2080" t="s">
        <v>1700</v>
      </c>
      <c r="R2080">
        <v>7.38</v>
      </c>
      <c r="S2080">
        <v>1</v>
      </c>
      <c r="T2080">
        <v>0</v>
      </c>
      <c r="U2080">
        <v>2.1402000000000001</v>
      </c>
      <c r="V2080">
        <v>5.2397999999999998</v>
      </c>
    </row>
    <row r="2081" spans="1:22">
      <c r="A2081">
        <v>9806</v>
      </c>
      <c r="B2081" t="s">
        <v>4344</v>
      </c>
      <c r="C2081" s="1">
        <v>42664</v>
      </c>
      <c r="D2081" s="1">
        <v>42669</v>
      </c>
      <c r="E2081" t="s">
        <v>38</v>
      </c>
      <c r="F2081" t="s">
        <v>1931</v>
      </c>
      <c r="G2081" t="s">
        <v>1932</v>
      </c>
      <c r="H2081" t="s">
        <v>90</v>
      </c>
      <c r="I2081" t="s">
        <v>26</v>
      </c>
      <c r="J2081" t="s">
        <v>41</v>
      </c>
      <c r="K2081" t="s">
        <v>42</v>
      </c>
      <c r="L2081">
        <v>33311</v>
      </c>
      <c r="M2081" t="s">
        <v>29</v>
      </c>
      <c r="N2081" t="s">
        <v>1499</v>
      </c>
      <c r="O2081" t="s">
        <v>31</v>
      </c>
      <c r="P2081" t="s">
        <v>53</v>
      </c>
      <c r="Q2081" t="s">
        <v>1500</v>
      </c>
      <c r="R2081">
        <v>45.567999999999998</v>
      </c>
      <c r="S2081">
        <v>2</v>
      </c>
      <c r="T2081">
        <v>0.2</v>
      </c>
      <c r="U2081">
        <v>9.6831999999999994</v>
      </c>
      <c r="V2081">
        <v>35.884799999999998</v>
      </c>
    </row>
    <row r="2082" spans="1:22">
      <c r="A2082">
        <v>9808</v>
      </c>
      <c r="B2082" t="s">
        <v>4345</v>
      </c>
      <c r="C2082" s="1">
        <v>42943</v>
      </c>
      <c r="D2082" s="1">
        <v>42948</v>
      </c>
      <c r="E2082" t="s">
        <v>22</v>
      </c>
      <c r="F2082" t="s">
        <v>1449</v>
      </c>
      <c r="G2082" t="s">
        <v>1450</v>
      </c>
      <c r="H2082" t="s">
        <v>25</v>
      </c>
      <c r="I2082" t="s">
        <v>26</v>
      </c>
      <c r="J2082" t="s">
        <v>1998</v>
      </c>
      <c r="K2082" t="s">
        <v>1017</v>
      </c>
      <c r="L2082">
        <v>27604</v>
      </c>
      <c r="M2082" t="s">
        <v>29</v>
      </c>
      <c r="N2082" t="s">
        <v>122</v>
      </c>
      <c r="O2082" t="s">
        <v>31</v>
      </c>
      <c r="P2082" t="s">
        <v>35</v>
      </c>
      <c r="Q2082" t="s">
        <v>123</v>
      </c>
      <c r="R2082">
        <v>194.84800000000001</v>
      </c>
      <c r="S2082">
        <v>4</v>
      </c>
      <c r="T2082">
        <v>0.2</v>
      </c>
      <c r="U2082">
        <v>12.178000000000001</v>
      </c>
      <c r="V2082">
        <v>182.67000000000002</v>
      </c>
    </row>
    <row r="2083" spans="1:22">
      <c r="A2083">
        <v>9818</v>
      </c>
      <c r="B2083" t="s">
        <v>4346</v>
      </c>
      <c r="C2083" s="1">
        <v>42163</v>
      </c>
      <c r="D2083" s="1">
        <v>42167</v>
      </c>
      <c r="E2083" t="s">
        <v>38</v>
      </c>
      <c r="F2083" t="s">
        <v>3123</v>
      </c>
      <c r="G2083" t="s">
        <v>3124</v>
      </c>
      <c r="H2083" t="s">
        <v>81</v>
      </c>
      <c r="I2083" t="s">
        <v>26</v>
      </c>
      <c r="J2083" t="s">
        <v>770</v>
      </c>
      <c r="K2083" t="s">
        <v>42</v>
      </c>
      <c r="L2083">
        <v>33710</v>
      </c>
      <c r="M2083" t="s">
        <v>29</v>
      </c>
      <c r="N2083" t="s">
        <v>2091</v>
      </c>
      <c r="O2083" t="s">
        <v>31</v>
      </c>
      <c r="P2083" t="s">
        <v>53</v>
      </c>
      <c r="Q2083" t="s">
        <v>2092</v>
      </c>
      <c r="R2083">
        <v>173.208</v>
      </c>
      <c r="S2083">
        <v>7</v>
      </c>
      <c r="T2083">
        <v>0.2</v>
      </c>
      <c r="U2083">
        <v>45.467100000000002</v>
      </c>
      <c r="V2083">
        <v>127.7409</v>
      </c>
    </row>
    <row r="2084" spans="1:22">
      <c r="A2084">
        <v>9827</v>
      </c>
      <c r="B2084" t="s">
        <v>4347</v>
      </c>
      <c r="C2084" s="1">
        <v>41866</v>
      </c>
      <c r="D2084" s="1">
        <v>41870</v>
      </c>
      <c r="E2084" t="s">
        <v>38</v>
      </c>
      <c r="F2084" t="s">
        <v>1041</v>
      </c>
      <c r="G2084" t="s">
        <v>1042</v>
      </c>
      <c r="H2084" t="s">
        <v>25</v>
      </c>
      <c r="I2084" t="s">
        <v>26</v>
      </c>
      <c r="J2084" t="s">
        <v>310</v>
      </c>
      <c r="K2084" t="s">
        <v>50</v>
      </c>
      <c r="L2084">
        <v>94122</v>
      </c>
      <c r="M2084" t="s">
        <v>51</v>
      </c>
      <c r="N2084" t="s">
        <v>1637</v>
      </c>
      <c r="O2084" t="s">
        <v>31</v>
      </c>
      <c r="P2084" t="s">
        <v>35</v>
      </c>
      <c r="Q2084" t="s">
        <v>1638</v>
      </c>
      <c r="R2084">
        <v>195.136</v>
      </c>
      <c r="S2084">
        <v>4</v>
      </c>
      <c r="T2084">
        <v>0.2</v>
      </c>
      <c r="U2084">
        <v>-12.196</v>
      </c>
      <c r="V2084">
        <v>207.33199999999999</v>
      </c>
    </row>
    <row r="2085" spans="1:22">
      <c r="A2085">
        <v>9830</v>
      </c>
      <c r="B2085" t="s">
        <v>4348</v>
      </c>
      <c r="C2085" s="1">
        <v>42932</v>
      </c>
      <c r="D2085" s="1">
        <v>42939</v>
      </c>
      <c r="E2085" t="s">
        <v>38</v>
      </c>
      <c r="F2085" t="s">
        <v>456</v>
      </c>
      <c r="G2085" t="s">
        <v>457</v>
      </c>
      <c r="H2085" t="s">
        <v>25</v>
      </c>
      <c r="I2085" t="s">
        <v>26</v>
      </c>
      <c r="J2085" t="s">
        <v>1508</v>
      </c>
      <c r="K2085" t="s">
        <v>1017</v>
      </c>
      <c r="L2085">
        <v>28205</v>
      </c>
      <c r="M2085" t="s">
        <v>29</v>
      </c>
      <c r="N2085" t="s">
        <v>94</v>
      </c>
      <c r="O2085" t="s">
        <v>31</v>
      </c>
      <c r="P2085" t="s">
        <v>35</v>
      </c>
      <c r="Q2085" t="s">
        <v>95</v>
      </c>
      <c r="R2085">
        <v>242.352</v>
      </c>
      <c r="S2085">
        <v>3</v>
      </c>
      <c r="T2085">
        <v>0.2</v>
      </c>
      <c r="U2085">
        <v>15.147</v>
      </c>
      <c r="V2085">
        <v>227.20500000000001</v>
      </c>
    </row>
    <row r="2086" spans="1:22">
      <c r="A2086">
        <v>9832</v>
      </c>
      <c r="B2086" t="s">
        <v>4349</v>
      </c>
      <c r="C2086" s="1">
        <v>41989</v>
      </c>
      <c r="D2086" s="1">
        <v>41991</v>
      </c>
      <c r="E2086" t="s">
        <v>22</v>
      </c>
      <c r="F2086" t="s">
        <v>3665</v>
      </c>
      <c r="G2086" t="s">
        <v>3666</v>
      </c>
      <c r="H2086" t="s">
        <v>25</v>
      </c>
      <c r="I2086" t="s">
        <v>26</v>
      </c>
      <c r="J2086" t="s">
        <v>4350</v>
      </c>
      <c r="K2086" t="s">
        <v>83</v>
      </c>
      <c r="L2086">
        <v>77705</v>
      </c>
      <c r="M2086" t="s">
        <v>84</v>
      </c>
      <c r="N2086" t="s">
        <v>101</v>
      </c>
      <c r="O2086" t="s">
        <v>31</v>
      </c>
      <c r="P2086" t="s">
        <v>53</v>
      </c>
      <c r="Q2086" t="s">
        <v>102</v>
      </c>
      <c r="R2086">
        <v>8.6240000000000006</v>
      </c>
      <c r="S2086">
        <v>7</v>
      </c>
      <c r="T2086">
        <v>0.6</v>
      </c>
      <c r="U2086">
        <v>-2.5872000000000002</v>
      </c>
      <c r="V2086">
        <v>11.211200000000002</v>
      </c>
    </row>
    <row r="2087" spans="1:22">
      <c r="A2087">
        <v>9835</v>
      </c>
      <c r="B2087" t="s">
        <v>4351</v>
      </c>
      <c r="C2087" s="1">
        <v>42653</v>
      </c>
      <c r="D2087" s="1">
        <v>42655</v>
      </c>
      <c r="E2087" t="s">
        <v>78</v>
      </c>
      <c r="F2087" t="s">
        <v>1711</v>
      </c>
      <c r="G2087" t="s">
        <v>1712</v>
      </c>
      <c r="H2087" t="s">
        <v>25</v>
      </c>
      <c r="I2087" t="s">
        <v>26</v>
      </c>
      <c r="J2087" t="s">
        <v>1135</v>
      </c>
      <c r="K2087" t="s">
        <v>83</v>
      </c>
      <c r="L2087">
        <v>77571</v>
      </c>
      <c r="M2087" t="s">
        <v>84</v>
      </c>
      <c r="N2087" t="s">
        <v>2170</v>
      </c>
      <c r="O2087" t="s">
        <v>31</v>
      </c>
      <c r="P2087" t="s">
        <v>53</v>
      </c>
      <c r="Q2087" t="s">
        <v>2171</v>
      </c>
      <c r="R2087">
        <v>14</v>
      </c>
      <c r="S2087">
        <v>4</v>
      </c>
      <c r="T2087">
        <v>0.6</v>
      </c>
      <c r="U2087">
        <v>-6.3</v>
      </c>
      <c r="V2087">
        <v>20.3</v>
      </c>
    </row>
    <row r="2088" spans="1:22">
      <c r="A2088">
        <v>9843</v>
      </c>
      <c r="B2088" t="s">
        <v>4352</v>
      </c>
      <c r="C2088" s="1">
        <v>42638</v>
      </c>
      <c r="D2088" s="1">
        <v>42644</v>
      </c>
      <c r="E2088" t="s">
        <v>38</v>
      </c>
      <c r="F2088" t="s">
        <v>2029</v>
      </c>
      <c r="G2088" t="s">
        <v>2030</v>
      </c>
      <c r="H2088" t="s">
        <v>25</v>
      </c>
      <c r="I2088" t="s">
        <v>26</v>
      </c>
      <c r="J2088" t="s">
        <v>711</v>
      </c>
      <c r="K2088" t="s">
        <v>50</v>
      </c>
      <c r="L2088">
        <v>90805</v>
      </c>
      <c r="M2088" t="s">
        <v>51</v>
      </c>
      <c r="N2088" t="s">
        <v>836</v>
      </c>
      <c r="O2088" t="s">
        <v>31</v>
      </c>
      <c r="P2088" t="s">
        <v>35</v>
      </c>
      <c r="Q2088" t="s">
        <v>837</v>
      </c>
      <c r="R2088">
        <v>483.13600000000002</v>
      </c>
      <c r="S2088">
        <v>4</v>
      </c>
      <c r="T2088">
        <v>0.2</v>
      </c>
      <c r="U2088">
        <v>60.392000000000003</v>
      </c>
      <c r="V2088">
        <v>422.74400000000003</v>
      </c>
    </row>
    <row r="2089" spans="1:22">
      <c r="A2089">
        <v>9845</v>
      </c>
      <c r="B2089" t="s">
        <v>4353</v>
      </c>
      <c r="C2089" s="1">
        <v>41793</v>
      </c>
      <c r="D2089" s="1">
        <v>41796</v>
      </c>
      <c r="E2089" t="s">
        <v>78</v>
      </c>
      <c r="F2089" t="s">
        <v>3062</v>
      </c>
      <c r="G2089" t="s">
        <v>3063</v>
      </c>
      <c r="H2089" t="s">
        <v>25</v>
      </c>
      <c r="I2089" t="s">
        <v>26</v>
      </c>
      <c r="J2089" t="s">
        <v>494</v>
      </c>
      <c r="K2089" t="s">
        <v>121</v>
      </c>
      <c r="L2089">
        <v>62521</v>
      </c>
      <c r="M2089" t="s">
        <v>84</v>
      </c>
      <c r="N2089" t="s">
        <v>611</v>
      </c>
      <c r="O2089" t="s">
        <v>31</v>
      </c>
      <c r="P2089" t="s">
        <v>53</v>
      </c>
      <c r="Q2089" t="s">
        <v>612</v>
      </c>
      <c r="R2089">
        <v>61.543999999999997</v>
      </c>
      <c r="S2089">
        <v>7</v>
      </c>
      <c r="T2089">
        <v>0.6</v>
      </c>
      <c r="U2089">
        <v>-40.003599999999999</v>
      </c>
      <c r="V2089">
        <v>101.54759999999999</v>
      </c>
    </row>
    <row r="2090" spans="1:22">
      <c r="A2090">
        <v>9848</v>
      </c>
      <c r="B2090" t="s">
        <v>4354</v>
      </c>
      <c r="C2090" s="1">
        <v>42980</v>
      </c>
      <c r="D2090" s="1">
        <v>42982</v>
      </c>
      <c r="E2090" t="s">
        <v>22</v>
      </c>
      <c r="F2090" t="s">
        <v>3132</v>
      </c>
      <c r="G2090" t="s">
        <v>3133</v>
      </c>
      <c r="H2090" t="s">
        <v>90</v>
      </c>
      <c r="I2090" t="s">
        <v>26</v>
      </c>
      <c r="J2090" t="s">
        <v>49</v>
      </c>
      <c r="K2090" t="s">
        <v>50</v>
      </c>
      <c r="L2090">
        <v>90008</v>
      </c>
      <c r="M2090" t="s">
        <v>51</v>
      </c>
      <c r="N2090" t="s">
        <v>916</v>
      </c>
      <c r="O2090" t="s">
        <v>31</v>
      </c>
      <c r="P2090" t="s">
        <v>53</v>
      </c>
      <c r="Q2090" t="s">
        <v>917</v>
      </c>
      <c r="R2090">
        <v>511.5</v>
      </c>
      <c r="S2090">
        <v>5</v>
      </c>
      <c r="T2090">
        <v>0</v>
      </c>
      <c r="U2090">
        <v>132.99</v>
      </c>
      <c r="V2090">
        <v>378.51</v>
      </c>
    </row>
    <row r="2091" spans="1:22">
      <c r="A2091">
        <v>9851</v>
      </c>
      <c r="B2091" t="s">
        <v>4355</v>
      </c>
      <c r="C2091" s="1">
        <v>42492</v>
      </c>
      <c r="D2091" s="1">
        <v>42496</v>
      </c>
      <c r="E2091" t="s">
        <v>38</v>
      </c>
      <c r="F2091" t="s">
        <v>1579</v>
      </c>
      <c r="G2091" t="s">
        <v>1580</v>
      </c>
      <c r="H2091" t="s">
        <v>81</v>
      </c>
      <c r="I2091" t="s">
        <v>26</v>
      </c>
      <c r="J2091" t="s">
        <v>158</v>
      </c>
      <c r="K2091" t="s">
        <v>109</v>
      </c>
      <c r="L2091">
        <v>10009</v>
      </c>
      <c r="M2091" t="s">
        <v>62</v>
      </c>
      <c r="N2091" t="s">
        <v>658</v>
      </c>
      <c r="O2091" t="s">
        <v>31</v>
      </c>
      <c r="P2091" t="s">
        <v>53</v>
      </c>
      <c r="Q2091" t="s">
        <v>659</v>
      </c>
      <c r="R2091">
        <v>12.56</v>
      </c>
      <c r="S2091">
        <v>2</v>
      </c>
      <c r="T2091">
        <v>0</v>
      </c>
      <c r="U2091">
        <v>4.0191999999999997</v>
      </c>
      <c r="V2091">
        <v>8.5408000000000008</v>
      </c>
    </row>
    <row r="2092" spans="1:22">
      <c r="A2092">
        <v>9854</v>
      </c>
      <c r="B2092" t="s">
        <v>4355</v>
      </c>
      <c r="C2092" s="1">
        <v>42492</v>
      </c>
      <c r="D2092" s="1">
        <v>42496</v>
      </c>
      <c r="E2092" t="s">
        <v>38</v>
      </c>
      <c r="F2092" t="s">
        <v>1579</v>
      </c>
      <c r="G2092" t="s">
        <v>1580</v>
      </c>
      <c r="H2092" t="s">
        <v>81</v>
      </c>
      <c r="I2092" t="s">
        <v>26</v>
      </c>
      <c r="J2092" t="s">
        <v>158</v>
      </c>
      <c r="K2092" t="s">
        <v>109</v>
      </c>
      <c r="L2092">
        <v>10009</v>
      </c>
      <c r="M2092" t="s">
        <v>62</v>
      </c>
      <c r="N2092" t="s">
        <v>726</v>
      </c>
      <c r="O2092" t="s">
        <v>31</v>
      </c>
      <c r="P2092" t="s">
        <v>53</v>
      </c>
      <c r="Q2092" t="s">
        <v>727</v>
      </c>
      <c r="R2092">
        <v>214.7</v>
      </c>
      <c r="S2092">
        <v>5</v>
      </c>
      <c r="T2092">
        <v>0</v>
      </c>
      <c r="U2092">
        <v>83.733000000000004</v>
      </c>
      <c r="V2092">
        <v>130.96699999999998</v>
      </c>
    </row>
    <row r="2093" spans="1:22">
      <c r="A2093">
        <v>9855</v>
      </c>
      <c r="B2093" t="s">
        <v>4356</v>
      </c>
      <c r="C2093" s="1">
        <v>42905</v>
      </c>
      <c r="D2093" s="1">
        <v>42909</v>
      </c>
      <c r="E2093" t="s">
        <v>38</v>
      </c>
      <c r="F2093" t="s">
        <v>2683</v>
      </c>
      <c r="G2093" t="s">
        <v>2684</v>
      </c>
      <c r="H2093" t="s">
        <v>25</v>
      </c>
      <c r="I2093" t="s">
        <v>26</v>
      </c>
      <c r="J2093" t="s">
        <v>310</v>
      </c>
      <c r="K2093" t="s">
        <v>50</v>
      </c>
      <c r="L2093">
        <v>94109</v>
      </c>
      <c r="M2093" t="s">
        <v>51</v>
      </c>
      <c r="N2093" t="s">
        <v>2595</v>
      </c>
      <c r="O2093" t="s">
        <v>31</v>
      </c>
      <c r="P2093" t="s">
        <v>53</v>
      </c>
      <c r="Q2093" t="s">
        <v>2596</v>
      </c>
      <c r="R2093">
        <v>50.32</v>
      </c>
      <c r="S2093">
        <v>4</v>
      </c>
      <c r="T2093">
        <v>0</v>
      </c>
      <c r="U2093">
        <v>21.134399999999999</v>
      </c>
      <c r="V2093">
        <v>29.185600000000001</v>
      </c>
    </row>
    <row r="2094" spans="1:22">
      <c r="A2094">
        <v>9858</v>
      </c>
      <c r="B2094" t="s">
        <v>4357</v>
      </c>
      <c r="C2094" s="1">
        <v>42089</v>
      </c>
      <c r="D2094" s="1">
        <v>42093</v>
      </c>
      <c r="E2094" t="s">
        <v>38</v>
      </c>
      <c r="F2094" t="s">
        <v>604</v>
      </c>
      <c r="G2094" t="s">
        <v>605</v>
      </c>
      <c r="H2094" t="s">
        <v>81</v>
      </c>
      <c r="I2094" t="s">
        <v>26</v>
      </c>
      <c r="J2094" t="s">
        <v>176</v>
      </c>
      <c r="K2094" t="s">
        <v>177</v>
      </c>
      <c r="L2094">
        <v>98103</v>
      </c>
      <c r="M2094" t="s">
        <v>51</v>
      </c>
      <c r="N2094" t="s">
        <v>502</v>
      </c>
      <c r="O2094" t="s">
        <v>31</v>
      </c>
      <c r="P2094" t="s">
        <v>44</v>
      </c>
      <c r="Q2094" t="s">
        <v>503</v>
      </c>
      <c r="R2094">
        <v>3393.68</v>
      </c>
      <c r="S2094">
        <v>8</v>
      </c>
      <c r="T2094">
        <v>0</v>
      </c>
      <c r="U2094">
        <v>610.86239999999998</v>
      </c>
      <c r="V2094">
        <v>2782.8175999999999</v>
      </c>
    </row>
    <row r="2095" spans="1:22">
      <c r="A2095">
        <v>9866</v>
      </c>
      <c r="B2095" t="s">
        <v>4358</v>
      </c>
      <c r="C2095" s="1">
        <v>42749</v>
      </c>
      <c r="D2095" s="1">
        <v>42755</v>
      </c>
      <c r="E2095" t="s">
        <v>38</v>
      </c>
      <c r="F2095" t="s">
        <v>3002</v>
      </c>
      <c r="G2095" t="s">
        <v>3003</v>
      </c>
      <c r="H2095" t="s">
        <v>90</v>
      </c>
      <c r="I2095" t="s">
        <v>26</v>
      </c>
      <c r="J2095" t="s">
        <v>616</v>
      </c>
      <c r="K2095" t="s">
        <v>100</v>
      </c>
      <c r="L2095">
        <v>47374</v>
      </c>
      <c r="M2095" t="s">
        <v>84</v>
      </c>
      <c r="N2095" t="s">
        <v>1576</v>
      </c>
      <c r="O2095" t="s">
        <v>31</v>
      </c>
      <c r="P2095" t="s">
        <v>53</v>
      </c>
      <c r="Q2095" t="s">
        <v>1577</v>
      </c>
      <c r="R2095">
        <v>18.96</v>
      </c>
      <c r="S2095">
        <v>2</v>
      </c>
      <c r="T2095">
        <v>0</v>
      </c>
      <c r="U2095">
        <v>8.532</v>
      </c>
      <c r="V2095">
        <v>10.428000000000001</v>
      </c>
    </row>
    <row r="2096" spans="1:22">
      <c r="A2096">
        <v>9869</v>
      </c>
      <c r="B2096" t="s">
        <v>4359</v>
      </c>
      <c r="C2096" s="1">
        <v>41944</v>
      </c>
      <c r="D2096" s="1">
        <v>41946</v>
      </c>
      <c r="E2096" t="s">
        <v>78</v>
      </c>
      <c r="F2096" t="s">
        <v>1492</v>
      </c>
      <c r="G2096" t="s">
        <v>1493</v>
      </c>
      <c r="H2096" t="s">
        <v>81</v>
      </c>
      <c r="I2096" t="s">
        <v>26</v>
      </c>
      <c r="J2096" t="s">
        <v>4360</v>
      </c>
      <c r="K2096" t="s">
        <v>215</v>
      </c>
      <c r="L2096">
        <v>45040</v>
      </c>
      <c r="M2096" t="s">
        <v>62</v>
      </c>
      <c r="N2096" t="s">
        <v>726</v>
      </c>
      <c r="O2096" t="s">
        <v>31</v>
      </c>
      <c r="P2096" t="s">
        <v>53</v>
      </c>
      <c r="Q2096" t="s">
        <v>727</v>
      </c>
      <c r="R2096">
        <v>68.703999999999994</v>
      </c>
      <c r="S2096">
        <v>2</v>
      </c>
      <c r="T2096">
        <v>0.2</v>
      </c>
      <c r="U2096">
        <v>16.3172</v>
      </c>
      <c r="V2096">
        <v>52.386799999999994</v>
      </c>
    </row>
    <row r="2097" spans="1:22">
      <c r="A2097">
        <v>9880</v>
      </c>
      <c r="B2097" t="s">
        <v>4361</v>
      </c>
      <c r="C2097" s="1">
        <v>42603</v>
      </c>
      <c r="D2097" s="1">
        <v>42607</v>
      </c>
      <c r="E2097" t="s">
        <v>38</v>
      </c>
      <c r="F2097" t="s">
        <v>709</v>
      </c>
      <c r="G2097" t="s">
        <v>710</v>
      </c>
      <c r="H2097" t="s">
        <v>25</v>
      </c>
      <c r="I2097" t="s">
        <v>26</v>
      </c>
      <c r="J2097" t="s">
        <v>158</v>
      </c>
      <c r="K2097" t="s">
        <v>109</v>
      </c>
      <c r="L2097">
        <v>10035</v>
      </c>
      <c r="M2097" t="s">
        <v>62</v>
      </c>
      <c r="N2097" t="s">
        <v>1198</v>
      </c>
      <c r="O2097" t="s">
        <v>31</v>
      </c>
      <c r="P2097" t="s">
        <v>35</v>
      </c>
      <c r="Q2097" t="s">
        <v>1199</v>
      </c>
      <c r="R2097">
        <v>573.17399999999998</v>
      </c>
      <c r="S2097">
        <v>7</v>
      </c>
      <c r="T2097">
        <v>0.1</v>
      </c>
      <c r="U2097">
        <v>63.686</v>
      </c>
      <c r="V2097">
        <v>509.488</v>
      </c>
    </row>
    <row r="2098" spans="1:22">
      <c r="A2098">
        <v>9894</v>
      </c>
      <c r="B2098" t="s">
        <v>4362</v>
      </c>
      <c r="C2098" s="1">
        <v>42576</v>
      </c>
      <c r="D2098" s="1">
        <v>42579</v>
      </c>
      <c r="E2098" t="s">
        <v>22</v>
      </c>
      <c r="F2098" t="s">
        <v>2005</v>
      </c>
      <c r="G2098" t="s">
        <v>2006</v>
      </c>
      <c r="H2098" t="s">
        <v>81</v>
      </c>
      <c r="I2098" t="s">
        <v>26</v>
      </c>
      <c r="J2098" t="s">
        <v>886</v>
      </c>
      <c r="K2098" t="s">
        <v>222</v>
      </c>
      <c r="L2098">
        <v>53209</v>
      </c>
      <c r="M2098" t="s">
        <v>84</v>
      </c>
      <c r="N2098" t="s">
        <v>2998</v>
      </c>
      <c r="O2098" t="s">
        <v>31</v>
      </c>
      <c r="P2098" t="s">
        <v>35</v>
      </c>
      <c r="Q2098" t="s">
        <v>2999</v>
      </c>
      <c r="R2098">
        <v>403.56</v>
      </c>
      <c r="S2098">
        <v>4</v>
      </c>
      <c r="T2098">
        <v>0</v>
      </c>
      <c r="U2098">
        <v>96.854399999999998</v>
      </c>
      <c r="V2098">
        <v>306.7056</v>
      </c>
    </row>
    <row r="2099" spans="1:22">
      <c r="A2099">
        <v>9895</v>
      </c>
      <c r="B2099" t="s">
        <v>4362</v>
      </c>
      <c r="C2099" s="1">
        <v>42576</v>
      </c>
      <c r="D2099" s="1">
        <v>42579</v>
      </c>
      <c r="E2099" t="s">
        <v>22</v>
      </c>
      <c r="F2099" t="s">
        <v>2005</v>
      </c>
      <c r="G2099" t="s">
        <v>2006</v>
      </c>
      <c r="H2099" t="s">
        <v>81</v>
      </c>
      <c r="I2099" t="s">
        <v>26</v>
      </c>
      <c r="J2099" t="s">
        <v>886</v>
      </c>
      <c r="K2099" t="s">
        <v>222</v>
      </c>
      <c r="L2099">
        <v>53209</v>
      </c>
      <c r="M2099" t="s">
        <v>84</v>
      </c>
      <c r="N2099" t="s">
        <v>365</v>
      </c>
      <c r="O2099" t="s">
        <v>31</v>
      </c>
      <c r="P2099" t="s">
        <v>53</v>
      </c>
      <c r="Q2099" t="s">
        <v>366</v>
      </c>
      <c r="R2099">
        <v>95.2</v>
      </c>
      <c r="S2099">
        <v>5</v>
      </c>
      <c r="T2099">
        <v>0</v>
      </c>
      <c r="U2099">
        <v>27.608000000000001</v>
      </c>
      <c r="V2099">
        <v>67.591999999999999</v>
      </c>
    </row>
    <row r="2100" spans="1:22">
      <c r="A2100">
        <v>9898</v>
      </c>
      <c r="B2100" t="s">
        <v>4363</v>
      </c>
      <c r="C2100" s="1">
        <v>42527</v>
      </c>
      <c r="D2100" s="1">
        <v>42531</v>
      </c>
      <c r="E2100" t="s">
        <v>38</v>
      </c>
      <c r="F2100" t="s">
        <v>3967</v>
      </c>
      <c r="G2100" t="s">
        <v>3968</v>
      </c>
      <c r="H2100" t="s">
        <v>25</v>
      </c>
      <c r="I2100" t="s">
        <v>26</v>
      </c>
      <c r="J2100" t="s">
        <v>1561</v>
      </c>
      <c r="K2100" t="s">
        <v>215</v>
      </c>
      <c r="L2100">
        <v>45014</v>
      </c>
      <c r="M2100" t="s">
        <v>62</v>
      </c>
      <c r="N2100" t="s">
        <v>771</v>
      </c>
      <c r="O2100" t="s">
        <v>31</v>
      </c>
      <c r="P2100" t="s">
        <v>53</v>
      </c>
      <c r="Q2100" t="s">
        <v>772</v>
      </c>
      <c r="R2100">
        <v>466.32</v>
      </c>
      <c r="S2100">
        <v>3</v>
      </c>
      <c r="T2100">
        <v>0.2</v>
      </c>
      <c r="U2100">
        <v>34.973999999999997</v>
      </c>
      <c r="V2100">
        <v>431.346</v>
      </c>
    </row>
    <row r="2101" spans="1:22">
      <c r="A2101">
        <v>9899</v>
      </c>
      <c r="B2101" t="s">
        <v>4363</v>
      </c>
      <c r="C2101" s="1">
        <v>42527</v>
      </c>
      <c r="D2101" s="1">
        <v>42531</v>
      </c>
      <c r="E2101" t="s">
        <v>38</v>
      </c>
      <c r="F2101" t="s">
        <v>3967</v>
      </c>
      <c r="G2101" t="s">
        <v>3968</v>
      </c>
      <c r="H2101" t="s">
        <v>25</v>
      </c>
      <c r="I2101" t="s">
        <v>26</v>
      </c>
      <c r="J2101" t="s">
        <v>1561</v>
      </c>
      <c r="K2101" t="s">
        <v>215</v>
      </c>
      <c r="L2101">
        <v>45014</v>
      </c>
      <c r="M2101" t="s">
        <v>62</v>
      </c>
      <c r="N2101" t="s">
        <v>2954</v>
      </c>
      <c r="O2101" t="s">
        <v>31</v>
      </c>
      <c r="P2101" t="s">
        <v>53</v>
      </c>
      <c r="Q2101" t="s">
        <v>2955</v>
      </c>
      <c r="R2101">
        <v>82.64</v>
      </c>
      <c r="S2101">
        <v>2</v>
      </c>
      <c r="T2101">
        <v>0.2</v>
      </c>
      <c r="U2101">
        <v>0</v>
      </c>
      <c r="V2101">
        <v>82.64</v>
      </c>
    </row>
    <row r="2102" spans="1:22">
      <c r="A2102">
        <v>9900</v>
      </c>
      <c r="B2102" t="s">
        <v>4364</v>
      </c>
      <c r="C2102" s="1">
        <v>41726</v>
      </c>
      <c r="D2102" s="1">
        <v>41732</v>
      </c>
      <c r="E2102" t="s">
        <v>38</v>
      </c>
      <c r="F2102" t="s">
        <v>1332</v>
      </c>
      <c r="G2102" t="s">
        <v>1333</v>
      </c>
      <c r="H2102" t="s">
        <v>90</v>
      </c>
      <c r="I2102" t="s">
        <v>26</v>
      </c>
      <c r="J2102" t="s">
        <v>859</v>
      </c>
      <c r="K2102" t="s">
        <v>215</v>
      </c>
      <c r="L2102">
        <v>45503</v>
      </c>
      <c r="M2102" t="s">
        <v>62</v>
      </c>
      <c r="N2102" t="s">
        <v>732</v>
      </c>
      <c r="O2102" t="s">
        <v>31</v>
      </c>
      <c r="P2102" t="s">
        <v>44</v>
      </c>
      <c r="Q2102" t="s">
        <v>733</v>
      </c>
      <c r="R2102">
        <v>330.58800000000002</v>
      </c>
      <c r="S2102">
        <v>1</v>
      </c>
      <c r="T2102">
        <v>0.4</v>
      </c>
      <c r="U2102">
        <v>-143.25479999999999</v>
      </c>
      <c r="V2102">
        <v>473.84280000000001</v>
      </c>
    </row>
    <row r="2103" spans="1:22">
      <c r="A2103">
        <v>9902</v>
      </c>
      <c r="B2103" t="s">
        <v>4365</v>
      </c>
      <c r="C2103" s="1">
        <v>42968</v>
      </c>
      <c r="D2103" s="1">
        <v>42972</v>
      </c>
      <c r="E2103" t="s">
        <v>38</v>
      </c>
      <c r="F2103" t="s">
        <v>4366</v>
      </c>
      <c r="G2103" t="s">
        <v>4367</v>
      </c>
      <c r="H2103" t="s">
        <v>25</v>
      </c>
      <c r="I2103" t="s">
        <v>26</v>
      </c>
      <c r="J2103" t="s">
        <v>846</v>
      </c>
      <c r="K2103" t="s">
        <v>165</v>
      </c>
      <c r="L2103">
        <v>80027</v>
      </c>
      <c r="M2103" t="s">
        <v>51</v>
      </c>
      <c r="N2103" t="s">
        <v>1576</v>
      </c>
      <c r="O2103" t="s">
        <v>31</v>
      </c>
      <c r="P2103" t="s">
        <v>53</v>
      </c>
      <c r="Q2103" t="s">
        <v>1577</v>
      </c>
      <c r="R2103">
        <v>22.751999999999999</v>
      </c>
      <c r="S2103">
        <v>3</v>
      </c>
      <c r="T2103">
        <v>0.2</v>
      </c>
      <c r="U2103">
        <v>7.11</v>
      </c>
      <c r="V2103">
        <v>15.641999999999999</v>
      </c>
    </row>
    <row r="2104" spans="1:22">
      <c r="A2104">
        <v>9904</v>
      </c>
      <c r="B2104" t="s">
        <v>4368</v>
      </c>
      <c r="C2104" s="1">
        <v>41955</v>
      </c>
      <c r="D2104" s="1">
        <v>41961</v>
      </c>
      <c r="E2104" t="s">
        <v>38</v>
      </c>
      <c r="F2104" t="s">
        <v>97</v>
      </c>
      <c r="G2104" t="s">
        <v>98</v>
      </c>
      <c r="H2104" t="s">
        <v>25</v>
      </c>
      <c r="I2104" t="s">
        <v>26</v>
      </c>
      <c r="J2104" t="s">
        <v>1370</v>
      </c>
      <c r="K2104" t="s">
        <v>83</v>
      </c>
      <c r="L2104">
        <v>75007</v>
      </c>
      <c r="M2104" t="s">
        <v>84</v>
      </c>
      <c r="N2104" t="s">
        <v>1959</v>
      </c>
      <c r="O2104" t="s">
        <v>31</v>
      </c>
      <c r="P2104" t="s">
        <v>53</v>
      </c>
      <c r="Q2104" t="s">
        <v>1960</v>
      </c>
      <c r="R2104">
        <v>25.128</v>
      </c>
      <c r="S2104">
        <v>3</v>
      </c>
      <c r="T2104">
        <v>0.6</v>
      </c>
      <c r="U2104">
        <v>-6.9101999999999997</v>
      </c>
      <c r="V2104">
        <v>32.038200000000003</v>
      </c>
    </row>
    <row r="2105" spans="1:22">
      <c r="A2105">
        <v>9906</v>
      </c>
      <c r="B2105" t="s">
        <v>4369</v>
      </c>
      <c r="C2105" s="1">
        <v>42260</v>
      </c>
      <c r="D2105" s="1">
        <v>42262</v>
      </c>
      <c r="E2105" t="s">
        <v>78</v>
      </c>
      <c r="F2105" t="s">
        <v>1927</v>
      </c>
      <c r="G2105" t="s">
        <v>1928</v>
      </c>
      <c r="H2105" t="s">
        <v>81</v>
      </c>
      <c r="I2105" t="s">
        <v>26</v>
      </c>
      <c r="J2105" t="s">
        <v>3028</v>
      </c>
      <c r="K2105" t="s">
        <v>50</v>
      </c>
      <c r="L2105">
        <v>92804</v>
      </c>
      <c r="M2105" t="s">
        <v>51</v>
      </c>
      <c r="N2105" t="s">
        <v>1523</v>
      </c>
      <c r="O2105" t="s">
        <v>31</v>
      </c>
      <c r="P2105" t="s">
        <v>53</v>
      </c>
      <c r="Q2105" t="s">
        <v>1524</v>
      </c>
      <c r="R2105">
        <v>131.88</v>
      </c>
      <c r="S2105">
        <v>7</v>
      </c>
      <c r="T2105">
        <v>0</v>
      </c>
      <c r="U2105">
        <v>55.389600000000002</v>
      </c>
      <c r="V2105">
        <v>76.490399999999994</v>
      </c>
    </row>
    <row r="2106" spans="1:22">
      <c r="A2106">
        <v>9908</v>
      </c>
      <c r="B2106" t="s">
        <v>4369</v>
      </c>
      <c r="C2106" s="1">
        <v>42260</v>
      </c>
      <c r="D2106" s="1">
        <v>42262</v>
      </c>
      <c r="E2106" t="s">
        <v>78</v>
      </c>
      <c r="F2106" t="s">
        <v>1927</v>
      </c>
      <c r="G2106" t="s">
        <v>1928</v>
      </c>
      <c r="H2106" t="s">
        <v>81</v>
      </c>
      <c r="I2106" t="s">
        <v>26</v>
      </c>
      <c r="J2106" t="s">
        <v>3028</v>
      </c>
      <c r="K2106" t="s">
        <v>50</v>
      </c>
      <c r="L2106">
        <v>92804</v>
      </c>
      <c r="M2106" t="s">
        <v>51</v>
      </c>
      <c r="N2106" t="s">
        <v>1566</v>
      </c>
      <c r="O2106" t="s">
        <v>31</v>
      </c>
      <c r="P2106" t="s">
        <v>35</v>
      </c>
      <c r="Q2106" t="s">
        <v>1567</v>
      </c>
      <c r="R2106">
        <v>717.72</v>
      </c>
      <c r="S2106">
        <v>3</v>
      </c>
      <c r="T2106">
        <v>0.2</v>
      </c>
      <c r="U2106">
        <v>71.772000000000006</v>
      </c>
      <c r="V2106">
        <v>645.94799999999998</v>
      </c>
    </row>
    <row r="2107" spans="1:22">
      <c r="A2107">
        <v>9909</v>
      </c>
      <c r="B2107" t="s">
        <v>4369</v>
      </c>
      <c r="C2107" s="1">
        <v>42260</v>
      </c>
      <c r="D2107" s="1">
        <v>42262</v>
      </c>
      <c r="E2107" t="s">
        <v>78</v>
      </c>
      <c r="F2107" t="s">
        <v>1927</v>
      </c>
      <c r="G2107" t="s">
        <v>1928</v>
      </c>
      <c r="H2107" t="s">
        <v>81</v>
      </c>
      <c r="I2107" t="s">
        <v>26</v>
      </c>
      <c r="J2107" t="s">
        <v>3028</v>
      </c>
      <c r="K2107" t="s">
        <v>50</v>
      </c>
      <c r="L2107">
        <v>92804</v>
      </c>
      <c r="M2107" t="s">
        <v>51</v>
      </c>
      <c r="N2107" t="s">
        <v>2272</v>
      </c>
      <c r="O2107" t="s">
        <v>31</v>
      </c>
      <c r="P2107" t="s">
        <v>53</v>
      </c>
      <c r="Q2107" t="s">
        <v>2273</v>
      </c>
      <c r="R2107">
        <v>207.35</v>
      </c>
      <c r="S2107">
        <v>5</v>
      </c>
      <c r="T2107">
        <v>0</v>
      </c>
      <c r="U2107">
        <v>24.882000000000001</v>
      </c>
      <c r="V2107">
        <v>182.46799999999999</v>
      </c>
    </row>
    <row r="2108" spans="1:22">
      <c r="A2108">
        <v>9910</v>
      </c>
      <c r="B2108" t="s">
        <v>4369</v>
      </c>
      <c r="C2108" s="1">
        <v>42260</v>
      </c>
      <c r="D2108" s="1">
        <v>42262</v>
      </c>
      <c r="E2108" t="s">
        <v>78</v>
      </c>
      <c r="F2108" t="s">
        <v>1927</v>
      </c>
      <c r="G2108" t="s">
        <v>1928</v>
      </c>
      <c r="H2108" t="s">
        <v>81</v>
      </c>
      <c r="I2108" t="s">
        <v>26</v>
      </c>
      <c r="J2108" t="s">
        <v>3028</v>
      </c>
      <c r="K2108" t="s">
        <v>50</v>
      </c>
      <c r="L2108">
        <v>92804</v>
      </c>
      <c r="M2108" t="s">
        <v>51</v>
      </c>
      <c r="N2108" t="s">
        <v>1185</v>
      </c>
      <c r="O2108" t="s">
        <v>31</v>
      </c>
      <c r="P2108" t="s">
        <v>53</v>
      </c>
      <c r="Q2108" t="s">
        <v>1186</v>
      </c>
      <c r="R2108">
        <v>44.67</v>
      </c>
      <c r="S2108">
        <v>3</v>
      </c>
      <c r="T2108">
        <v>0</v>
      </c>
      <c r="U2108">
        <v>12.0609</v>
      </c>
      <c r="V2108">
        <v>32.609099999999998</v>
      </c>
    </row>
    <row r="2109" spans="1:22">
      <c r="A2109">
        <v>9913</v>
      </c>
      <c r="B2109" t="s">
        <v>4370</v>
      </c>
      <c r="C2109" s="1">
        <v>42287</v>
      </c>
      <c r="D2109" s="1">
        <v>42289</v>
      </c>
      <c r="E2109" t="s">
        <v>78</v>
      </c>
      <c r="F2109" t="s">
        <v>3470</v>
      </c>
      <c r="G2109" t="s">
        <v>3471</v>
      </c>
      <c r="H2109" t="s">
        <v>81</v>
      </c>
      <c r="I2109" t="s">
        <v>26</v>
      </c>
      <c r="J2109" t="s">
        <v>4371</v>
      </c>
      <c r="K2109" t="s">
        <v>50</v>
      </c>
      <c r="L2109">
        <v>93101</v>
      </c>
      <c r="M2109" t="s">
        <v>51</v>
      </c>
      <c r="N2109" t="s">
        <v>1831</v>
      </c>
      <c r="O2109" t="s">
        <v>31</v>
      </c>
      <c r="P2109" t="s">
        <v>35</v>
      </c>
      <c r="Q2109" t="s">
        <v>1832</v>
      </c>
      <c r="R2109">
        <v>362.13600000000002</v>
      </c>
      <c r="S2109">
        <v>3</v>
      </c>
      <c r="T2109">
        <v>0.2</v>
      </c>
      <c r="U2109">
        <v>-54.320399999999999</v>
      </c>
      <c r="V2109">
        <v>416.45640000000003</v>
      </c>
    </row>
    <row r="2110" spans="1:22">
      <c r="A2110">
        <v>9918</v>
      </c>
      <c r="B2110" t="s">
        <v>4372</v>
      </c>
      <c r="C2110" s="1">
        <v>42764</v>
      </c>
      <c r="D2110" s="1">
        <v>42766</v>
      </c>
      <c r="E2110" t="s">
        <v>22</v>
      </c>
      <c r="F2110" t="s">
        <v>1946</v>
      </c>
      <c r="G2110" t="s">
        <v>1947</v>
      </c>
      <c r="H2110" t="s">
        <v>25</v>
      </c>
      <c r="I2110" t="s">
        <v>26</v>
      </c>
      <c r="J2110" t="s">
        <v>1751</v>
      </c>
      <c r="K2110" t="s">
        <v>782</v>
      </c>
      <c r="L2110">
        <v>52302</v>
      </c>
      <c r="M2110" t="s">
        <v>84</v>
      </c>
      <c r="N2110" t="s">
        <v>631</v>
      </c>
      <c r="O2110" t="s">
        <v>31</v>
      </c>
      <c r="P2110" t="s">
        <v>53</v>
      </c>
      <c r="Q2110" t="s">
        <v>632</v>
      </c>
      <c r="R2110">
        <v>14.91</v>
      </c>
      <c r="S2110">
        <v>3</v>
      </c>
      <c r="T2110">
        <v>0</v>
      </c>
      <c r="U2110">
        <v>4.6220999999999997</v>
      </c>
      <c r="V2110">
        <v>10.2879</v>
      </c>
    </row>
    <row r="2111" spans="1:22">
      <c r="A2111">
        <v>9920</v>
      </c>
      <c r="B2111" t="s">
        <v>4373</v>
      </c>
      <c r="C2111" s="1">
        <v>42444</v>
      </c>
      <c r="D2111" s="1">
        <v>42448</v>
      </c>
      <c r="E2111" t="s">
        <v>38</v>
      </c>
      <c r="F2111" t="s">
        <v>2569</v>
      </c>
      <c r="G2111" t="s">
        <v>2570</v>
      </c>
      <c r="H2111" t="s">
        <v>81</v>
      </c>
      <c r="I2111" t="s">
        <v>26</v>
      </c>
      <c r="J2111" t="s">
        <v>4374</v>
      </c>
      <c r="K2111" t="s">
        <v>83</v>
      </c>
      <c r="L2111">
        <v>77803</v>
      </c>
      <c r="M2111" t="s">
        <v>84</v>
      </c>
      <c r="N2111" t="s">
        <v>146</v>
      </c>
      <c r="O2111" t="s">
        <v>31</v>
      </c>
      <c r="P2111" t="s">
        <v>35</v>
      </c>
      <c r="Q2111" t="s">
        <v>147</v>
      </c>
      <c r="R2111">
        <v>528.42999999999995</v>
      </c>
      <c r="S2111">
        <v>5</v>
      </c>
      <c r="T2111">
        <v>0.3</v>
      </c>
      <c r="U2111">
        <v>-143.43100000000001</v>
      </c>
      <c r="V2111">
        <v>671.86099999999999</v>
      </c>
    </row>
    <row r="2112" spans="1:22">
      <c r="A2112">
        <v>9929</v>
      </c>
      <c r="B2112" t="s">
        <v>4375</v>
      </c>
      <c r="C2112" s="1">
        <v>42617</v>
      </c>
      <c r="D2112" s="1">
        <v>42617</v>
      </c>
      <c r="E2112" t="s">
        <v>407</v>
      </c>
      <c r="F2112" t="s">
        <v>4376</v>
      </c>
      <c r="G2112" t="s">
        <v>4377</v>
      </c>
      <c r="H2112" t="s">
        <v>25</v>
      </c>
      <c r="I2112" t="s">
        <v>26</v>
      </c>
      <c r="J2112" t="s">
        <v>310</v>
      </c>
      <c r="K2112" t="s">
        <v>50</v>
      </c>
      <c r="L2112">
        <v>94122</v>
      </c>
      <c r="M2112" t="s">
        <v>51</v>
      </c>
      <c r="N2112" t="s">
        <v>136</v>
      </c>
      <c r="O2112" t="s">
        <v>31</v>
      </c>
      <c r="P2112" t="s">
        <v>53</v>
      </c>
      <c r="Q2112" t="s">
        <v>137</v>
      </c>
      <c r="R2112">
        <v>24.27</v>
      </c>
      <c r="S2112">
        <v>3</v>
      </c>
      <c r="T2112">
        <v>0</v>
      </c>
      <c r="U2112">
        <v>8.7371999999999996</v>
      </c>
      <c r="V2112">
        <v>15.5328</v>
      </c>
    </row>
    <row r="2113" spans="1:22">
      <c r="A2113">
        <v>9932</v>
      </c>
      <c r="B2113" t="s">
        <v>4378</v>
      </c>
      <c r="C2113" s="1">
        <v>42321</v>
      </c>
      <c r="D2113" s="1">
        <v>42325</v>
      </c>
      <c r="E2113" t="s">
        <v>38</v>
      </c>
      <c r="F2113" t="s">
        <v>433</v>
      </c>
      <c r="G2113" t="s">
        <v>434</v>
      </c>
      <c r="H2113" t="s">
        <v>25</v>
      </c>
      <c r="I2113" t="s">
        <v>26</v>
      </c>
      <c r="J2113" t="s">
        <v>4379</v>
      </c>
      <c r="K2113" t="s">
        <v>50</v>
      </c>
      <c r="L2113">
        <v>92404</v>
      </c>
      <c r="M2113" t="s">
        <v>51</v>
      </c>
      <c r="N2113" t="s">
        <v>1948</v>
      </c>
      <c r="O2113" t="s">
        <v>31</v>
      </c>
      <c r="P2113" t="s">
        <v>32</v>
      </c>
      <c r="Q2113" t="s">
        <v>1949</v>
      </c>
      <c r="R2113">
        <v>683.33199999999999</v>
      </c>
      <c r="S2113">
        <v>4</v>
      </c>
      <c r="T2113">
        <v>0.15</v>
      </c>
      <c r="U2113">
        <v>-40.195999999999998</v>
      </c>
      <c r="V2113">
        <v>723.52800000000002</v>
      </c>
    </row>
    <row r="2114" spans="1:22">
      <c r="A2114">
        <v>9938</v>
      </c>
      <c r="B2114" t="s">
        <v>4380</v>
      </c>
      <c r="C2114" s="1">
        <v>42524</v>
      </c>
      <c r="D2114" s="1">
        <v>42527</v>
      </c>
      <c r="E2114" t="s">
        <v>22</v>
      </c>
      <c r="F2114" t="s">
        <v>1822</v>
      </c>
      <c r="G2114" t="s">
        <v>1823</v>
      </c>
      <c r="H2114" t="s">
        <v>81</v>
      </c>
      <c r="I2114" t="s">
        <v>26</v>
      </c>
      <c r="J2114" t="s">
        <v>49</v>
      </c>
      <c r="K2114" t="s">
        <v>50</v>
      </c>
      <c r="L2114">
        <v>90049</v>
      </c>
      <c r="M2114" t="s">
        <v>51</v>
      </c>
      <c r="N2114" t="s">
        <v>1230</v>
      </c>
      <c r="O2114" t="s">
        <v>31</v>
      </c>
      <c r="P2114" t="s">
        <v>44</v>
      </c>
      <c r="Q2114" t="s">
        <v>1231</v>
      </c>
      <c r="R2114">
        <v>71.087999999999994</v>
      </c>
      <c r="S2114">
        <v>2</v>
      </c>
      <c r="T2114">
        <v>0.2</v>
      </c>
      <c r="U2114">
        <v>-1.7771999999999999</v>
      </c>
      <c r="V2114">
        <v>72.865199999999987</v>
      </c>
    </row>
    <row r="2115" spans="1:22">
      <c r="A2115">
        <v>9939</v>
      </c>
      <c r="B2115" t="s">
        <v>4381</v>
      </c>
      <c r="C2115" s="1">
        <v>42716</v>
      </c>
      <c r="D2115" s="1">
        <v>42721</v>
      </c>
      <c r="E2115" t="s">
        <v>38</v>
      </c>
      <c r="F2115" t="s">
        <v>1019</v>
      </c>
      <c r="G2115" t="s">
        <v>1020</v>
      </c>
      <c r="H2115" t="s">
        <v>81</v>
      </c>
      <c r="I2115" t="s">
        <v>26</v>
      </c>
      <c r="J2115" t="s">
        <v>158</v>
      </c>
      <c r="K2115" t="s">
        <v>109</v>
      </c>
      <c r="L2115">
        <v>10009</v>
      </c>
      <c r="M2115" t="s">
        <v>62</v>
      </c>
      <c r="N2115" t="s">
        <v>532</v>
      </c>
      <c r="O2115" t="s">
        <v>31</v>
      </c>
      <c r="P2115" t="s">
        <v>53</v>
      </c>
      <c r="Q2115" t="s">
        <v>3107</v>
      </c>
      <c r="R2115">
        <v>60.35</v>
      </c>
      <c r="S2115">
        <v>5</v>
      </c>
      <c r="T2115">
        <v>0</v>
      </c>
      <c r="U2115">
        <v>19.915500000000002</v>
      </c>
      <c r="V2115">
        <v>40.4345</v>
      </c>
    </row>
    <row r="2116" spans="1:22">
      <c r="A2116">
        <v>9948</v>
      </c>
      <c r="B2116" t="s">
        <v>4382</v>
      </c>
      <c r="C2116" s="1">
        <v>42887</v>
      </c>
      <c r="D2116" s="1">
        <v>42889</v>
      </c>
      <c r="E2116" t="s">
        <v>22</v>
      </c>
      <c r="F2116" t="s">
        <v>809</v>
      </c>
      <c r="G2116" t="s">
        <v>810</v>
      </c>
      <c r="H2116" t="s">
        <v>81</v>
      </c>
      <c r="I2116" t="s">
        <v>26</v>
      </c>
      <c r="J2116" t="s">
        <v>4383</v>
      </c>
      <c r="K2116" t="s">
        <v>100</v>
      </c>
      <c r="L2116">
        <v>46203</v>
      </c>
      <c r="M2116" t="s">
        <v>84</v>
      </c>
      <c r="N2116" t="s">
        <v>776</v>
      </c>
      <c r="O2116" t="s">
        <v>31</v>
      </c>
      <c r="P2116" t="s">
        <v>35</v>
      </c>
      <c r="Q2116" t="s">
        <v>777</v>
      </c>
      <c r="R2116">
        <v>1925.88</v>
      </c>
      <c r="S2116">
        <v>6</v>
      </c>
      <c r="T2116">
        <v>0</v>
      </c>
      <c r="U2116">
        <v>539.24639999999999</v>
      </c>
      <c r="V2116">
        <v>1386.6336000000001</v>
      </c>
    </row>
    <row r="2117" spans="1:22">
      <c r="A2117">
        <v>9956</v>
      </c>
      <c r="B2117" t="s">
        <v>4384</v>
      </c>
      <c r="C2117" s="1">
        <v>42352</v>
      </c>
      <c r="D2117" s="1">
        <v>42354</v>
      </c>
      <c r="E2117" t="s">
        <v>22</v>
      </c>
      <c r="F2117" t="s">
        <v>3176</v>
      </c>
      <c r="G2117" t="s">
        <v>3177</v>
      </c>
      <c r="H2117" t="s">
        <v>81</v>
      </c>
      <c r="I2117" t="s">
        <v>26</v>
      </c>
      <c r="J2117" t="s">
        <v>49</v>
      </c>
      <c r="K2117" t="s">
        <v>50</v>
      </c>
      <c r="L2117">
        <v>90045</v>
      </c>
      <c r="M2117" t="s">
        <v>51</v>
      </c>
      <c r="N2117" t="s">
        <v>1235</v>
      </c>
      <c r="O2117" t="s">
        <v>31</v>
      </c>
      <c r="P2117" t="s">
        <v>44</v>
      </c>
      <c r="Q2117" t="s">
        <v>1236</v>
      </c>
      <c r="R2117">
        <v>273.56799999999998</v>
      </c>
      <c r="S2117">
        <v>2</v>
      </c>
      <c r="T2117">
        <v>0.2</v>
      </c>
      <c r="U2117">
        <v>10.258800000000001</v>
      </c>
      <c r="V2117">
        <v>263.30919999999998</v>
      </c>
    </row>
    <row r="2118" spans="1:22">
      <c r="A2118">
        <v>9963</v>
      </c>
      <c r="B2118" t="s">
        <v>4385</v>
      </c>
      <c r="C2118" s="1">
        <v>42082</v>
      </c>
      <c r="D2118" s="1">
        <v>42085</v>
      </c>
      <c r="E2118" t="s">
        <v>78</v>
      </c>
      <c r="F2118" t="s">
        <v>1295</v>
      </c>
      <c r="G2118" t="s">
        <v>1296</v>
      </c>
      <c r="H2118" t="s">
        <v>90</v>
      </c>
      <c r="I2118" t="s">
        <v>26</v>
      </c>
      <c r="J2118" t="s">
        <v>91</v>
      </c>
      <c r="K2118" t="s">
        <v>83</v>
      </c>
      <c r="L2118">
        <v>77041</v>
      </c>
      <c r="M2118" t="s">
        <v>84</v>
      </c>
      <c r="N2118" t="s">
        <v>2603</v>
      </c>
      <c r="O2118" t="s">
        <v>31</v>
      </c>
      <c r="P2118" t="s">
        <v>32</v>
      </c>
      <c r="Q2118" t="s">
        <v>2604</v>
      </c>
      <c r="R2118">
        <v>383.46559999999999</v>
      </c>
      <c r="S2118">
        <v>4</v>
      </c>
      <c r="T2118">
        <v>0.32</v>
      </c>
      <c r="U2118">
        <v>-67.670400000000001</v>
      </c>
      <c r="V2118">
        <v>451.13599999999997</v>
      </c>
    </row>
    <row r="2119" spans="1:22">
      <c r="A2119">
        <v>9965</v>
      </c>
      <c r="B2119" t="s">
        <v>4386</v>
      </c>
      <c r="C2119" s="1">
        <v>42709</v>
      </c>
      <c r="D2119" s="1">
        <v>42714</v>
      </c>
      <c r="E2119" t="s">
        <v>22</v>
      </c>
      <c r="F2119" t="s">
        <v>4010</v>
      </c>
      <c r="G2119" t="s">
        <v>4011</v>
      </c>
      <c r="H2119" t="s">
        <v>81</v>
      </c>
      <c r="I2119" t="s">
        <v>26</v>
      </c>
      <c r="J2119" t="s">
        <v>214</v>
      </c>
      <c r="K2119" t="s">
        <v>184</v>
      </c>
      <c r="L2119">
        <v>19711</v>
      </c>
      <c r="M2119" t="s">
        <v>62</v>
      </c>
      <c r="N2119" t="s">
        <v>355</v>
      </c>
      <c r="O2119" t="s">
        <v>31</v>
      </c>
      <c r="P2119" t="s">
        <v>53</v>
      </c>
      <c r="Q2119" t="s">
        <v>356</v>
      </c>
      <c r="R2119">
        <v>13.4</v>
      </c>
      <c r="S2119">
        <v>1</v>
      </c>
      <c r="T2119">
        <v>0</v>
      </c>
      <c r="U2119">
        <v>6.4320000000000004</v>
      </c>
      <c r="V2119">
        <v>6.968</v>
      </c>
    </row>
    <row r="2120" spans="1:22">
      <c r="A2120">
        <v>9981</v>
      </c>
      <c r="B2120" t="s">
        <v>4387</v>
      </c>
      <c r="C2120" s="1">
        <v>42253</v>
      </c>
      <c r="D2120" s="1">
        <v>42256</v>
      </c>
      <c r="E2120" t="s">
        <v>22</v>
      </c>
      <c r="F2120" t="s">
        <v>1884</v>
      </c>
      <c r="G2120" t="s">
        <v>1885</v>
      </c>
      <c r="H2120" t="s">
        <v>25</v>
      </c>
      <c r="I2120" t="s">
        <v>26</v>
      </c>
      <c r="J2120" t="s">
        <v>1386</v>
      </c>
      <c r="K2120" t="s">
        <v>1387</v>
      </c>
      <c r="L2120">
        <v>70506</v>
      </c>
      <c r="M2120" t="s">
        <v>29</v>
      </c>
      <c r="N2120" t="s">
        <v>1240</v>
      </c>
      <c r="O2120" t="s">
        <v>31</v>
      </c>
      <c r="P2120" t="s">
        <v>44</v>
      </c>
      <c r="Q2120" t="s">
        <v>1044</v>
      </c>
      <c r="R2120">
        <v>85.98</v>
      </c>
      <c r="S2120">
        <v>1</v>
      </c>
      <c r="T2120">
        <v>0</v>
      </c>
      <c r="U2120">
        <v>22.354800000000001</v>
      </c>
      <c r="V2120">
        <v>63.625200000000007</v>
      </c>
    </row>
    <row r="2121" spans="1:22">
      <c r="A2121">
        <v>9990</v>
      </c>
      <c r="B2121" t="s">
        <v>4388</v>
      </c>
      <c r="C2121" s="1">
        <v>41660</v>
      </c>
      <c r="D2121" s="1">
        <v>41662</v>
      </c>
      <c r="E2121" t="s">
        <v>22</v>
      </c>
      <c r="F2121" t="s">
        <v>2000</v>
      </c>
      <c r="G2121" t="s">
        <v>2001</v>
      </c>
      <c r="H2121" t="s">
        <v>25</v>
      </c>
      <c r="I2121" t="s">
        <v>26</v>
      </c>
      <c r="J2121" t="s">
        <v>987</v>
      </c>
      <c r="K2121" t="s">
        <v>42</v>
      </c>
      <c r="L2121">
        <v>33180</v>
      </c>
      <c r="M2121" t="s">
        <v>29</v>
      </c>
      <c r="N2121" t="s">
        <v>1558</v>
      </c>
      <c r="O2121" t="s">
        <v>31</v>
      </c>
      <c r="P2121" t="s">
        <v>53</v>
      </c>
      <c r="Q2121" t="s">
        <v>1559</v>
      </c>
      <c r="R2121">
        <v>25.248000000000001</v>
      </c>
      <c r="S2121">
        <v>3</v>
      </c>
      <c r="T2121">
        <v>0.2</v>
      </c>
      <c r="U2121">
        <v>4.1028000000000002</v>
      </c>
      <c r="V2121">
        <v>21.145200000000003</v>
      </c>
    </row>
    <row r="2122" spans="1:22">
      <c r="A2122">
        <v>9991</v>
      </c>
      <c r="B2122" t="s">
        <v>4389</v>
      </c>
      <c r="C2122" s="1">
        <v>42792</v>
      </c>
      <c r="D2122" s="1">
        <v>42797</v>
      </c>
      <c r="E2122" t="s">
        <v>38</v>
      </c>
      <c r="F2122" t="s">
        <v>224</v>
      </c>
      <c r="G2122" t="s">
        <v>225</v>
      </c>
      <c r="H2122" t="s">
        <v>25</v>
      </c>
      <c r="I2122" t="s">
        <v>26</v>
      </c>
      <c r="J2122" t="s">
        <v>531</v>
      </c>
      <c r="K2122" t="s">
        <v>50</v>
      </c>
      <c r="L2122">
        <v>92627</v>
      </c>
      <c r="M2122" t="s">
        <v>51</v>
      </c>
      <c r="N2122" t="s">
        <v>3270</v>
      </c>
      <c r="O2122" t="s">
        <v>31</v>
      </c>
      <c r="P2122" t="s">
        <v>53</v>
      </c>
      <c r="Q2122" t="s">
        <v>3271</v>
      </c>
      <c r="R2122">
        <v>91.96</v>
      </c>
      <c r="S2122">
        <v>2</v>
      </c>
      <c r="T2122">
        <v>0</v>
      </c>
      <c r="U2122">
        <v>15.6332</v>
      </c>
      <c r="V2122">
        <v>76.326799999999992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EEC89-2ED0-E347-BE90-1ED62AB592D8}">
  <dimension ref="A2:BI948"/>
  <sheetViews>
    <sheetView tabSelected="1" zoomScale="110" zoomScaleNormal="110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B19" sqref="B19"/>
    </sheetView>
  </sheetViews>
  <sheetFormatPr baseColWidth="10" defaultRowHeight="16" outlineLevelCol="1"/>
  <cols>
    <col min="1" max="1" width="22.83203125" bestFit="1" customWidth="1"/>
    <col min="2" max="2" width="14.1640625" bestFit="1" customWidth="1"/>
    <col min="3" max="3" width="14.83203125" bestFit="1" customWidth="1"/>
    <col min="4" max="11" width="21.83203125" bestFit="1" customWidth="1"/>
    <col min="12" max="12" width="3.5" customWidth="1"/>
    <col min="13" max="13" width="10.5" customWidth="1"/>
    <col min="14" max="14" width="13.1640625" customWidth="1"/>
    <col min="15" max="17" width="10.33203125" customWidth="1" outlineLevel="1"/>
    <col min="18" max="19" width="10.83203125" customWidth="1" outlineLevel="1"/>
    <col min="20" max="20" width="3.5" customWidth="1" outlineLevel="1"/>
    <col min="21" max="23" width="10.33203125" customWidth="1" outlineLevel="1"/>
    <col min="24" max="25" width="10.83203125" customWidth="1" outlineLevel="1"/>
    <col min="26" max="26" width="3.5" customWidth="1" outlineLevel="1"/>
    <col min="27" max="28" width="9.6640625" customWidth="1" outlineLevel="1"/>
    <col min="29" max="32" width="7.5" customWidth="1" outlineLevel="1"/>
    <col min="33" max="33" width="11.83203125" customWidth="1" outlineLevel="1"/>
    <col min="34" max="34" width="10.33203125" customWidth="1" outlineLevel="1"/>
    <col min="35" max="36" width="13.33203125" customWidth="1" outlineLevel="1"/>
    <col min="37" max="37" width="3.6640625" customWidth="1"/>
    <col min="38" max="39" width="16.83203125" customWidth="1"/>
    <col min="40" max="40" width="4" customWidth="1"/>
    <col min="41" max="43" width="7.5" bestFit="1" customWidth="1"/>
    <col min="44" max="44" width="9.5" bestFit="1" customWidth="1"/>
    <col min="45" max="45" width="7.5" customWidth="1"/>
    <col min="46" max="47" width="7.5" bestFit="1" customWidth="1"/>
    <col min="48" max="48" width="10" style="11" customWidth="1"/>
    <col min="49" max="50" width="7.5" bestFit="1" customWidth="1"/>
    <col min="51" max="52" width="16.83203125" customWidth="1"/>
    <col min="53" max="53" width="6.5" bestFit="1" customWidth="1"/>
    <col min="54" max="54" width="9.5" customWidth="1"/>
    <col min="55" max="55" width="7.83203125" bestFit="1" customWidth="1"/>
    <col min="56" max="56" width="9.6640625" customWidth="1"/>
    <col min="57" max="57" width="11" style="11" customWidth="1"/>
    <col min="58" max="58" width="8.1640625" customWidth="1"/>
    <col min="59" max="59" width="7.5" bestFit="1" customWidth="1"/>
    <col min="60" max="60" width="11.83203125" customWidth="1" outlineLevel="1"/>
    <col min="61" max="61" width="12.1640625" customWidth="1" outlineLevel="1"/>
    <col min="62" max="62" width="7.5" bestFit="1" customWidth="1"/>
    <col min="63" max="70" width="6.5" bestFit="1" customWidth="1"/>
    <col min="71" max="81" width="7.5" bestFit="1" customWidth="1"/>
    <col min="82" max="86" width="6.5" bestFit="1" customWidth="1"/>
    <col min="87" max="99" width="7.5" bestFit="1" customWidth="1"/>
    <col min="100" max="103" width="6.5" bestFit="1" customWidth="1"/>
    <col min="104" max="115" width="7.5" bestFit="1" customWidth="1"/>
    <col min="116" max="121" width="6.5" bestFit="1" customWidth="1"/>
    <col min="122" max="142" width="7.5" bestFit="1" customWidth="1"/>
    <col min="143" max="155" width="8.5" bestFit="1" customWidth="1"/>
    <col min="156" max="162" width="7.5" bestFit="1" customWidth="1"/>
    <col min="163" max="177" width="8.5" bestFit="1" customWidth="1"/>
    <col min="178" max="181" width="7.5" bestFit="1" customWidth="1"/>
    <col min="182" max="197" width="8.5" bestFit="1" customWidth="1"/>
    <col min="198" max="201" width="6.5" bestFit="1" customWidth="1"/>
    <col min="202" max="209" width="7.5" bestFit="1" customWidth="1"/>
    <col min="210" max="212" width="6.5" bestFit="1" customWidth="1"/>
    <col min="213" max="215" width="7.5" bestFit="1" customWidth="1"/>
    <col min="216" max="220" width="6.5" bestFit="1" customWidth="1"/>
    <col min="221" max="231" width="7.5" bestFit="1" customWidth="1"/>
    <col min="232" max="234" width="6.5" bestFit="1" customWidth="1"/>
    <col min="235" max="244" width="7.5" bestFit="1" customWidth="1"/>
    <col min="245" max="249" width="6.5" bestFit="1" customWidth="1"/>
    <col min="250" max="259" width="7.5" bestFit="1" customWidth="1"/>
    <col min="260" max="263" width="6.5" bestFit="1" customWidth="1"/>
    <col min="264" max="277" width="7.5" bestFit="1" customWidth="1"/>
    <col min="278" max="282" width="6.5" bestFit="1" customWidth="1"/>
    <col min="283" max="296" width="7.5" bestFit="1" customWidth="1"/>
    <col min="297" max="303" width="6.5" bestFit="1" customWidth="1"/>
    <col min="304" max="312" width="7.5" bestFit="1" customWidth="1"/>
    <col min="313" max="318" width="6.5" bestFit="1" customWidth="1"/>
    <col min="319" max="337" width="7.5" bestFit="1" customWidth="1"/>
    <col min="338" max="350" width="8.5" bestFit="1" customWidth="1"/>
    <col min="351" max="357" width="7.5" bestFit="1" customWidth="1"/>
    <col min="358" max="374" width="8.5" bestFit="1" customWidth="1"/>
    <col min="375" max="380" width="7.5" bestFit="1" customWidth="1"/>
    <col min="381" max="396" width="8.5" bestFit="1" customWidth="1"/>
    <col min="397" max="401" width="6.5" bestFit="1" customWidth="1"/>
    <col min="402" max="411" width="7.5" bestFit="1" customWidth="1"/>
    <col min="412" max="417" width="6.5" bestFit="1" customWidth="1"/>
    <col min="418" max="422" width="7.5" bestFit="1" customWidth="1"/>
    <col min="423" max="427" width="6.5" bestFit="1" customWidth="1"/>
    <col min="428" max="443" width="7.5" bestFit="1" customWidth="1"/>
    <col min="444" max="450" width="6.5" bestFit="1" customWidth="1"/>
    <col min="451" max="462" width="7.5" bestFit="1" customWidth="1"/>
    <col min="463" max="469" width="6.5" bestFit="1" customWidth="1"/>
    <col min="470" max="484" width="7.5" bestFit="1" customWidth="1"/>
    <col min="485" max="488" width="6.5" bestFit="1" customWidth="1"/>
    <col min="489" max="500" width="7.5" bestFit="1" customWidth="1"/>
    <col min="501" max="505" width="6.5" bestFit="1" customWidth="1"/>
    <col min="506" max="517" width="7.5" bestFit="1" customWidth="1"/>
    <col min="518" max="521" width="6.5" bestFit="1" customWidth="1"/>
    <col min="522" max="534" width="7.5" bestFit="1" customWidth="1"/>
    <col min="535" max="542" width="6.5" bestFit="1" customWidth="1"/>
    <col min="543" max="563" width="7.5" bestFit="1" customWidth="1"/>
    <col min="564" max="577" width="8.5" bestFit="1" customWidth="1"/>
    <col min="578" max="583" width="7.5" bestFit="1" customWidth="1"/>
    <col min="584" max="602" width="8.5" bestFit="1" customWidth="1"/>
    <col min="603" max="609" width="7.5" bestFit="1" customWidth="1"/>
    <col min="610" max="628" width="8.5" bestFit="1" customWidth="1"/>
    <col min="629" max="631" width="6.5" bestFit="1" customWidth="1"/>
    <col min="632" max="643" width="7.5" bestFit="1" customWidth="1"/>
    <col min="644" max="647" width="6.5" bestFit="1" customWidth="1"/>
    <col min="648" max="656" width="7.5" bestFit="1" customWidth="1"/>
    <col min="657" max="660" width="6.5" bestFit="1" customWidth="1"/>
    <col min="661" max="676" width="7.5" bestFit="1" customWidth="1"/>
    <col min="677" max="681" width="6.5" bestFit="1" customWidth="1"/>
    <col min="682" max="696" width="7.5" bestFit="1" customWidth="1"/>
    <col min="697" max="705" width="6.5" bestFit="1" customWidth="1"/>
    <col min="706" max="721" width="7.5" bestFit="1" customWidth="1"/>
    <col min="722" max="727" width="6.5" bestFit="1" customWidth="1"/>
    <col min="728" max="744" width="7.5" bestFit="1" customWidth="1"/>
    <col min="745" max="750" width="6.5" bestFit="1" customWidth="1"/>
    <col min="751" max="765" width="7.5" bestFit="1" customWidth="1"/>
    <col min="766" max="768" width="6.5" bestFit="1" customWidth="1"/>
    <col min="769" max="783" width="7.5" bestFit="1" customWidth="1"/>
    <col min="784" max="790" width="6.5" bestFit="1" customWidth="1"/>
    <col min="791" max="816" width="7.5" bestFit="1" customWidth="1"/>
    <col min="817" max="832" width="8.5" bestFit="1" customWidth="1"/>
    <col min="833" max="841" width="7.5" bestFit="1" customWidth="1"/>
    <col min="842" max="861" width="8.5" bestFit="1" customWidth="1"/>
    <col min="862" max="869" width="7.5" bestFit="1" customWidth="1"/>
    <col min="870" max="886" width="8.5" bestFit="1" customWidth="1"/>
    <col min="887" max="887" width="10.5" bestFit="1" customWidth="1"/>
  </cols>
  <sheetData>
    <row r="2" spans="1:61">
      <c r="D2" s="21">
        <f t="shared" ref="D2:K2" si="0">+SUBTOTAL(9,D9:D5001)</f>
        <v>2193</v>
      </c>
      <c r="E2" s="22">
        <f t="shared" si="0"/>
        <v>198901.43600000013</v>
      </c>
      <c r="F2" s="22">
        <f t="shared" si="0"/>
        <v>191941.48289999994</v>
      </c>
      <c r="G2" s="22">
        <f t="shared" si="0"/>
        <v>6959.953099999997</v>
      </c>
      <c r="H2" s="21">
        <f t="shared" si="0"/>
        <v>2437</v>
      </c>
      <c r="I2" s="22">
        <f t="shared" si="0"/>
        <v>215387.26919999986</v>
      </c>
      <c r="J2" s="22">
        <f t="shared" si="0"/>
        <v>212368.87790000008</v>
      </c>
      <c r="K2" s="22">
        <f t="shared" si="0"/>
        <v>3018.3912999999998</v>
      </c>
    </row>
    <row r="3" spans="1:61">
      <c r="D3" s="4" t="s">
        <v>4402</v>
      </c>
      <c r="E3" s="4" t="s">
        <v>4403</v>
      </c>
      <c r="F3" s="4" t="s">
        <v>4404</v>
      </c>
      <c r="G3" s="4" t="s">
        <v>2</v>
      </c>
      <c r="H3" s="13" t="s">
        <v>4405</v>
      </c>
      <c r="I3" s="13"/>
      <c r="J3" s="13"/>
      <c r="K3" s="13"/>
      <c r="AL3" s="15">
        <f>+R4+AL4</f>
        <v>16485.833199999997</v>
      </c>
      <c r="AM3" s="15">
        <f>+S4+AM4</f>
        <v>0</v>
      </c>
      <c r="AY3" s="15"/>
      <c r="AZ3" s="15"/>
    </row>
    <row r="4" spans="1:61">
      <c r="D4" t="s">
        <v>4396</v>
      </c>
      <c r="E4" t="s">
        <v>4396</v>
      </c>
      <c r="F4" t="s">
        <v>4396</v>
      </c>
      <c r="G4" t="s">
        <v>4396</v>
      </c>
      <c r="H4" s="13" t="s">
        <v>4397</v>
      </c>
      <c r="I4" s="13" t="s">
        <v>4397</v>
      </c>
      <c r="J4" s="13" t="s">
        <v>4397</v>
      </c>
      <c r="K4" s="13" t="s">
        <v>4397</v>
      </c>
      <c r="R4" s="12">
        <f>+SUBTOTAL(9,R9:R50001)</f>
        <v>1469.3555995484903</v>
      </c>
      <c r="S4" s="12">
        <f>+SUBTOTAL(9,S9:S50001)</f>
        <v>0</v>
      </c>
      <c r="X4" s="12">
        <f>+SUBTOTAL(9,X9:X50001)</f>
        <v>-1168.0241316773418</v>
      </c>
      <c r="Y4" s="12">
        <f>+SUBTOTAL(9,Y9:Y50001)</f>
        <v>0</v>
      </c>
      <c r="AG4" s="12">
        <f>+SUBTOTAL(9,AG9:AG50001)</f>
        <v>-4242.8932678711517</v>
      </c>
      <c r="AH4" s="12">
        <f>+SUBTOTAL(9,AH9:AH50001)</f>
        <v>0</v>
      </c>
      <c r="AI4" s="16">
        <f>+SUBTOTAL(9,AI9:AI50001)</f>
        <v>1.7674750552032492E-13</v>
      </c>
      <c r="AJ4" s="16">
        <f>+SUBTOTAL(9,AJ9:AJ50001)</f>
        <v>0</v>
      </c>
      <c r="AL4" s="12">
        <f>+SUBTOTAL(9,AL9:AL50001)</f>
        <v>15016.477600451506</v>
      </c>
      <c r="AM4" s="12">
        <f>+SUBTOTAL(9,AM9:AM50001)</f>
        <v>0</v>
      </c>
      <c r="AV4" s="12">
        <f>+SUBTOTAL(9,AV9:AV50001)</f>
        <v>774.38602663018639</v>
      </c>
      <c r="AW4" s="12">
        <f>+SUBTOTAL(9,AW9:AW50001)</f>
        <v>0</v>
      </c>
      <c r="AY4" s="12">
        <f>+SUBTOTAL(9,AY9:AY50001)</f>
        <v>22130.392331965348</v>
      </c>
      <c r="AZ4" s="12">
        <f>+SUBTOTAL(9,AZ9:AZ50001)</f>
        <v>0</v>
      </c>
      <c r="BE4" s="12">
        <f>+SUBTOTAL(9,BE9:BE50001)</f>
        <v>-5017.2792945013325</v>
      </c>
      <c r="BF4" s="12">
        <f>+SUBTOTAL(9,BF9:BF50001)</f>
        <v>0</v>
      </c>
      <c r="BH4" s="12">
        <f>+SUBTOTAL(9,BH9:BH50001)</f>
        <v>0</v>
      </c>
      <c r="BI4" s="12">
        <f>+SUBTOTAL(9,BI9:BI50001)</f>
        <v>0</v>
      </c>
    </row>
    <row r="5" spans="1:61">
      <c r="H5" s="13"/>
      <c r="I5" s="13"/>
      <c r="J5" s="13"/>
      <c r="K5" s="13"/>
      <c r="AD5" s="18">
        <f>+SUBTOTAL(9,AD9:AD5001)</f>
        <v>2193</v>
      </c>
      <c r="AE5" s="18">
        <f>+SUBTOTAL(9,AE9:AE5001)</f>
        <v>2437</v>
      </c>
      <c r="AF5" s="18">
        <f>+SUBTOTAL(9,AF9:AF5001)</f>
        <v>0</v>
      </c>
      <c r="AO5" s="11">
        <f>+SUMPRODUCT(AO9:AO50001,AA9:AA50001)</f>
        <v>3.1737132238942123</v>
      </c>
      <c r="AP5" s="11">
        <f>+SUMPRODUCT(AP9:AP50001,AB9:AB50001)</f>
        <v>1.2385684448091911</v>
      </c>
      <c r="AQ5" s="11">
        <f>+SUMPRODUCT(AQ9:AQ50001,AC9:AC50001)</f>
        <v>0</v>
      </c>
      <c r="AR5" s="18">
        <f>+SUBTOTAL(9,AR9:AR50001)</f>
        <v>2436.9999999999982</v>
      </c>
      <c r="AS5" s="18">
        <f>+SUBTOTAL(9,AS9:AS50001)</f>
        <v>2193</v>
      </c>
      <c r="AV5" s="11">
        <f>+(AR5-AS5)*AO5</f>
        <v>774.38602663018207</v>
      </c>
      <c r="AW5" s="15">
        <f>+(AT5-AU5)*AQ5</f>
        <v>0</v>
      </c>
      <c r="BB5" s="18">
        <f>+SUBTOTAL(9,BB9:BB50001)</f>
        <v>2436.9999999999982</v>
      </c>
      <c r="BC5" s="18">
        <f>+SUBTOTAL(9,BC9:BC50001)</f>
        <v>2437</v>
      </c>
      <c r="BD5" s="18">
        <f>+SUBTOTAL(9,BD9:BD50001)</f>
        <v>0</v>
      </c>
      <c r="BF5" s="15"/>
    </row>
    <row r="6" spans="1:61">
      <c r="H6" s="13"/>
      <c r="I6" s="13"/>
      <c r="J6" s="13"/>
      <c r="K6" s="13"/>
      <c r="O6" s="43" t="s">
        <v>4415</v>
      </c>
      <c r="P6" s="37"/>
      <c r="Q6" s="37"/>
      <c r="R6" s="37"/>
      <c r="S6" s="38"/>
      <c r="U6" s="43" t="s">
        <v>4416</v>
      </c>
      <c r="V6" s="37"/>
      <c r="W6" s="37"/>
      <c r="X6" s="37"/>
      <c r="Y6" s="38"/>
      <c r="AA6" s="43" t="s">
        <v>4418</v>
      </c>
      <c r="AB6" s="37"/>
      <c r="AC6" s="37"/>
      <c r="AD6" s="37"/>
      <c r="AE6" s="37"/>
      <c r="AF6" s="37"/>
      <c r="AG6" s="37"/>
      <c r="AH6" s="38"/>
      <c r="AL6" s="37" t="s">
        <v>4422</v>
      </c>
      <c r="AM6" s="38"/>
      <c r="AO6" s="43" t="s">
        <v>4423</v>
      </c>
      <c r="AP6" s="37"/>
      <c r="AQ6" s="37"/>
      <c r="AR6" s="37"/>
      <c r="AS6" s="37"/>
      <c r="AT6" s="37"/>
      <c r="AU6" s="37"/>
      <c r="AV6" s="37"/>
      <c r="AW6" s="38"/>
      <c r="AY6" s="37" t="s">
        <v>4431</v>
      </c>
      <c r="AZ6" s="38"/>
      <c r="BB6" s="43" t="s">
        <v>4432</v>
      </c>
      <c r="BC6" s="37"/>
      <c r="BD6" s="37"/>
      <c r="BE6" s="37"/>
      <c r="BF6" s="38"/>
    </row>
    <row r="7" spans="1:61">
      <c r="H7" s="13"/>
      <c r="I7" s="13"/>
      <c r="J7" s="13"/>
      <c r="K7" s="13"/>
      <c r="O7" s="41" t="s">
        <v>4413</v>
      </c>
      <c r="P7" s="42"/>
      <c r="Q7" s="42"/>
      <c r="R7" s="39" t="s">
        <v>4414</v>
      </c>
      <c r="S7" s="40"/>
      <c r="U7" s="41" t="s">
        <v>4417</v>
      </c>
      <c r="V7" s="42"/>
      <c r="W7" s="42"/>
      <c r="X7" s="39" t="s">
        <v>4414</v>
      </c>
      <c r="Y7" s="40"/>
      <c r="AA7" s="41" t="s">
        <v>4419</v>
      </c>
      <c r="AB7" s="42"/>
      <c r="AC7" s="42"/>
      <c r="AD7" s="41" t="s">
        <v>4418</v>
      </c>
      <c r="AE7" s="42"/>
      <c r="AF7" s="42"/>
      <c r="AG7" s="39" t="s">
        <v>4414</v>
      </c>
      <c r="AH7" s="40"/>
      <c r="AL7" s="39" t="s">
        <v>4414</v>
      </c>
      <c r="AM7" s="40"/>
      <c r="AO7" s="41" t="s">
        <v>4424</v>
      </c>
      <c r="AP7" s="42"/>
      <c r="AQ7" s="42"/>
      <c r="AR7" s="41" t="s">
        <v>4425</v>
      </c>
      <c r="AS7" s="42"/>
      <c r="AT7" s="42"/>
      <c r="AU7" s="42"/>
      <c r="AV7" s="39" t="s">
        <v>4414</v>
      </c>
      <c r="AW7" s="40"/>
      <c r="AY7" s="39" t="s">
        <v>4414</v>
      </c>
      <c r="AZ7" s="40"/>
      <c r="BB7" s="41" t="s">
        <v>4433</v>
      </c>
      <c r="BC7" s="42"/>
      <c r="BD7" s="42"/>
      <c r="BE7" s="39" t="s">
        <v>4414</v>
      </c>
      <c r="BF7" s="40"/>
    </row>
    <row r="8" spans="1:61" ht="34">
      <c r="A8" s="4" t="s">
        <v>6</v>
      </c>
      <c r="B8" s="4" t="s">
        <v>5</v>
      </c>
      <c r="C8" s="4" t="s">
        <v>15</v>
      </c>
      <c r="D8" t="s">
        <v>4398</v>
      </c>
      <c r="E8" t="s">
        <v>4399</v>
      </c>
      <c r="F8" t="s">
        <v>4400</v>
      </c>
      <c r="G8" t="s">
        <v>4401</v>
      </c>
      <c r="H8" s="13" t="s">
        <v>4398</v>
      </c>
      <c r="I8" s="13" t="s">
        <v>4399</v>
      </c>
      <c r="J8" s="13" t="s">
        <v>4400</v>
      </c>
      <c r="K8" s="13" t="s">
        <v>4401</v>
      </c>
      <c r="M8" s="8" t="s">
        <v>4406</v>
      </c>
      <c r="N8" s="8" t="s">
        <v>4407</v>
      </c>
      <c r="O8" s="10" t="s">
        <v>4408</v>
      </c>
      <c r="P8" s="10" t="s">
        <v>4409</v>
      </c>
      <c r="Q8" s="10" t="s">
        <v>4410</v>
      </c>
      <c r="R8" s="10" t="s">
        <v>4411</v>
      </c>
      <c r="S8" s="10" t="s">
        <v>4412</v>
      </c>
      <c r="U8" s="10" t="s">
        <v>4408</v>
      </c>
      <c r="V8" s="10" t="s">
        <v>4409</v>
      </c>
      <c r="W8" s="10" t="s">
        <v>4410</v>
      </c>
      <c r="X8" s="10" t="s">
        <v>4411</v>
      </c>
      <c r="Y8" s="10" t="s">
        <v>4412</v>
      </c>
      <c r="AA8" s="10" t="s">
        <v>4408</v>
      </c>
      <c r="AB8" s="10" t="s">
        <v>4409</v>
      </c>
      <c r="AC8" s="10" t="s">
        <v>4410</v>
      </c>
      <c r="AD8" s="10" t="s">
        <v>4408</v>
      </c>
      <c r="AE8" s="10" t="s">
        <v>4409</v>
      </c>
      <c r="AF8" s="10" t="s">
        <v>4410</v>
      </c>
      <c r="AG8" s="10" t="s">
        <v>4411</v>
      </c>
      <c r="AH8" s="10" t="s">
        <v>4412</v>
      </c>
      <c r="AI8" s="14" t="s">
        <v>4420</v>
      </c>
      <c r="AJ8" s="14" t="s">
        <v>4421</v>
      </c>
      <c r="AL8" s="10" t="s">
        <v>4411</v>
      </c>
      <c r="AM8" s="10" t="s">
        <v>4412</v>
      </c>
      <c r="AO8" s="10" t="s">
        <v>4426</v>
      </c>
      <c r="AP8" s="10" t="s">
        <v>4427</v>
      </c>
      <c r="AQ8" s="10" t="s">
        <v>4428</v>
      </c>
      <c r="AR8" s="14" t="s">
        <v>4429</v>
      </c>
      <c r="AS8" s="14" t="s">
        <v>4408</v>
      </c>
      <c r="AT8" s="14" t="s">
        <v>4430</v>
      </c>
      <c r="AU8" s="10" t="s">
        <v>4410</v>
      </c>
      <c r="AV8" s="24" t="s">
        <v>4411</v>
      </c>
      <c r="AW8" s="10" t="s">
        <v>4412</v>
      </c>
      <c r="AY8" s="10" t="s">
        <v>4411</v>
      </c>
      <c r="AZ8" s="10" t="s">
        <v>4412</v>
      </c>
      <c r="BB8" s="14" t="s">
        <v>4429</v>
      </c>
      <c r="BC8" s="10" t="s">
        <v>4409</v>
      </c>
      <c r="BD8" s="14" t="s">
        <v>4430</v>
      </c>
      <c r="BE8" s="24" t="s">
        <v>4411</v>
      </c>
      <c r="BF8" s="10" t="s">
        <v>4412</v>
      </c>
      <c r="BH8" s="14" t="s">
        <v>4434</v>
      </c>
      <c r="BI8" s="14" t="s">
        <v>4435</v>
      </c>
    </row>
    <row r="9" spans="1:61">
      <c r="A9" t="s">
        <v>2981</v>
      </c>
      <c r="B9" t="s">
        <v>2980</v>
      </c>
      <c r="C9" t="s">
        <v>32</v>
      </c>
      <c r="D9">
        <v>2</v>
      </c>
      <c r="E9" s="7">
        <v>341.96</v>
      </c>
      <c r="F9" s="7">
        <v>287.24639999999999</v>
      </c>
      <c r="G9" s="7">
        <v>54.7136</v>
      </c>
      <c r="I9" s="7"/>
      <c r="J9" s="7"/>
      <c r="K9" s="7"/>
      <c r="M9" t="str">
        <f>+IF(AND(D9=0,H9&lt;&gt;0),"New","")</f>
        <v/>
      </c>
      <c r="O9" s="11">
        <f>+IFERROR(E9/D9,"")</f>
        <v>170.98</v>
      </c>
      <c r="P9" s="11" t="str">
        <f>+IFERROR(I9/H9,"")</f>
        <v/>
      </c>
      <c r="Q9" s="11"/>
      <c r="R9" s="11">
        <f>+IFERROR((P9-O9)*H9,0)</f>
        <v>0</v>
      </c>
      <c r="S9" s="11"/>
      <c r="U9" s="11">
        <f>+IFERROR(F9/D9,"")</f>
        <v>143.6232</v>
      </c>
      <c r="V9" s="11" t="str">
        <f>+IFERROR(J9/H9,"")</f>
        <v/>
      </c>
      <c r="W9" s="11"/>
      <c r="X9" s="11">
        <f t="shared" ref="X9:X72" si="1">+IFERROR((U9-V9)*H9,0)</f>
        <v>0</v>
      </c>
      <c r="Y9" s="11"/>
      <c r="AA9" s="11">
        <f>+IFERROR(G9/D9,"")</f>
        <v>27.3568</v>
      </c>
      <c r="AB9" s="11" t="str">
        <f>+IFERROR(K9/H9,"")</f>
        <v/>
      </c>
      <c r="AC9" s="11"/>
      <c r="AD9">
        <f>+D9</f>
        <v>2</v>
      </c>
      <c r="AE9">
        <f>+H9</f>
        <v>0</v>
      </c>
      <c r="AG9" s="11">
        <f>+IF(M9="New",(AE9-AD9)*AB9,IFERROR((AE9-AD9)*AA9,0))</f>
        <v>-54.7136</v>
      </c>
      <c r="AH9" s="11"/>
      <c r="AI9" s="15">
        <f>+(K9-G9)-(R9+X9+AG9)</f>
        <v>0</v>
      </c>
      <c r="AL9" s="11">
        <f>+IF(M9="New",(AE9-AD9)*P9,IFERROR((AE9-AD9)*O9,0))</f>
        <v>-341.96</v>
      </c>
      <c r="AM9" s="11"/>
      <c r="AO9" s="19">
        <f>+D9/$D$2</f>
        <v>9.1199270405836752E-4</v>
      </c>
      <c r="AP9" s="19">
        <f>+H9/$H$2</f>
        <v>0</v>
      </c>
      <c r="AR9" s="23">
        <f>+$H$2*AO9</f>
        <v>2.2225262197902418</v>
      </c>
      <c r="AS9">
        <f>+D9</f>
        <v>2</v>
      </c>
      <c r="AV9" s="11">
        <f>+IFERROR((AR9-AS9)*AA9,0)</f>
        <v>6.0876052895576862</v>
      </c>
      <c r="AY9" s="11">
        <f>+IFERROR((AR9-AS9)*O9,0)</f>
        <v>38.047533059735535</v>
      </c>
      <c r="AZ9" s="11"/>
      <c r="BB9" s="17">
        <f>+$H$2*AO9</f>
        <v>2.2225262197902418</v>
      </c>
      <c r="BC9" s="17">
        <f>+H9</f>
        <v>0</v>
      </c>
      <c r="BE9" s="11">
        <f>+IF(M9="New",(BC9-BB9)*AB9,IFERROR((BC9-BB9)*AA9,0))</f>
        <v>-60.801205289557686</v>
      </c>
      <c r="BH9" s="15">
        <f>AG9-AV9-BE9</f>
        <v>0</v>
      </c>
    </row>
    <row r="10" spans="1:61">
      <c r="A10" t="s">
        <v>2353</v>
      </c>
      <c r="B10" t="s">
        <v>2352</v>
      </c>
      <c r="C10" t="s">
        <v>53</v>
      </c>
      <c r="D10">
        <v>7</v>
      </c>
      <c r="E10" s="7">
        <v>86.45</v>
      </c>
      <c r="F10" s="7">
        <v>48.412000000000006</v>
      </c>
      <c r="G10" s="7">
        <v>38.037999999999997</v>
      </c>
      <c r="I10" s="7"/>
      <c r="J10" s="7"/>
      <c r="K10" s="7"/>
      <c r="M10" t="str">
        <f t="shared" ref="M10:M73" si="2">+IF(AND(D10=0,H10&lt;&gt;0),"New","")</f>
        <v/>
      </c>
      <c r="O10" s="11">
        <f t="shared" ref="O10:O73" si="3">+IFERROR(E10/D10,"")</f>
        <v>12.35</v>
      </c>
      <c r="P10" s="11" t="str">
        <f t="shared" ref="P10:P73" si="4">+IFERROR(I10/H10,"")</f>
        <v/>
      </c>
      <c r="Q10" s="11"/>
      <c r="R10" s="11">
        <f t="shared" ref="R10:R73" si="5">+IFERROR((P10-O10)*H10,0)</f>
        <v>0</v>
      </c>
      <c r="S10" s="11"/>
      <c r="U10" s="11">
        <f t="shared" ref="U10:U73" si="6">+IFERROR(F10/D10,"")</f>
        <v>6.9160000000000013</v>
      </c>
      <c r="V10" s="11" t="str">
        <f t="shared" ref="V10:V73" si="7">+IFERROR(J10/H10,"")</f>
        <v/>
      </c>
      <c r="W10" s="11"/>
      <c r="X10" s="11">
        <f t="shared" si="1"/>
        <v>0</v>
      </c>
      <c r="Y10" s="11"/>
      <c r="AA10" s="11">
        <f t="shared" ref="AA10:AA73" si="8">+IFERROR(G10/D10,"")</f>
        <v>5.4339999999999993</v>
      </c>
      <c r="AB10" s="11" t="str">
        <f t="shared" ref="AB10:AB73" si="9">+IFERROR(K10/H10,"")</f>
        <v/>
      </c>
      <c r="AC10" s="11"/>
      <c r="AD10">
        <f t="shared" ref="AD10:AD73" si="10">+D10</f>
        <v>7</v>
      </c>
      <c r="AE10">
        <f t="shared" ref="AE10:AE73" si="11">+H10</f>
        <v>0</v>
      </c>
      <c r="AG10" s="11">
        <f t="shared" ref="AG10:AG73" si="12">+IF(M10="New",(AE10-AD10)*AB10,IFERROR((AE10-AD10)*AA10,0))</f>
        <v>-38.037999999999997</v>
      </c>
      <c r="AH10" s="11"/>
      <c r="AI10" s="15">
        <f t="shared" ref="AI10:AI73" si="13">+(K10-G10)-(R10+X10+AG10)</f>
        <v>0</v>
      </c>
      <c r="AL10" s="11">
        <f t="shared" ref="AL10:AL73" si="14">+IF(M10="New",(AE10-AD10)*P10,IFERROR((AE10-AD10)*O10,0))</f>
        <v>-86.45</v>
      </c>
      <c r="AM10" s="11"/>
      <c r="AO10" s="19">
        <f t="shared" ref="AO10:AO73" si="15">+D10/$D$2</f>
        <v>3.1919744642042863E-3</v>
      </c>
      <c r="AP10" s="19">
        <f t="shared" ref="AP10:AP73" si="16">+H10/$H$2</f>
        <v>0</v>
      </c>
      <c r="AR10" s="23">
        <f t="shared" ref="AR10:AR73" si="17">+$H$2*AO10</f>
        <v>7.7788417692658456</v>
      </c>
      <c r="AS10">
        <f t="shared" ref="AS10:AS73" si="18">+D10</f>
        <v>7</v>
      </c>
      <c r="AV10" s="11">
        <f t="shared" ref="AV10:AV73" si="19">+IFERROR((AR10-AS10)*AA10,0)</f>
        <v>4.232226174190604</v>
      </c>
      <c r="AY10" s="11">
        <f t="shared" ref="AY10:AY73" si="20">+IFERROR((AR10-AS10)*O10,0)</f>
        <v>9.618695850433193</v>
      </c>
      <c r="AZ10" s="11"/>
      <c r="BB10" s="17">
        <f t="shared" ref="BB10:BB73" si="21">+$H$2*AO10</f>
        <v>7.7788417692658456</v>
      </c>
      <c r="BC10" s="17">
        <f t="shared" ref="BC10:BC73" si="22">+H10</f>
        <v>0</v>
      </c>
      <c r="BE10" s="11">
        <f t="shared" ref="BE10:BE73" si="23">+IF(M10="New",(BC10-BB10)*AB10,IFERROR((BC10-BB10)*AA10,0))</f>
        <v>-42.270226174190597</v>
      </c>
      <c r="BH10" s="15">
        <f t="shared" ref="BH10:BH73" si="24">AG10-AV10-BE10</f>
        <v>0</v>
      </c>
    </row>
    <row r="11" spans="1:61">
      <c r="A11" t="s">
        <v>2246</v>
      </c>
      <c r="B11" t="s">
        <v>2245</v>
      </c>
      <c r="C11" t="s">
        <v>32</v>
      </c>
      <c r="D11">
        <v>2</v>
      </c>
      <c r="E11" s="7">
        <v>477.666</v>
      </c>
      <c r="F11" s="7">
        <v>393.37200000000001</v>
      </c>
      <c r="G11" s="7">
        <v>84.293999999999997</v>
      </c>
      <c r="I11" s="7"/>
      <c r="J11" s="7"/>
      <c r="K11" s="7"/>
      <c r="M11" t="str">
        <f t="shared" si="2"/>
        <v/>
      </c>
      <c r="O11" s="11">
        <f t="shared" si="3"/>
        <v>238.833</v>
      </c>
      <c r="P11" s="11" t="str">
        <f t="shared" si="4"/>
        <v/>
      </c>
      <c r="Q11" s="11"/>
      <c r="R11" s="11">
        <f t="shared" si="5"/>
        <v>0</v>
      </c>
      <c r="S11" s="11"/>
      <c r="U11" s="11">
        <f t="shared" si="6"/>
        <v>196.68600000000001</v>
      </c>
      <c r="V11" s="11" t="str">
        <f t="shared" si="7"/>
        <v/>
      </c>
      <c r="W11" s="11"/>
      <c r="X11" s="11">
        <f t="shared" si="1"/>
        <v>0</v>
      </c>
      <c r="Y11" s="11"/>
      <c r="AA11" s="11">
        <f t="shared" si="8"/>
        <v>42.146999999999998</v>
      </c>
      <c r="AB11" s="11" t="str">
        <f t="shared" si="9"/>
        <v/>
      </c>
      <c r="AC11" s="11"/>
      <c r="AD11">
        <f t="shared" si="10"/>
        <v>2</v>
      </c>
      <c r="AE11">
        <f t="shared" si="11"/>
        <v>0</v>
      </c>
      <c r="AG11" s="11">
        <f t="shared" si="12"/>
        <v>-84.293999999999997</v>
      </c>
      <c r="AH11" s="11"/>
      <c r="AI11" s="15">
        <f t="shared" si="13"/>
        <v>0</v>
      </c>
      <c r="AL11" s="11">
        <f t="shared" si="14"/>
        <v>-477.666</v>
      </c>
      <c r="AM11" s="11"/>
      <c r="AO11" s="19">
        <f t="shared" si="15"/>
        <v>9.1199270405836752E-4</v>
      </c>
      <c r="AP11" s="19">
        <f t="shared" si="16"/>
        <v>0</v>
      </c>
      <c r="AR11" s="23">
        <f t="shared" si="17"/>
        <v>2.2225262197902418</v>
      </c>
      <c r="AS11">
        <f t="shared" si="18"/>
        <v>2</v>
      </c>
      <c r="AV11" s="11">
        <f t="shared" si="19"/>
        <v>9.3788125854993201</v>
      </c>
      <c r="AY11" s="11">
        <f t="shared" si="20"/>
        <v>53.146604651162818</v>
      </c>
      <c r="AZ11" s="11"/>
      <c r="BB11" s="17">
        <f t="shared" si="21"/>
        <v>2.2225262197902418</v>
      </c>
      <c r="BC11" s="17">
        <f t="shared" si="22"/>
        <v>0</v>
      </c>
      <c r="BE11" s="11">
        <f t="shared" si="23"/>
        <v>-93.672812585499315</v>
      </c>
      <c r="BH11" s="15">
        <f t="shared" si="24"/>
        <v>0</v>
      </c>
    </row>
    <row r="12" spans="1:61">
      <c r="A12" t="s">
        <v>2246</v>
      </c>
      <c r="B12" t="s">
        <v>2245</v>
      </c>
      <c r="C12" t="s">
        <v>44</v>
      </c>
      <c r="E12" s="7"/>
      <c r="F12" s="7"/>
      <c r="G12" s="7"/>
      <c r="H12">
        <v>3</v>
      </c>
      <c r="I12" s="7">
        <v>171.28800000000001</v>
      </c>
      <c r="J12" s="7">
        <v>177.71130000000002</v>
      </c>
      <c r="K12" s="7">
        <v>-6.4233000000000002</v>
      </c>
      <c r="M12" t="str">
        <f t="shared" si="2"/>
        <v>New</v>
      </c>
      <c r="O12" s="11" t="str">
        <f t="shared" si="3"/>
        <v/>
      </c>
      <c r="P12" s="11">
        <f t="shared" si="4"/>
        <v>57.096000000000004</v>
      </c>
      <c r="Q12" s="11"/>
      <c r="R12" s="11">
        <f t="shared" si="5"/>
        <v>0</v>
      </c>
      <c r="S12" s="11"/>
      <c r="U12" s="11" t="str">
        <f t="shared" si="6"/>
        <v/>
      </c>
      <c r="V12" s="11">
        <f t="shared" si="7"/>
        <v>59.237100000000005</v>
      </c>
      <c r="W12" s="11"/>
      <c r="X12" s="11">
        <f t="shared" si="1"/>
        <v>0</v>
      </c>
      <c r="Y12" s="11"/>
      <c r="AA12" s="11" t="str">
        <f t="shared" si="8"/>
        <v/>
      </c>
      <c r="AB12" s="11">
        <f t="shared" si="9"/>
        <v>-2.1411000000000002</v>
      </c>
      <c r="AC12" s="11"/>
      <c r="AD12">
        <f t="shared" si="10"/>
        <v>0</v>
      </c>
      <c r="AE12">
        <f t="shared" si="11"/>
        <v>3</v>
      </c>
      <c r="AG12" s="11">
        <f t="shared" si="12"/>
        <v>-6.4233000000000011</v>
      </c>
      <c r="AH12" s="11"/>
      <c r="AI12" s="15">
        <f>+(K12-G12)-(R12+X12+AG12)</f>
        <v>0</v>
      </c>
      <c r="AL12" s="11">
        <f t="shared" si="14"/>
        <v>171.28800000000001</v>
      </c>
      <c r="AM12" s="11"/>
      <c r="AO12" s="19">
        <f t="shared" si="15"/>
        <v>0</v>
      </c>
      <c r="AP12" s="19">
        <f t="shared" si="16"/>
        <v>1.2310217480508822E-3</v>
      </c>
      <c r="AR12" s="23">
        <f t="shared" si="17"/>
        <v>0</v>
      </c>
      <c r="AS12">
        <f t="shared" si="18"/>
        <v>0</v>
      </c>
      <c r="AV12" s="11">
        <f t="shared" si="19"/>
        <v>0</v>
      </c>
      <c r="AY12" s="11">
        <f t="shared" si="20"/>
        <v>0</v>
      </c>
      <c r="AZ12" s="11"/>
      <c r="BB12" s="17">
        <f t="shared" si="21"/>
        <v>0</v>
      </c>
      <c r="BC12" s="17">
        <f t="shared" si="22"/>
        <v>3</v>
      </c>
      <c r="BE12" s="11">
        <f t="shared" si="23"/>
        <v>-6.4233000000000011</v>
      </c>
      <c r="BH12" s="15">
        <f t="shared" si="24"/>
        <v>0</v>
      </c>
    </row>
    <row r="13" spans="1:61">
      <c r="A13" t="s">
        <v>1826</v>
      </c>
      <c r="B13" t="s">
        <v>1825</v>
      </c>
      <c r="C13" t="s">
        <v>35</v>
      </c>
      <c r="E13" s="7"/>
      <c r="F13" s="7"/>
      <c r="G13" s="7"/>
      <c r="H13">
        <v>2</v>
      </c>
      <c r="I13" s="7">
        <v>449.56799999999998</v>
      </c>
      <c r="J13" s="7">
        <v>522.62279999999998</v>
      </c>
      <c r="K13" s="7">
        <v>-73.0548</v>
      </c>
      <c r="M13" t="str">
        <f t="shared" si="2"/>
        <v>New</v>
      </c>
      <c r="O13" s="11" t="str">
        <f t="shared" si="3"/>
        <v/>
      </c>
      <c r="P13" s="11">
        <f t="shared" si="4"/>
        <v>224.78399999999999</v>
      </c>
      <c r="Q13" s="11"/>
      <c r="R13" s="11">
        <f t="shared" si="5"/>
        <v>0</v>
      </c>
      <c r="S13" s="11"/>
      <c r="U13" s="11" t="str">
        <f t="shared" si="6"/>
        <v/>
      </c>
      <c r="V13" s="11">
        <f t="shared" si="7"/>
        <v>261.31139999999999</v>
      </c>
      <c r="W13" s="11"/>
      <c r="X13" s="11">
        <f t="shared" si="1"/>
        <v>0</v>
      </c>
      <c r="Y13" s="11"/>
      <c r="AA13" s="11" t="str">
        <f t="shared" si="8"/>
        <v/>
      </c>
      <c r="AB13" s="11">
        <f t="shared" si="9"/>
        <v>-36.5274</v>
      </c>
      <c r="AC13" s="11"/>
      <c r="AD13">
        <f t="shared" si="10"/>
        <v>0</v>
      </c>
      <c r="AE13">
        <f t="shared" si="11"/>
        <v>2</v>
      </c>
      <c r="AG13" s="11">
        <f t="shared" si="12"/>
        <v>-73.0548</v>
      </c>
      <c r="AH13" s="11"/>
      <c r="AI13" s="15">
        <f t="shared" si="13"/>
        <v>0</v>
      </c>
      <c r="AL13" s="11">
        <f t="shared" si="14"/>
        <v>449.56799999999998</v>
      </c>
      <c r="AM13" s="11"/>
      <c r="AO13" s="19">
        <f t="shared" si="15"/>
        <v>0</v>
      </c>
      <c r="AP13" s="19">
        <f t="shared" si="16"/>
        <v>8.206811653672548E-4</v>
      </c>
      <c r="AR13" s="23">
        <f t="shared" si="17"/>
        <v>0</v>
      </c>
      <c r="AS13">
        <f t="shared" si="18"/>
        <v>0</v>
      </c>
      <c r="AV13" s="11">
        <f t="shared" si="19"/>
        <v>0</v>
      </c>
      <c r="AY13" s="11">
        <f t="shared" si="20"/>
        <v>0</v>
      </c>
      <c r="AZ13" s="11"/>
      <c r="BB13" s="17">
        <f t="shared" si="21"/>
        <v>0</v>
      </c>
      <c r="BC13" s="17">
        <f t="shared" si="22"/>
        <v>2</v>
      </c>
      <c r="BE13" s="11">
        <f t="shared" si="23"/>
        <v>-73.0548</v>
      </c>
      <c r="BH13" s="15">
        <f t="shared" si="24"/>
        <v>0</v>
      </c>
    </row>
    <row r="14" spans="1:61">
      <c r="A14" t="s">
        <v>1826</v>
      </c>
      <c r="B14" t="s">
        <v>1825</v>
      </c>
      <c r="C14" t="s">
        <v>53</v>
      </c>
      <c r="D14">
        <v>2</v>
      </c>
      <c r="E14" s="7">
        <v>127.88</v>
      </c>
      <c r="F14" s="7">
        <v>86.958399999999997</v>
      </c>
      <c r="G14" s="7">
        <v>40.921599999999998</v>
      </c>
      <c r="I14" s="7"/>
      <c r="J14" s="7"/>
      <c r="K14" s="7"/>
      <c r="M14" t="str">
        <f t="shared" si="2"/>
        <v/>
      </c>
      <c r="O14" s="11">
        <f t="shared" si="3"/>
        <v>63.94</v>
      </c>
      <c r="P14" s="11" t="str">
        <f t="shared" si="4"/>
        <v/>
      </c>
      <c r="Q14" s="11"/>
      <c r="R14" s="11">
        <f t="shared" si="5"/>
        <v>0</v>
      </c>
      <c r="S14" s="11"/>
      <c r="U14" s="11">
        <f t="shared" si="6"/>
        <v>43.479199999999999</v>
      </c>
      <c r="V14" s="11" t="str">
        <f t="shared" si="7"/>
        <v/>
      </c>
      <c r="W14" s="11"/>
      <c r="X14" s="11">
        <f t="shared" si="1"/>
        <v>0</v>
      </c>
      <c r="Y14" s="11"/>
      <c r="AA14" s="11">
        <f t="shared" si="8"/>
        <v>20.460799999999999</v>
      </c>
      <c r="AB14" s="11" t="str">
        <f t="shared" si="9"/>
        <v/>
      </c>
      <c r="AC14" s="11"/>
      <c r="AD14">
        <f t="shared" si="10"/>
        <v>2</v>
      </c>
      <c r="AE14">
        <f t="shared" si="11"/>
        <v>0</v>
      </c>
      <c r="AG14" s="11">
        <f t="shared" si="12"/>
        <v>-40.921599999999998</v>
      </c>
      <c r="AH14" s="11"/>
      <c r="AI14" s="15">
        <f t="shared" si="13"/>
        <v>0</v>
      </c>
      <c r="AL14" s="11">
        <f t="shared" si="14"/>
        <v>-127.88</v>
      </c>
      <c r="AM14" s="11"/>
      <c r="AO14" s="19">
        <f t="shared" si="15"/>
        <v>9.1199270405836752E-4</v>
      </c>
      <c r="AP14" s="19">
        <f t="shared" si="16"/>
        <v>0</v>
      </c>
      <c r="AR14" s="23">
        <f t="shared" si="17"/>
        <v>2.2225262197902418</v>
      </c>
      <c r="AS14">
        <f t="shared" si="18"/>
        <v>2</v>
      </c>
      <c r="AV14" s="11">
        <f t="shared" si="19"/>
        <v>4.5530644778841793</v>
      </c>
      <c r="AY14" s="11">
        <f t="shared" si="20"/>
        <v>14.228326493388058</v>
      </c>
      <c r="AZ14" s="11"/>
      <c r="BB14" s="17">
        <f t="shared" si="21"/>
        <v>2.2225262197902418</v>
      </c>
      <c r="BC14" s="17">
        <f t="shared" si="22"/>
        <v>0</v>
      </c>
      <c r="BE14" s="11">
        <f t="shared" si="23"/>
        <v>-45.474664477884176</v>
      </c>
      <c r="BH14" s="15">
        <f t="shared" si="24"/>
        <v>0</v>
      </c>
    </row>
    <row r="15" spans="1:61">
      <c r="A15" t="s">
        <v>1826</v>
      </c>
      <c r="B15" t="s">
        <v>1825</v>
      </c>
      <c r="C15" t="s">
        <v>44</v>
      </c>
      <c r="E15" s="7"/>
      <c r="F15" s="7"/>
      <c r="G15" s="7"/>
      <c r="H15">
        <v>7</v>
      </c>
      <c r="I15" s="7">
        <v>2036.86</v>
      </c>
      <c r="J15" s="7">
        <v>1670.2251999999999</v>
      </c>
      <c r="K15" s="7">
        <v>366.63479999999998</v>
      </c>
      <c r="M15" t="str">
        <f t="shared" si="2"/>
        <v>New</v>
      </c>
      <c r="O15" s="11" t="str">
        <f t="shared" si="3"/>
        <v/>
      </c>
      <c r="P15" s="11">
        <f t="shared" si="4"/>
        <v>290.97999999999996</v>
      </c>
      <c r="Q15" s="11"/>
      <c r="R15" s="11">
        <f t="shared" si="5"/>
        <v>0</v>
      </c>
      <c r="S15" s="11"/>
      <c r="U15" s="11" t="str">
        <f t="shared" si="6"/>
        <v/>
      </c>
      <c r="V15" s="11">
        <f t="shared" si="7"/>
        <v>238.60359999999997</v>
      </c>
      <c r="W15" s="11"/>
      <c r="X15" s="11">
        <f t="shared" si="1"/>
        <v>0</v>
      </c>
      <c r="Y15" s="11"/>
      <c r="AA15" s="11" t="str">
        <f t="shared" si="8"/>
        <v/>
      </c>
      <c r="AB15" s="11">
        <f t="shared" si="9"/>
        <v>52.376399999999997</v>
      </c>
      <c r="AC15" s="11"/>
      <c r="AD15">
        <f t="shared" si="10"/>
        <v>0</v>
      </c>
      <c r="AE15">
        <f>+H15</f>
        <v>7</v>
      </c>
      <c r="AG15" s="11">
        <f t="shared" si="12"/>
        <v>366.63479999999998</v>
      </c>
      <c r="AH15" s="11"/>
      <c r="AI15" s="15">
        <f t="shared" si="13"/>
        <v>0</v>
      </c>
      <c r="AL15" s="11">
        <f t="shared" si="14"/>
        <v>2036.8599999999997</v>
      </c>
      <c r="AM15" s="11"/>
      <c r="AO15" s="19">
        <f t="shared" si="15"/>
        <v>0</v>
      </c>
      <c r="AP15" s="19">
        <f t="shared" si="16"/>
        <v>2.8723840787853918E-3</v>
      </c>
      <c r="AR15" s="23">
        <f t="shared" si="17"/>
        <v>0</v>
      </c>
      <c r="AS15">
        <f t="shared" si="18"/>
        <v>0</v>
      </c>
      <c r="AV15" s="11">
        <f t="shared" si="19"/>
        <v>0</v>
      </c>
      <c r="AY15" s="11">
        <f t="shared" si="20"/>
        <v>0</v>
      </c>
      <c r="AZ15" s="11"/>
      <c r="BB15" s="17">
        <f t="shared" si="21"/>
        <v>0</v>
      </c>
      <c r="BC15" s="17">
        <f t="shared" si="22"/>
        <v>7</v>
      </c>
      <c r="BE15" s="11">
        <f t="shared" si="23"/>
        <v>366.63479999999998</v>
      </c>
      <c r="BH15" s="15">
        <f t="shared" si="24"/>
        <v>0</v>
      </c>
    </row>
    <row r="16" spans="1:61">
      <c r="A16" t="s">
        <v>1538</v>
      </c>
      <c r="B16" t="s">
        <v>1537</v>
      </c>
      <c r="C16" t="s">
        <v>35</v>
      </c>
      <c r="E16" s="7"/>
      <c r="F16" s="7"/>
      <c r="G16" s="7"/>
      <c r="H16">
        <v>3</v>
      </c>
      <c r="I16" s="7">
        <v>314.35199999999998</v>
      </c>
      <c r="J16" s="7">
        <v>349.71659999999997</v>
      </c>
      <c r="K16" s="7">
        <v>-35.364600000000003</v>
      </c>
      <c r="M16" t="str">
        <f t="shared" si="2"/>
        <v>New</v>
      </c>
      <c r="O16" s="11" t="str">
        <f t="shared" si="3"/>
        <v/>
      </c>
      <c r="P16" s="11">
        <f t="shared" si="4"/>
        <v>104.78399999999999</v>
      </c>
      <c r="Q16" s="11"/>
      <c r="R16" s="11">
        <f t="shared" si="5"/>
        <v>0</v>
      </c>
      <c r="S16" s="11"/>
      <c r="U16" s="11" t="str">
        <f t="shared" si="6"/>
        <v/>
      </c>
      <c r="V16" s="11">
        <f t="shared" si="7"/>
        <v>116.5722</v>
      </c>
      <c r="W16" s="11"/>
      <c r="X16" s="11">
        <f t="shared" si="1"/>
        <v>0</v>
      </c>
      <c r="Y16" s="11"/>
      <c r="AA16" s="11" t="str">
        <f t="shared" si="8"/>
        <v/>
      </c>
      <c r="AB16" s="11">
        <f t="shared" si="9"/>
        <v>-11.788200000000002</v>
      </c>
      <c r="AC16" s="11"/>
      <c r="AD16">
        <f t="shared" si="10"/>
        <v>0</v>
      </c>
      <c r="AE16">
        <f t="shared" si="11"/>
        <v>3</v>
      </c>
      <c r="AG16" s="11">
        <f t="shared" si="12"/>
        <v>-35.364600000000003</v>
      </c>
      <c r="AH16" s="11"/>
      <c r="AI16" s="15">
        <f t="shared" si="13"/>
        <v>0</v>
      </c>
      <c r="AL16" s="11">
        <f t="shared" si="14"/>
        <v>314.35199999999998</v>
      </c>
      <c r="AM16" s="11"/>
      <c r="AO16" s="19">
        <f t="shared" si="15"/>
        <v>0</v>
      </c>
      <c r="AP16" s="19">
        <f t="shared" si="16"/>
        <v>1.2310217480508822E-3</v>
      </c>
      <c r="AR16" s="23">
        <f t="shared" si="17"/>
        <v>0</v>
      </c>
      <c r="AS16">
        <f t="shared" si="18"/>
        <v>0</v>
      </c>
      <c r="AV16" s="11">
        <f t="shared" si="19"/>
        <v>0</v>
      </c>
      <c r="AY16" s="11">
        <f t="shared" si="20"/>
        <v>0</v>
      </c>
      <c r="AZ16" s="11"/>
      <c r="BB16" s="17">
        <f t="shared" si="21"/>
        <v>0</v>
      </c>
      <c r="BC16" s="17">
        <f t="shared" si="22"/>
        <v>3</v>
      </c>
      <c r="BE16" s="11">
        <f t="shared" si="23"/>
        <v>-35.364600000000003</v>
      </c>
      <c r="BH16" s="15">
        <f t="shared" si="24"/>
        <v>0</v>
      </c>
    </row>
    <row r="17" spans="1:60">
      <c r="A17" t="s">
        <v>1538</v>
      </c>
      <c r="B17" t="s">
        <v>1537</v>
      </c>
      <c r="C17" t="s">
        <v>53</v>
      </c>
      <c r="E17" s="7"/>
      <c r="F17" s="7"/>
      <c r="G17" s="7"/>
      <c r="H17">
        <v>11</v>
      </c>
      <c r="I17" s="7">
        <v>442.13</v>
      </c>
      <c r="J17" s="7">
        <v>306.14480000000003</v>
      </c>
      <c r="K17" s="7">
        <v>135.98519999999999</v>
      </c>
      <c r="M17" t="str">
        <f t="shared" si="2"/>
        <v>New</v>
      </c>
      <c r="O17" s="11" t="str">
        <f t="shared" si="3"/>
        <v/>
      </c>
      <c r="P17" s="11">
        <f t="shared" si="4"/>
        <v>40.193636363636365</v>
      </c>
      <c r="Q17" s="11"/>
      <c r="R17" s="11">
        <f t="shared" si="5"/>
        <v>0</v>
      </c>
      <c r="S17" s="11"/>
      <c r="U17" s="11" t="str">
        <f t="shared" si="6"/>
        <v/>
      </c>
      <c r="V17" s="11">
        <f t="shared" si="7"/>
        <v>27.831345454545456</v>
      </c>
      <c r="W17" s="11"/>
      <c r="X17" s="11">
        <f t="shared" si="1"/>
        <v>0</v>
      </c>
      <c r="Y17" s="11"/>
      <c r="AA17" s="11" t="str">
        <f t="shared" si="8"/>
        <v/>
      </c>
      <c r="AB17" s="11">
        <f t="shared" si="9"/>
        <v>12.362290909090909</v>
      </c>
      <c r="AC17" s="11"/>
      <c r="AD17">
        <f t="shared" si="10"/>
        <v>0</v>
      </c>
      <c r="AE17">
        <f t="shared" si="11"/>
        <v>11</v>
      </c>
      <c r="AG17" s="11">
        <f t="shared" si="12"/>
        <v>135.98519999999999</v>
      </c>
      <c r="AH17" s="11"/>
      <c r="AI17" s="15">
        <f t="shared" si="13"/>
        <v>0</v>
      </c>
      <c r="AL17" s="11">
        <f t="shared" si="14"/>
        <v>442.13</v>
      </c>
      <c r="AM17" s="11"/>
      <c r="AO17" s="19">
        <f t="shared" si="15"/>
        <v>0</v>
      </c>
      <c r="AP17" s="19">
        <f t="shared" si="16"/>
        <v>4.5137464095199014E-3</v>
      </c>
      <c r="AR17" s="23">
        <f t="shared" si="17"/>
        <v>0</v>
      </c>
      <c r="AS17">
        <f t="shared" si="18"/>
        <v>0</v>
      </c>
      <c r="AV17" s="11">
        <f t="shared" si="19"/>
        <v>0</v>
      </c>
      <c r="AY17" s="11">
        <f t="shared" si="20"/>
        <v>0</v>
      </c>
      <c r="AZ17" s="11"/>
      <c r="BB17" s="17">
        <f t="shared" si="21"/>
        <v>0</v>
      </c>
      <c r="BC17" s="17">
        <f t="shared" si="22"/>
        <v>11</v>
      </c>
      <c r="BE17" s="11">
        <f t="shared" si="23"/>
        <v>135.98519999999999</v>
      </c>
      <c r="BH17" s="15">
        <f t="shared" si="24"/>
        <v>0</v>
      </c>
    </row>
    <row r="18" spans="1:60">
      <c r="A18" t="s">
        <v>1538</v>
      </c>
      <c r="B18" t="s">
        <v>1537</v>
      </c>
      <c r="C18" t="s">
        <v>44</v>
      </c>
      <c r="E18" s="7"/>
      <c r="F18" s="7"/>
      <c r="G18" s="7"/>
      <c r="H18">
        <v>7</v>
      </c>
      <c r="I18" s="7">
        <v>878.64</v>
      </c>
      <c r="J18" s="7">
        <v>1019.976</v>
      </c>
      <c r="K18" s="7">
        <v>-141.33600000000001</v>
      </c>
      <c r="M18" t="str">
        <f t="shared" si="2"/>
        <v>New</v>
      </c>
      <c r="O18" s="11" t="str">
        <f t="shared" si="3"/>
        <v/>
      </c>
      <c r="P18" s="11">
        <f t="shared" si="4"/>
        <v>125.52</v>
      </c>
      <c r="Q18" s="11"/>
      <c r="R18" s="11">
        <f t="shared" si="5"/>
        <v>0</v>
      </c>
      <c r="S18" s="11"/>
      <c r="U18" s="11" t="str">
        <f t="shared" si="6"/>
        <v/>
      </c>
      <c r="V18" s="11">
        <f t="shared" si="7"/>
        <v>145.71085714285715</v>
      </c>
      <c r="W18" s="11"/>
      <c r="X18" s="11">
        <f t="shared" si="1"/>
        <v>0</v>
      </c>
      <c r="Y18" s="11"/>
      <c r="AA18" s="11" t="str">
        <f t="shared" si="8"/>
        <v/>
      </c>
      <c r="AB18" s="11">
        <f t="shared" si="9"/>
        <v>-20.190857142857144</v>
      </c>
      <c r="AC18" s="11"/>
      <c r="AD18">
        <f t="shared" si="10"/>
        <v>0</v>
      </c>
      <c r="AE18">
        <f t="shared" si="11"/>
        <v>7</v>
      </c>
      <c r="AG18" s="11">
        <f t="shared" si="12"/>
        <v>-141.33600000000001</v>
      </c>
      <c r="AH18" s="11"/>
      <c r="AI18" s="15">
        <f t="shared" si="13"/>
        <v>0</v>
      </c>
      <c r="AL18" s="11">
        <f t="shared" si="14"/>
        <v>878.64</v>
      </c>
      <c r="AM18" s="11"/>
      <c r="AO18" s="19">
        <f t="shared" si="15"/>
        <v>0</v>
      </c>
      <c r="AP18" s="19">
        <f t="shared" si="16"/>
        <v>2.8723840787853918E-3</v>
      </c>
      <c r="AR18" s="23">
        <f t="shared" si="17"/>
        <v>0</v>
      </c>
      <c r="AS18">
        <f t="shared" si="18"/>
        <v>0</v>
      </c>
      <c r="AV18" s="11">
        <f t="shared" si="19"/>
        <v>0</v>
      </c>
      <c r="AY18" s="11">
        <f t="shared" si="20"/>
        <v>0</v>
      </c>
      <c r="AZ18" s="11"/>
      <c r="BB18" s="17">
        <f t="shared" si="21"/>
        <v>0</v>
      </c>
      <c r="BC18" s="17">
        <f t="shared" si="22"/>
        <v>7</v>
      </c>
      <c r="BE18" s="11">
        <f t="shared" si="23"/>
        <v>-141.33600000000001</v>
      </c>
      <c r="BH18" s="15">
        <f t="shared" si="24"/>
        <v>0</v>
      </c>
    </row>
    <row r="19" spans="1:60">
      <c r="A19" t="s">
        <v>1607</v>
      </c>
      <c r="B19" t="s">
        <v>1606</v>
      </c>
      <c r="C19" t="s">
        <v>32</v>
      </c>
      <c r="D19">
        <v>2</v>
      </c>
      <c r="E19" s="7">
        <v>353.56799999999998</v>
      </c>
      <c r="F19" s="7">
        <v>397.76400000000001</v>
      </c>
      <c r="G19" s="7">
        <v>-44.195999999999998</v>
      </c>
      <c r="I19" s="7"/>
      <c r="J19" s="7"/>
      <c r="K19" s="7"/>
      <c r="M19" t="str">
        <f t="shared" si="2"/>
        <v/>
      </c>
      <c r="O19" s="11">
        <f t="shared" si="3"/>
        <v>176.78399999999999</v>
      </c>
      <c r="P19" s="11" t="str">
        <f t="shared" si="4"/>
        <v/>
      </c>
      <c r="Q19" s="11"/>
      <c r="R19" s="11">
        <f t="shared" si="5"/>
        <v>0</v>
      </c>
      <c r="S19" s="11"/>
      <c r="U19" s="11">
        <f t="shared" si="6"/>
        <v>198.88200000000001</v>
      </c>
      <c r="V19" s="11" t="str">
        <f t="shared" si="7"/>
        <v/>
      </c>
      <c r="W19" s="11"/>
      <c r="X19" s="11">
        <f t="shared" si="1"/>
        <v>0</v>
      </c>
      <c r="Y19" s="11"/>
      <c r="AA19" s="11">
        <f t="shared" si="8"/>
        <v>-22.097999999999999</v>
      </c>
      <c r="AB19" s="11" t="str">
        <f t="shared" si="9"/>
        <v/>
      </c>
      <c r="AC19" s="11"/>
      <c r="AD19">
        <f t="shared" si="10"/>
        <v>2</v>
      </c>
      <c r="AE19">
        <f t="shared" si="11"/>
        <v>0</v>
      </c>
      <c r="AG19" s="11">
        <f t="shared" si="12"/>
        <v>44.195999999999998</v>
      </c>
      <c r="AH19" s="11"/>
      <c r="AI19" s="15">
        <f t="shared" si="13"/>
        <v>0</v>
      </c>
      <c r="AL19" s="11">
        <f t="shared" si="14"/>
        <v>-353.56799999999998</v>
      </c>
      <c r="AM19" s="11"/>
      <c r="AO19" s="19">
        <f t="shared" si="15"/>
        <v>9.1199270405836752E-4</v>
      </c>
      <c r="AP19" s="19">
        <f t="shared" si="16"/>
        <v>0</v>
      </c>
      <c r="AR19" s="23">
        <f t="shared" si="17"/>
        <v>2.2225262197902418</v>
      </c>
      <c r="AS19">
        <f t="shared" si="18"/>
        <v>2</v>
      </c>
      <c r="AV19" s="11">
        <f t="shared" si="19"/>
        <v>-4.9173844049247624</v>
      </c>
      <c r="AY19" s="11">
        <f t="shared" si="20"/>
        <v>39.339075239398099</v>
      </c>
      <c r="AZ19" s="11"/>
      <c r="BB19" s="17">
        <f t="shared" si="21"/>
        <v>2.2225262197902418</v>
      </c>
      <c r="BC19" s="17">
        <f t="shared" si="22"/>
        <v>0</v>
      </c>
      <c r="BE19" s="11">
        <f t="shared" si="23"/>
        <v>49.113384404924759</v>
      </c>
      <c r="BH19" s="15">
        <f t="shared" si="24"/>
        <v>0</v>
      </c>
    </row>
    <row r="20" spans="1:60">
      <c r="A20" t="s">
        <v>1607</v>
      </c>
      <c r="B20" t="s">
        <v>1606</v>
      </c>
      <c r="C20" t="s">
        <v>53</v>
      </c>
      <c r="E20" s="7"/>
      <c r="F20" s="7"/>
      <c r="G20" s="7"/>
      <c r="H20">
        <v>3</v>
      </c>
      <c r="I20" s="7">
        <v>22.512</v>
      </c>
      <c r="J20" s="7">
        <v>20.2608</v>
      </c>
      <c r="K20" s="7">
        <v>2.2511999999999999</v>
      </c>
      <c r="M20" t="str">
        <f t="shared" si="2"/>
        <v>New</v>
      </c>
      <c r="O20" s="11" t="str">
        <f t="shared" si="3"/>
        <v/>
      </c>
      <c r="P20" s="11">
        <f t="shared" si="4"/>
        <v>7.5040000000000004</v>
      </c>
      <c r="Q20" s="11"/>
      <c r="R20" s="11">
        <f t="shared" si="5"/>
        <v>0</v>
      </c>
      <c r="S20" s="11"/>
      <c r="U20" s="11" t="str">
        <f t="shared" si="6"/>
        <v/>
      </c>
      <c r="V20" s="11">
        <f t="shared" si="7"/>
        <v>6.7535999999999996</v>
      </c>
      <c r="W20" s="11"/>
      <c r="X20" s="11">
        <f t="shared" si="1"/>
        <v>0</v>
      </c>
      <c r="Y20" s="11"/>
      <c r="AA20" s="11" t="str">
        <f t="shared" si="8"/>
        <v/>
      </c>
      <c r="AB20" s="11">
        <f t="shared" si="9"/>
        <v>0.75039999999999996</v>
      </c>
      <c r="AC20" s="11"/>
      <c r="AD20">
        <f t="shared" si="10"/>
        <v>0</v>
      </c>
      <c r="AE20">
        <f t="shared" si="11"/>
        <v>3</v>
      </c>
      <c r="AG20" s="11">
        <f t="shared" si="12"/>
        <v>2.2511999999999999</v>
      </c>
      <c r="AH20" s="11"/>
      <c r="AI20" s="15">
        <f t="shared" si="13"/>
        <v>0</v>
      </c>
      <c r="AL20" s="11">
        <f t="shared" si="14"/>
        <v>22.512</v>
      </c>
      <c r="AM20" s="11"/>
      <c r="AO20" s="19">
        <f t="shared" si="15"/>
        <v>0</v>
      </c>
      <c r="AP20" s="19">
        <f t="shared" si="16"/>
        <v>1.2310217480508822E-3</v>
      </c>
      <c r="AR20" s="23">
        <f t="shared" si="17"/>
        <v>0</v>
      </c>
      <c r="AS20">
        <f t="shared" si="18"/>
        <v>0</v>
      </c>
      <c r="AV20" s="11">
        <f t="shared" si="19"/>
        <v>0</v>
      </c>
      <c r="AY20" s="11">
        <f t="shared" si="20"/>
        <v>0</v>
      </c>
      <c r="AZ20" s="11"/>
      <c r="BB20" s="17">
        <f t="shared" si="21"/>
        <v>0</v>
      </c>
      <c r="BC20" s="17">
        <f t="shared" si="22"/>
        <v>3</v>
      </c>
      <c r="BE20" s="11">
        <f t="shared" si="23"/>
        <v>2.2511999999999999</v>
      </c>
      <c r="BH20" s="15">
        <f t="shared" si="24"/>
        <v>0</v>
      </c>
    </row>
    <row r="21" spans="1:60">
      <c r="A21" t="s">
        <v>1244</v>
      </c>
      <c r="B21" t="s">
        <v>1243</v>
      </c>
      <c r="C21" t="s">
        <v>53</v>
      </c>
      <c r="E21" s="7"/>
      <c r="F21" s="7"/>
      <c r="G21" s="7"/>
      <c r="H21">
        <v>6</v>
      </c>
      <c r="I21" s="7">
        <v>821.88</v>
      </c>
      <c r="J21" s="7">
        <v>608.19119999999998</v>
      </c>
      <c r="K21" s="7">
        <v>213.68879999999999</v>
      </c>
      <c r="M21" t="str">
        <f t="shared" si="2"/>
        <v>New</v>
      </c>
      <c r="O21" s="11" t="str">
        <f t="shared" si="3"/>
        <v/>
      </c>
      <c r="P21" s="11">
        <f t="shared" si="4"/>
        <v>136.97999999999999</v>
      </c>
      <c r="Q21" s="11"/>
      <c r="R21" s="11">
        <f t="shared" si="5"/>
        <v>0</v>
      </c>
      <c r="S21" s="11"/>
      <c r="U21" s="11" t="str">
        <f t="shared" si="6"/>
        <v/>
      </c>
      <c r="V21" s="11">
        <f t="shared" si="7"/>
        <v>101.3652</v>
      </c>
      <c r="W21" s="11"/>
      <c r="X21" s="11">
        <f t="shared" si="1"/>
        <v>0</v>
      </c>
      <c r="Y21" s="11"/>
      <c r="AA21" s="11" t="str">
        <f t="shared" si="8"/>
        <v/>
      </c>
      <c r="AB21" s="11">
        <f t="shared" si="9"/>
        <v>35.614799999999995</v>
      </c>
      <c r="AC21" s="11"/>
      <c r="AD21">
        <f t="shared" si="10"/>
        <v>0</v>
      </c>
      <c r="AE21">
        <f t="shared" si="11"/>
        <v>6</v>
      </c>
      <c r="AG21" s="11">
        <f t="shared" si="12"/>
        <v>213.68879999999996</v>
      </c>
      <c r="AH21" s="11"/>
      <c r="AI21" s="15">
        <f t="shared" si="13"/>
        <v>0</v>
      </c>
      <c r="AL21" s="11">
        <f t="shared" si="14"/>
        <v>821.87999999999988</v>
      </c>
      <c r="AM21" s="11"/>
      <c r="AO21" s="19">
        <f t="shared" si="15"/>
        <v>0</v>
      </c>
      <c r="AP21" s="19">
        <f t="shared" si="16"/>
        <v>2.4620434961017644E-3</v>
      </c>
      <c r="AR21" s="23">
        <f t="shared" si="17"/>
        <v>0</v>
      </c>
      <c r="AS21">
        <f t="shared" si="18"/>
        <v>0</v>
      </c>
      <c r="AV21" s="11">
        <f t="shared" si="19"/>
        <v>0</v>
      </c>
      <c r="AY21" s="11">
        <f t="shared" si="20"/>
        <v>0</v>
      </c>
      <c r="AZ21" s="11"/>
      <c r="BB21" s="17">
        <f t="shared" si="21"/>
        <v>0</v>
      </c>
      <c r="BC21" s="17">
        <f t="shared" si="22"/>
        <v>6</v>
      </c>
      <c r="BE21" s="11">
        <f t="shared" si="23"/>
        <v>213.68879999999996</v>
      </c>
      <c r="BH21" s="15">
        <f t="shared" si="24"/>
        <v>0</v>
      </c>
    </row>
    <row r="22" spans="1:60">
      <c r="A22" t="s">
        <v>1244</v>
      </c>
      <c r="B22" t="s">
        <v>1243</v>
      </c>
      <c r="C22" t="s">
        <v>44</v>
      </c>
      <c r="D22">
        <v>3</v>
      </c>
      <c r="E22" s="7">
        <v>393.16500000000002</v>
      </c>
      <c r="F22" s="7">
        <v>597.61080000000004</v>
      </c>
      <c r="G22" s="7">
        <v>-204.44579999999999</v>
      </c>
      <c r="I22" s="7"/>
      <c r="J22" s="7"/>
      <c r="K22" s="7"/>
      <c r="M22" t="str">
        <f t="shared" si="2"/>
        <v/>
      </c>
      <c r="O22" s="11">
        <f t="shared" si="3"/>
        <v>131.05500000000001</v>
      </c>
      <c r="P22" s="11" t="str">
        <f t="shared" si="4"/>
        <v/>
      </c>
      <c r="Q22" s="11"/>
      <c r="R22" s="11">
        <f t="shared" si="5"/>
        <v>0</v>
      </c>
      <c r="S22" s="11"/>
      <c r="U22" s="11">
        <f t="shared" si="6"/>
        <v>199.20360000000002</v>
      </c>
      <c r="V22" s="11" t="str">
        <f t="shared" si="7"/>
        <v/>
      </c>
      <c r="W22" s="11"/>
      <c r="X22" s="11">
        <f t="shared" si="1"/>
        <v>0</v>
      </c>
      <c r="Y22" s="11"/>
      <c r="AA22" s="11">
        <f t="shared" si="8"/>
        <v>-68.148600000000002</v>
      </c>
      <c r="AB22" s="11" t="str">
        <f t="shared" si="9"/>
        <v/>
      </c>
      <c r="AC22" s="11"/>
      <c r="AD22">
        <f t="shared" si="10"/>
        <v>3</v>
      </c>
      <c r="AE22">
        <f t="shared" si="11"/>
        <v>0</v>
      </c>
      <c r="AG22" s="11">
        <f t="shared" si="12"/>
        <v>204.44580000000002</v>
      </c>
      <c r="AH22" s="11"/>
      <c r="AI22" s="15">
        <f t="shared" si="13"/>
        <v>0</v>
      </c>
      <c r="AL22" s="11">
        <f t="shared" si="14"/>
        <v>-393.16500000000002</v>
      </c>
      <c r="AM22" s="11"/>
      <c r="AO22" s="19">
        <f t="shared" si="15"/>
        <v>1.3679890560875513E-3</v>
      </c>
      <c r="AP22" s="19">
        <f t="shared" si="16"/>
        <v>0</v>
      </c>
      <c r="AR22" s="23">
        <f t="shared" si="17"/>
        <v>3.3337893296853625</v>
      </c>
      <c r="AS22">
        <f t="shared" si="18"/>
        <v>3</v>
      </c>
      <c r="AV22" s="11">
        <f t="shared" si="19"/>
        <v>-22.747275512995891</v>
      </c>
      <c r="AY22" s="11">
        <f t="shared" si="20"/>
        <v>43.744760601915182</v>
      </c>
      <c r="AZ22" s="11"/>
      <c r="BB22" s="17">
        <f t="shared" si="21"/>
        <v>3.3337893296853625</v>
      </c>
      <c r="BC22" s="17">
        <f t="shared" si="22"/>
        <v>0</v>
      </c>
      <c r="BE22" s="11">
        <f t="shared" si="23"/>
        <v>227.1930755129959</v>
      </c>
      <c r="BH22" s="15">
        <f t="shared" si="24"/>
        <v>0</v>
      </c>
    </row>
    <row r="23" spans="1:60">
      <c r="A23" t="s">
        <v>1671</v>
      </c>
      <c r="B23" t="s">
        <v>1670</v>
      </c>
      <c r="C23" t="s">
        <v>44</v>
      </c>
      <c r="D23">
        <v>5</v>
      </c>
      <c r="E23" s="7">
        <v>377.45</v>
      </c>
      <c r="F23" s="7">
        <v>641.66499999999996</v>
      </c>
      <c r="G23" s="7">
        <v>-264.21499999999997</v>
      </c>
      <c r="I23" s="7"/>
      <c r="J23" s="7"/>
      <c r="K23" s="7"/>
      <c r="M23" t="str">
        <f t="shared" si="2"/>
        <v/>
      </c>
      <c r="O23" s="11">
        <f t="shared" si="3"/>
        <v>75.489999999999995</v>
      </c>
      <c r="P23" s="11" t="str">
        <f t="shared" si="4"/>
        <v/>
      </c>
      <c r="Q23" s="11"/>
      <c r="R23" s="11">
        <f t="shared" si="5"/>
        <v>0</v>
      </c>
      <c r="S23" s="11"/>
      <c r="U23" s="11">
        <f t="shared" si="6"/>
        <v>128.333</v>
      </c>
      <c r="V23" s="11" t="str">
        <f t="shared" si="7"/>
        <v/>
      </c>
      <c r="W23" s="11"/>
      <c r="X23" s="11">
        <f t="shared" si="1"/>
        <v>0</v>
      </c>
      <c r="Y23" s="11"/>
      <c r="AA23" s="11">
        <f t="shared" si="8"/>
        <v>-52.842999999999996</v>
      </c>
      <c r="AB23" s="11" t="str">
        <f t="shared" si="9"/>
        <v/>
      </c>
      <c r="AC23" s="11"/>
      <c r="AD23">
        <f t="shared" si="10"/>
        <v>5</v>
      </c>
      <c r="AE23">
        <f t="shared" si="11"/>
        <v>0</v>
      </c>
      <c r="AG23" s="11">
        <f t="shared" si="12"/>
        <v>264.21499999999997</v>
      </c>
      <c r="AH23" s="11"/>
      <c r="AI23" s="15">
        <f t="shared" si="13"/>
        <v>0</v>
      </c>
      <c r="AL23" s="11">
        <f t="shared" si="14"/>
        <v>-377.45</v>
      </c>
      <c r="AM23" s="11"/>
      <c r="AO23" s="19">
        <f t="shared" si="15"/>
        <v>2.2799817601459188E-3</v>
      </c>
      <c r="AP23" s="19">
        <f t="shared" si="16"/>
        <v>0</v>
      </c>
      <c r="AR23" s="23">
        <f t="shared" si="17"/>
        <v>5.5563155494756042</v>
      </c>
      <c r="AS23">
        <f t="shared" si="18"/>
        <v>5</v>
      </c>
      <c r="AV23" s="11">
        <f t="shared" si="19"/>
        <v>-29.397382580939354</v>
      </c>
      <c r="AY23" s="11">
        <f t="shared" si="20"/>
        <v>41.996260829913361</v>
      </c>
      <c r="AZ23" s="11"/>
      <c r="BB23" s="17">
        <f t="shared" si="21"/>
        <v>5.5563155494756042</v>
      </c>
      <c r="BC23" s="17">
        <f t="shared" si="22"/>
        <v>0</v>
      </c>
      <c r="BE23" s="11">
        <f t="shared" si="23"/>
        <v>293.61238258093931</v>
      </c>
      <c r="BH23" s="15">
        <f t="shared" si="24"/>
        <v>0</v>
      </c>
    </row>
    <row r="24" spans="1:60">
      <c r="A24" t="s">
        <v>1475</v>
      </c>
      <c r="B24" t="s">
        <v>1474</v>
      </c>
      <c r="C24" t="s">
        <v>53</v>
      </c>
      <c r="D24">
        <v>1</v>
      </c>
      <c r="E24" s="7">
        <v>4.18</v>
      </c>
      <c r="F24" s="7">
        <v>2.6751999999999998</v>
      </c>
      <c r="G24" s="7">
        <v>1.5047999999999999</v>
      </c>
      <c r="I24" s="7"/>
      <c r="J24" s="7"/>
      <c r="K24" s="7"/>
      <c r="M24" t="str">
        <f t="shared" si="2"/>
        <v/>
      </c>
      <c r="O24" s="11">
        <f t="shared" si="3"/>
        <v>4.18</v>
      </c>
      <c r="P24" s="11" t="str">
        <f t="shared" si="4"/>
        <v/>
      </c>
      <c r="Q24" s="11"/>
      <c r="R24" s="11">
        <f t="shared" si="5"/>
        <v>0</v>
      </c>
      <c r="S24" s="11"/>
      <c r="U24" s="11">
        <f t="shared" si="6"/>
        <v>2.6751999999999998</v>
      </c>
      <c r="V24" s="11" t="str">
        <f t="shared" si="7"/>
        <v/>
      </c>
      <c r="W24" s="11"/>
      <c r="X24" s="11">
        <f t="shared" si="1"/>
        <v>0</v>
      </c>
      <c r="Y24" s="11"/>
      <c r="AA24" s="11">
        <f t="shared" si="8"/>
        <v>1.5047999999999999</v>
      </c>
      <c r="AB24" s="11" t="str">
        <f t="shared" si="9"/>
        <v/>
      </c>
      <c r="AC24" s="11"/>
      <c r="AD24">
        <f t="shared" si="10"/>
        <v>1</v>
      </c>
      <c r="AE24">
        <f t="shared" si="11"/>
        <v>0</v>
      </c>
      <c r="AG24" s="11">
        <f t="shared" si="12"/>
        <v>-1.5047999999999999</v>
      </c>
      <c r="AH24" s="11"/>
      <c r="AI24" s="15">
        <f t="shared" si="13"/>
        <v>0</v>
      </c>
      <c r="AL24" s="11">
        <f t="shared" si="14"/>
        <v>-4.18</v>
      </c>
      <c r="AM24" s="11"/>
      <c r="AO24" s="19">
        <f t="shared" si="15"/>
        <v>4.5599635202918376E-4</v>
      </c>
      <c r="AP24" s="19">
        <f t="shared" si="16"/>
        <v>0</v>
      </c>
      <c r="AR24" s="23">
        <f t="shared" si="17"/>
        <v>1.1112631098951209</v>
      </c>
      <c r="AS24">
        <f t="shared" si="18"/>
        <v>1</v>
      </c>
      <c r="AV24" s="11">
        <f t="shared" si="19"/>
        <v>0.16742872777017792</v>
      </c>
      <c r="AY24" s="11">
        <f t="shared" si="20"/>
        <v>0.46507979936160532</v>
      </c>
      <c r="AZ24" s="11"/>
      <c r="BB24" s="17">
        <f t="shared" si="21"/>
        <v>1.1112631098951209</v>
      </c>
      <c r="BC24" s="17">
        <f t="shared" si="22"/>
        <v>0</v>
      </c>
      <c r="BE24" s="11">
        <f t="shared" si="23"/>
        <v>-1.6722287277701777</v>
      </c>
      <c r="BH24" s="15">
        <f t="shared" si="24"/>
        <v>0</v>
      </c>
    </row>
    <row r="25" spans="1:60">
      <c r="A25" t="s">
        <v>1369</v>
      </c>
      <c r="B25" t="s">
        <v>1368</v>
      </c>
      <c r="C25" t="s">
        <v>53</v>
      </c>
      <c r="E25" s="7"/>
      <c r="F25" s="7"/>
      <c r="G25" s="7"/>
      <c r="H25">
        <v>2</v>
      </c>
      <c r="I25" s="7">
        <v>15.992000000000001</v>
      </c>
      <c r="J25" s="7">
        <v>29.984999999999999</v>
      </c>
      <c r="K25" s="7">
        <v>-13.993</v>
      </c>
      <c r="M25" t="str">
        <f t="shared" si="2"/>
        <v>New</v>
      </c>
      <c r="O25" s="11" t="str">
        <f t="shared" si="3"/>
        <v/>
      </c>
      <c r="P25" s="11">
        <f t="shared" si="4"/>
        <v>7.9960000000000004</v>
      </c>
      <c r="Q25" s="11"/>
      <c r="R25" s="11">
        <f t="shared" si="5"/>
        <v>0</v>
      </c>
      <c r="S25" s="11"/>
      <c r="U25" s="11" t="str">
        <f t="shared" si="6"/>
        <v/>
      </c>
      <c r="V25" s="11">
        <f t="shared" si="7"/>
        <v>14.9925</v>
      </c>
      <c r="W25" s="11"/>
      <c r="X25" s="11">
        <f t="shared" si="1"/>
        <v>0</v>
      </c>
      <c r="Y25" s="11"/>
      <c r="AA25" s="11" t="str">
        <f t="shared" si="8"/>
        <v/>
      </c>
      <c r="AB25" s="11">
        <f t="shared" si="9"/>
        <v>-6.9965000000000002</v>
      </c>
      <c r="AC25" s="11"/>
      <c r="AD25">
        <f t="shared" si="10"/>
        <v>0</v>
      </c>
      <c r="AE25">
        <f t="shared" si="11"/>
        <v>2</v>
      </c>
      <c r="AG25" s="11">
        <f t="shared" si="12"/>
        <v>-13.993</v>
      </c>
      <c r="AH25" s="11"/>
      <c r="AI25" s="15">
        <f t="shared" si="13"/>
        <v>0</v>
      </c>
      <c r="AL25" s="11">
        <f t="shared" si="14"/>
        <v>15.992000000000001</v>
      </c>
      <c r="AM25" s="11"/>
      <c r="AO25" s="19">
        <f t="shared" si="15"/>
        <v>0</v>
      </c>
      <c r="AP25" s="19">
        <f t="shared" si="16"/>
        <v>8.206811653672548E-4</v>
      </c>
      <c r="AR25" s="23">
        <f t="shared" si="17"/>
        <v>0</v>
      </c>
      <c r="AS25">
        <f t="shared" si="18"/>
        <v>0</v>
      </c>
      <c r="AV25" s="11">
        <f t="shared" si="19"/>
        <v>0</v>
      </c>
      <c r="AY25" s="11">
        <f t="shared" si="20"/>
        <v>0</v>
      </c>
      <c r="AZ25" s="11"/>
      <c r="BB25" s="17">
        <f t="shared" si="21"/>
        <v>0</v>
      </c>
      <c r="BC25" s="17">
        <f t="shared" si="22"/>
        <v>2</v>
      </c>
      <c r="BE25" s="11">
        <f t="shared" si="23"/>
        <v>-13.993</v>
      </c>
      <c r="BH25" s="15">
        <f t="shared" si="24"/>
        <v>0</v>
      </c>
    </row>
    <row r="26" spans="1:60">
      <c r="A26" t="s">
        <v>3098</v>
      </c>
      <c r="B26" t="s">
        <v>3097</v>
      </c>
      <c r="C26" t="s">
        <v>53</v>
      </c>
      <c r="E26" s="7"/>
      <c r="F26" s="7"/>
      <c r="G26" s="7"/>
      <c r="H26">
        <v>5</v>
      </c>
      <c r="I26" s="7">
        <v>94.2</v>
      </c>
      <c r="J26" s="7">
        <v>54.636000000000003</v>
      </c>
      <c r="K26" s="7">
        <v>39.564</v>
      </c>
      <c r="M26" t="str">
        <f t="shared" si="2"/>
        <v>New</v>
      </c>
      <c r="O26" s="11" t="str">
        <f t="shared" si="3"/>
        <v/>
      </c>
      <c r="P26" s="11">
        <f t="shared" si="4"/>
        <v>18.84</v>
      </c>
      <c r="Q26" s="11"/>
      <c r="R26" s="11">
        <f t="shared" si="5"/>
        <v>0</v>
      </c>
      <c r="S26" s="11"/>
      <c r="U26" s="11" t="str">
        <f t="shared" si="6"/>
        <v/>
      </c>
      <c r="V26" s="11">
        <f t="shared" si="7"/>
        <v>10.927200000000001</v>
      </c>
      <c r="W26" s="11"/>
      <c r="X26" s="11">
        <f t="shared" si="1"/>
        <v>0</v>
      </c>
      <c r="Y26" s="11"/>
      <c r="AA26" s="11" t="str">
        <f t="shared" si="8"/>
        <v/>
      </c>
      <c r="AB26" s="11">
        <f t="shared" si="9"/>
        <v>7.9127999999999998</v>
      </c>
      <c r="AC26" s="11"/>
      <c r="AD26">
        <f t="shared" si="10"/>
        <v>0</v>
      </c>
      <c r="AE26">
        <f t="shared" si="11"/>
        <v>5</v>
      </c>
      <c r="AG26" s="11">
        <f t="shared" si="12"/>
        <v>39.564</v>
      </c>
      <c r="AH26" s="11"/>
      <c r="AI26" s="15">
        <f t="shared" si="13"/>
        <v>0</v>
      </c>
      <c r="AL26" s="11">
        <f t="shared" si="14"/>
        <v>94.2</v>
      </c>
      <c r="AM26" s="11"/>
      <c r="AO26" s="19">
        <f t="shared" si="15"/>
        <v>0</v>
      </c>
      <c r="AP26" s="19">
        <f t="shared" si="16"/>
        <v>2.051702913418137E-3</v>
      </c>
      <c r="AR26" s="23">
        <f t="shared" si="17"/>
        <v>0</v>
      </c>
      <c r="AS26">
        <f t="shared" si="18"/>
        <v>0</v>
      </c>
      <c r="AV26" s="11">
        <f t="shared" si="19"/>
        <v>0</v>
      </c>
      <c r="AY26" s="11">
        <f t="shared" si="20"/>
        <v>0</v>
      </c>
      <c r="AZ26" s="11"/>
      <c r="BB26" s="17">
        <f t="shared" si="21"/>
        <v>0</v>
      </c>
      <c r="BC26" s="17">
        <f t="shared" si="22"/>
        <v>5</v>
      </c>
      <c r="BE26" s="11">
        <f t="shared" si="23"/>
        <v>39.564</v>
      </c>
      <c r="BH26" s="15">
        <f t="shared" si="24"/>
        <v>0</v>
      </c>
    </row>
    <row r="27" spans="1:60">
      <c r="A27" t="s">
        <v>189</v>
      </c>
      <c r="B27" t="s">
        <v>188</v>
      </c>
      <c r="C27" t="s">
        <v>35</v>
      </c>
      <c r="E27" s="7"/>
      <c r="F27" s="7"/>
      <c r="G27" s="7"/>
      <c r="H27">
        <v>3</v>
      </c>
      <c r="I27" s="7">
        <v>897.15</v>
      </c>
      <c r="J27" s="7">
        <v>645.94799999999998</v>
      </c>
      <c r="K27" s="7">
        <v>251.202</v>
      </c>
      <c r="M27" t="str">
        <f t="shared" si="2"/>
        <v>New</v>
      </c>
      <c r="O27" s="11" t="str">
        <f t="shared" si="3"/>
        <v/>
      </c>
      <c r="P27" s="11">
        <f t="shared" si="4"/>
        <v>299.05</v>
      </c>
      <c r="Q27" s="11"/>
      <c r="R27" s="11">
        <f t="shared" si="5"/>
        <v>0</v>
      </c>
      <c r="S27" s="11"/>
      <c r="U27" s="11" t="str">
        <f t="shared" si="6"/>
        <v/>
      </c>
      <c r="V27" s="11">
        <f t="shared" si="7"/>
        <v>215.316</v>
      </c>
      <c r="W27" s="11"/>
      <c r="X27" s="11">
        <f t="shared" si="1"/>
        <v>0</v>
      </c>
      <c r="Y27" s="11"/>
      <c r="AA27" s="11" t="str">
        <f t="shared" si="8"/>
        <v/>
      </c>
      <c r="AB27" s="11">
        <f t="shared" si="9"/>
        <v>83.733999999999995</v>
      </c>
      <c r="AC27" s="11"/>
      <c r="AD27">
        <f t="shared" si="10"/>
        <v>0</v>
      </c>
      <c r="AE27">
        <f t="shared" si="11"/>
        <v>3</v>
      </c>
      <c r="AG27" s="11">
        <f t="shared" si="12"/>
        <v>251.202</v>
      </c>
      <c r="AH27" s="11"/>
      <c r="AI27" s="15">
        <f t="shared" si="13"/>
        <v>0</v>
      </c>
      <c r="AL27" s="11">
        <f t="shared" si="14"/>
        <v>897.15000000000009</v>
      </c>
      <c r="AM27" s="11"/>
      <c r="AO27" s="19">
        <f t="shared" si="15"/>
        <v>0</v>
      </c>
      <c r="AP27" s="19">
        <f t="shared" si="16"/>
        <v>1.2310217480508822E-3</v>
      </c>
      <c r="AR27" s="23">
        <f t="shared" si="17"/>
        <v>0</v>
      </c>
      <c r="AS27">
        <f t="shared" si="18"/>
        <v>0</v>
      </c>
      <c r="AV27" s="11">
        <f t="shared" si="19"/>
        <v>0</v>
      </c>
      <c r="AY27" s="11">
        <f t="shared" si="20"/>
        <v>0</v>
      </c>
      <c r="AZ27" s="11"/>
      <c r="BB27" s="17">
        <f t="shared" si="21"/>
        <v>0</v>
      </c>
      <c r="BC27" s="17">
        <f t="shared" si="22"/>
        <v>3</v>
      </c>
      <c r="BE27" s="11">
        <f t="shared" si="23"/>
        <v>251.202</v>
      </c>
      <c r="BH27" s="15">
        <f t="shared" si="24"/>
        <v>0</v>
      </c>
    </row>
    <row r="28" spans="1:60">
      <c r="A28" t="s">
        <v>354</v>
      </c>
      <c r="B28" t="s">
        <v>353</v>
      </c>
      <c r="C28" t="s">
        <v>32</v>
      </c>
      <c r="E28" s="7"/>
      <c r="F28" s="7"/>
      <c r="G28" s="7"/>
      <c r="H28">
        <v>3</v>
      </c>
      <c r="I28" s="7">
        <v>1292.94</v>
      </c>
      <c r="J28" s="7">
        <v>1215.3636000000001</v>
      </c>
      <c r="K28" s="7">
        <v>77.576400000000007</v>
      </c>
      <c r="M28" t="str">
        <f t="shared" si="2"/>
        <v>New</v>
      </c>
      <c r="O28" s="11" t="str">
        <f t="shared" si="3"/>
        <v/>
      </c>
      <c r="P28" s="11">
        <f t="shared" si="4"/>
        <v>430.98</v>
      </c>
      <c r="Q28" s="11"/>
      <c r="R28" s="11">
        <f t="shared" si="5"/>
        <v>0</v>
      </c>
      <c r="S28" s="11"/>
      <c r="U28" s="11" t="str">
        <f t="shared" si="6"/>
        <v/>
      </c>
      <c r="V28" s="11">
        <f t="shared" si="7"/>
        <v>405.12120000000004</v>
      </c>
      <c r="W28" s="11"/>
      <c r="X28" s="11">
        <f t="shared" si="1"/>
        <v>0</v>
      </c>
      <c r="Y28" s="11"/>
      <c r="AA28" s="11" t="str">
        <f t="shared" si="8"/>
        <v/>
      </c>
      <c r="AB28" s="11">
        <f t="shared" si="9"/>
        <v>25.858800000000002</v>
      </c>
      <c r="AC28" s="11"/>
      <c r="AD28">
        <f t="shared" si="10"/>
        <v>0</v>
      </c>
      <c r="AE28">
        <f t="shared" si="11"/>
        <v>3</v>
      </c>
      <c r="AG28" s="11">
        <f t="shared" si="12"/>
        <v>77.576400000000007</v>
      </c>
      <c r="AH28" s="11"/>
      <c r="AI28" s="15">
        <f t="shared" si="13"/>
        <v>0</v>
      </c>
      <c r="AL28" s="11">
        <f t="shared" si="14"/>
        <v>1292.94</v>
      </c>
      <c r="AM28" s="11"/>
      <c r="AO28" s="19">
        <f t="shared" si="15"/>
        <v>0</v>
      </c>
      <c r="AP28" s="19">
        <f t="shared" si="16"/>
        <v>1.2310217480508822E-3</v>
      </c>
      <c r="AR28" s="23">
        <f t="shared" si="17"/>
        <v>0</v>
      </c>
      <c r="AS28">
        <f t="shared" si="18"/>
        <v>0</v>
      </c>
      <c r="AV28" s="11">
        <f t="shared" si="19"/>
        <v>0</v>
      </c>
      <c r="AY28" s="11">
        <f t="shared" si="20"/>
        <v>0</v>
      </c>
      <c r="AZ28" s="11"/>
      <c r="BB28" s="17">
        <f t="shared" si="21"/>
        <v>0</v>
      </c>
      <c r="BC28" s="17">
        <f t="shared" si="22"/>
        <v>3</v>
      </c>
      <c r="BE28" s="11">
        <f t="shared" si="23"/>
        <v>77.576400000000007</v>
      </c>
      <c r="BH28" s="15">
        <f t="shared" si="24"/>
        <v>0</v>
      </c>
    </row>
    <row r="29" spans="1:60">
      <c r="A29" t="s">
        <v>625</v>
      </c>
      <c r="B29" t="s">
        <v>624</v>
      </c>
      <c r="C29" t="s">
        <v>53</v>
      </c>
      <c r="E29" s="7"/>
      <c r="F29" s="7"/>
      <c r="G29" s="7"/>
      <c r="H29">
        <v>5</v>
      </c>
      <c r="I29" s="7">
        <v>17.920000000000002</v>
      </c>
      <c r="J29" s="7">
        <v>15.456000000000001</v>
      </c>
      <c r="K29" s="7">
        <v>2.464</v>
      </c>
      <c r="M29" t="str">
        <f t="shared" si="2"/>
        <v>New</v>
      </c>
      <c r="O29" s="11" t="str">
        <f t="shared" si="3"/>
        <v/>
      </c>
      <c r="P29" s="11">
        <f t="shared" si="4"/>
        <v>3.5840000000000005</v>
      </c>
      <c r="Q29" s="11"/>
      <c r="R29" s="11">
        <f t="shared" si="5"/>
        <v>0</v>
      </c>
      <c r="S29" s="11"/>
      <c r="U29" s="11" t="str">
        <f t="shared" si="6"/>
        <v/>
      </c>
      <c r="V29" s="11">
        <f t="shared" si="7"/>
        <v>3.0912000000000002</v>
      </c>
      <c r="W29" s="11"/>
      <c r="X29" s="11">
        <f t="shared" si="1"/>
        <v>0</v>
      </c>
      <c r="Y29" s="11"/>
      <c r="AA29" s="11" t="str">
        <f t="shared" si="8"/>
        <v/>
      </c>
      <c r="AB29" s="11">
        <f t="shared" si="9"/>
        <v>0.49280000000000002</v>
      </c>
      <c r="AC29" s="11"/>
      <c r="AD29">
        <f t="shared" si="10"/>
        <v>0</v>
      </c>
      <c r="AE29">
        <f t="shared" si="11"/>
        <v>5</v>
      </c>
      <c r="AG29" s="11">
        <f t="shared" si="12"/>
        <v>2.464</v>
      </c>
      <c r="AH29" s="11"/>
      <c r="AI29" s="15">
        <f t="shared" si="13"/>
        <v>0</v>
      </c>
      <c r="AL29" s="11">
        <f t="shared" si="14"/>
        <v>17.920000000000002</v>
      </c>
      <c r="AM29" s="11"/>
      <c r="AO29" s="19">
        <f t="shared" si="15"/>
        <v>0</v>
      </c>
      <c r="AP29" s="19">
        <f t="shared" si="16"/>
        <v>2.051702913418137E-3</v>
      </c>
      <c r="AR29" s="23">
        <f t="shared" si="17"/>
        <v>0</v>
      </c>
      <c r="AS29">
        <f t="shared" si="18"/>
        <v>0</v>
      </c>
      <c r="AV29" s="11">
        <f t="shared" si="19"/>
        <v>0</v>
      </c>
      <c r="AY29" s="11">
        <f t="shared" si="20"/>
        <v>0</v>
      </c>
      <c r="AZ29" s="11"/>
      <c r="BB29" s="17">
        <f t="shared" si="21"/>
        <v>0</v>
      </c>
      <c r="BC29" s="17">
        <f t="shared" si="22"/>
        <v>5</v>
      </c>
      <c r="BE29" s="11">
        <f t="shared" si="23"/>
        <v>2.464</v>
      </c>
      <c r="BH29" s="15">
        <f t="shared" si="24"/>
        <v>0</v>
      </c>
    </row>
    <row r="30" spans="1:60">
      <c r="A30" t="s">
        <v>2522</v>
      </c>
      <c r="B30" t="s">
        <v>2521</v>
      </c>
      <c r="C30" t="s">
        <v>53</v>
      </c>
      <c r="D30">
        <v>4</v>
      </c>
      <c r="E30" s="7">
        <v>18.920000000000002</v>
      </c>
      <c r="F30" s="7">
        <v>11.541200000000002</v>
      </c>
      <c r="G30" s="7">
        <v>7.3788</v>
      </c>
      <c r="I30" s="7"/>
      <c r="J30" s="7"/>
      <c r="K30" s="7"/>
      <c r="M30" t="str">
        <f t="shared" si="2"/>
        <v/>
      </c>
      <c r="O30" s="11">
        <f t="shared" si="3"/>
        <v>4.7300000000000004</v>
      </c>
      <c r="P30" s="11" t="str">
        <f t="shared" si="4"/>
        <v/>
      </c>
      <c r="Q30" s="11"/>
      <c r="R30" s="11">
        <f t="shared" si="5"/>
        <v>0</v>
      </c>
      <c r="S30" s="11"/>
      <c r="U30" s="11">
        <f t="shared" si="6"/>
        <v>2.8853000000000004</v>
      </c>
      <c r="V30" s="11" t="str">
        <f t="shared" si="7"/>
        <v/>
      </c>
      <c r="W30" s="11"/>
      <c r="X30" s="11">
        <f t="shared" si="1"/>
        <v>0</v>
      </c>
      <c r="Y30" s="11"/>
      <c r="AA30" s="11">
        <f t="shared" si="8"/>
        <v>1.8447</v>
      </c>
      <c r="AB30" s="11" t="str">
        <f t="shared" si="9"/>
        <v/>
      </c>
      <c r="AC30" s="11"/>
      <c r="AD30">
        <f t="shared" si="10"/>
        <v>4</v>
      </c>
      <c r="AE30">
        <f t="shared" si="11"/>
        <v>0</v>
      </c>
      <c r="AG30" s="11">
        <f t="shared" si="12"/>
        <v>-7.3788</v>
      </c>
      <c r="AH30" s="11"/>
      <c r="AI30" s="15">
        <f t="shared" si="13"/>
        <v>0</v>
      </c>
      <c r="AL30" s="11">
        <f t="shared" si="14"/>
        <v>-18.920000000000002</v>
      </c>
      <c r="AM30" s="11"/>
      <c r="AO30" s="19">
        <f t="shared" si="15"/>
        <v>1.823985408116735E-3</v>
      </c>
      <c r="AP30" s="19">
        <f t="shared" si="16"/>
        <v>0</v>
      </c>
      <c r="AR30" s="23">
        <f t="shared" si="17"/>
        <v>4.4450524395804836</v>
      </c>
      <c r="AS30">
        <f t="shared" si="18"/>
        <v>4</v>
      </c>
      <c r="AV30" s="11">
        <f t="shared" si="19"/>
        <v>0.82098823529411802</v>
      </c>
      <c r="AY30" s="11">
        <f t="shared" si="20"/>
        <v>2.1050980392156875</v>
      </c>
      <c r="AZ30" s="11"/>
      <c r="BB30" s="17">
        <f t="shared" si="21"/>
        <v>4.4450524395804836</v>
      </c>
      <c r="BC30" s="17">
        <f t="shared" si="22"/>
        <v>0</v>
      </c>
      <c r="BE30" s="11">
        <f t="shared" si="23"/>
        <v>-8.1997882352941183</v>
      </c>
      <c r="BH30" s="15">
        <f t="shared" si="24"/>
        <v>0</v>
      </c>
    </row>
    <row r="31" spans="1:60">
      <c r="A31" t="s">
        <v>2907</v>
      </c>
      <c r="B31" t="s">
        <v>2906</v>
      </c>
      <c r="C31" t="s">
        <v>53</v>
      </c>
      <c r="D31">
        <v>14</v>
      </c>
      <c r="E31" s="7">
        <v>1336.44</v>
      </c>
      <c r="F31" s="7">
        <v>948.87239999999997</v>
      </c>
      <c r="G31" s="7">
        <v>387.56760000000003</v>
      </c>
      <c r="H31">
        <v>2</v>
      </c>
      <c r="I31" s="7">
        <v>15.007999999999999</v>
      </c>
      <c r="J31" s="7">
        <v>13.507199999999999</v>
      </c>
      <c r="K31" s="7">
        <v>1.5007999999999999</v>
      </c>
      <c r="M31" t="str">
        <f t="shared" si="2"/>
        <v/>
      </c>
      <c r="O31" s="11">
        <f t="shared" si="3"/>
        <v>95.460000000000008</v>
      </c>
      <c r="P31" s="11">
        <f t="shared" si="4"/>
        <v>7.5039999999999996</v>
      </c>
      <c r="Q31" s="11"/>
      <c r="R31" s="11">
        <f>+IFERROR((P31-O31)*H31,0)</f>
        <v>-175.91200000000001</v>
      </c>
      <c r="S31" s="11"/>
      <c r="U31" s="11">
        <f t="shared" si="6"/>
        <v>67.776600000000002</v>
      </c>
      <c r="V31" s="11">
        <f t="shared" si="7"/>
        <v>6.7535999999999996</v>
      </c>
      <c r="W31" s="11"/>
      <c r="X31" s="11">
        <f t="shared" si="1"/>
        <v>122.04600000000001</v>
      </c>
      <c r="Y31" s="11"/>
      <c r="AA31" s="11">
        <f t="shared" si="8"/>
        <v>27.683400000000002</v>
      </c>
      <c r="AB31" s="11">
        <f t="shared" si="9"/>
        <v>0.75039999999999996</v>
      </c>
      <c r="AC31" s="11"/>
      <c r="AD31">
        <f t="shared" si="10"/>
        <v>14</v>
      </c>
      <c r="AE31">
        <f t="shared" si="11"/>
        <v>2</v>
      </c>
      <c r="AG31" s="11">
        <f t="shared" si="12"/>
        <v>-332.20080000000002</v>
      </c>
      <c r="AH31" s="11"/>
      <c r="AI31" s="15">
        <f t="shared" si="13"/>
        <v>0</v>
      </c>
      <c r="AL31" s="11">
        <f t="shared" si="14"/>
        <v>-1145.52</v>
      </c>
      <c r="AM31" s="11"/>
      <c r="AO31" s="19">
        <f t="shared" si="15"/>
        <v>6.3839489284085726E-3</v>
      </c>
      <c r="AP31" s="19">
        <f t="shared" si="16"/>
        <v>8.206811653672548E-4</v>
      </c>
      <c r="AR31" s="23">
        <f t="shared" si="17"/>
        <v>15.557683538531691</v>
      </c>
      <c r="AS31">
        <f t="shared" si="18"/>
        <v>14</v>
      </c>
      <c r="AV31" s="11">
        <f t="shared" si="19"/>
        <v>43.121976470588223</v>
      </c>
      <c r="AY31" s="11">
        <f t="shared" si="20"/>
        <v>148.69647058823526</v>
      </c>
      <c r="AZ31" s="11"/>
      <c r="BB31" s="17">
        <f t="shared" si="21"/>
        <v>15.557683538531691</v>
      </c>
      <c r="BC31" s="17">
        <f t="shared" si="22"/>
        <v>2</v>
      </c>
      <c r="BE31" s="11">
        <f t="shared" si="23"/>
        <v>-375.32277647058828</v>
      </c>
      <c r="BH31" s="15">
        <f t="shared" si="24"/>
        <v>0</v>
      </c>
    </row>
    <row r="32" spans="1:60">
      <c r="A32" t="s">
        <v>705</v>
      </c>
      <c r="B32" t="s">
        <v>704</v>
      </c>
      <c r="C32" t="s">
        <v>53</v>
      </c>
      <c r="D32">
        <v>3</v>
      </c>
      <c r="E32" s="7">
        <v>209.88</v>
      </c>
      <c r="F32" s="7">
        <v>174.2004</v>
      </c>
      <c r="G32" s="7">
        <v>35.679600000000001</v>
      </c>
      <c r="I32" s="7"/>
      <c r="J32" s="7"/>
      <c r="K32" s="7"/>
      <c r="M32" t="str">
        <f t="shared" si="2"/>
        <v/>
      </c>
      <c r="O32" s="11">
        <f t="shared" si="3"/>
        <v>69.959999999999994</v>
      </c>
      <c r="P32" s="11" t="str">
        <f t="shared" si="4"/>
        <v/>
      </c>
      <c r="Q32" s="11"/>
      <c r="R32" s="11">
        <f t="shared" si="5"/>
        <v>0</v>
      </c>
      <c r="S32" s="11"/>
      <c r="U32" s="11">
        <f t="shared" si="6"/>
        <v>58.066800000000001</v>
      </c>
      <c r="V32" s="11" t="str">
        <f t="shared" si="7"/>
        <v/>
      </c>
      <c r="W32" s="11"/>
      <c r="X32" s="11">
        <f t="shared" si="1"/>
        <v>0</v>
      </c>
      <c r="Y32" s="11"/>
      <c r="AA32" s="11">
        <f t="shared" si="8"/>
        <v>11.8932</v>
      </c>
      <c r="AB32" s="11" t="str">
        <f t="shared" si="9"/>
        <v/>
      </c>
      <c r="AC32" s="11"/>
      <c r="AD32">
        <f t="shared" si="10"/>
        <v>3</v>
      </c>
      <c r="AE32">
        <f t="shared" si="11"/>
        <v>0</v>
      </c>
      <c r="AG32" s="11">
        <f t="shared" si="12"/>
        <v>-35.679600000000001</v>
      </c>
      <c r="AH32" s="11"/>
      <c r="AI32" s="15">
        <f t="shared" si="13"/>
        <v>0</v>
      </c>
      <c r="AL32" s="11">
        <f t="shared" si="14"/>
        <v>-209.88</v>
      </c>
      <c r="AM32" s="11"/>
      <c r="AO32" s="19">
        <f t="shared" si="15"/>
        <v>1.3679890560875513E-3</v>
      </c>
      <c r="AP32" s="19">
        <f t="shared" si="16"/>
        <v>0</v>
      </c>
      <c r="AR32" s="23">
        <f t="shared" si="17"/>
        <v>3.3337893296853625</v>
      </c>
      <c r="AS32">
        <f t="shared" si="18"/>
        <v>3</v>
      </c>
      <c r="AV32" s="11">
        <f t="shared" si="19"/>
        <v>3.969823255813953</v>
      </c>
      <c r="AY32" s="11">
        <f t="shared" si="20"/>
        <v>23.351901504787957</v>
      </c>
      <c r="AZ32" s="11"/>
      <c r="BB32" s="17">
        <f t="shared" si="21"/>
        <v>3.3337893296853625</v>
      </c>
      <c r="BC32" s="17">
        <f t="shared" si="22"/>
        <v>0</v>
      </c>
      <c r="BE32" s="11">
        <f t="shared" si="23"/>
        <v>-39.64942325581395</v>
      </c>
      <c r="BH32" s="15">
        <f t="shared" si="24"/>
        <v>0</v>
      </c>
    </row>
    <row r="33" spans="1:60">
      <c r="A33" t="s">
        <v>705</v>
      </c>
      <c r="B33" t="s">
        <v>704</v>
      </c>
      <c r="C33" t="s">
        <v>44</v>
      </c>
      <c r="D33">
        <v>6</v>
      </c>
      <c r="E33" s="7">
        <v>2678.94</v>
      </c>
      <c r="F33" s="7">
        <v>2437.8353999999999</v>
      </c>
      <c r="G33" s="7">
        <v>241.1046</v>
      </c>
      <c r="I33" s="7"/>
      <c r="J33" s="7"/>
      <c r="K33" s="7"/>
      <c r="M33" t="str">
        <f t="shared" si="2"/>
        <v/>
      </c>
      <c r="O33" s="11">
        <f t="shared" si="3"/>
        <v>446.49</v>
      </c>
      <c r="P33" s="11" t="str">
        <f t="shared" si="4"/>
        <v/>
      </c>
      <c r="Q33" s="11"/>
      <c r="R33" s="11">
        <f t="shared" si="5"/>
        <v>0</v>
      </c>
      <c r="S33" s="11"/>
      <c r="U33" s="11">
        <f t="shared" si="6"/>
        <v>406.30590000000001</v>
      </c>
      <c r="V33" s="11" t="str">
        <f t="shared" si="7"/>
        <v/>
      </c>
      <c r="W33" s="11"/>
      <c r="X33" s="11">
        <f t="shared" si="1"/>
        <v>0</v>
      </c>
      <c r="Y33" s="11"/>
      <c r="AA33" s="11">
        <f t="shared" si="8"/>
        <v>40.184100000000001</v>
      </c>
      <c r="AB33" s="11" t="str">
        <f t="shared" si="9"/>
        <v/>
      </c>
      <c r="AC33" s="11"/>
      <c r="AD33">
        <f t="shared" si="10"/>
        <v>6</v>
      </c>
      <c r="AE33">
        <f t="shared" si="11"/>
        <v>0</v>
      </c>
      <c r="AG33" s="11">
        <f t="shared" si="12"/>
        <v>-241.1046</v>
      </c>
      <c r="AH33" s="11"/>
      <c r="AI33" s="15">
        <f t="shared" si="13"/>
        <v>0</v>
      </c>
      <c r="AL33" s="11">
        <f t="shared" si="14"/>
        <v>-2678.94</v>
      </c>
      <c r="AM33" s="11"/>
      <c r="AO33" s="19">
        <f t="shared" si="15"/>
        <v>2.7359781121751026E-3</v>
      </c>
      <c r="AP33" s="19">
        <f t="shared" si="16"/>
        <v>0</v>
      </c>
      <c r="AR33" s="23">
        <f t="shared" si="17"/>
        <v>6.6675786593707249</v>
      </c>
      <c r="AS33">
        <f t="shared" si="18"/>
        <v>6</v>
      </c>
      <c r="AV33" s="11">
        <f t="shared" si="19"/>
        <v>26.826047606019149</v>
      </c>
      <c r="AY33" s="11">
        <f t="shared" si="20"/>
        <v>298.06719562243495</v>
      </c>
      <c r="AZ33" s="11"/>
      <c r="BB33" s="17">
        <f t="shared" si="21"/>
        <v>6.6675786593707249</v>
      </c>
      <c r="BC33" s="17">
        <f t="shared" si="22"/>
        <v>0</v>
      </c>
      <c r="BE33" s="11">
        <f t="shared" si="23"/>
        <v>-267.93064760601914</v>
      </c>
      <c r="BH33" s="15">
        <f t="shared" si="24"/>
        <v>0</v>
      </c>
    </row>
    <row r="34" spans="1:60">
      <c r="A34" t="s">
        <v>1985</v>
      </c>
      <c r="B34" t="s">
        <v>1984</v>
      </c>
      <c r="C34" t="s">
        <v>32</v>
      </c>
      <c r="D34">
        <v>1</v>
      </c>
      <c r="E34" s="7">
        <v>81.94</v>
      </c>
      <c r="F34" s="7">
        <v>61.454999999999998</v>
      </c>
      <c r="G34" s="7">
        <v>20.484999999999999</v>
      </c>
      <c r="I34" s="7"/>
      <c r="J34" s="7"/>
      <c r="K34" s="7"/>
      <c r="M34" t="str">
        <f t="shared" si="2"/>
        <v/>
      </c>
      <c r="O34" s="11">
        <f t="shared" si="3"/>
        <v>81.94</v>
      </c>
      <c r="P34" s="11" t="str">
        <f t="shared" si="4"/>
        <v/>
      </c>
      <c r="Q34" s="11"/>
      <c r="R34" s="11">
        <f t="shared" si="5"/>
        <v>0</v>
      </c>
      <c r="S34" s="11"/>
      <c r="U34" s="11">
        <f t="shared" si="6"/>
        <v>61.454999999999998</v>
      </c>
      <c r="V34" s="11" t="str">
        <f t="shared" si="7"/>
        <v/>
      </c>
      <c r="W34" s="11"/>
      <c r="X34" s="11">
        <f t="shared" si="1"/>
        <v>0</v>
      </c>
      <c r="Y34" s="11"/>
      <c r="AA34" s="11">
        <f t="shared" si="8"/>
        <v>20.484999999999999</v>
      </c>
      <c r="AB34" s="11" t="str">
        <f t="shared" si="9"/>
        <v/>
      </c>
      <c r="AC34" s="11"/>
      <c r="AD34">
        <f t="shared" si="10"/>
        <v>1</v>
      </c>
      <c r="AE34">
        <f t="shared" si="11"/>
        <v>0</v>
      </c>
      <c r="AG34" s="11">
        <f t="shared" si="12"/>
        <v>-20.484999999999999</v>
      </c>
      <c r="AH34" s="11"/>
      <c r="AI34" s="15">
        <f t="shared" si="13"/>
        <v>0</v>
      </c>
      <c r="AL34" s="11">
        <f t="shared" si="14"/>
        <v>-81.94</v>
      </c>
      <c r="AM34" s="11"/>
      <c r="AO34" s="19">
        <f t="shared" si="15"/>
        <v>4.5599635202918376E-4</v>
      </c>
      <c r="AP34" s="19">
        <f t="shared" si="16"/>
        <v>0</v>
      </c>
      <c r="AR34" s="23">
        <f t="shared" si="17"/>
        <v>1.1112631098951209</v>
      </c>
      <c r="AS34">
        <f t="shared" si="18"/>
        <v>1</v>
      </c>
      <c r="AV34" s="11">
        <f t="shared" si="19"/>
        <v>2.2792248062015514</v>
      </c>
      <c r="AY34" s="11">
        <f t="shared" si="20"/>
        <v>9.1168992248062057</v>
      </c>
      <c r="AZ34" s="11"/>
      <c r="BB34" s="17">
        <f t="shared" si="21"/>
        <v>1.1112631098951209</v>
      </c>
      <c r="BC34" s="17">
        <f t="shared" si="22"/>
        <v>0</v>
      </c>
      <c r="BE34" s="11">
        <f t="shared" si="23"/>
        <v>-22.76422480620155</v>
      </c>
      <c r="BH34" s="15">
        <f t="shared" si="24"/>
        <v>0</v>
      </c>
    </row>
    <row r="35" spans="1:60">
      <c r="A35" t="s">
        <v>3646</v>
      </c>
      <c r="B35" t="s">
        <v>3645</v>
      </c>
      <c r="C35" t="s">
        <v>44</v>
      </c>
      <c r="E35" s="7"/>
      <c r="F35" s="7"/>
      <c r="G35" s="7"/>
      <c r="H35">
        <v>2</v>
      </c>
      <c r="I35" s="7">
        <v>182.55</v>
      </c>
      <c r="J35" s="7">
        <v>317.637</v>
      </c>
      <c r="K35" s="7">
        <v>-135.08699999999999</v>
      </c>
      <c r="M35" t="str">
        <f t="shared" si="2"/>
        <v>New</v>
      </c>
      <c r="O35" s="11" t="str">
        <f t="shared" si="3"/>
        <v/>
      </c>
      <c r="P35" s="11">
        <f t="shared" si="4"/>
        <v>91.275000000000006</v>
      </c>
      <c r="Q35" s="11"/>
      <c r="R35" s="11">
        <f t="shared" si="5"/>
        <v>0</v>
      </c>
      <c r="S35" s="11"/>
      <c r="U35" s="11" t="str">
        <f t="shared" si="6"/>
        <v/>
      </c>
      <c r="V35" s="11">
        <f t="shared" si="7"/>
        <v>158.8185</v>
      </c>
      <c r="W35" s="11"/>
      <c r="X35" s="11">
        <f t="shared" si="1"/>
        <v>0</v>
      </c>
      <c r="Y35" s="11"/>
      <c r="AA35" s="11" t="str">
        <f t="shared" si="8"/>
        <v/>
      </c>
      <c r="AB35" s="11">
        <f t="shared" si="9"/>
        <v>-67.543499999999995</v>
      </c>
      <c r="AC35" s="11"/>
      <c r="AD35">
        <f t="shared" si="10"/>
        <v>0</v>
      </c>
      <c r="AE35">
        <f t="shared" si="11"/>
        <v>2</v>
      </c>
      <c r="AG35" s="11">
        <f t="shared" si="12"/>
        <v>-135.08699999999999</v>
      </c>
      <c r="AH35" s="11"/>
      <c r="AI35" s="15">
        <f t="shared" si="13"/>
        <v>0</v>
      </c>
      <c r="AL35" s="11">
        <f t="shared" si="14"/>
        <v>182.55</v>
      </c>
      <c r="AM35" s="11"/>
      <c r="AO35" s="19">
        <f t="shared" si="15"/>
        <v>0</v>
      </c>
      <c r="AP35" s="19">
        <f t="shared" si="16"/>
        <v>8.206811653672548E-4</v>
      </c>
      <c r="AR35" s="23">
        <f t="shared" si="17"/>
        <v>0</v>
      </c>
      <c r="AS35">
        <f t="shared" si="18"/>
        <v>0</v>
      </c>
      <c r="AV35" s="11">
        <f t="shared" si="19"/>
        <v>0</v>
      </c>
      <c r="AY35" s="11">
        <f t="shared" si="20"/>
        <v>0</v>
      </c>
      <c r="AZ35" s="11"/>
      <c r="BB35" s="17">
        <f t="shared" si="21"/>
        <v>0</v>
      </c>
      <c r="BC35" s="17">
        <f t="shared" si="22"/>
        <v>2</v>
      </c>
      <c r="BE35" s="11">
        <f t="shared" si="23"/>
        <v>-135.08699999999999</v>
      </c>
      <c r="BH35" s="15">
        <f t="shared" si="24"/>
        <v>0</v>
      </c>
    </row>
    <row r="36" spans="1:60">
      <c r="A36" t="s">
        <v>4220</v>
      </c>
      <c r="B36" t="s">
        <v>4219</v>
      </c>
      <c r="C36" t="s">
        <v>32</v>
      </c>
      <c r="E36" s="7"/>
      <c r="F36" s="7"/>
      <c r="G36" s="7"/>
      <c r="H36">
        <v>4</v>
      </c>
      <c r="I36" s="7">
        <v>115.96</v>
      </c>
      <c r="J36" s="7">
        <v>180.89760000000001</v>
      </c>
      <c r="K36" s="7">
        <v>-64.937600000000003</v>
      </c>
      <c r="M36" t="str">
        <f t="shared" si="2"/>
        <v>New</v>
      </c>
      <c r="O36" s="11" t="str">
        <f t="shared" si="3"/>
        <v/>
      </c>
      <c r="P36" s="11">
        <f t="shared" si="4"/>
        <v>28.99</v>
      </c>
      <c r="Q36" s="11"/>
      <c r="R36" s="11">
        <f t="shared" si="5"/>
        <v>0</v>
      </c>
      <c r="S36" s="11"/>
      <c r="U36" s="11" t="str">
        <f t="shared" si="6"/>
        <v/>
      </c>
      <c r="V36" s="11">
        <f t="shared" si="7"/>
        <v>45.224400000000003</v>
      </c>
      <c r="W36" s="11"/>
      <c r="X36" s="11">
        <f t="shared" si="1"/>
        <v>0</v>
      </c>
      <c r="Y36" s="11"/>
      <c r="AA36" s="11" t="str">
        <f t="shared" si="8"/>
        <v/>
      </c>
      <c r="AB36" s="11">
        <f t="shared" si="9"/>
        <v>-16.234400000000001</v>
      </c>
      <c r="AC36" s="11"/>
      <c r="AD36">
        <f t="shared" si="10"/>
        <v>0</v>
      </c>
      <c r="AE36">
        <f t="shared" si="11"/>
        <v>4</v>
      </c>
      <c r="AG36" s="11">
        <f t="shared" si="12"/>
        <v>-64.937600000000003</v>
      </c>
      <c r="AH36" s="11"/>
      <c r="AI36" s="15">
        <f t="shared" si="13"/>
        <v>0</v>
      </c>
      <c r="AL36" s="11">
        <f t="shared" si="14"/>
        <v>115.96</v>
      </c>
      <c r="AM36" s="11"/>
      <c r="AO36" s="19">
        <f t="shared" si="15"/>
        <v>0</v>
      </c>
      <c r="AP36" s="19">
        <f t="shared" si="16"/>
        <v>1.6413623307345096E-3</v>
      </c>
      <c r="AR36" s="23">
        <f t="shared" si="17"/>
        <v>0</v>
      </c>
      <c r="AS36">
        <f t="shared" si="18"/>
        <v>0</v>
      </c>
      <c r="AV36" s="11">
        <f t="shared" si="19"/>
        <v>0</v>
      </c>
      <c r="AY36" s="11">
        <f t="shared" si="20"/>
        <v>0</v>
      </c>
      <c r="AZ36" s="11"/>
      <c r="BB36" s="17">
        <f t="shared" si="21"/>
        <v>0</v>
      </c>
      <c r="BC36" s="17">
        <f t="shared" si="22"/>
        <v>4</v>
      </c>
      <c r="BE36" s="11">
        <f t="shared" si="23"/>
        <v>-64.937600000000003</v>
      </c>
      <c r="BH36" s="15">
        <f t="shared" si="24"/>
        <v>0</v>
      </c>
    </row>
    <row r="37" spans="1:60">
      <c r="A37" t="s">
        <v>3328</v>
      </c>
      <c r="B37" t="s">
        <v>3327</v>
      </c>
      <c r="C37" t="s">
        <v>53</v>
      </c>
      <c r="E37" s="7"/>
      <c r="F37" s="7"/>
      <c r="G37" s="7"/>
      <c r="H37">
        <v>4</v>
      </c>
      <c r="I37" s="7">
        <v>19.760000000000002</v>
      </c>
      <c r="J37" s="7">
        <v>11.460800000000001</v>
      </c>
      <c r="K37" s="7">
        <v>8.2992000000000008</v>
      </c>
      <c r="M37" t="str">
        <f t="shared" si="2"/>
        <v>New</v>
      </c>
      <c r="O37" s="11" t="str">
        <f t="shared" si="3"/>
        <v/>
      </c>
      <c r="P37" s="11">
        <f t="shared" si="4"/>
        <v>4.9400000000000004</v>
      </c>
      <c r="Q37" s="11"/>
      <c r="R37" s="11">
        <f t="shared" si="5"/>
        <v>0</v>
      </c>
      <c r="S37" s="11"/>
      <c r="U37" s="11" t="str">
        <f t="shared" si="6"/>
        <v/>
      </c>
      <c r="V37" s="11">
        <f t="shared" si="7"/>
        <v>2.8652000000000002</v>
      </c>
      <c r="W37" s="11"/>
      <c r="X37" s="11">
        <f t="shared" si="1"/>
        <v>0</v>
      </c>
      <c r="Y37" s="11"/>
      <c r="AA37" s="11" t="str">
        <f t="shared" si="8"/>
        <v/>
      </c>
      <c r="AB37" s="11">
        <f t="shared" si="9"/>
        <v>2.0748000000000002</v>
      </c>
      <c r="AC37" s="11"/>
      <c r="AD37">
        <f t="shared" si="10"/>
        <v>0</v>
      </c>
      <c r="AE37">
        <f t="shared" si="11"/>
        <v>4</v>
      </c>
      <c r="AG37" s="11">
        <f t="shared" si="12"/>
        <v>8.2992000000000008</v>
      </c>
      <c r="AH37" s="11"/>
      <c r="AI37" s="15">
        <f t="shared" si="13"/>
        <v>0</v>
      </c>
      <c r="AL37" s="11">
        <f t="shared" si="14"/>
        <v>19.760000000000002</v>
      </c>
      <c r="AM37" s="11"/>
      <c r="AO37" s="19">
        <f t="shared" si="15"/>
        <v>0</v>
      </c>
      <c r="AP37" s="19">
        <f t="shared" si="16"/>
        <v>1.6413623307345096E-3</v>
      </c>
      <c r="AR37" s="23">
        <f t="shared" si="17"/>
        <v>0</v>
      </c>
      <c r="AS37">
        <f t="shared" si="18"/>
        <v>0</v>
      </c>
      <c r="AV37" s="11">
        <f t="shared" si="19"/>
        <v>0</v>
      </c>
      <c r="AY37" s="11">
        <f t="shared" si="20"/>
        <v>0</v>
      </c>
      <c r="AZ37" s="11"/>
      <c r="BB37" s="17">
        <f t="shared" si="21"/>
        <v>0</v>
      </c>
      <c r="BC37" s="17">
        <f t="shared" si="22"/>
        <v>4</v>
      </c>
      <c r="BE37" s="11">
        <f t="shared" si="23"/>
        <v>8.2992000000000008</v>
      </c>
      <c r="BH37" s="15">
        <f t="shared" si="24"/>
        <v>0</v>
      </c>
    </row>
    <row r="38" spans="1:60">
      <c r="A38" t="s">
        <v>414</v>
      </c>
      <c r="B38" t="s">
        <v>413</v>
      </c>
      <c r="C38" t="s">
        <v>44</v>
      </c>
      <c r="E38" s="7"/>
      <c r="F38" s="7"/>
      <c r="G38" s="7"/>
      <c r="H38">
        <v>7</v>
      </c>
      <c r="I38" s="7">
        <v>1488.424</v>
      </c>
      <c r="J38" s="7">
        <v>1786.1088</v>
      </c>
      <c r="K38" s="7">
        <v>-297.6848</v>
      </c>
      <c r="M38" t="str">
        <f t="shared" si="2"/>
        <v>New</v>
      </c>
      <c r="O38" s="11" t="str">
        <f t="shared" si="3"/>
        <v/>
      </c>
      <c r="P38" s="11">
        <f t="shared" si="4"/>
        <v>212.63200000000001</v>
      </c>
      <c r="Q38" s="11"/>
      <c r="R38" s="11">
        <f t="shared" si="5"/>
        <v>0</v>
      </c>
      <c r="S38" s="11"/>
      <c r="U38" s="11" t="str">
        <f t="shared" si="6"/>
        <v/>
      </c>
      <c r="V38" s="11">
        <f t="shared" si="7"/>
        <v>255.1584</v>
      </c>
      <c r="W38" s="11"/>
      <c r="X38" s="11">
        <f t="shared" si="1"/>
        <v>0</v>
      </c>
      <c r="Y38" s="11"/>
      <c r="AA38" s="11" t="str">
        <f t="shared" si="8"/>
        <v/>
      </c>
      <c r="AB38" s="11">
        <f t="shared" si="9"/>
        <v>-42.526400000000002</v>
      </c>
      <c r="AC38" s="11"/>
      <c r="AD38">
        <f t="shared" si="10"/>
        <v>0</v>
      </c>
      <c r="AE38">
        <f t="shared" si="11"/>
        <v>7</v>
      </c>
      <c r="AG38" s="11">
        <f t="shared" si="12"/>
        <v>-297.6848</v>
      </c>
      <c r="AH38" s="11"/>
      <c r="AI38" s="15">
        <f t="shared" si="13"/>
        <v>0</v>
      </c>
      <c r="AL38" s="11">
        <f t="shared" si="14"/>
        <v>1488.424</v>
      </c>
      <c r="AM38" s="11"/>
      <c r="AO38" s="19">
        <f t="shared" si="15"/>
        <v>0</v>
      </c>
      <c r="AP38" s="19">
        <f t="shared" si="16"/>
        <v>2.8723840787853918E-3</v>
      </c>
      <c r="AR38" s="23">
        <f t="shared" si="17"/>
        <v>0</v>
      </c>
      <c r="AS38">
        <f t="shared" si="18"/>
        <v>0</v>
      </c>
      <c r="AV38" s="11">
        <f t="shared" si="19"/>
        <v>0</v>
      </c>
      <c r="AY38" s="11">
        <f t="shared" si="20"/>
        <v>0</v>
      </c>
      <c r="AZ38" s="11"/>
      <c r="BB38" s="17">
        <f t="shared" si="21"/>
        <v>0</v>
      </c>
      <c r="BC38" s="17">
        <f t="shared" si="22"/>
        <v>7</v>
      </c>
      <c r="BE38" s="11">
        <f t="shared" si="23"/>
        <v>-297.6848</v>
      </c>
      <c r="BH38" s="15">
        <f t="shared" si="24"/>
        <v>0</v>
      </c>
    </row>
    <row r="39" spans="1:60">
      <c r="A39" t="s">
        <v>1305</v>
      </c>
      <c r="B39" t="s">
        <v>1304</v>
      </c>
      <c r="C39" t="s">
        <v>53</v>
      </c>
      <c r="D39">
        <v>2</v>
      </c>
      <c r="E39" s="7">
        <v>9.94</v>
      </c>
      <c r="F39" s="7">
        <v>6.8585999999999991</v>
      </c>
      <c r="G39" s="7">
        <v>3.0813999999999999</v>
      </c>
      <c r="I39" s="7"/>
      <c r="J39" s="7"/>
      <c r="K39" s="7"/>
      <c r="M39" t="str">
        <f t="shared" si="2"/>
        <v/>
      </c>
      <c r="O39" s="11">
        <f t="shared" si="3"/>
        <v>4.97</v>
      </c>
      <c r="P39" s="11" t="str">
        <f t="shared" si="4"/>
        <v/>
      </c>
      <c r="Q39" s="11"/>
      <c r="R39" s="11">
        <f t="shared" si="5"/>
        <v>0</v>
      </c>
      <c r="S39" s="11"/>
      <c r="U39" s="11">
        <f t="shared" si="6"/>
        <v>3.4292999999999996</v>
      </c>
      <c r="V39" s="11" t="str">
        <f t="shared" si="7"/>
        <v/>
      </c>
      <c r="W39" s="11"/>
      <c r="X39" s="11">
        <f t="shared" si="1"/>
        <v>0</v>
      </c>
      <c r="Y39" s="11"/>
      <c r="AA39" s="11">
        <f t="shared" si="8"/>
        <v>1.5407</v>
      </c>
      <c r="AB39" s="11" t="str">
        <f t="shared" si="9"/>
        <v/>
      </c>
      <c r="AC39" s="11"/>
      <c r="AD39">
        <f t="shared" si="10"/>
        <v>2</v>
      </c>
      <c r="AE39">
        <f t="shared" si="11"/>
        <v>0</v>
      </c>
      <c r="AG39" s="11">
        <f t="shared" si="12"/>
        <v>-3.0813999999999999</v>
      </c>
      <c r="AH39" s="11"/>
      <c r="AI39" s="15">
        <f t="shared" si="13"/>
        <v>0</v>
      </c>
      <c r="AL39" s="11">
        <f t="shared" si="14"/>
        <v>-9.94</v>
      </c>
      <c r="AM39" s="11"/>
      <c r="AO39" s="19">
        <f t="shared" si="15"/>
        <v>9.1199270405836752E-4</v>
      </c>
      <c r="AP39" s="19">
        <f t="shared" si="16"/>
        <v>0</v>
      </c>
      <c r="AR39" s="23">
        <f t="shared" si="17"/>
        <v>2.2225262197902418</v>
      </c>
      <c r="AS39">
        <f t="shared" si="18"/>
        <v>2</v>
      </c>
      <c r="AV39" s="11">
        <f t="shared" si="19"/>
        <v>0.34284614683082554</v>
      </c>
      <c r="AY39" s="11">
        <f t="shared" si="20"/>
        <v>1.1059553123575017</v>
      </c>
      <c r="AZ39" s="11"/>
      <c r="BB39" s="17">
        <f t="shared" si="21"/>
        <v>2.2225262197902418</v>
      </c>
      <c r="BC39" s="17">
        <f t="shared" si="22"/>
        <v>0</v>
      </c>
      <c r="BE39" s="11">
        <f t="shared" si="23"/>
        <v>-3.4242461468308254</v>
      </c>
      <c r="BH39" s="15">
        <f t="shared" si="24"/>
        <v>0</v>
      </c>
    </row>
    <row r="40" spans="1:60">
      <c r="A40" t="s">
        <v>1305</v>
      </c>
      <c r="B40" t="s">
        <v>1304</v>
      </c>
      <c r="C40" t="s">
        <v>44</v>
      </c>
      <c r="E40" s="7"/>
      <c r="F40" s="7"/>
      <c r="G40" s="7"/>
      <c r="H40">
        <v>9</v>
      </c>
      <c r="I40" s="7">
        <v>896.32799999999997</v>
      </c>
      <c r="J40" s="7">
        <v>873.91980000000001</v>
      </c>
      <c r="K40" s="7">
        <v>22.408200000000001</v>
      </c>
      <c r="M40" t="str">
        <f t="shared" si="2"/>
        <v>New</v>
      </c>
      <c r="O40" s="11" t="str">
        <f t="shared" si="3"/>
        <v/>
      </c>
      <c r="P40" s="11">
        <f t="shared" si="4"/>
        <v>99.591999999999999</v>
      </c>
      <c r="Q40" s="11"/>
      <c r="R40" s="11">
        <f t="shared" si="5"/>
        <v>0</v>
      </c>
      <c r="S40" s="11"/>
      <c r="U40" s="11" t="str">
        <f t="shared" si="6"/>
        <v/>
      </c>
      <c r="V40" s="11">
        <f t="shared" si="7"/>
        <v>97.102199999999996</v>
      </c>
      <c r="W40" s="11"/>
      <c r="X40" s="11">
        <f t="shared" si="1"/>
        <v>0</v>
      </c>
      <c r="Y40" s="11"/>
      <c r="AA40" s="11" t="str">
        <f t="shared" si="8"/>
        <v/>
      </c>
      <c r="AB40" s="11">
        <f t="shared" si="9"/>
        <v>2.4898000000000002</v>
      </c>
      <c r="AC40" s="11"/>
      <c r="AD40">
        <f t="shared" si="10"/>
        <v>0</v>
      </c>
      <c r="AE40">
        <f t="shared" si="11"/>
        <v>9</v>
      </c>
      <c r="AG40" s="11">
        <f t="shared" si="12"/>
        <v>22.408200000000001</v>
      </c>
      <c r="AH40" s="11"/>
      <c r="AI40" s="15">
        <f t="shared" si="13"/>
        <v>0</v>
      </c>
      <c r="AL40" s="11">
        <f t="shared" si="14"/>
        <v>896.32799999999997</v>
      </c>
      <c r="AM40" s="11"/>
      <c r="AO40" s="19">
        <f t="shared" si="15"/>
        <v>0</v>
      </c>
      <c r="AP40" s="19">
        <f t="shared" si="16"/>
        <v>3.6930652441526466E-3</v>
      </c>
      <c r="AR40" s="23">
        <f t="shared" si="17"/>
        <v>0</v>
      </c>
      <c r="AS40">
        <f t="shared" si="18"/>
        <v>0</v>
      </c>
      <c r="AV40" s="11">
        <f t="shared" si="19"/>
        <v>0</v>
      </c>
      <c r="AY40" s="11">
        <f t="shared" si="20"/>
        <v>0</v>
      </c>
      <c r="AZ40" s="11"/>
      <c r="BB40" s="17">
        <f t="shared" si="21"/>
        <v>0</v>
      </c>
      <c r="BC40" s="17">
        <f t="shared" si="22"/>
        <v>9</v>
      </c>
      <c r="BE40" s="11">
        <f t="shared" si="23"/>
        <v>22.408200000000001</v>
      </c>
      <c r="BH40" s="15">
        <f t="shared" si="24"/>
        <v>0</v>
      </c>
    </row>
    <row r="41" spans="1:60">
      <c r="A41" t="s">
        <v>3009</v>
      </c>
      <c r="B41" t="s">
        <v>3008</v>
      </c>
      <c r="C41" t="s">
        <v>44</v>
      </c>
      <c r="D41">
        <v>2</v>
      </c>
      <c r="E41" s="7">
        <v>71.087999999999994</v>
      </c>
      <c r="F41" s="7">
        <v>72.865199999999987</v>
      </c>
      <c r="G41" s="7">
        <v>-1.7771999999999999</v>
      </c>
      <c r="I41" s="7"/>
      <c r="J41" s="7"/>
      <c r="K41" s="7"/>
      <c r="M41" t="str">
        <f t="shared" si="2"/>
        <v/>
      </c>
      <c r="O41" s="11">
        <f t="shared" si="3"/>
        <v>35.543999999999997</v>
      </c>
      <c r="P41" s="11" t="str">
        <f t="shared" si="4"/>
        <v/>
      </c>
      <c r="Q41" s="11"/>
      <c r="R41" s="11">
        <f t="shared" si="5"/>
        <v>0</v>
      </c>
      <c r="S41" s="11"/>
      <c r="U41" s="11">
        <f t="shared" si="6"/>
        <v>36.432599999999994</v>
      </c>
      <c r="V41" s="11" t="str">
        <f t="shared" si="7"/>
        <v/>
      </c>
      <c r="W41" s="11"/>
      <c r="X41" s="11">
        <f t="shared" si="1"/>
        <v>0</v>
      </c>
      <c r="Y41" s="11"/>
      <c r="AA41" s="11">
        <f t="shared" si="8"/>
        <v>-0.88859999999999995</v>
      </c>
      <c r="AB41" s="11" t="str">
        <f t="shared" si="9"/>
        <v/>
      </c>
      <c r="AC41" s="11"/>
      <c r="AD41">
        <f t="shared" si="10"/>
        <v>2</v>
      </c>
      <c r="AE41">
        <f t="shared" si="11"/>
        <v>0</v>
      </c>
      <c r="AG41" s="11">
        <f t="shared" si="12"/>
        <v>1.7771999999999999</v>
      </c>
      <c r="AH41" s="11"/>
      <c r="AI41" s="15">
        <f t="shared" si="13"/>
        <v>0</v>
      </c>
      <c r="AL41" s="11">
        <f t="shared" si="14"/>
        <v>-71.087999999999994</v>
      </c>
      <c r="AM41" s="11"/>
      <c r="AO41" s="19">
        <f t="shared" si="15"/>
        <v>9.1199270405836752E-4</v>
      </c>
      <c r="AP41" s="19">
        <f t="shared" si="16"/>
        <v>0</v>
      </c>
      <c r="AR41" s="23">
        <f t="shared" si="17"/>
        <v>2.2225262197902418</v>
      </c>
      <c r="AS41">
        <f t="shared" si="18"/>
        <v>2</v>
      </c>
      <c r="AV41" s="11">
        <f t="shared" si="19"/>
        <v>-0.19773679890560883</v>
      </c>
      <c r="AY41" s="11">
        <f t="shared" si="20"/>
        <v>7.909471956224353</v>
      </c>
      <c r="AZ41" s="11"/>
      <c r="BB41" s="17">
        <f t="shared" si="21"/>
        <v>2.2225262197902418</v>
      </c>
      <c r="BC41" s="17">
        <f t="shared" si="22"/>
        <v>0</v>
      </c>
      <c r="BE41" s="11">
        <f t="shared" si="23"/>
        <v>1.9749367989056088</v>
      </c>
      <c r="BH41" s="15">
        <f t="shared" si="24"/>
        <v>0</v>
      </c>
    </row>
    <row r="42" spans="1:60">
      <c r="A42" t="s">
        <v>1269</v>
      </c>
      <c r="B42" t="s">
        <v>1268</v>
      </c>
      <c r="C42" t="s">
        <v>44</v>
      </c>
      <c r="D42">
        <v>4</v>
      </c>
      <c r="E42" s="7">
        <v>447.84</v>
      </c>
      <c r="F42" s="7">
        <v>349.3152</v>
      </c>
      <c r="G42" s="7">
        <v>98.524799999999999</v>
      </c>
      <c r="I42" s="7"/>
      <c r="J42" s="7"/>
      <c r="K42" s="7"/>
      <c r="M42" t="str">
        <f t="shared" si="2"/>
        <v/>
      </c>
      <c r="O42" s="11">
        <f t="shared" si="3"/>
        <v>111.96</v>
      </c>
      <c r="P42" s="11" t="str">
        <f t="shared" si="4"/>
        <v/>
      </c>
      <c r="Q42" s="11"/>
      <c r="R42" s="11">
        <f t="shared" si="5"/>
        <v>0</v>
      </c>
      <c r="S42" s="11"/>
      <c r="U42" s="11">
        <f t="shared" si="6"/>
        <v>87.328800000000001</v>
      </c>
      <c r="V42" s="11" t="str">
        <f t="shared" si="7"/>
        <v/>
      </c>
      <c r="W42" s="11"/>
      <c r="X42" s="11">
        <f t="shared" si="1"/>
        <v>0</v>
      </c>
      <c r="Y42" s="11"/>
      <c r="AA42" s="11">
        <f t="shared" si="8"/>
        <v>24.6312</v>
      </c>
      <c r="AB42" s="11" t="str">
        <f t="shared" si="9"/>
        <v/>
      </c>
      <c r="AC42" s="11"/>
      <c r="AD42">
        <f t="shared" si="10"/>
        <v>4</v>
      </c>
      <c r="AE42">
        <f t="shared" si="11"/>
        <v>0</v>
      </c>
      <c r="AG42" s="11">
        <f t="shared" si="12"/>
        <v>-98.524799999999999</v>
      </c>
      <c r="AH42" s="11"/>
      <c r="AI42" s="15">
        <f t="shared" si="13"/>
        <v>0</v>
      </c>
      <c r="AL42" s="11">
        <f t="shared" si="14"/>
        <v>-447.84</v>
      </c>
      <c r="AM42" s="11"/>
      <c r="AO42" s="19">
        <f t="shared" si="15"/>
        <v>1.823985408116735E-3</v>
      </c>
      <c r="AP42" s="19">
        <f t="shared" si="16"/>
        <v>0</v>
      </c>
      <c r="AR42" s="23">
        <f t="shared" si="17"/>
        <v>4.4450524395804836</v>
      </c>
      <c r="AS42">
        <f t="shared" si="18"/>
        <v>4</v>
      </c>
      <c r="AV42" s="11">
        <f t="shared" si="19"/>
        <v>10.962175649794807</v>
      </c>
      <c r="AY42" s="11">
        <f t="shared" si="20"/>
        <v>49.828071135430939</v>
      </c>
      <c r="AZ42" s="11"/>
      <c r="BB42" s="17">
        <f t="shared" si="21"/>
        <v>4.4450524395804836</v>
      </c>
      <c r="BC42" s="17">
        <f t="shared" si="22"/>
        <v>0</v>
      </c>
      <c r="BE42" s="11">
        <f t="shared" si="23"/>
        <v>-109.4869756497948</v>
      </c>
      <c r="BH42" s="15">
        <f t="shared" si="24"/>
        <v>0</v>
      </c>
    </row>
    <row r="43" spans="1:60">
      <c r="A43" t="s">
        <v>2657</v>
      </c>
      <c r="B43" t="s">
        <v>2656</v>
      </c>
      <c r="C43" t="s">
        <v>35</v>
      </c>
      <c r="E43" s="7"/>
      <c r="F43" s="7"/>
      <c r="G43" s="7"/>
      <c r="H43">
        <v>3</v>
      </c>
      <c r="I43" s="7">
        <v>302.67</v>
      </c>
      <c r="J43" s="7">
        <v>230.0292</v>
      </c>
      <c r="K43" s="7">
        <v>72.640799999999999</v>
      </c>
      <c r="M43" t="str">
        <f t="shared" si="2"/>
        <v>New</v>
      </c>
      <c r="O43" s="11" t="str">
        <f t="shared" si="3"/>
        <v/>
      </c>
      <c r="P43" s="11">
        <f t="shared" si="4"/>
        <v>100.89</v>
      </c>
      <c r="Q43" s="11"/>
      <c r="R43" s="11">
        <f t="shared" si="5"/>
        <v>0</v>
      </c>
      <c r="S43" s="11"/>
      <c r="U43" s="11" t="str">
        <f t="shared" si="6"/>
        <v/>
      </c>
      <c r="V43" s="11">
        <f t="shared" si="7"/>
        <v>76.676400000000001</v>
      </c>
      <c r="W43" s="11"/>
      <c r="X43" s="11">
        <f t="shared" si="1"/>
        <v>0</v>
      </c>
      <c r="Y43" s="11"/>
      <c r="AA43" s="11" t="str">
        <f t="shared" si="8"/>
        <v/>
      </c>
      <c r="AB43" s="11">
        <f t="shared" si="9"/>
        <v>24.2136</v>
      </c>
      <c r="AC43" s="11"/>
      <c r="AD43">
        <f t="shared" si="10"/>
        <v>0</v>
      </c>
      <c r="AE43">
        <f t="shared" si="11"/>
        <v>3</v>
      </c>
      <c r="AG43" s="11">
        <f t="shared" si="12"/>
        <v>72.640799999999999</v>
      </c>
      <c r="AH43" s="11"/>
      <c r="AI43" s="15">
        <f t="shared" si="13"/>
        <v>0</v>
      </c>
      <c r="AL43" s="11">
        <f t="shared" si="14"/>
        <v>302.67</v>
      </c>
      <c r="AM43" s="11"/>
      <c r="AO43" s="19">
        <f t="shared" si="15"/>
        <v>0</v>
      </c>
      <c r="AP43" s="19">
        <f t="shared" si="16"/>
        <v>1.2310217480508822E-3</v>
      </c>
      <c r="AR43" s="23">
        <f t="shared" si="17"/>
        <v>0</v>
      </c>
      <c r="AS43">
        <f t="shared" si="18"/>
        <v>0</v>
      </c>
      <c r="AV43" s="11">
        <f t="shared" si="19"/>
        <v>0</v>
      </c>
      <c r="AY43" s="11">
        <f t="shared" si="20"/>
        <v>0</v>
      </c>
      <c r="AZ43" s="11"/>
      <c r="BB43" s="17">
        <f t="shared" si="21"/>
        <v>0</v>
      </c>
      <c r="BC43" s="17">
        <f t="shared" si="22"/>
        <v>3</v>
      </c>
      <c r="BE43" s="11">
        <f t="shared" si="23"/>
        <v>72.640799999999999</v>
      </c>
      <c r="BH43" s="15">
        <f t="shared" si="24"/>
        <v>0</v>
      </c>
    </row>
    <row r="44" spans="1:60">
      <c r="A44" t="s">
        <v>2184</v>
      </c>
      <c r="B44" t="s">
        <v>2183</v>
      </c>
      <c r="C44" t="s">
        <v>35</v>
      </c>
      <c r="E44" s="7"/>
      <c r="F44" s="7"/>
      <c r="G44" s="7"/>
      <c r="H44">
        <v>4</v>
      </c>
      <c r="I44" s="7">
        <v>178.75200000000001</v>
      </c>
      <c r="J44" s="7">
        <v>163.5016</v>
      </c>
      <c r="K44" s="7">
        <v>15.250399999999999</v>
      </c>
      <c r="M44" t="str">
        <f t="shared" si="2"/>
        <v>New</v>
      </c>
      <c r="O44" s="11" t="str">
        <f t="shared" si="3"/>
        <v/>
      </c>
      <c r="P44" s="11">
        <f t="shared" si="4"/>
        <v>44.688000000000002</v>
      </c>
      <c r="Q44" s="11"/>
      <c r="R44" s="11">
        <f t="shared" si="5"/>
        <v>0</v>
      </c>
      <c r="S44" s="11"/>
      <c r="U44" s="11" t="str">
        <f t="shared" si="6"/>
        <v/>
      </c>
      <c r="V44" s="11">
        <f t="shared" si="7"/>
        <v>40.875399999999999</v>
      </c>
      <c r="W44" s="11"/>
      <c r="X44" s="11">
        <f t="shared" si="1"/>
        <v>0</v>
      </c>
      <c r="Y44" s="11"/>
      <c r="AA44" s="11" t="str">
        <f t="shared" si="8"/>
        <v/>
      </c>
      <c r="AB44" s="11">
        <f t="shared" si="9"/>
        <v>3.8125999999999998</v>
      </c>
      <c r="AC44" s="11"/>
      <c r="AD44">
        <f t="shared" si="10"/>
        <v>0</v>
      </c>
      <c r="AE44">
        <f t="shared" si="11"/>
        <v>4</v>
      </c>
      <c r="AG44" s="11">
        <f t="shared" si="12"/>
        <v>15.250399999999999</v>
      </c>
      <c r="AH44" s="11"/>
      <c r="AI44" s="15">
        <f t="shared" si="13"/>
        <v>0</v>
      </c>
      <c r="AL44" s="11">
        <f t="shared" si="14"/>
        <v>178.75200000000001</v>
      </c>
      <c r="AM44" s="11"/>
      <c r="AO44" s="19">
        <f t="shared" si="15"/>
        <v>0</v>
      </c>
      <c r="AP44" s="19">
        <f t="shared" si="16"/>
        <v>1.6413623307345096E-3</v>
      </c>
      <c r="AR44" s="23">
        <f t="shared" si="17"/>
        <v>0</v>
      </c>
      <c r="AS44">
        <f t="shared" si="18"/>
        <v>0</v>
      </c>
      <c r="AV44" s="11">
        <f t="shared" si="19"/>
        <v>0</v>
      </c>
      <c r="AY44" s="11">
        <f t="shared" si="20"/>
        <v>0</v>
      </c>
      <c r="AZ44" s="11"/>
      <c r="BB44" s="17">
        <f t="shared" si="21"/>
        <v>0</v>
      </c>
      <c r="BC44" s="17">
        <f t="shared" si="22"/>
        <v>4</v>
      </c>
      <c r="BE44" s="11">
        <f t="shared" si="23"/>
        <v>15.250399999999999</v>
      </c>
      <c r="BH44" s="15">
        <f t="shared" si="24"/>
        <v>0</v>
      </c>
    </row>
    <row r="45" spans="1:60">
      <c r="A45" t="s">
        <v>2184</v>
      </c>
      <c r="B45" t="s">
        <v>2183</v>
      </c>
      <c r="C45" t="s">
        <v>53</v>
      </c>
      <c r="E45" s="7"/>
      <c r="F45" s="7"/>
      <c r="G45" s="7"/>
      <c r="H45">
        <v>2</v>
      </c>
      <c r="I45" s="7">
        <v>18.96</v>
      </c>
      <c r="J45" s="7">
        <v>11.376000000000001</v>
      </c>
      <c r="K45" s="7">
        <v>7.5839999999999996</v>
      </c>
      <c r="M45" t="str">
        <f t="shared" si="2"/>
        <v>New</v>
      </c>
      <c r="O45" s="11" t="str">
        <f t="shared" si="3"/>
        <v/>
      </c>
      <c r="P45" s="11">
        <f t="shared" si="4"/>
        <v>9.48</v>
      </c>
      <c r="Q45" s="11"/>
      <c r="R45" s="11">
        <f t="shared" si="5"/>
        <v>0</v>
      </c>
      <c r="S45" s="11"/>
      <c r="U45" s="11" t="str">
        <f t="shared" si="6"/>
        <v/>
      </c>
      <c r="V45" s="11">
        <f t="shared" si="7"/>
        <v>5.6880000000000006</v>
      </c>
      <c r="W45" s="11"/>
      <c r="X45" s="11">
        <f t="shared" si="1"/>
        <v>0</v>
      </c>
      <c r="Y45" s="11"/>
      <c r="AA45" s="11" t="str">
        <f t="shared" si="8"/>
        <v/>
      </c>
      <c r="AB45" s="11">
        <f t="shared" si="9"/>
        <v>3.7919999999999998</v>
      </c>
      <c r="AC45" s="11"/>
      <c r="AD45">
        <f t="shared" si="10"/>
        <v>0</v>
      </c>
      <c r="AE45">
        <f t="shared" si="11"/>
        <v>2</v>
      </c>
      <c r="AG45" s="11">
        <f t="shared" si="12"/>
        <v>7.5839999999999996</v>
      </c>
      <c r="AH45" s="11"/>
      <c r="AI45" s="15">
        <f t="shared" si="13"/>
        <v>0</v>
      </c>
      <c r="AL45" s="11">
        <f t="shared" si="14"/>
        <v>18.96</v>
      </c>
      <c r="AM45" s="11"/>
      <c r="AO45" s="19">
        <f t="shared" si="15"/>
        <v>0</v>
      </c>
      <c r="AP45" s="19">
        <f t="shared" si="16"/>
        <v>8.206811653672548E-4</v>
      </c>
      <c r="AR45" s="23">
        <f t="shared" si="17"/>
        <v>0</v>
      </c>
      <c r="AS45">
        <f t="shared" si="18"/>
        <v>0</v>
      </c>
      <c r="AV45" s="11">
        <f t="shared" si="19"/>
        <v>0</v>
      </c>
      <c r="AY45" s="11">
        <f t="shared" si="20"/>
        <v>0</v>
      </c>
      <c r="AZ45" s="11"/>
      <c r="BB45" s="17">
        <f t="shared" si="21"/>
        <v>0</v>
      </c>
      <c r="BC45" s="17">
        <f t="shared" si="22"/>
        <v>2</v>
      </c>
      <c r="BE45" s="11">
        <f t="shared" si="23"/>
        <v>7.5839999999999996</v>
      </c>
      <c r="BH45" s="15">
        <f t="shared" si="24"/>
        <v>0</v>
      </c>
    </row>
    <row r="46" spans="1:60">
      <c r="A46" t="s">
        <v>3606</v>
      </c>
      <c r="B46" t="s">
        <v>3605</v>
      </c>
      <c r="C46" t="s">
        <v>53</v>
      </c>
      <c r="D46">
        <v>1</v>
      </c>
      <c r="E46" s="7">
        <v>51.75</v>
      </c>
      <c r="F46" s="7">
        <v>36.225000000000001</v>
      </c>
      <c r="G46" s="7">
        <v>15.525</v>
      </c>
      <c r="I46" s="7"/>
      <c r="J46" s="7"/>
      <c r="K46" s="7"/>
      <c r="M46" t="str">
        <f t="shared" si="2"/>
        <v/>
      </c>
      <c r="O46" s="11">
        <f t="shared" si="3"/>
        <v>51.75</v>
      </c>
      <c r="P46" s="11" t="str">
        <f t="shared" si="4"/>
        <v/>
      </c>
      <c r="Q46" s="11"/>
      <c r="R46" s="11">
        <f t="shared" si="5"/>
        <v>0</v>
      </c>
      <c r="S46" s="11"/>
      <c r="U46" s="11">
        <f t="shared" si="6"/>
        <v>36.225000000000001</v>
      </c>
      <c r="V46" s="11" t="str">
        <f t="shared" si="7"/>
        <v/>
      </c>
      <c r="W46" s="11"/>
      <c r="X46" s="11">
        <f t="shared" si="1"/>
        <v>0</v>
      </c>
      <c r="Y46" s="11"/>
      <c r="AA46" s="11">
        <f t="shared" si="8"/>
        <v>15.525</v>
      </c>
      <c r="AB46" s="11" t="str">
        <f t="shared" si="9"/>
        <v/>
      </c>
      <c r="AC46" s="11"/>
      <c r="AD46">
        <f t="shared" si="10"/>
        <v>1</v>
      </c>
      <c r="AE46">
        <f t="shared" si="11"/>
        <v>0</v>
      </c>
      <c r="AG46" s="11">
        <f t="shared" si="12"/>
        <v>-15.525</v>
      </c>
      <c r="AH46" s="11"/>
      <c r="AI46" s="15">
        <f t="shared" si="13"/>
        <v>0</v>
      </c>
      <c r="AL46" s="11">
        <f t="shared" si="14"/>
        <v>-51.75</v>
      </c>
      <c r="AM46" s="11"/>
      <c r="AO46" s="19">
        <f t="shared" si="15"/>
        <v>4.5599635202918376E-4</v>
      </c>
      <c r="AP46" s="19">
        <f t="shared" si="16"/>
        <v>0</v>
      </c>
      <c r="AR46" s="23">
        <f t="shared" si="17"/>
        <v>1.1112631098951209</v>
      </c>
      <c r="AS46">
        <f t="shared" si="18"/>
        <v>1</v>
      </c>
      <c r="AV46" s="11">
        <f t="shared" si="19"/>
        <v>1.7273597811217518</v>
      </c>
      <c r="AY46" s="11">
        <f t="shared" si="20"/>
        <v>5.7578659370725065</v>
      </c>
      <c r="AZ46" s="11"/>
      <c r="BB46" s="17">
        <f t="shared" si="21"/>
        <v>1.1112631098951209</v>
      </c>
      <c r="BC46" s="17">
        <f t="shared" si="22"/>
        <v>0</v>
      </c>
      <c r="BE46" s="11">
        <f t="shared" si="23"/>
        <v>-17.252359781121751</v>
      </c>
      <c r="BH46" s="15">
        <f t="shared" si="24"/>
        <v>0</v>
      </c>
    </row>
    <row r="47" spans="1:60">
      <c r="A47" t="s">
        <v>2765</v>
      </c>
      <c r="B47" t="s">
        <v>2764</v>
      </c>
      <c r="C47" t="s">
        <v>35</v>
      </c>
      <c r="E47" s="7"/>
      <c r="F47" s="7"/>
      <c r="G47" s="7"/>
      <c r="H47">
        <v>1</v>
      </c>
      <c r="I47" s="7">
        <v>239.24</v>
      </c>
      <c r="J47" s="7">
        <v>215.316</v>
      </c>
      <c r="K47" s="7">
        <v>23.923999999999999</v>
      </c>
      <c r="M47" t="str">
        <f t="shared" si="2"/>
        <v>New</v>
      </c>
      <c r="O47" s="11" t="str">
        <f t="shared" si="3"/>
        <v/>
      </c>
      <c r="P47" s="11">
        <f t="shared" si="4"/>
        <v>239.24</v>
      </c>
      <c r="Q47" s="11"/>
      <c r="R47" s="11">
        <f t="shared" si="5"/>
        <v>0</v>
      </c>
      <c r="S47" s="11"/>
      <c r="U47" s="11" t="str">
        <f t="shared" si="6"/>
        <v/>
      </c>
      <c r="V47" s="11">
        <f t="shared" si="7"/>
        <v>215.316</v>
      </c>
      <c r="W47" s="11"/>
      <c r="X47" s="11">
        <f t="shared" si="1"/>
        <v>0</v>
      </c>
      <c r="Y47" s="11"/>
      <c r="AA47" s="11" t="str">
        <f t="shared" si="8"/>
        <v/>
      </c>
      <c r="AB47" s="11">
        <f t="shared" si="9"/>
        <v>23.923999999999999</v>
      </c>
      <c r="AC47" s="11"/>
      <c r="AD47">
        <f t="shared" si="10"/>
        <v>0</v>
      </c>
      <c r="AE47">
        <f t="shared" si="11"/>
        <v>1</v>
      </c>
      <c r="AG47" s="11">
        <f t="shared" si="12"/>
        <v>23.923999999999999</v>
      </c>
      <c r="AH47" s="11"/>
      <c r="AI47" s="15">
        <f t="shared" si="13"/>
        <v>0</v>
      </c>
      <c r="AL47" s="11">
        <f t="shared" si="14"/>
        <v>239.24</v>
      </c>
      <c r="AM47" s="11"/>
      <c r="AO47" s="19">
        <f t="shared" si="15"/>
        <v>0</v>
      </c>
      <c r="AP47" s="19">
        <f t="shared" si="16"/>
        <v>4.103405826836274E-4</v>
      </c>
      <c r="AR47" s="23">
        <f t="shared" si="17"/>
        <v>0</v>
      </c>
      <c r="AS47">
        <f t="shared" si="18"/>
        <v>0</v>
      </c>
      <c r="AV47" s="11">
        <f t="shared" si="19"/>
        <v>0</v>
      </c>
      <c r="AY47" s="11">
        <f t="shared" si="20"/>
        <v>0</v>
      </c>
      <c r="AZ47" s="11"/>
      <c r="BB47" s="17">
        <f t="shared" si="21"/>
        <v>0</v>
      </c>
      <c r="BC47" s="17">
        <f t="shared" si="22"/>
        <v>1</v>
      </c>
      <c r="BE47" s="11">
        <f t="shared" si="23"/>
        <v>23.923999999999999</v>
      </c>
      <c r="BH47" s="15">
        <f t="shared" si="24"/>
        <v>0</v>
      </c>
    </row>
    <row r="48" spans="1:60">
      <c r="A48" t="s">
        <v>1202</v>
      </c>
      <c r="B48" t="s">
        <v>1201</v>
      </c>
      <c r="C48" t="s">
        <v>35</v>
      </c>
      <c r="E48" s="7"/>
      <c r="F48" s="7"/>
      <c r="G48" s="7"/>
      <c r="H48">
        <v>4</v>
      </c>
      <c r="I48" s="7">
        <v>899.13599999999997</v>
      </c>
      <c r="J48" s="7">
        <v>1045.2456</v>
      </c>
      <c r="K48" s="7">
        <v>-146.1096</v>
      </c>
      <c r="M48" t="str">
        <f t="shared" si="2"/>
        <v>New</v>
      </c>
      <c r="O48" s="11" t="str">
        <f t="shared" si="3"/>
        <v/>
      </c>
      <c r="P48" s="11">
        <f t="shared" si="4"/>
        <v>224.78399999999999</v>
      </c>
      <c r="Q48" s="11"/>
      <c r="R48" s="11">
        <f t="shared" si="5"/>
        <v>0</v>
      </c>
      <c r="S48" s="11"/>
      <c r="U48" s="11" t="str">
        <f t="shared" si="6"/>
        <v/>
      </c>
      <c r="V48" s="11">
        <f t="shared" si="7"/>
        <v>261.31139999999999</v>
      </c>
      <c r="W48" s="11"/>
      <c r="X48" s="11">
        <f t="shared" si="1"/>
        <v>0</v>
      </c>
      <c r="Y48" s="11"/>
      <c r="AA48" s="11" t="str">
        <f t="shared" si="8"/>
        <v/>
      </c>
      <c r="AB48" s="11">
        <f t="shared" si="9"/>
        <v>-36.5274</v>
      </c>
      <c r="AC48" s="11"/>
      <c r="AD48">
        <f t="shared" si="10"/>
        <v>0</v>
      </c>
      <c r="AE48">
        <f t="shared" si="11"/>
        <v>4</v>
      </c>
      <c r="AG48" s="11">
        <f t="shared" si="12"/>
        <v>-146.1096</v>
      </c>
      <c r="AH48" s="11"/>
      <c r="AI48" s="15">
        <f t="shared" si="13"/>
        <v>0</v>
      </c>
      <c r="AL48" s="11">
        <f t="shared" si="14"/>
        <v>899.13599999999997</v>
      </c>
      <c r="AM48" s="11"/>
      <c r="AO48" s="19">
        <f t="shared" si="15"/>
        <v>0</v>
      </c>
      <c r="AP48" s="19">
        <f t="shared" si="16"/>
        <v>1.6413623307345096E-3</v>
      </c>
      <c r="AR48" s="23">
        <f t="shared" si="17"/>
        <v>0</v>
      </c>
      <c r="AS48">
        <f t="shared" si="18"/>
        <v>0</v>
      </c>
      <c r="AV48" s="11">
        <f t="shared" si="19"/>
        <v>0</v>
      </c>
      <c r="AY48" s="11">
        <f t="shared" si="20"/>
        <v>0</v>
      </c>
      <c r="AZ48" s="11"/>
      <c r="BB48" s="17">
        <f t="shared" si="21"/>
        <v>0</v>
      </c>
      <c r="BC48" s="17">
        <f t="shared" si="22"/>
        <v>4</v>
      </c>
      <c r="BE48" s="11">
        <f t="shared" si="23"/>
        <v>-146.1096</v>
      </c>
      <c r="BH48" s="15">
        <f t="shared" si="24"/>
        <v>0</v>
      </c>
    </row>
    <row r="49" spans="1:60">
      <c r="A49" t="s">
        <v>1595</v>
      </c>
      <c r="B49" t="s">
        <v>1594</v>
      </c>
      <c r="C49" t="s">
        <v>35</v>
      </c>
      <c r="E49" s="7"/>
      <c r="F49" s="7"/>
      <c r="G49" s="7"/>
      <c r="H49">
        <v>5</v>
      </c>
      <c r="I49" s="7">
        <v>1282.4100000000001</v>
      </c>
      <c r="J49" s="7">
        <v>1068.6750000000002</v>
      </c>
      <c r="K49" s="7">
        <v>213.73500000000001</v>
      </c>
      <c r="M49" t="str">
        <f t="shared" si="2"/>
        <v>New</v>
      </c>
      <c r="O49" s="11" t="str">
        <f t="shared" si="3"/>
        <v/>
      </c>
      <c r="P49" s="11">
        <f t="shared" si="4"/>
        <v>256.48200000000003</v>
      </c>
      <c r="Q49" s="11"/>
      <c r="R49" s="11">
        <f t="shared" si="5"/>
        <v>0</v>
      </c>
      <c r="S49" s="11"/>
      <c r="U49" s="11" t="str">
        <f t="shared" si="6"/>
        <v/>
      </c>
      <c r="V49" s="11">
        <f t="shared" si="7"/>
        <v>213.73500000000004</v>
      </c>
      <c r="W49" s="11"/>
      <c r="X49" s="11">
        <f t="shared" si="1"/>
        <v>0</v>
      </c>
      <c r="Y49" s="11"/>
      <c r="AA49" s="11" t="str">
        <f t="shared" si="8"/>
        <v/>
      </c>
      <c r="AB49" s="11">
        <f t="shared" si="9"/>
        <v>42.747</v>
      </c>
      <c r="AC49" s="11"/>
      <c r="AD49">
        <f t="shared" si="10"/>
        <v>0</v>
      </c>
      <c r="AE49">
        <f t="shared" si="11"/>
        <v>5</v>
      </c>
      <c r="AG49" s="11">
        <f t="shared" si="12"/>
        <v>213.73500000000001</v>
      </c>
      <c r="AH49" s="11"/>
      <c r="AI49" s="15">
        <f t="shared" si="13"/>
        <v>0</v>
      </c>
      <c r="AL49" s="11">
        <f t="shared" si="14"/>
        <v>1282.4100000000001</v>
      </c>
      <c r="AM49" s="11"/>
      <c r="AO49" s="19">
        <f t="shared" si="15"/>
        <v>0</v>
      </c>
      <c r="AP49" s="19">
        <f t="shared" si="16"/>
        <v>2.051702913418137E-3</v>
      </c>
      <c r="AR49" s="23">
        <f t="shared" si="17"/>
        <v>0</v>
      </c>
      <c r="AS49">
        <f t="shared" si="18"/>
        <v>0</v>
      </c>
      <c r="AV49" s="11">
        <f t="shared" si="19"/>
        <v>0</v>
      </c>
      <c r="AY49" s="11">
        <f t="shared" si="20"/>
        <v>0</v>
      </c>
      <c r="AZ49" s="11"/>
      <c r="BB49" s="17">
        <f t="shared" si="21"/>
        <v>0</v>
      </c>
      <c r="BC49" s="17">
        <f t="shared" si="22"/>
        <v>5</v>
      </c>
      <c r="BE49" s="11">
        <f t="shared" si="23"/>
        <v>213.73500000000001</v>
      </c>
      <c r="BH49" s="15">
        <f t="shared" si="24"/>
        <v>0</v>
      </c>
    </row>
    <row r="50" spans="1:60">
      <c r="A50" t="s">
        <v>1595</v>
      </c>
      <c r="B50" t="s">
        <v>1594</v>
      </c>
      <c r="C50" t="s">
        <v>53</v>
      </c>
      <c r="E50" s="7"/>
      <c r="F50" s="7"/>
      <c r="G50" s="7"/>
      <c r="H50">
        <v>3</v>
      </c>
      <c r="I50" s="7">
        <v>49.47</v>
      </c>
      <c r="J50" s="7">
        <v>39.180599999999998</v>
      </c>
      <c r="K50" s="7">
        <v>10.289400000000001</v>
      </c>
      <c r="M50" t="str">
        <f t="shared" si="2"/>
        <v>New</v>
      </c>
      <c r="O50" s="11" t="str">
        <f t="shared" si="3"/>
        <v/>
      </c>
      <c r="P50" s="11">
        <f t="shared" si="4"/>
        <v>16.489999999999998</v>
      </c>
      <c r="Q50" s="11"/>
      <c r="R50" s="11">
        <f t="shared" si="5"/>
        <v>0</v>
      </c>
      <c r="S50" s="11"/>
      <c r="U50" s="11" t="str">
        <f t="shared" si="6"/>
        <v/>
      </c>
      <c r="V50" s="11">
        <f t="shared" si="7"/>
        <v>13.0602</v>
      </c>
      <c r="W50" s="11"/>
      <c r="X50" s="11">
        <f t="shared" si="1"/>
        <v>0</v>
      </c>
      <c r="Y50" s="11"/>
      <c r="AA50" s="11" t="str">
        <f t="shared" si="8"/>
        <v/>
      </c>
      <c r="AB50" s="11">
        <f t="shared" si="9"/>
        <v>3.4298000000000002</v>
      </c>
      <c r="AC50" s="11"/>
      <c r="AD50">
        <f t="shared" si="10"/>
        <v>0</v>
      </c>
      <c r="AE50">
        <f t="shared" si="11"/>
        <v>3</v>
      </c>
      <c r="AG50" s="11">
        <f t="shared" si="12"/>
        <v>10.289400000000001</v>
      </c>
      <c r="AH50" s="11"/>
      <c r="AI50" s="15">
        <f t="shared" si="13"/>
        <v>0</v>
      </c>
      <c r="AL50" s="11">
        <f t="shared" si="14"/>
        <v>49.47</v>
      </c>
      <c r="AM50" s="11"/>
      <c r="AO50" s="19">
        <f t="shared" si="15"/>
        <v>0</v>
      </c>
      <c r="AP50" s="19">
        <f t="shared" si="16"/>
        <v>1.2310217480508822E-3</v>
      </c>
      <c r="AR50" s="23">
        <f t="shared" si="17"/>
        <v>0</v>
      </c>
      <c r="AS50">
        <f t="shared" si="18"/>
        <v>0</v>
      </c>
      <c r="AV50" s="11">
        <f t="shared" si="19"/>
        <v>0</v>
      </c>
      <c r="AY50" s="11">
        <f t="shared" si="20"/>
        <v>0</v>
      </c>
      <c r="AZ50" s="11"/>
      <c r="BB50" s="17">
        <f t="shared" si="21"/>
        <v>0</v>
      </c>
      <c r="BC50" s="17">
        <f t="shared" si="22"/>
        <v>3</v>
      </c>
      <c r="BE50" s="11">
        <f t="shared" si="23"/>
        <v>10.289400000000001</v>
      </c>
      <c r="BH50" s="15">
        <f t="shared" si="24"/>
        <v>0</v>
      </c>
    </row>
    <row r="51" spans="1:60">
      <c r="A51" t="s">
        <v>1595</v>
      </c>
      <c r="B51" t="s">
        <v>1594</v>
      </c>
      <c r="C51" t="s">
        <v>44</v>
      </c>
      <c r="E51" s="7"/>
      <c r="F51" s="7"/>
      <c r="G51" s="7"/>
      <c r="H51">
        <v>1</v>
      </c>
      <c r="I51" s="7">
        <v>254.52600000000001</v>
      </c>
      <c r="J51" s="7">
        <v>347.85220000000004</v>
      </c>
      <c r="K51" s="7">
        <v>-93.3262</v>
      </c>
      <c r="M51" t="str">
        <f t="shared" si="2"/>
        <v>New</v>
      </c>
      <c r="O51" s="11" t="str">
        <f t="shared" si="3"/>
        <v/>
      </c>
      <c r="P51" s="11">
        <f t="shared" si="4"/>
        <v>254.52600000000001</v>
      </c>
      <c r="Q51" s="11"/>
      <c r="R51" s="11">
        <f t="shared" si="5"/>
        <v>0</v>
      </c>
      <c r="S51" s="11"/>
      <c r="U51" s="11" t="str">
        <f t="shared" si="6"/>
        <v/>
      </c>
      <c r="V51" s="11">
        <f t="shared" si="7"/>
        <v>347.85220000000004</v>
      </c>
      <c r="W51" s="11"/>
      <c r="X51" s="11">
        <f t="shared" si="1"/>
        <v>0</v>
      </c>
      <c r="Y51" s="11"/>
      <c r="AA51" s="11" t="str">
        <f t="shared" si="8"/>
        <v/>
      </c>
      <c r="AB51" s="11">
        <f t="shared" si="9"/>
        <v>-93.3262</v>
      </c>
      <c r="AC51" s="11"/>
      <c r="AD51">
        <f t="shared" si="10"/>
        <v>0</v>
      </c>
      <c r="AE51">
        <f t="shared" si="11"/>
        <v>1</v>
      </c>
      <c r="AG51" s="11">
        <f t="shared" si="12"/>
        <v>-93.3262</v>
      </c>
      <c r="AH51" s="11"/>
      <c r="AI51" s="15">
        <f t="shared" si="13"/>
        <v>0</v>
      </c>
      <c r="AL51" s="11">
        <f t="shared" si="14"/>
        <v>254.52600000000001</v>
      </c>
      <c r="AM51" s="11"/>
      <c r="AO51" s="19">
        <f t="shared" si="15"/>
        <v>0</v>
      </c>
      <c r="AP51" s="19">
        <f t="shared" si="16"/>
        <v>4.103405826836274E-4</v>
      </c>
      <c r="AR51" s="23">
        <f t="shared" si="17"/>
        <v>0</v>
      </c>
      <c r="AS51">
        <f t="shared" si="18"/>
        <v>0</v>
      </c>
      <c r="AV51" s="11">
        <f t="shared" si="19"/>
        <v>0</v>
      </c>
      <c r="AY51" s="11">
        <f t="shared" si="20"/>
        <v>0</v>
      </c>
      <c r="AZ51" s="11"/>
      <c r="BB51" s="17">
        <f t="shared" si="21"/>
        <v>0</v>
      </c>
      <c r="BC51" s="17">
        <f t="shared" si="22"/>
        <v>1</v>
      </c>
      <c r="BE51" s="11">
        <f t="shared" si="23"/>
        <v>-93.3262</v>
      </c>
      <c r="BH51" s="15">
        <f t="shared" si="24"/>
        <v>0</v>
      </c>
    </row>
    <row r="52" spans="1:60">
      <c r="A52" t="s">
        <v>2806</v>
      </c>
      <c r="B52" t="s">
        <v>2805</v>
      </c>
      <c r="C52" t="s">
        <v>53</v>
      </c>
      <c r="D52">
        <v>2</v>
      </c>
      <c r="E52" s="7">
        <v>13.28</v>
      </c>
      <c r="F52" s="7">
        <v>6.9055999999999997</v>
      </c>
      <c r="G52" s="7">
        <v>6.3743999999999996</v>
      </c>
      <c r="I52" s="7"/>
      <c r="J52" s="7"/>
      <c r="K52" s="7"/>
      <c r="M52" t="str">
        <f t="shared" si="2"/>
        <v/>
      </c>
      <c r="O52" s="11">
        <f t="shared" si="3"/>
        <v>6.64</v>
      </c>
      <c r="P52" s="11" t="str">
        <f t="shared" si="4"/>
        <v/>
      </c>
      <c r="Q52" s="11"/>
      <c r="R52" s="11">
        <f t="shared" si="5"/>
        <v>0</v>
      </c>
      <c r="S52" s="11"/>
      <c r="U52" s="11">
        <f t="shared" si="6"/>
        <v>3.4527999999999999</v>
      </c>
      <c r="V52" s="11" t="str">
        <f t="shared" si="7"/>
        <v/>
      </c>
      <c r="W52" s="11"/>
      <c r="X52" s="11">
        <f t="shared" si="1"/>
        <v>0</v>
      </c>
      <c r="Y52" s="11"/>
      <c r="AA52" s="11">
        <f t="shared" si="8"/>
        <v>3.1871999999999998</v>
      </c>
      <c r="AB52" s="11" t="str">
        <f t="shared" si="9"/>
        <v/>
      </c>
      <c r="AC52" s="11"/>
      <c r="AD52">
        <f t="shared" si="10"/>
        <v>2</v>
      </c>
      <c r="AE52">
        <f t="shared" si="11"/>
        <v>0</v>
      </c>
      <c r="AG52" s="11">
        <f t="shared" si="12"/>
        <v>-6.3743999999999996</v>
      </c>
      <c r="AH52" s="11"/>
      <c r="AI52" s="15">
        <f t="shared" si="13"/>
        <v>0</v>
      </c>
      <c r="AL52" s="11">
        <f t="shared" si="14"/>
        <v>-13.28</v>
      </c>
      <c r="AM52" s="11"/>
      <c r="AO52" s="19">
        <f t="shared" si="15"/>
        <v>9.1199270405836752E-4</v>
      </c>
      <c r="AP52" s="19">
        <f t="shared" si="16"/>
        <v>0</v>
      </c>
      <c r="AR52" s="23">
        <f t="shared" si="17"/>
        <v>2.2225262197902418</v>
      </c>
      <c r="AS52">
        <f t="shared" si="18"/>
        <v>2</v>
      </c>
      <c r="AV52" s="11">
        <f t="shared" si="19"/>
        <v>0.70923556771545859</v>
      </c>
      <c r="AY52" s="11">
        <f t="shared" si="20"/>
        <v>1.4775740994072053</v>
      </c>
      <c r="AZ52" s="11"/>
      <c r="BB52" s="17">
        <f t="shared" si="21"/>
        <v>2.2225262197902418</v>
      </c>
      <c r="BC52" s="17">
        <f t="shared" si="22"/>
        <v>0</v>
      </c>
      <c r="BE52" s="11">
        <f t="shared" si="23"/>
        <v>-7.0836355677154579</v>
      </c>
      <c r="BH52" s="15">
        <f t="shared" si="24"/>
        <v>0</v>
      </c>
    </row>
    <row r="53" spans="1:60">
      <c r="A53" t="s">
        <v>2675</v>
      </c>
      <c r="B53" t="s">
        <v>2674</v>
      </c>
      <c r="C53" t="s">
        <v>32</v>
      </c>
      <c r="D53">
        <v>5</v>
      </c>
      <c r="E53" s="7">
        <v>1279.165</v>
      </c>
      <c r="F53" s="7">
        <v>1053.4299999999998</v>
      </c>
      <c r="G53" s="7">
        <v>225.73500000000001</v>
      </c>
      <c r="I53" s="7"/>
      <c r="J53" s="7"/>
      <c r="K53" s="7"/>
      <c r="M53" t="str">
        <f t="shared" si="2"/>
        <v/>
      </c>
      <c r="O53" s="11">
        <f t="shared" si="3"/>
        <v>255.833</v>
      </c>
      <c r="P53" s="11" t="str">
        <f t="shared" si="4"/>
        <v/>
      </c>
      <c r="Q53" s="11"/>
      <c r="R53" s="11">
        <f t="shared" si="5"/>
        <v>0</v>
      </c>
      <c r="S53" s="11"/>
      <c r="U53" s="11">
        <f t="shared" si="6"/>
        <v>210.68599999999998</v>
      </c>
      <c r="V53" s="11" t="str">
        <f t="shared" si="7"/>
        <v/>
      </c>
      <c r="W53" s="11"/>
      <c r="X53" s="11">
        <f t="shared" si="1"/>
        <v>0</v>
      </c>
      <c r="Y53" s="11"/>
      <c r="AA53" s="11">
        <f t="shared" si="8"/>
        <v>45.147000000000006</v>
      </c>
      <c r="AB53" s="11" t="str">
        <f t="shared" si="9"/>
        <v/>
      </c>
      <c r="AC53" s="11"/>
      <c r="AD53">
        <f t="shared" si="10"/>
        <v>5</v>
      </c>
      <c r="AE53">
        <f t="shared" si="11"/>
        <v>0</v>
      </c>
      <c r="AG53" s="11">
        <f t="shared" si="12"/>
        <v>-225.73500000000001</v>
      </c>
      <c r="AH53" s="11"/>
      <c r="AI53" s="15">
        <f t="shared" si="13"/>
        <v>0</v>
      </c>
      <c r="AL53" s="11">
        <f t="shared" si="14"/>
        <v>-1279.165</v>
      </c>
      <c r="AM53" s="11"/>
      <c r="AO53" s="19">
        <f t="shared" si="15"/>
        <v>2.2799817601459188E-3</v>
      </c>
      <c r="AP53" s="19">
        <f t="shared" si="16"/>
        <v>0</v>
      </c>
      <c r="AR53" s="23">
        <f t="shared" si="17"/>
        <v>5.5563155494756042</v>
      </c>
      <c r="AS53">
        <f t="shared" si="18"/>
        <v>5</v>
      </c>
      <c r="AV53" s="11">
        <f t="shared" si="19"/>
        <v>25.115978112175107</v>
      </c>
      <c r="AY53" s="11">
        <f t="shared" si="20"/>
        <v>142.32387596899227</v>
      </c>
      <c r="AZ53" s="11"/>
      <c r="BB53" s="17">
        <f t="shared" si="21"/>
        <v>5.5563155494756042</v>
      </c>
      <c r="BC53" s="17">
        <f t="shared" si="22"/>
        <v>0</v>
      </c>
      <c r="BE53" s="11">
        <f t="shared" si="23"/>
        <v>-250.85097811217514</v>
      </c>
      <c r="BH53" s="15">
        <f t="shared" si="24"/>
        <v>0</v>
      </c>
    </row>
    <row r="54" spans="1:60">
      <c r="A54" t="s">
        <v>2675</v>
      </c>
      <c r="B54" t="s">
        <v>2674</v>
      </c>
      <c r="C54" t="s">
        <v>53</v>
      </c>
      <c r="D54">
        <v>8</v>
      </c>
      <c r="E54" s="7">
        <v>68</v>
      </c>
      <c r="F54" s="7">
        <v>42.75</v>
      </c>
      <c r="G54" s="7">
        <v>25.25</v>
      </c>
      <c r="I54" s="7"/>
      <c r="J54" s="7"/>
      <c r="K54" s="7"/>
      <c r="M54" t="str">
        <f t="shared" si="2"/>
        <v/>
      </c>
      <c r="O54" s="11">
        <f t="shared" si="3"/>
        <v>8.5</v>
      </c>
      <c r="P54" s="11" t="str">
        <f t="shared" si="4"/>
        <v/>
      </c>
      <c r="Q54" s="11"/>
      <c r="R54" s="11">
        <f t="shared" si="5"/>
        <v>0</v>
      </c>
      <c r="S54" s="11"/>
      <c r="U54" s="11">
        <f t="shared" si="6"/>
        <v>5.34375</v>
      </c>
      <c r="V54" s="11" t="str">
        <f t="shared" si="7"/>
        <v/>
      </c>
      <c r="W54" s="11"/>
      <c r="X54" s="11">
        <f t="shared" si="1"/>
        <v>0</v>
      </c>
      <c r="Y54" s="11"/>
      <c r="AA54" s="11">
        <f t="shared" si="8"/>
        <v>3.15625</v>
      </c>
      <c r="AB54" s="11" t="str">
        <f t="shared" si="9"/>
        <v/>
      </c>
      <c r="AC54" s="11"/>
      <c r="AD54">
        <f t="shared" si="10"/>
        <v>8</v>
      </c>
      <c r="AE54">
        <f t="shared" si="11"/>
        <v>0</v>
      </c>
      <c r="AG54" s="11">
        <f t="shared" si="12"/>
        <v>-25.25</v>
      </c>
      <c r="AH54" s="11"/>
      <c r="AI54" s="15">
        <f t="shared" si="13"/>
        <v>0</v>
      </c>
      <c r="AL54" s="11">
        <f t="shared" si="14"/>
        <v>-68</v>
      </c>
      <c r="AM54" s="11"/>
      <c r="AO54" s="19">
        <f t="shared" si="15"/>
        <v>3.6479708162334701E-3</v>
      </c>
      <c r="AP54" s="19">
        <f t="shared" si="16"/>
        <v>0</v>
      </c>
      <c r="AR54" s="23">
        <f t="shared" si="17"/>
        <v>8.8901048791609671</v>
      </c>
      <c r="AS54">
        <f t="shared" si="18"/>
        <v>8</v>
      </c>
      <c r="AV54" s="11">
        <f t="shared" si="19"/>
        <v>2.8093935248518025</v>
      </c>
      <c r="AY54" s="11">
        <f t="shared" si="20"/>
        <v>7.5658914728682207</v>
      </c>
      <c r="AZ54" s="11"/>
      <c r="BB54" s="17">
        <f t="shared" si="21"/>
        <v>8.8901048791609671</v>
      </c>
      <c r="BC54" s="17">
        <f t="shared" si="22"/>
        <v>0</v>
      </c>
      <c r="BE54" s="11">
        <f t="shared" si="23"/>
        <v>-28.059393524851803</v>
      </c>
      <c r="BH54" s="15">
        <f t="shared" si="24"/>
        <v>0</v>
      </c>
    </row>
    <row r="55" spans="1:60">
      <c r="A55" t="s">
        <v>431</v>
      </c>
      <c r="B55" t="s">
        <v>430</v>
      </c>
      <c r="C55" t="s">
        <v>32</v>
      </c>
      <c r="D55">
        <v>4</v>
      </c>
      <c r="E55" s="7">
        <v>2396.2656000000002</v>
      </c>
      <c r="F55" s="7">
        <v>2713.4184</v>
      </c>
      <c r="G55" s="7">
        <v>-317.15280000000001</v>
      </c>
      <c r="I55" s="7"/>
      <c r="J55" s="7"/>
      <c r="K55" s="7"/>
      <c r="M55" t="str">
        <f t="shared" si="2"/>
        <v/>
      </c>
      <c r="O55" s="11">
        <f t="shared" si="3"/>
        <v>599.06640000000004</v>
      </c>
      <c r="P55" s="11" t="str">
        <f t="shared" si="4"/>
        <v/>
      </c>
      <c r="Q55" s="11"/>
      <c r="R55" s="11">
        <f t="shared" si="5"/>
        <v>0</v>
      </c>
      <c r="S55" s="11"/>
      <c r="U55" s="11">
        <f t="shared" si="6"/>
        <v>678.3546</v>
      </c>
      <c r="V55" s="11" t="str">
        <f t="shared" si="7"/>
        <v/>
      </c>
      <c r="W55" s="11"/>
      <c r="X55" s="11">
        <f t="shared" si="1"/>
        <v>0</v>
      </c>
      <c r="Y55" s="11"/>
      <c r="AA55" s="11">
        <f t="shared" si="8"/>
        <v>-79.288200000000003</v>
      </c>
      <c r="AB55" s="11" t="str">
        <f t="shared" si="9"/>
        <v/>
      </c>
      <c r="AC55" s="11"/>
      <c r="AD55">
        <f t="shared" si="10"/>
        <v>4</v>
      </c>
      <c r="AE55">
        <f t="shared" si="11"/>
        <v>0</v>
      </c>
      <c r="AG55" s="11">
        <f t="shared" si="12"/>
        <v>317.15280000000001</v>
      </c>
      <c r="AH55" s="11"/>
      <c r="AI55" s="15">
        <f t="shared" si="13"/>
        <v>0</v>
      </c>
      <c r="AL55" s="11">
        <f t="shared" si="14"/>
        <v>-2396.2656000000002</v>
      </c>
      <c r="AM55" s="11"/>
      <c r="AO55" s="19">
        <f t="shared" si="15"/>
        <v>1.823985408116735E-3</v>
      </c>
      <c r="AP55" s="19">
        <f t="shared" si="16"/>
        <v>0</v>
      </c>
      <c r="AR55" s="23">
        <f t="shared" si="17"/>
        <v>4.4450524395804836</v>
      </c>
      <c r="AS55">
        <f t="shared" si="18"/>
        <v>4</v>
      </c>
      <c r="AV55" s="11">
        <f t="shared" si="19"/>
        <v>-35.287406839945298</v>
      </c>
      <c r="AY55" s="11">
        <f t="shared" si="20"/>
        <v>266.61596279069784</v>
      </c>
      <c r="AZ55" s="11"/>
      <c r="BB55" s="17">
        <f t="shared" si="21"/>
        <v>4.4450524395804836</v>
      </c>
      <c r="BC55" s="17">
        <f t="shared" si="22"/>
        <v>0</v>
      </c>
      <c r="BE55" s="11">
        <f t="shared" si="23"/>
        <v>352.44020683994529</v>
      </c>
      <c r="BH55" s="15">
        <f t="shared" si="24"/>
        <v>0</v>
      </c>
    </row>
    <row r="56" spans="1:60">
      <c r="A56" t="s">
        <v>431</v>
      </c>
      <c r="B56" t="s">
        <v>430</v>
      </c>
      <c r="C56" t="s">
        <v>53</v>
      </c>
      <c r="D56">
        <v>8</v>
      </c>
      <c r="E56" s="7">
        <v>315.77600000000001</v>
      </c>
      <c r="F56" s="7">
        <v>284.19839999999999</v>
      </c>
      <c r="G56" s="7">
        <v>31.5776</v>
      </c>
      <c r="I56" s="7"/>
      <c r="J56" s="7"/>
      <c r="K56" s="7"/>
      <c r="M56" t="str">
        <f t="shared" si="2"/>
        <v/>
      </c>
      <c r="O56" s="11">
        <f t="shared" si="3"/>
        <v>39.472000000000001</v>
      </c>
      <c r="P56" s="11" t="str">
        <f t="shared" si="4"/>
        <v/>
      </c>
      <c r="Q56" s="11"/>
      <c r="R56" s="11">
        <f t="shared" si="5"/>
        <v>0</v>
      </c>
      <c r="S56" s="11"/>
      <c r="U56" s="11">
        <f t="shared" si="6"/>
        <v>35.524799999999999</v>
      </c>
      <c r="V56" s="11" t="str">
        <f t="shared" si="7"/>
        <v/>
      </c>
      <c r="W56" s="11"/>
      <c r="X56" s="11">
        <f t="shared" si="1"/>
        <v>0</v>
      </c>
      <c r="Y56" s="11"/>
      <c r="AA56" s="11">
        <f t="shared" si="8"/>
        <v>3.9472</v>
      </c>
      <c r="AB56" s="11" t="str">
        <f t="shared" si="9"/>
        <v/>
      </c>
      <c r="AC56" s="11"/>
      <c r="AD56">
        <f t="shared" si="10"/>
        <v>8</v>
      </c>
      <c r="AE56">
        <f t="shared" si="11"/>
        <v>0</v>
      </c>
      <c r="AG56" s="11">
        <f t="shared" si="12"/>
        <v>-31.5776</v>
      </c>
      <c r="AH56" s="11"/>
      <c r="AI56" s="15">
        <f t="shared" si="13"/>
        <v>0</v>
      </c>
      <c r="AL56" s="11">
        <f t="shared" si="14"/>
        <v>-315.77600000000001</v>
      </c>
      <c r="AM56" s="11"/>
      <c r="AO56" s="19">
        <f t="shared" si="15"/>
        <v>3.6479708162334701E-3</v>
      </c>
      <c r="AP56" s="19">
        <f t="shared" si="16"/>
        <v>0</v>
      </c>
      <c r="AR56" s="23">
        <f t="shared" si="17"/>
        <v>8.8901048791609671</v>
      </c>
      <c r="AS56">
        <f t="shared" si="18"/>
        <v>8</v>
      </c>
      <c r="AV56" s="11">
        <f t="shared" si="19"/>
        <v>3.5134219790241694</v>
      </c>
      <c r="AY56" s="11">
        <f t="shared" si="20"/>
        <v>35.134219790241694</v>
      </c>
      <c r="AZ56" s="11"/>
      <c r="BB56" s="17">
        <f t="shared" si="21"/>
        <v>8.8901048791609671</v>
      </c>
      <c r="BC56" s="17">
        <f t="shared" si="22"/>
        <v>0</v>
      </c>
      <c r="BE56" s="11">
        <f t="shared" si="23"/>
        <v>-35.09102197902417</v>
      </c>
      <c r="BH56" s="15">
        <f t="shared" si="24"/>
        <v>0</v>
      </c>
    </row>
    <row r="57" spans="1:60">
      <c r="A57" t="s">
        <v>2558</v>
      </c>
      <c r="B57" t="s">
        <v>2557</v>
      </c>
      <c r="C57" t="s">
        <v>53</v>
      </c>
      <c r="D57">
        <v>3</v>
      </c>
      <c r="E57" s="7">
        <v>11.568</v>
      </c>
      <c r="F57" s="7">
        <v>8.9651999999999994</v>
      </c>
      <c r="G57" s="7">
        <v>2.6027999999999998</v>
      </c>
      <c r="I57" s="7"/>
      <c r="J57" s="7"/>
      <c r="K57" s="7"/>
      <c r="M57" t="str">
        <f t="shared" si="2"/>
        <v/>
      </c>
      <c r="O57" s="11">
        <f t="shared" si="3"/>
        <v>3.8559999999999999</v>
      </c>
      <c r="P57" s="11" t="str">
        <f t="shared" si="4"/>
        <v/>
      </c>
      <c r="Q57" s="11"/>
      <c r="R57" s="11">
        <f t="shared" si="5"/>
        <v>0</v>
      </c>
      <c r="S57" s="11"/>
      <c r="U57" s="11">
        <f t="shared" si="6"/>
        <v>2.9883999999999999</v>
      </c>
      <c r="V57" s="11" t="str">
        <f t="shared" si="7"/>
        <v/>
      </c>
      <c r="W57" s="11"/>
      <c r="X57" s="11">
        <f t="shared" si="1"/>
        <v>0</v>
      </c>
      <c r="Y57" s="11"/>
      <c r="AA57" s="11">
        <f t="shared" si="8"/>
        <v>0.86759999999999993</v>
      </c>
      <c r="AB57" s="11" t="str">
        <f t="shared" si="9"/>
        <v/>
      </c>
      <c r="AC57" s="11"/>
      <c r="AD57">
        <f t="shared" si="10"/>
        <v>3</v>
      </c>
      <c r="AE57">
        <f t="shared" si="11"/>
        <v>0</v>
      </c>
      <c r="AG57" s="11">
        <f t="shared" si="12"/>
        <v>-2.6027999999999998</v>
      </c>
      <c r="AH57" s="11"/>
      <c r="AI57" s="15">
        <f t="shared" si="13"/>
        <v>0</v>
      </c>
      <c r="AL57" s="11">
        <f t="shared" si="14"/>
        <v>-11.568</v>
      </c>
      <c r="AM57" s="11"/>
      <c r="AO57" s="19">
        <f t="shared" si="15"/>
        <v>1.3679890560875513E-3</v>
      </c>
      <c r="AP57" s="19">
        <f t="shared" si="16"/>
        <v>0</v>
      </c>
      <c r="AR57" s="23">
        <f t="shared" si="17"/>
        <v>3.3337893296853625</v>
      </c>
      <c r="AS57">
        <f t="shared" si="18"/>
        <v>3</v>
      </c>
      <c r="AV57" s="11">
        <f t="shared" si="19"/>
        <v>0.28959562243502046</v>
      </c>
      <c r="AY57" s="11">
        <f t="shared" si="20"/>
        <v>1.2870916552667575</v>
      </c>
      <c r="AZ57" s="11"/>
      <c r="BB57" s="17">
        <f t="shared" si="21"/>
        <v>3.3337893296853625</v>
      </c>
      <c r="BC57" s="17">
        <f t="shared" si="22"/>
        <v>0</v>
      </c>
      <c r="BE57" s="11">
        <f t="shared" si="23"/>
        <v>-2.89239562243502</v>
      </c>
      <c r="BH57" s="15">
        <f t="shared" si="24"/>
        <v>0</v>
      </c>
    </row>
    <row r="58" spans="1:60">
      <c r="A58" t="s">
        <v>2558</v>
      </c>
      <c r="B58" t="s">
        <v>2557</v>
      </c>
      <c r="C58" t="s">
        <v>44</v>
      </c>
      <c r="D58">
        <v>17</v>
      </c>
      <c r="E58" s="7">
        <v>3138.6280000000002</v>
      </c>
      <c r="F58" s="7">
        <v>2784.1603</v>
      </c>
      <c r="G58" s="7">
        <v>354.46769999999998</v>
      </c>
      <c r="I58" s="7"/>
      <c r="J58" s="7"/>
      <c r="K58" s="7"/>
      <c r="M58" t="str">
        <f t="shared" si="2"/>
        <v/>
      </c>
      <c r="O58" s="11">
        <f t="shared" si="3"/>
        <v>184.62517647058826</v>
      </c>
      <c r="P58" s="11" t="str">
        <f t="shared" si="4"/>
        <v/>
      </c>
      <c r="Q58" s="11"/>
      <c r="R58" s="11">
        <f t="shared" si="5"/>
        <v>0</v>
      </c>
      <c r="S58" s="11"/>
      <c r="U58" s="11">
        <f t="shared" si="6"/>
        <v>163.77413529411766</v>
      </c>
      <c r="V58" s="11" t="str">
        <f t="shared" si="7"/>
        <v/>
      </c>
      <c r="W58" s="11"/>
      <c r="X58" s="11">
        <f t="shared" si="1"/>
        <v>0</v>
      </c>
      <c r="Y58" s="11"/>
      <c r="AA58" s="11">
        <f t="shared" si="8"/>
        <v>20.851041176470588</v>
      </c>
      <c r="AB58" s="11" t="str">
        <f t="shared" si="9"/>
        <v/>
      </c>
      <c r="AC58" s="11"/>
      <c r="AD58">
        <f t="shared" si="10"/>
        <v>17</v>
      </c>
      <c r="AE58">
        <f t="shared" si="11"/>
        <v>0</v>
      </c>
      <c r="AG58" s="11">
        <f t="shared" si="12"/>
        <v>-354.46769999999998</v>
      </c>
      <c r="AH58" s="11"/>
      <c r="AI58" s="15">
        <f t="shared" si="13"/>
        <v>0</v>
      </c>
      <c r="AL58" s="11">
        <f t="shared" si="14"/>
        <v>-3138.6280000000006</v>
      </c>
      <c r="AM58" s="11"/>
      <c r="AO58" s="19">
        <f t="shared" si="15"/>
        <v>7.7519379844961239E-3</v>
      </c>
      <c r="AP58" s="19">
        <f t="shared" si="16"/>
        <v>0</v>
      </c>
      <c r="AR58" s="23">
        <f t="shared" si="17"/>
        <v>18.891472868217054</v>
      </c>
      <c r="AS58">
        <f t="shared" si="18"/>
        <v>17</v>
      </c>
      <c r="AV58" s="11">
        <f t="shared" si="19"/>
        <v>39.439178659370718</v>
      </c>
      <c r="AY58" s="11">
        <f t="shared" si="20"/>
        <v>349.21351208390331</v>
      </c>
      <c r="AZ58" s="11"/>
      <c r="BB58" s="17">
        <f t="shared" si="21"/>
        <v>18.891472868217054</v>
      </c>
      <c r="BC58" s="17">
        <f t="shared" si="22"/>
        <v>0</v>
      </c>
      <c r="BE58" s="11">
        <f t="shared" si="23"/>
        <v>-393.9068786593707</v>
      </c>
      <c r="BH58" s="15">
        <f t="shared" si="24"/>
        <v>0</v>
      </c>
    </row>
    <row r="59" spans="1:60">
      <c r="A59" t="s">
        <v>1621</v>
      </c>
      <c r="B59" t="s">
        <v>1620</v>
      </c>
      <c r="C59" t="s">
        <v>32</v>
      </c>
      <c r="E59" s="7"/>
      <c r="F59" s="7"/>
      <c r="G59" s="7"/>
      <c r="H59">
        <v>3</v>
      </c>
      <c r="I59" s="7">
        <v>302.94</v>
      </c>
      <c r="J59" s="7">
        <v>233.2638</v>
      </c>
      <c r="K59" s="7">
        <v>69.676199999999994</v>
      </c>
      <c r="M59" t="str">
        <f t="shared" si="2"/>
        <v>New</v>
      </c>
      <c r="O59" s="11" t="str">
        <f t="shared" si="3"/>
        <v/>
      </c>
      <c r="P59" s="11">
        <f t="shared" si="4"/>
        <v>100.98</v>
      </c>
      <c r="Q59" s="11"/>
      <c r="R59" s="11">
        <f t="shared" si="5"/>
        <v>0</v>
      </c>
      <c r="S59" s="11"/>
      <c r="U59" s="11" t="str">
        <f t="shared" si="6"/>
        <v/>
      </c>
      <c r="V59" s="11">
        <f t="shared" si="7"/>
        <v>77.754599999999996</v>
      </c>
      <c r="W59" s="11"/>
      <c r="X59" s="11">
        <f t="shared" si="1"/>
        <v>0</v>
      </c>
      <c r="Y59" s="11"/>
      <c r="AA59" s="11" t="str">
        <f t="shared" si="8"/>
        <v/>
      </c>
      <c r="AB59" s="11">
        <f t="shared" si="9"/>
        <v>23.225399999999997</v>
      </c>
      <c r="AC59" s="11"/>
      <c r="AD59">
        <f t="shared" si="10"/>
        <v>0</v>
      </c>
      <c r="AE59">
        <f t="shared" si="11"/>
        <v>3</v>
      </c>
      <c r="AG59" s="11">
        <f t="shared" si="12"/>
        <v>69.676199999999994</v>
      </c>
      <c r="AH59" s="11"/>
      <c r="AI59" s="15">
        <f t="shared" si="13"/>
        <v>0</v>
      </c>
      <c r="AL59" s="11">
        <f t="shared" si="14"/>
        <v>302.94</v>
      </c>
      <c r="AM59" s="11"/>
      <c r="AO59" s="19">
        <f t="shared" si="15"/>
        <v>0</v>
      </c>
      <c r="AP59" s="19">
        <f t="shared" si="16"/>
        <v>1.2310217480508822E-3</v>
      </c>
      <c r="AR59" s="23">
        <f t="shared" si="17"/>
        <v>0</v>
      </c>
      <c r="AS59">
        <f t="shared" si="18"/>
        <v>0</v>
      </c>
      <c r="AV59" s="11">
        <f t="shared" si="19"/>
        <v>0</v>
      </c>
      <c r="AY59" s="11">
        <f t="shared" si="20"/>
        <v>0</v>
      </c>
      <c r="AZ59" s="11"/>
      <c r="BB59" s="17">
        <f t="shared" si="21"/>
        <v>0</v>
      </c>
      <c r="BC59" s="17">
        <f t="shared" si="22"/>
        <v>3</v>
      </c>
      <c r="BE59" s="11">
        <f t="shared" si="23"/>
        <v>69.676199999999994</v>
      </c>
      <c r="BH59" s="15">
        <f t="shared" si="24"/>
        <v>0</v>
      </c>
    </row>
    <row r="60" spans="1:60">
      <c r="A60" t="s">
        <v>1621</v>
      </c>
      <c r="B60" t="s">
        <v>1620</v>
      </c>
      <c r="C60" t="s">
        <v>35</v>
      </c>
      <c r="D60">
        <v>1</v>
      </c>
      <c r="E60" s="7">
        <v>350.98</v>
      </c>
      <c r="F60" s="7">
        <v>266.7448</v>
      </c>
      <c r="G60" s="7">
        <v>84.235200000000006</v>
      </c>
      <c r="I60" s="7"/>
      <c r="J60" s="7"/>
      <c r="K60" s="7"/>
      <c r="M60" t="str">
        <f t="shared" si="2"/>
        <v/>
      </c>
      <c r="O60" s="11">
        <f t="shared" si="3"/>
        <v>350.98</v>
      </c>
      <c r="P60" s="11" t="str">
        <f t="shared" si="4"/>
        <v/>
      </c>
      <c r="Q60" s="11"/>
      <c r="R60" s="11">
        <f t="shared" si="5"/>
        <v>0</v>
      </c>
      <c r="S60" s="11"/>
      <c r="U60" s="11">
        <f t="shared" si="6"/>
        <v>266.7448</v>
      </c>
      <c r="V60" s="11" t="str">
        <f t="shared" si="7"/>
        <v/>
      </c>
      <c r="W60" s="11"/>
      <c r="X60" s="11">
        <f t="shared" si="1"/>
        <v>0</v>
      </c>
      <c r="Y60" s="11"/>
      <c r="AA60" s="11">
        <f t="shared" si="8"/>
        <v>84.235200000000006</v>
      </c>
      <c r="AB60" s="11" t="str">
        <f t="shared" si="9"/>
        <v/>
      </c>
      <c r="AC60" s="11"/>
      <c r="AD60">
        <f t="shared" si="10"/>
        <v>1</v>
      </c>
      <c r="AE60">
        <f t="shared" si="11"/>
        <v>0</v>
      </c>
      <c r="AG60" s="11">
        <f t="shared" si="12"/>
        <v>-84.235200000000006</v>
      </c>
      <c r="AH60" s="11"/>
      <c r="AI60" s="15">
        <f t="shared" si="13"/>
        <v>0</v>
      </c>
      <c r="AL60" s="11">
        <f t="shared" si="14"/>
        <v>-350.98</v>
      </c>
      <c r="AM60" s="11"/>
      <c r="AO60" s="19">
        <f t="shared" si="15"/>
        <v>4.5599635202918376E-4</v>
      </c>
      <c r="AP60" s="19">
        <f t="shared" si="16"/>
        <v>0</v>
      </c>
      <c r="AR60" s="23">
        <f t="shared" si="17"/>
        <v>1.1112631098951209</v>
      </c>
      <c r="AS60">
        <f t="shared" si="18"/>
        <v>1</v>
      </c>
      <c r="AV60" s="11">
        <f t="shared" si="19"/>
        <v>9.3722703146374879</v>
      </c>
      <c r="AY60" s="11">
        <f t="shared" si="20"/>
        <v>39.051126310989531</v>
      </c>
      <c r="AZ60" s="11"/>
      <c r="BB60" s="17">
        <f t="shared" si="21"/>
        <v>1.1112631098951209</v>
      </c>
      <c r="BC60" s="17">
        <f t="shared" si="22"/>
        <v>0</v>
      </c>
      <c r="BE60" s="11">
        <f t="shared" si="23"/>
        <v>-93.607470314637496</v>
      </c>
      <c r="BH60" s="15">
        <f t="shared" si="24"/>
        <v>0</v>
      </c>
    </row>
    <row r="61" spans="1:60">
      <c r="A61" t="s">
        <v>1621</v>
      </c>
      <c r="B61" t="s">
        <v>1620</v>
      </c>
      <c r="C61" t="s">
        <v>53</v>
      </c>
      <c r="E61" s="7"/>
      <c r="F61" s="7"/>
      <c r="G61" s="7"/>
      <c r="H61">
        <v>5</v>
      </c>
      <c r="I61" s="7">
        <v>8.8000000000000007</v>
      </c>
      <c r="J61" s="7">
        <v>4.9280000000000008</v>
      </c>
      <c r="K61" s="7">
        <v>3.8719999999999999</v>
      </c>
      <c r="M61" t="str">
        <f t="shared" si="2"/>
        <v>New</v>
      </c>
      <c r="O61" s="11" t="str">
        <f t="shared" si="3"/>
        <v/>
      </c>
      <c r="P61" s="11">
        <f t="shared" si="4"/>
        <v>1.7600000000000002</v>
      </c>
      <c r="Q61" s="11"/>
      <c r="R61" s="11">
        <f t="shared" si="5"/>
        <v>0</v>
      </c>
      <c r="S61" s="11"/>
      <c r="U61" s="11" t="str">
        <f t="shared" si="6"/>
        <v/>
      </c>
      <c r="V61" s="11">
        <f t="shared" si="7"/>
        <v>0.98560000000000014</v>
      </c>
      <c r="W61" s="11"/>
      <c r="X61" s="11">
        <f t="shared" si="1"/>
        <v>0</v>
      </c>
      <c r="Y61" s="11"/>
      <c r="AA61" s="11" t="str">
        <f t="shared" si="8"/>
        <v/>
      </c>
      <c r="AB61" s="11">
        <f t="shared" si="9"/>
        <v>0.77439999999999998</v>
      </c>
      <c r="AC61" s="11"/>
      <c r="AD61">
        <f t="shared" si="10"/>
        <v>0</v>
      </c>
      <c r="AE61">
        <f t="shared" si="11"/>
        <v>5</v>
      </c>
      <c r="AG61" s="11">
        <f t="shared" si="12"/>
        <v>3.8719999999999999</v>
      </c>
      <c r="AH61" s="11"/>
      <c r="AI61" s="15">
        <f t="shared" si="13"/>
        <v>0</v>
      </c>
      <c r="AL61" s="11">
        <f t="shared" si="14"/>
        <v>8.8000000000000007</v>
      </c>
      <c r="AM61" s="11"/>
      <c r="AO61" s="19">
        <f t="shared" si="15"/>
        <v>0</v>
      </c>
      <c r="AP61" s="19">
        <f t="shared" si="16"/>
        <v>2.051702913418137E-3</v>
      </c>
      <c r="AR61" s="23">
        <f t="shared" si="17"/>
        <v>0</v>
      </c>
      <c r="AS61">
        <f t="shared" si="18"/>
        <v>0</v>
      </c>
      <c r="AV61" s="11">
        <f t="shared" si="19"/>
        <v>0</v>
      </c>
      <c r="AY61" s="11">
        <f t="shared" si="20"/>
        <v>0</v>
      </c>
      <c r="AZ61" s="11"/>
      <c r="BB61" s="17">
        <f t="shared" si="21"/>
        <v>0</v>
      </c>
      <c r="BC61" s="17">
        <f t="shared" si="22"/>
        <v>5</v>
      </c>
      <c r="BE61" s="11">
        <f t="shared" si="23"/>
        <v>3.8719999999999999</v>
      </c>
      <c r="BH61" s="15">
        <f t="shared" si="24"/>
        <v>0</v>
      </c>
    </row>
    <row r="62" spans="1:60">
      <c r="A62" t="s">
        <v>1621</v>
      </c>
      <c r="B62" t="s">
        <v>1620</v>
      </c>
      <c r="C62" t="s">
        <v>44</v>
      </c>
      <c r="E62" s="7"/>
      <c r="F62" s="7"/>
      <c r="G62" s="7"/>
      <c r="H62">
        <v>4</v>
      </c>
      <c r="I62" s="7">
        <v>871.4</v>
      </c>
      <c r="J62" s="7">
        <v>723.26199999999994</v>
      </c>
      <c r="K62" s="7">
        <v>148.13800000000001</v>
      </c>
      <c r="M62" t="str">
        <f t="shared" si="2"/>
        <v>New</v>
      </c>
      <c r="O62" s="11" t="str">
        <f t="shared" si="3"/>
        <v/>
      </c>
      <c r="P62" s="11">
        <f t="shared" si="4"/>
        <v>217.85</v>
      </c>
      <c r="Q62" s="11"/>
      <c r="R62" s="11">
        <f t="shared" si="5"/>
        <v>0</v>
      </c>
      <c r="S62" s="11"/>
      <c r="U62" s="11" t="str">
        <f t="shared" si="6"/>
        <v/>
      </c>
      <c r="V62" s="11">
        <f t="shared" si="7"/>
        <v>180.81549999999999</v>
      </c>
      <c r="W62" s="11"/>
      <c r="X62" s="11">
        <f t="shared" si="1"/>
        <v>0</v>
      </c>
      <c r="Y62" s="11"/>
      <c r="AA62" s="11" t="str">
        <f t="shared" si="8"/>
        <v/>
      </c>
      <c r="AB62" s="11">
        <f t="shared" si="9"/>
        <v>37.034500000000001</v>
      </c>
      <c r="AC62" s="11"/>
      <c r="AD62">
        <f t="shared" si="10"/>
        <v>0</v>
      </c>
      <c r="AE62">
        <f t="shared" si="11"/>
        <v>4</v>
      </c>
      <c r="AG62" s="11">
        <f t="shared" si="12"/>
        <v>148.13800000000001</v>
      </c>
      <c r="AH62" s="11"/>
      <c r="AI62" s="15">
        <f t="shared" si="13"/>
        <v>0</v>
      </c>
      <c r="AL62" s="11">
        <f t="shared" si="14"/>
        <v>871.4</v>
      </c>
      <c r="AM62" s="11"/>
      <c r="AO62" s="19">
        <f t="shared" si="15"/>
        <v>0</v>
      </c>
      <c r="AP62" s="19">
        <f t="shared" si="16"/>
        <v>1.6413623307345096E-3</v>
      </c>
      <c r="AR62" s="23">
        <f t="shared" si="17"/>
        <v>0</v>
      </c>
      <c r="AS62">
        <f t="shared" si="18"/>
        <v>0</v>
      </c>
      <c r="AV62" s="11">
        <f t="shared" si="19"/>
        <v>0</v>
      </c>
      <c r="AY62" s="11">
        <f t="shared" si="20"/>
        <v>0</v>
      </c>
      <c r="AZ62" s="11"/>
      <c r="BB62" s="17">
        <f t="shared" si="21"/>
        <v>0</v>
      </c>
      <c r="BC62" s="17">
        <f t="shared" si="22"/>
        <v>4</v>
      </c>
      <c r="BE62" s="11">
        <f t="shared" si="23"/>
        <v>148.13800000000001</v>
      </c>
      <c r="BH62" s="15">
        <f t="shared" si="24"/>
        <v>0</v>
      </c>
    </row>
    <row r="63" spans="1:60">
      <c r="A63" t="s">
        <v>1932</v>
      </c>
      <c r="B63" t="s">
        <v>1931</v>
      </c>
      <c r="C63" t="s">
        <v>32</v>
      </c>
      <c r="D63">
        <v>3</v>
      </c>
      <c r="E63" s="7">
        <v>173.94</v>
      </c>
      <c r="F63" s="7">
        <v>160.0248</v>
      </c>
      <c r="G63" s="7">
        <v>13.9152</v>
      </c>
      <c r="I63" s="7"/>
      <c r="J63" s="7"/>
      <c r="K63" s="7"/>
      <c r="M63" t="str">
        <f t="shared" si="2"/>
        <v/>
      </c>
      <c r="O63" s="11">
        <f t="shared" si="3"/>
        <v>57.98</v>
      </c>
      <c r="P63" s="11" t="str">
        <f t="shared" si="4"/>
        <v/>
      </c>
      <c r="Q63" s="11"/>
      <c r="R63" s="11">
        <f t="shared" si="5"/>
        <v>0</v>
      </c>
      <c r="S63" s="11"/>
      <c r="U63" s="11">
        <f t="shared" si="6"/>
        <v>53.3416</v>
      </c>
      <c r="V63" s="11" t="str">
        <f t="shared" si="7"/>
        <v/>
      </c>
      <c r="W63" s="11"/>
      <c r="X63" s="11">
        <f t="shared" si="1"/>
        <v>0</v>
      </c>
      <c r="Y63" s="11"/>
      <c r="AA63" s="11">
        <f t="shared" si="8"/>
        <v>4.6383999999999999</v>
      </c>
      <c r="AB63" s="11" t="str">
        <f t="shared" si="9"/>
        <v/>
      </c>
      <c r="AC63" s="11"/>
      <c r="AD63">
        <f t="shared" si="10"/>
        <v>3</v>
      </c>
      <c r="AE63">
        <f t="shared" si="11"/>
        <v>0</v>
      </c>
      <c r="AG63" s="11">
        <f t="shared" si="12"/>
        <v>-13.915199999999999</v>
      </c>
      <c r="AH63" s="11"/>
      <c r="AI63" s="15">
        <f t="shared" si="13"/>
        <v>0</v>
      </c>
      <c r="AL63" s="11">
        <f t="shared" si="14"/>
        <v>-173.94</v>
      </c>
      <c r="AM63" s="11"/>
      <c r="AO63" s="19">
        <f t="shared" si="15"/>
        <v>1.3679890560875513E-3</v>
      </c>
      <c r="AP63" s="19">
        <f t="shared" si="16"/>
        <v>0</v>
      </c>
      <c r="AR63" s="23">
        <f t="shared" si="17"/>
        <v>3.3337893296853625</v>
      </c>
      <c r="AS63">
        <f t="shared" si="18"/>
        <v>3</v>
      </c>
      <c r="AV63" s="11">
        <f t="shared" si="19"/>
        <v>1.5482484268125851</v>
      </c>
      <c r="AY63" s="11">
        <f t="shared" si="20"/>
        <v>19.353105335157313</v>
      </c>
      <c r="AZ63" s="11"/>
      <c r="BB63" s="17">
        <f t="shared" si="21"/>
        <v>3.3337893296853625</v>
      </c>
      <c r="BC63" s="17">
        <f t="shared" si="22"/>
        <v>0</v>
      </c>
      <c r="BE63" s="11">
        <f t="shared" si="23"/>
        <v>-15.463448426812585</v>
      </c>
      <c r="BH63" s="15">
        <f t="shared" si="24"/>
        <v>0</v>
      </c>
    </row>
    <row r="64" spans="1:60">
      <c r="A64" t="s">
        <v>1932</v>
      </c>
      <c r="B64" t="s">
        <v>1931</v>
      </c>
      <c r="C64" t="s">
        <v>53</v>
      </c>
      <c r="D64">
        <v>5</v>
      </c>
      <c r="E64" s="7">
        <v>71.2</v>
      </c>
      <c r="F64" s="7">
        <v>57.671999999999997</v>
      </c>
      <c r="G64" s="7">
        <v>13.527999999999999</v>
      </c>
      <c r="I64" s="7"/>
      <c r="J64" s="7"/>
      <c r="K64" s="7"/>
      <c r="M64" t="str">
        <f t="shared" si="2"/>
        <v/>
      </c>
      <c r="O64" s="11">
        <f t="shared" si="3"/>
        <v>14.24</v>
      </c>
      <c r="P64" s="11" t="str">
        <f t="shared" si="4"/>
        <v/>
      </c>
      <c r="Q64" s="11"/>
      <c r="R64" s="11">
        <f t="shared" si="5"/>
        <v>0</v>
      </c>
      <c r="S64" s="11"/>
      <c r="U64" s="11">
        <f t="shared" si="6"/>
        <v>11.5344</v>
      </c>
      <c r="V64" s="11" t="str">
        <f t="shared" si="7"/>
        <v/>
      </c>
      <c r="W64" s="11"/>
      <c r="X64" s="11">
        <f t="shared" si="1"/>
        <v>0</v>
      </c>
      <c r="Y64" s="11"/>
      <c r="AA64" s="11">
        <f t="shared" si="8"/>
        <v>2.7055999999999996</v>
      </c>
      <c r="AB64" s="11" t="str">
        <f t="shared" si="9"/>
        <v/>
      </c>
      <c r="AC64" s="11"/>
      <c r="AD64">
        <f t="shared" si="10"/>
        <v>5</v>
      </c>
      <c r="AE64">
        <f t="shared" si="11"/>
        <v>0</v>
      </c>
      <c r="AG64" s="11">
        <f t="shared" si="12"/>
        <v>-13.527999999999999</v>
      </c>
      <c r="AH64" s="11"/>
      <c r="AI64" s="15">
        <f t="shared" si="13"/>
        <v>0</v>
      </c>
      <c r="AL64" s="11">
        <f t="shared" si="14"/>
        <v>-71.2</v>
      </c>
      <c r="AM64" s="11"/>
      <c r="AO64" s="19">
        <f t="shared" si="15"/>
        <v>2.2799817601459188E-3</v>
      </c>
      <c r="AP64" s="19">
        <f t="shared" si="16"/>
        <v>0</v>
      </c>
      <c r="AR64" s="23">
        <f t="shared" si="17"/>
        <v>5.5563155494756042</v>
      </c>
      <c r="AS64">
        <f t="shared" si="18"/>
        <v>5</v>
      </c>
      <c r="AV64" s="11">
        <f t="shared" si="19"/>
        <v>1.5051673506611947</v>
      </c>
      <c r="AY64" s="11">
        <f t="shared" si="20"/>
        <v>7.9219334245326047</v>
      </c>
      <c r="AZ64" s="11"/>
      <c r="BB64" s="17">
        <f t="shared" si="21"/>
        <v>5.5563155494756042</v>
      </c>
      <c r="BC64" s="17">
        <f t="shared" si="22"/>
        <v>0</v>
      </c>
      <c r="BE64" s="11">
        <f t="shared" si="23"/>
        <v>-15.033167350661193</v>
      </c>
      <c r="BH64" s="15">
        <f t="shared" si="24"/>
        <v>0</v>
      </c>
    </row>
    <row r="65" spans="1:60">
      <c r="A65" t="s">
        <v>1932</v>
      </c>
      <c r="B65" t="s">
        <v>1931</v>
      </c>
      <c r="C65" t="s">
        <v>44</v>
      </c>
      <c r="E65" s="7"/>
      <c r="F65" s="7"/>
      <c r="G65" s="7"/>
      <c r="H65">
        <v>3</v>
      </c>
      <c r="I65" s="7">
        <v>79.974000000000004</v>
      </c>
      <c r="J65" s="7">
        <v>109.2978</v>
      </c>
      <c r="K65" s="7">
        <v>-29.323799999999999</v>
      </c>
      <c r="M65" t="str">
        <f t="shared" si="2"/>
        <v>New</v>
      </c>
      <c r="O65" s="11" t="str">
        <f t="shared" si="3"/>
        <v/>
      </c>
      <c r="P65" s="11">
        <f t="shared" si="4"/>
        <v>26.658000000000001</v>
      </c>
      <c r="Q65" s="11"/>
      <c r="R65" s="11">
        <f t="shared" si="5"/>
        <v>0</v>
      </c>
      <c r="S65" s="11"/>
      <c r="U65" s="11" t="str">
        <f t="shared" si="6"/>
        <v/>
      </c>
      <c r="V65" s="11">
        <f t="shared" si="7"/>
        <v>36.432600000000001</v>
      </c>
      <c r="W65" s="11"/>
      <c r="X65" s="11">
        <f t="shared" si="1"/>
        <v>0</v>
      </c>
      <c r="Y65" s="11"/>
      <c r="AA65" s="11" t="str">
        <f t="shared" si="8"/>
        <v/>
      </c>
      <c r="AB65" s="11">
        <f t="shared" si="9"/>
        <v>-9.7745999999999995</v>
      </c>
      <c r="AC65" s="11"/>
      <c r="AD65">
        <f t="shared" si="10"/>
        <v>0</v>
      </c>
      <c r="AE65">
        <f t="shared" si="11"/>
        <v>3</v>
      </c>
      <c r="AG65" s="11">
        <f t="shared" si="12"/>
        <v>-29.323799999999999</v>
      </c>
      <c r="AH65" s="11"/>
      <c r="AI65" s="15">
        <f t="shared" si="13"/>
        <v>0</v>
      </c>
      <c r="AL65" s="11">
        <f t="shared" si="14"/>
        <v>79.974000000000004</v>
      </c>
      <c r="AM65" s="11"/>
      <c r="AO65" s="19">
        <f t="shared" si="15"/>
        <v>0</v>
      </c>
      <c r="AP65" s="19">
        <f t="shared" si="16"/>
        <v>1.2310217480508822E-3</v>
      </c>
      <c r="AR65" s="23">
        <f t="shared" si="17"/>
        <v>0</v>
      </c>
      <c r="AS65">
        <f t="shared" si="18"/>
        <v>0</v>
      </c>
      <c r="AV65" s="11">
        <f t="shared" si="19"/>
        <v>0</v>
      </c>
      <c r="AY65" s="11">
        <f t="shared" si="20"/>
        <v>0</v>
      </c>
      <c r="AZ65" s="11"/>
      <c r="BB65" s="17">
        <f t="shared" si="21"/>
        <v>0</v>
      </c>
      <c r="BC65" s="17">
        <f t="shared" si="22"/>
        <v>3</v>
      </c>
      <c r="BE65" s="11">
        <f t="shared" si="23"/>
        <v>-29.323799999999999</v>
      </c>
      <c r="BH65" s="15">
        <f t="shared" si="24"/>
        <v>0</v>
      </c>
    </row>
    <row r="66" spans="1:60">
      <c r="A66" t="s">
        <v>3626</v>
      </c>
      <c r="B66" t="s">
        <v>3625</v>
      </c>
      <c r="C66" t="s">
        <v>53</v>
      </c>
      <c r="E66" s="7"/>
      <c r="F66" s="7"/>
      <c r="G66" s="7"/>
      <c r="H66">
        <v>2</v>
      </c>
      <c r="I66" s="7">
        <v>124.36</v>
      </c>
      <c r="J66" s="7">
        <v>97.000799999999998</v>
      </c>
      <c r="K66" s="7">
        <v>27.359200000000001</v>
      </c>
      <c r="M66" t="str">
        <f t="shared" si="2"/>
        <v>New</v>
      </c>
      <c r="O66" s="11" t="str">
        <f t="shared" si="3"/>
        <v/>
      </c>
      <c r="P66" s="11">
        <f t="shared" si="4"/>
        <v>62.18</v>
      </c>
      <c r="Q66" s="11"/>
      <c r="R66" s="11">
        <f t="shared" si="5"/>
        <v>0</v>
      </c>
      <c r="S66" s="11"/>
      <c r="U66" s="11" t="str">
        <f t="shared" si="6"/>
        <v/>
      </c>
      <c r="V66" s="11">
        <f t="shared" si="7"/>
        <v>48.500399999999999</v>
      </c>
      <c r="W66" s="11"/>
      <c r="X66" s="11">
        <f t="shared" si="1"/>
        <v>0</v>
      </c>
      <c r="Y66" s="11"/>
      <c r="AA66" s="11" t="str">
        <f t="shared" si="8"/>
        <v/>
      </c>
      <c r="AB66" s="11">
        <f t="shared" si="9"/>
        <v>13.679600000000001</v>
      </c>
      <c r="AC66" s="11"/>
      <c r="AD66">
        <f t="shared" si="10"/>
        <v>0</v>
      </c>
      <c r="AE66">
        <f t="shared" si="11"/>
        <v>2</v>
      </c>
      <c r="AG66" s="11">
        <f t="shared" si="12"/>
        <v>27.359200000000001</v>
      </c>
      <c r="AH66" s="11"/>
      <c r="AI66" s="15">
        <f t="shared" si="13"/>
        <v>0</v>
      </c>
      <c r="AL66" s="11">
        <f t="shared" si="14"/>
        <v>124.36</v>
      </c>
      <c r="AM66" s="11"/>
      <c r="AO66" s="19">
        <f t="shared" si="15"/>
        <v>0</v>
      </c>
      <c r="AP66" s="19">
        <f t="shared" si="16"/>
        <v>8.206811653672548E-4</v>
      </c>
      <c r="AR66" s="23">
        <f t="shared" si="17"/>
        <v>0</v>
      </c>
      <c r="AS66">
        <f t="shared" si="18"/>
        <v>0</v>
      </c>
      <c r="AV66" s="11">
        <f t="shared" si="19"/>
        <v>0</v>
      </c>
      <c r="AY66" s="11">
        <f t="shared" si="20"/>
        <v>0</v>
      </c>
      <c r="AZ66" s="11"/>
      <c r="BB66" s="17">
        <f t="shared" si="21"/>
        <v>0</v>
      </c>
      <c r="BC66" s="17">
        <f t="shared" si="22"/>
        <v>2</v>
      </c>
      <c r="BE66" s="11">
        <f t="shared" si="23"/>
        <v>27.359200000000001</v>
      </c>
      <c r="BH66" s="15">
        <f t="shared" si="24"/>
        <v>0</v>
      </c>
    </row>
    <row r="67" spans="1:60">
      <c r="A67" t="s">
        <v>1872</v>
      </c>
      <c r="B67" t="s">
        <v>1871</v>
      </c>
      <c r="C67" t="s">
        <v>44</v>
      </c>
      <c r="D67">
        <v>4</v>
      </c>
      <c r="E67" s="7">
        <v>557.72799999999995</v>
      </c>
      <c r="F67" s="7">
        <v>550.75639999999999</v>
      </c>
      <c r="G67" s="7">
        <v>6.9715999999999996</v>
      </c>
      <c r="I67" s="7"/>
      <c r="J67" s="7"/>
      <c r="K67" s="7"/>
      <c r="M67" t="str">
        <f t="shared" si="2"/>
        <v/>
      </c>
      <c r="O67" s="11">
        <f t="shared" si="3"/>
        <v>139.43199999999999</v>
      </c>
      <c r="P67" s="11" t="str">
        <f t="shared" si="4"/>
        <v/>
      </c>
      <c r="Q67" s="11"/>
      <c r="R67" s="11">
        <f t="shared" si="5"/>
        <v>0</v>
      </c>
      <c r="S67" s="11"/>
      <c r="U67" s="11">
        <f t="shared" si="6"/>
        <v>137.6891</v>
      </c>
      <c r="V67" s="11" t="str">
        <f t="shared" si="7"/>
        <v/>
      </c>
      <c r="W67" s="11"/>
      <c r="X67" s="11">
        <f t="shared" si="1"/>
        <v>0</v>
      </c>
      <c r="Y67" s="11"/>
      <c r="AA67" s="11">
        <f t="shared" si="8"/>
        <v>1.7428999999999999</v>
      </c>
      <c r="AB67" s="11" t="str">
        <f t="shared" si="9"/>
        <v/>
      </c>
      <c r="AC67" s="11"/>
      <c r="AD67">
        <f t="shared" si="10"/>
        <v>4</v>
      </c>
      <c r="AE67">
        <f t="shared" si="11"/>
        <v>0</v>
      </c>
      <c r="AG67" s="11">
        <f t="shared" si="12"/>
        <v>-6.9715999999999996</v>
      </c>
      <c r="AH67" s="11"/>
      <c r="AI67" s="15">
        <f t="shared" si="13"/>
        <v>0</v>
      </c>
      <c r="AL67" s="11">
        <f t="shared" si="14"/>
        <v>-557.72799999999995</v>
      </c>
      <c r="AM67" s="11"/>
      <c r="AO67" s="19">
        <f t="shared" si="15"/>
        <v>1.823985408116735E-3</v>
      </c>
      <c r="AP67" s="19">
        <f t="shared" si="16"/>
        <v>0</v>
      </c>
      <c r="AR67" s="23">
        <f t="shared" si="17"/>
        <v>4.4450524395804836</v>
      </c>
      <c r="AS67">
        <f t="shared" si="18"/>
        <v>4</v>
      </c>
      <c r="AV67" s="11">
        <f t="shared" si="19"/>
        <v>0.77568189694482481</v>
      </c>
      <c r="AY67" s="11">
        <f t="shared" si="20"/>
        <v>62.054551755585983</v>
      </c>
      <c r="AZ67" s="11"/>
      <c r="BB67" s="17">
        <f t="shared" si="21"/>
        <v>4.4450524395804836</v>
      </c>
      <c r="BC67" s="17">
        <f t="shared" si="22"/>
        <v>0</v>
      </c>
      <c r="BE67" s="11">
        <f t="shared" si="23"/>
        <v>-7.7472818969448243</v>
      </c>
      <c r="BH67" s="15">
        <f t="shared" si="24"/>
        <v>0</v>
      </c>
    </row>
    <row r="68" spans="1:60">
      <c r="A68" t="s">
        <v>858</v>
      </c>
      <c r="B68" t="s">
        <v>857</v>
      </c>
      <c r="C68" t="s">
        <v>35</v>
      </c>
      <c r="E68" s="7"/>
      <c r="F68" s="7"/>
      <c r="G68" s="7"/>
      <c r="H68">
        <v>2</v>
      </c>
      <c r="I68" s="7">
        <v>261.95999999999998</v>
      </c>
      <c r="J68" s="7">
        <v>238.38359999999997</v>
      </c>
      <c r="K68" s="7">
        <v>23.5764</v>
      </c>
      <c r="M68" t="str">
        <f t="shared" si="2"/>
        <v>New</v>
      </c>
      <c r="O68" s="11" t="str">
        <f t="shared" si="3"/>
        <v/>
      </c>
      <c r="P68" s="11">
        <f t="shared" si="4"/>
        <v>130.97999999999999</v>
      </c>
      <c r="Q68" s="11"/>
      <c r="R68" s="11">
        <f t="shared" si="5"/>
        <v>0</v>
      </c>
      <c r="S68" s="11"/>
      <c r="U68" s="11" t="str">
        <f t="shared" si="6"/>
        <v/>
      </c>
      <c r="V68" s="11">
        <f t="shared" si="7"/>
        <v>119.19179999999999</v>
      </c>
      <c r="W68" s="11"/>
      <c r="X68" s="11">
        <f t="shared" si="1"/>
        <v>0</v>
      </c>
      <c r="Y68" s="11"/>
      <c r="AA68" s="11" t="str">
        <f t="shared" si="8"/>
        <v/>
      </c>
      <c r="AB68" s="11">
        <f t="shared" si="9"/>
        <v>11.7882</v>
      </c>
      <c r="AC68" s="11"/>
      <c r="AD68">
        <f t="shared" si="10"/>
        <v>0</v>
      </c>
      <c r="AE68">
        <f t="shared" si="11"/>
        <v>2</v>
      </c>
      <c r="AG68" s="11">
        <f t="shared" si="12"/>
        <v>23.5764</v>
      </c>
      <c r="AH68" s="11"/>
      <c r="AI68" s="15">
        <f t="shared" si="13"/>
        <v>0</v>
      </c>
      <c r="AL68" s="11">
        <f t="shared" si="14"/>
        <v>261.95999999999998</v>
      </c>
      <c r="AM68" s="11"/>
      <c r="AO68" s="19">
        <f t="shared" si="15"/>
        <v>0</v>
      </c>
      <c r="AP68" s="19">
        <f t="shared" si="16"/>
        <v>8.206811653672548E-4</v>
      </c>
      <c r="AR68" s="23">
        <f t="shared" si="17"/>
        <v>0</v>
      </c>
      <c r="AS68">
        <f t="shared" si="18"/>
        <v>0</v>
      </c>
      <c r="AV68" s="11">
        <f t="shared" si="19"/>
        <v>0</v>
      </c>
      <c r="AY68" s="11">
        <f t="shared" si="20"/>
        <v>0</v>
      </c>
      <c r="AZ68" s="11"/>
      <c r="BB68" s="17">
        <f t="shared" si="21"/>
        <v>0</v>
      </c>
      <c r="BC68" s="17">
        <f t="shared" si="22"/>
        <v>2</v>
      </c>
      <c r="BE68" s="11">
        <f t="shared" si="23"/>
        <v>23.5764</v>
      </c>
      <c r="BH68" s="15">
        <f t="shared" si="24"/>
        <v>0</v>
      </c>
    </row>
    <row r="69" spans="1:60">
      <c r="A69" t="s">
        <v>769</v>
      </c>
      <c r="B69" t="s">
        <v>768</v>
      </c>
      <c r="C69" t="s">
        <v>32</v>
      </c>
      <c r="E69" s="7"/>
      <c r="F69" s="7"/>
      <c r="G69" s="7"/>
      <c r="H69">
        <v>5</v>
      </c>
      <c r="I69" s="7">
        <v>1194.165</v>
      </c>
      <c r="J69" s="7">
        <v>983.43</v>
      </c>
      <c r="K69" s="7">
        <v>210.73500000000001</v>
      </c>
      <c r="M69" t="str">
        <f t="shared" si="2"/>
        <v>New</v>
      </c>
      <c r="O69" s="11" t="str">
        <f t="shared" si="3"/>
        <v/>
      </c>
      <c r="P69" s="11">
        <f t="shared" si="4"/>
        <v>238.833</v>
      </c>
      <c r="Q69" s="11"/>
      <c r="R69" s="11">
        <f t="shared" si="5"/>
        <v>0</v>
      </c>
      <c r="S69" s="11"/>
      <c r="U69" s="11" t="str">
        <f t="shared" si="6"/>
        <v/>
      </c>
      <c r="V69" s="11">
        <f t="shared" si="7"/>
        <v>196.68599999999998</v>
      </c>
      <c r="W69" s="11"/>
      <c r="X69" s="11">
        <f t="shared" si="1"/>
        <v>0</v>
      </c>
      <c r="Y69" s="11"/>
      <c r="AA69" s="11" t="str">
        <f t="shared" si="8"/>
        <v/>
      </c>
      <c r="AB69" s="11">
        <f t="shared" si="9"/>
        <v>42.147000000000006</v>
      </c>
      <c r="AC69" s="11"/>
      <c r="AD69">
        <f t="shared" si="10"/>
        <v>0</v>
      </c>
      <c r="AE69">
        <f t="shared" si="11"/>
        <v>5</v>
      </c>
      <c r="AG69" s="11">
        <f t="shared" si="12"/>
        <v>210.73500000000001</v>
      </c>
      <c r="AH69" s="11"/>
      <c r="AI69" s="15">
        <f t="shared" si="13"/>
        <v>0</v>
      </c>
      <c r="AL69" s="11">
        <f t="shared" si="14"/>
        <v>1194.165</v>
      </c>
      <c r="AM69" s="11"/>
      <c r="AO69" s="19">
        <f t="shared" si="15"/>
        <v>0</v>
      </c>
      <c r="AP69" s="19">
        <f t="shared" si="16"/>
        <v>2.051702913418137E-3</v>
      </c>
      <c r="AR69" s="23">
        <f t="shared" si="17"/>
        <v>0</v>
      </c>
      <c r="AS69">
        <f t="shared" si="18"/>
        <v>0</v>
      </c>
      <c r="AV69" s="11">
        <f t="shared" si="19"/>
        <v>0</v>
      </c>
      <c r="AY69" s="11">
        <f t="shared" si="20"/>
        <v>0</v>
      </c>
      <c r="AZ69" s="11"/>
      <c r="BB69" s="17">
        <f t="shared" si="21"/>
        <v>0</v>
      </c>
      <c r="BC69" s="17">
        <f t="shared" si="22"/>
        <v>5</v>
      </c>
      <c r="BE69" s="11">
        <f t="shared" si="23"/>
        <v>210.73500000000001</v>
      </c>
      <c r="BH69" s="15">
        <f t="shared" si="24"/>
        <v>0</v>
      </c>
    </row>
    <row r="70" spans="1:60">
      <c r="A70" t="s">
        <v>769</v>
      </c>
      <c r="B70" t="s">
        <v>768</v>
      </c>
      <c r="C70" t="s">
        <v>35</v>
      </c>
      <c r="D70">
        <v>4</v>
      </c>
      <c r="E70" s="7">
        <v>1059.1199999999999</v>
      </c>
      <c r="F70" s="7">
        <v>751.97519999999986</v>
      </c>
      <c r="G70" s="7">
        <v>307.14479999999998</v>
      </c>
      <c r="I70" s="7"/>
      <c r="J70" s="7"/>
      <c r="K70" s="7"/>
      <c r="M70" t="str">
        <f t="shared" si="2"/>
        <v/>
      </c>
      <c r="O70" s="11">
        <f t="shared" si="3"/>
        <v>264.77999999999997</v>
      </c>
      <c r="P70" s="11" t="str">
        <f t="shared" si="4"/>
        <v/>
      </c>
      <c r="Q70" s="11"/>
      <c r="R70" s="11">
        <f t="shared" si="5"/>
        <v>0</v>
      </c>
      <c r="S70" s="11"/>
      <c r="U70" s="11">
        <f t="shared" si="6"/>
        <v>187.99379999999996</v>
      </c>
      <c r="V70" s="11" t="str">
        <f t="shared" si="7"/>
        <v/>
      </c>
      <c r="W70" s="11"/>
      <c r="X70" s="11">
        <f t="shared" si="1"/>
        <v>0</v>
      </c>
      <c r="Y70" s="11"/>
      <c r="AA70" s="11">
        <f t="shared" si="8"/>
        <v>76.786199999999994</v>
      </c>
      <c r="AB70" s="11" t="str">
        <f t="shared" si="9"/>
        <v/>
      </c>
      <c r="AC70" s="11"/>
      <c r="AD70">
        <f t="shared" si="10"/>
        <v>4</v>
      </c>
      <c r="AE70">
        <f t="shared" si="11"/>
        <v>0</v>
      </c>
      <c r="AG70" s="11">
        <f t="shared" si="12"/>
        <v>-307.14479999999998</v>
      </c>
      <c r="AH70" s="11"/>
      <c r="AI70" s="15">
        <f t="shared" si="13"/>
        <v>0</v>
      </c>
      <c r="AL70" s="11">
        <f t="shared" si="14"/>
        <v>-1059.1199999999999</v>
      </c>
      <c r="AM70" s="11"/>
      <c r="AO70" s="19">
        <f t="shared" si="15"/>
        <v>1.823985408116735E-3</v>
      </c>
      <c r="AP70" s="19">
        <f t="shared" si="16"/>
        <v>0</v>
      </c>
      <c r="AR70" s="23">
        <f t="shared" si="17"/>
        <v>4.4450524395804836</v>
      </c>
      <c r="AS70">
        <f t="shared" si="18"/>
        <v>4</v>
      </c>
      <c r="AV70" s="11">
        <f t="shared" si="19"/>
        <v>34.173885636114925</v>
      </c>
      <c r="AY70" s="11">
        <f t="shared" si="20"/>
        <v>117.84098495212042</v>
      </c>
      <c r="AZ70" s="11"/>
      <c r="BB70" s="17">
        <f t="shared" si="21"/>
        <v>4.4450524395804836</v>
      </c>
      <c r="BC70" s="17">
        <f t="shared" si="22"/>
        <v>0</v>
      </c>
      <c r="BE70" s="11">
        <f t="shared" si="23"/>
        <v>-341.31868563611488</v>
      </c>
      <c r="BH70" s="15">
        <f t="shared" si="24"/>
        <v>0</v>
      </c>
    </row>
    <row r="71" spans="1:60">
      <c r="A71" t="s">
        <v>769</v>
      </c>
      <c r="B71" t="s">
        <v>768</v>
      </c>
      <c r="C71" t="s">
        <v>53</v>
      </c>
      <c r="D71">
        <v>5</v>
      </c>
      <c r="E71" s="7">
        <v>109.9</v>
      </c>
      <c r="F71" s="7">
        <v>72.534000000000006</v>
      </c>
      <c r="G71" s="7">
        <v>37.366</v>
      </c>
      <c r="I71" s="7"/>
      <c r="J71" s="7"/>
      <c r="K71" s="7"/>
      <c r="M71" t="str">
        <f t="shared" si="2"/>
        <v/>
      </c>
      <c r="O71" s="11">
        <f t="shared" si="3"/>
        <v>21.98</v>
      </c>
      <c r="P71" s="11" t="str">
        <f t="shared" si="4"/>
        <v/>
      </c>
      <c r="Q71" s="11"/>
      <c r="R71" s="11">
        <f t="shared" si="5"/>
        <v>0</v>
      </c>
      <c r="S71" s="11"/>
      <c r="U71" s="11">
        <f t="shared" si="6"/>
        <v>14.506800000000002</v>
      </c>
      <c r="V71" s="11" t="str">
        <f t="shared" si="7"/>
        <v/>
      </c>
      <c r="W71" s="11"/>
      <c r="X71" s="11">
        <f t="shared" si="1"/>
        <v>0</v>
      </c>
      <c r="Y71" s="11"/>
      <c r="AA71" s="11">
        <f t="shared" si="8"/>
        <v>7.4732000000000003</v>
      </c>
      <c r="AB71" s="11" t="str">
        <f t="shared" si="9"/>
        <v/>
      </c>
      <c r="AC71" s="11"/>
      <c r="AD71">
        <f t="shared" si="10"/>
        <v>5</v>
      </c>
      <c r="AE71">
        <f t="shared" si="11"/>
        <v>0</v>
      </c>
      <c r="AG71" s="11">
        <f t="shared" si="12"/>
        <v>-37.366</v>
      </c>
      <c r="AH71" s="11"/>
      <c r="AI71" s="15">
        <f t="shared" si="13"/>
        <v>0</v>
      </c>
      <c r="AL71" s="11">
        <f t="shared" si="14"/>
        <v>-109.9</v>
      </c>
      <c r="AM71" s="11"/>
      <c r="AO71" s="19">
        <f t="shared" si="15"/>
        <v>2.2799817601459188E-3</v>
      </c>
      <c r="AP71" s="19">
        <f t="shared" si="16"/>
        <v>0</v>
      </c>
      <c r="AR71" s="23">
        <f t="shared" si="17"/>
        <v>5.5563155494756042</v>
      </c>
      <c r="AS71">
        <f t="shared" si="18"/>
        <v>5</v>
      </c>
      <c r="AV71" s="11">
        <f t="shared" si="19"/>
        <v>4.1574573643410861</v>
      </c>
      <c r="AY71" s="11">
        <f t="shared" si="20"/>
        <v>12.227815777473781</v>
      </c>
      <c r="AZ71" s="11"/>
      <c r="BB71" s="17">
        <f t="shared" si="21"/>
        <v>5.5563155494756042</v>
      </c>
      <c r="BC71" s="17">
        <f t="shared" si="22"/>
        <v>0</v>
      </c>
      <c r="BE71" s="11">
        <f t="shared" si="23"/>
        <v>-41.523457364341084</v>
      </c>
      <c r="BH71" s="15">
        <f t="shared" si="24"/>
        <v>0</v>
      </c>
    </row>
    <row r="72" spans="1:60">
      <c r="A72" t="s">
        <v>3367</v>
      </c>
      <c r="B72" t="s">
        <v>3366</v>
      </c>
      <c r="C72" t="s">
        <v>44</v>
      </c>
      <c r="D72">
        <v>2</v>
      </c>
      <c r="E72" s="7">
        <v>161.28</v>
      </c>
      <c r="F72" s="7">
        <v>149.184</v>
      </c>
      <c r="G72" s="7">
        <v>12.096</v>
      </c>
      <c r="I72" s="7"/>
      <c r="J72" s="7"/>
      <c r="K72" s="7"/>
      <c r="M72" t="str">
        <f t="shared" si="2"/>
        <v/>
      </c>
      <c r="O72" s="11">
        <f t="shared" si="3"/>
        <v>80.64</v>
      </c>
      <c r="P72" s="11" t="str">
        <f t="shared" si="4"/>
        <v/>
      </c>
      <c r="Q72" s="11"/>
      <c r="R72" s="11">
        <f t="shared" si="5"/>
        <v>0</v>
      </c>
      <c r="S72" s="11"/>
      <c r="U72" s="11">
        <f t="shared" si="6"/>
        <v>74.591999999999999</v>
      </c>
      <c r="V72" s="11" t="str">
        <f t="shared" si="7"/>
        <v/>
      </c>
      <c r="W72" s="11"/>
      <c r="X72" s="11">
        <f t="shared" si="1"/>
        <v>0</v>
      </c>
      <c r="Y72" s="11"/>
      <c r="AA72" s="11">
        <f t="shared" si="8"/>
        <v>6.048</v>
      </c>
      <c r="AB72" s="11" t="str">
        <f t="shared" si="9"/>
        <v/>
      </c>
      <c r="AC72" s="11"/>
      <c r="AD72">
        <f t="shared" si="10"/>
        <v>2</v>
      </c>
      <c r="AE72">
        <f t="shared" si="11"/>
        <v>0</v>
      </c>
      <c r="AG72" s="11">
        <f t="shared" si="12"/>
        <v>-12.096</v>
      </c>
      <c r="AH72" s="11"/>
      <c r="AI72" s="15">
        <f t="shared" si="13"/>
        <v>0</v>
      </c>
      <c r="AL72" s="11">
        <f t="shared" si="14"/>
        <v>-161.28</v>
      </c>
      <c r="AM72" s="11"/>
      <c r="AO72" s="19">
        <f t="shared" si="15"/>
        <v>9.1199270405836752E-4</v>
      </c>
      <c r="AP72" s="19">
        <f t="shared" si="16"/>
        <v>0</v>
      </c>
      <c r="AR72" s="23">
        <f t="shared" si="17"/>
        <v>2.2225262197902418</v>
      </c>
      <c r="AS72">
        <f t="shared" si="18"/>
        <v>2</v>
      </c>
      <c r="AV72" s="11">
        <f t="shared" si="19"/>
        <v>1.3458385772913823</v>
      </c>
      <c r="AY72" s="11">
        <f t="shared" si="20"/>
        <v>17.944514363885098</v>
      </c>
      <c r="AZ72" s="11"/>
      <c r="BB72" s="17">
        <f t="shared" si="21"/>
        <v>2.2225262197902418</v>
      </c>
      <c r="BC72" s="17">
        <f t="shared" si="22"/>
        <v>0</v>
      </c>
      <c r="BE72" s="11">
        <f t="shared" si="23"/>
        <v>-13.441838577291382</v>
      </c>
      <c r="BH72" s="15">
        <f t="shared" si="24"/>
        <v>0</v>
      </c>
    </row>
    <row r="73" spans="1:60">
      <c r="A73" t="s">
        <v>662</v>
      </c>
      <c r="B73" t="s">
        <v>661</v>
      </c>
      <c r="C73" t="s">
        <v>35</v>
      </c>
      <c r="D73">
        <v>7</v>
      </c>
      <c r="E73" s="7">
        <v>347.80200000000002</v>
      </c>
      <c r="F73" s="7">
        <v>372.64500000000004</v>
      </c>
      <c r="G73" s="7">
        <v>-24.843</v>
      </c>
      <c r="H73">
        <v>2</v>
      </c>
      <c r="I73" s="7">
        <v>163.76400000000001</v>
      </c>
      <c r="J73" s="7">
        <v>138.28960000000001</v>
      </c>
      <c r="K73" s="7">
        <v>25.474399999999999</v>
      </c>
      <c r="M73" t="str">
        <f t="shared" si="2"/>
        <v/>
      </c>
      <c r="O73" s="11">
        <f t="shared" si="3"/>
        <v>49.686</v>
      </c>
      <c r="P73" s="11">
        <f t="shared" si="4"/>
        <v>81.882000000000005</v>
      </c>
      <c r="Q73" s="11"/>
      <c r="R73" s="11">
        <f t="shared" si="5"/>
        <v>64.39200000000001</v>
      </c>
      <c r="S73" s="11"/>
      <c r="U73" s="11">
        <f t="shared" si="6"/>
        <v>53.235000000000007</v>
      </c>
      <c r="V73" s="11">
        <f t="shared" si="7"/>
        <v>69.144800000000004</v>
      </c>
      <c r="W73" s="11"/>
      <c r="X73" s="11">
        <f t="shared" ref="X73:X136" si="25">+IFERROR((U73-V73)*H73,0)</f>
        <v>-31.819599999999994</v>
      </c>
      <c r="Y73" s="11"/>
      <c r="AA73" s="11">
        <f t="shared" si="8"/>
        <v>-3.5489999999999999</v>
      </c>
      <c r="AB73" s="11">
        <f t="shared" si="9"/>
        <v>12.7372</v>
      </c>
      <c r="AC73" s="11"/>
      <c r="AD73">
        <f t="shared" si="10"/>
        <v>7</v>
      </c>
      <c r="AE73">
        <f t="shared" si="11"/>
        <v>2</v>
      </c>
      <c r="AG73" s="11">
        <f t="shared" si="12"/>
        <v>17.745000000000001</v>
      </c>
      <c r="AH73" s="11"/>
      <c r="AI73" s="15">
        <f t="shared" si="13"/>
        <v>0</v>
      </c>
      <c r="AL73" s="11">
        <f t="shared" si="14"/>
        <v>-248.43</v>
      </c>
      <c r="AM73" s="11"/>
      <c r="AO73" s="19">
        <f t="shared" si="15"/>
        <v>3.1919744642042863E-3</v>
      </c>
      <c r="AP73" s="19">
        <f t="shared" si="16"/>
        <v>8.206811653672548E-4</v>
      </c>
      <c r="AR73" s="23">
        <f t="shared" si="17"/>
        <v>7.7788417692658456</v>
      </c>
      <c r="AS73">
        <f t="shared" si="18"/>
        <v>7</v>
      </c>
      <c r="AV73" s="11">
        <f t="shared" si="19"/>
        <v>-2.764109439124486</v>
      </c>
      <c r="AY73" s="11">
        <f t="shared" si="20"/>
        <v>38.697532147742805</v>
      </c>
      <c r="AZ73" s="11"/>
      <c r="BB73" s="17">
        <f t="shared" si="21"/>
        <v>7.7788417692658456</v>
      </c>
      <c r="BC73" s="17">
        <f t="shared" si="22"/>
        <v>2</v>
      </c>
      <c r="BE73" s="11">
        <f t="shared" si="23"/>
        <v>20.509109439124487</v>
      </c>
      <c r="BH73" s="15">
        <f t="shared" si="24"/>
        <v>0</v>
      </c>
    </row>
    <row r="74" spans="1:60">
      <c r="A74" t="s">
        <v>662</v>
      </c>
      <c r="B74" t="s">
        <v>661</v>
      </c>
      <c r="C74" t="s">
        <v>53</v>
      </c>
      <c r="D74">
        <v>4</v>
      </c>
      <c r="E74" s="7">
        <v>14.8</v>
      </c>
      <c r="F74" s="7">
        <v>8.7320000000000011</v>
      </c>
      <c r="G74" s="7">
        <v>6.0679999999999996</v>
      </c>
      <c r="H74">
        <v>4</v>
      </c>
      <c r="I74" s="7">
        <v>183.92</v>
      </c>
      <c r="J74" s="7">
        <v>152.65359999999998</v>
      </c>
      <c r="K74" s="7">
        <v>31.266400000000001</v>
      </c>
      <c r="M74" t="str">
        <f t="shared" ref="M74:M137" si="26">+IF(AND(D74=0,H74&lt;&gt;0),"New","")</f>
        <v/>
      </c>
      <c r="O74" s="11">
        <f t="shared" ref="O74:O137" si="27">+IFERROR(E74/D74,"")</f>
        <v>3.7</v>
      </c>
      <c r="P74" s="11">
        <f t="shared" ref="P74:P137" si="28">+IFERROR(I74/H74,"")</f>
        <v>45.98</v>
      </c>
      <c r="Q74" s="11"/>
      <c r="R74" s="11">
        <f t="shared" ref="R74:R137" si="29">+IFERROR((P74-O74)*H74,0)</f>
        <v>169.11999999999998</v>
      </c>
      <c r="S74" s="11"/>
      <c r="U74" s="11">
        <f t="shared" ref="U74:U137" si="30">+IFERROR(F74/D74,"")</f>
        <v>2.1830000000000003</v>
      </c>
      <c r="V74" s="11">
        <f t="shared" ref="V74:V137" si="31">+IFERROR(J74/H74,"")</f>
        <v>38.163399999999996</v>
      </c>
      <c r="W74" s="11"/>
      <c r="X74" s="11">
        <f t="shared" si="25"/>
        <v>-143.92159999999998</v>
      </c>
      <c r="Y74" s="11"/>
      <c r="AA74" s="11">
        <f t="shared" ref="AA74:AA137" si="32">+IFERROR(G74/D74,"")</f>
        <v>1.5169999999999999</v>
      </c>
      <c r="AB74" s="11">
        <f t="shared" ref="AB74:AB137" si="33">+IFERROR(K74/H74,"")</f>
        <v>7.8166000000000002</v>
      </c>
      <c r="AC74" s="11"/>
      <c r="AD74">
        <f t="shared" ref="AD74:AD137" si="34">+D74</f>
        <v>4</v>
      </c>
      <c r="AE74">
        <f t="shared" ref="AE74:AE137" si="35">+H74</f>
        <v>4</v>
      </c>
      <c r="AG74" s="11">
        <f t="shared" ref="AG74:AG137" si="36">+IF(M74="New",(AE74-AD74)*AB74,IFERROR((AE74-AD74)*AA74,0))</f>
        <v>0</v>
      </c>
      <c r="AH74" s="11"/>
      <c r="AI74" s="15">
        <f t="shared" ref="AI74:AI137" si="37">+(K74-G74)-(R74+X74+AG74)</f>
        <v>0</v>
      </c>
      <c r="AL74" s="11">
        <f t="shared" ref="AL74:AL137" si="38">+IF(M74="New",(AE74-AD74)*P74,IFERROR((AE74-AD74)*O74,0))</f>
        <v>0</v>
      </c>
      <c r="AM74" s="11"/>
      <c r="AO74" s="19">
        <f t="shared" ref="AO74:AO137" si="39">+D74/$D$2</f>
        <v>1.823985408116735E-3</v>
      </c>
      <c r="AP74" s="19">
        <f t="shared" ref="AP74:AP137" si="40">+H74/$H$2</f>
        <v>1.6413623307345096E-3</v>
      </c>
      <c r="AR74" s="23">
        <f t="shared" ref="AR74:AR137" si="41">+$H$2*AO74</f>
        <v>4.4450524395804836</v>
      </c>
      <c r="AS74">
        <f t="shared" ref="AS74:AS137" si="42">+D74</f>
        <v>4</v>
      </c>
      <c r="AV74" s="11">
        <f t="shared" ref="AV74:AV137" si="43">+IFERROR((AR74-AS74)*AA74,0)</f>
        <v>0.67514455084359348</v>
      </c>
      <c r="AY74" s="11">
        <f t="shared" ref="AY74:AY137" si="44">+IFERROR((AR74-AS74)*O74,0)</f>
        <v>1.6466940264477894</v>
      </c>
      <c r="AZ74" s="11"/>
      <c r="BB74" s="17">
        <f t="shared" ref="BB74:BB137" si="45">+$H$2*AO74</f>
        <v>4.4450524395804836</v>
      </c>
      <c r="BC74" s="17">
        <f t="shared" ref="BC74:BC137" si="46">+H74</f>
        <v>4</v>
      </c>
      <c r="BE74" s="11">
        <f t="shared" ref="BE74:BE137" si="47">+IF(M74="New",(BC74-BB74)*AB74,IFERROR((BC74-BB74)*AA74,0))</f>
        <v>-0.67514455084359348</v>
      </c>
      <c r="BH74" s="15">
        <f t="shared" ref="BH74:BH137" si="48">AG74-AV74-BE74</f>
        <v>0</v>
      </c>
    </row>
    <row r="75" spans="1:60">
      <c r="A75" t="s">
        <v>662</v>
      </c>
      <c r="B75" t="s">
        <v>661</v>
      </c>
      <c r="C75" t="s">
        <v>44</v>
      </c>
      <c r="D75">
        <v>7</v>
      </c>
      <c r="E75" s="7">
        <v>1115.17</v>
      </c>
      <c r="F75" s="7">
        <v>780.61900000000014</v>
      </c>
      <c r="G75" s="7">
        <v>334.55099999999999</v>
      </c>
      <c r="I75" s="7"/>
      <c r="J75" s="7"/>
      <c r="K75" s="7"/>
      <c r="M75" t="str">
        <f t="shared" si="26"/>
        <v/>
      </c>
      <c r="O75" s="11">
        <f t="shared" si="27"/>
        <v>159.31</v>
      </c>
      <c r="P75" s="11" t="str">
        <f t="shared" si="28"/>
        <v/>
      </c>
      <c r="Q75" s="11"/>
      <c r="R75" s="11">
        <f t="shared" si="29"/>
        <v>0</v>
      </c>
      <c r="S75" s="11"/>
      <c r="U75" s="11">
        <f t="shared" si="30"/>
        <v>111.51700000000002</v>
      </c>
      <c r="V75" s="11" t="str">
        <f t="shared" si="31"/>
        <v/>
      </c>
      <c r="W75" s="11"/>
      <c r="X75" s="11">
        <f t="shared" si="25"/>
        <v>0</v>
      </c>
      <c r="Y75" s="11"/>
      <c r="AA75" s="11">
        <f t="shared" si="32"/>
        <v>47.792999999999999</v>
      </c>
      <c r="AB75" s="11" t="str">
        <f t="shared" si="33"/>
        <v/>
      </c>
      <c r="AC75" s="11"/>
      <c r="AD75">
        <f t="shared" si="34"/>
        <v>7</v>
      </c>
      <c r="AE75">
        <f t="shared" si="35"/>
        <v>0</v>
      </c>
      <c r="AG75" s="11">
        <f t="shared" si="36"/>
        <v>-334.55099999999999</v>
      </c>
      <c r="AH75" s="11"/>
      <c r="AI75" s="15">
        <f t="shared" si="37"/>
        <v>0</v>
      </c>
      <c r="AL75" s="11">
        <f t="shared" si="38"/>
        <v>-1115.17</v>
      </c>
      <c r="AM75" s="11"/>
      <c r="AO75" s="19">
        <f t="shared" si="39"/>
        <v>3.1919744642042863E-3</v>
      </c>
      <c r="AP75" s="19">
        <f t="shared" si="40"/>
        <v>0</v>
      </c>
      <c r="AR75" s="23">
        <f t="shared" si="41"/>
        <v>7.7788417692658456</v>
      </c>
      <c r="AS75">
        <f t="shared" si="42"/>
        <v>7</v>
      </c>
      <c r="AV75" s="11">
        <f t="shared" si="43"/>
        <v>37.223184678522557</v>
      </c>
      <c r="AY75" s="11">
        <f t="shared" si="44"/>
        <v>124.07728226174186</v>
      </c>
      <c r="AZ75" s="11"/>
      <c r="BB75" s="17">
        <f t="shared" si="45"/>
        <v>7.7788417692658456</v>
      </c>
      <c r="BC75" s="17">
        <f t="shared" si="46"/>
        <v>0</v>
      </c>
      <c r="BE75" s="11">
        <f t="shared" si="47"/>
        <v>-371.77418467852254</v>
      </c>
      <c r="BH75" s="15">
        <f t="shared" si="48"/>
        <v>0</v>
      </c>
    </row>
    <row r="76" spans="1:60">
      <c r="A76" t="s">
        <v>1407</v>
      </c>
      <c r="B76" t="s">
        <v>1406</v>
      </c>
      <c r="C76" t="s">
        <v>53</v>
      </c>
      <c r="E76" s="7"/>
      <c r="F76" s="7"/>
      <c r="G76" s="7"/>
      <c r="H76">
        <v>2</v>
      </c>
      <c r="I76" s="7">
        <v>310.88</v>
      </c>
      <c r="J76" s="7">
        <v>287.56400000000002</v>
      </c>
      <c r="K76" s="7">
        <v>23.315999999999999</v>
      </c>
      <c r="M76" t="str">
        <f t="shared" si="26"/>
        <v>New</v>
      </c>
      <c r="O76" s="11" t="str">
        <f t="shared" si="27"/>
        <v/>
      </c>
      <c r="P76" s="11">
        <f t="shared" si="28"/>
        <v>155.44</v>
      </c>
      <c r="Q76" s="11"/>
      <c r="R76" s="11">
        <f t="shared" si="29"/>
        <v>0</v>
      </c>
      <c r="S76" s="11"/>
      <c r="U76" s="11" t="str">
        <f t="shared" si="30"/>
        <v/>
      </c>
      <c r="V76" s="11">
        <f t="shared" si="31"/>
        <v>143.78200000000001</v>
      </c>
      <c r="W76" s="11"/>
      <c r="X76" s="11">
        <f t="shared" si="25"/>
        <v>0</v>
      </c>
      <c r="Y76" s="11"/>
      <c r="AA76" s="11" t="str">
        <f t="shared" si="32"/>
        <v/>
      </c>
      <c r="AB76" s="11">
        <f t="shared" si="33"/>
        <v>11.657999999999999</v>
      </c>
      <c r="AC76" s="11"/>
      <c r="AD76">
        <f t="shared" si="34"/>
        <v>0</v>
      </c>
      <c r="AE76">
        <f t="shared" si="35"/>
        <v>2</v>
      </c>
      <c r="AG76" s="11">
        <f t="shared" si="36"/>
        <v>23.315999999999999</v>
      </c>
      <c r="AH76" s="11"/>
      <c r="AI76" s="15">
        <f t="shared" si="37"/>
        <v>0</v>
      </c>
      <c r="AL76" s="11">
        <f t="shared" si="38"/>
        <v>310.88</v>
      </c>
      <c r="AM76" s="11"/>
      <c r="AO76" s="19">
        <f t="shared" si="39"/>
        <v>0</v>
      </c>
      <c r="AP76" s="19">
        <f t="shared" si="40"/>
        <v>8.206811653672548E-4</v>
      </c>
      <c r="AR76" s="23">
        <f t="shared" si="41"/>
        <v>0</v>
      </c>
      <c r="AS76">
        <f t="shared" si="42"/>
        <v>0</v>
      </c>
      <c r="AV76" s="11">
        <f t="shared" si="43"/>
        <v>0</v>
      </c>
      <c r="AY76" s="11">
        <f t="shared" si="44"/>
        <v>0</v>
      </c>
      <c r="AZ76" s="11"/>
      <c r="BB76" s="17">
        <f t="shared" si="45"/>
        <v>0</v>
      </c>
      <c r="BC76" s="17">
        <f t="shared" si="46"/>
        <v>2</v>
      </c>
      <c r="BE76" s="11">
        <f t="shared" si="47"/>
        <v>23.315999999999999</v>
      </c>
      <c r="BH76" s="15">
        <f t="shared" si="48"/>
        <v>0</v>
      </c>
    </row>
    <row r="77" spans="1:60">
      <c r="A77" t="s">
        <v>1316</v>
      </c>
      <c r="B77" t="s">
        <v>1315</v>
      </c>
      <c r="C77" t="s">
        <v>35</v>
      </c>
      <c r="E77" s="7"/>
      <c r="F77" s="7"/>
      <c r="G77" s="7"/>
      <c r="H77">
        <v>6</v>
      </c>
      <c r="I77" s="7">
        <v>568.58600000000001</v>
      </c>
      <c r="J77" s="7">
        <v>496.9</v>
      </c>
      <c r="K77" s="7">
        <v>71.686000000000007</v>
      </c>
      <c r="M77" t="str">
        <f t="shared" si="26"/>
        <v>New</v>
      </c>
      <c r="O77" s="11" t="str">
        <f t="shared" si="27"/>
        <v/>
      </c>
      <c r="P77" s="11">
        <f t="shared" si="28"/>
        <v>94.76433333333334</v>
      </c>
      <c r="Q77" s="11"/>
      <c r="R77" s="11">
        <f t="shared" si="29"/>
        <v>0</v>
      </c>
      <c r="S77" s="11"/>
      <c r="U77" s="11" t="str">
        <f t="shared" si="30"/>
        <v/>
      </c>
      <c r="V77" s="11">
        <f t="shared" si="31"/>
        <v>82.816666666666663</v>
      </c>
      <c r="W77" s="11"/>
      <c r="X77" s="11">
        <f t="shared" si="25"/>
        <v>0</v>
      </c>
      <c r="Y77" s="11"/>
      <c r="AA77" s="11" t="str">
        <f t="shared" si="32"/>
        <v/>
      </c>
      <c r="AB77" s="11">
        <f t="shared" si="33"/>
        <v>11.947666666666668</v>
      </c>
      <c r="AC77" s="11"/>
      <c r="AD77">
        <f t="shared" si="34"/>
        <v>0</v>
      </c>
      <c r="AE77">
        <f t="shared" si="35"/>
        <v>6</v>
      </c>
      <c r="AG77" s="11">
        <f t="shared" si="36"/>
        <v>71.686000000000007</v>
      </c>
      <c r="AH77" s="11"/>
      <c r="AI77" s="15">
        <f t="shared" si="37"/>
        <v>0</v>
      </c>
      <c r="AL77" s="11">
        <f t="shared" si="38"/>
        <v>568.58600000000001</v>
      </c>
      <c r="AM77" s="11"/>
      <c r="AO77" s="19">
        <f t="shared" si="39"/>
        <v>0</v>
      </c>
      <c r="AP77" s="19">
        <f t="shared" si="40"/>
        <v>2.4620434961017644E-3</v>
      </c>
      <c r="AR77" s="23">
        <f t="shared" si="41"/>
        <v>0</v>
      </c>
      <c r="AS77">
        <f t="shared" si="42"/>
        <v>0</v>
      </c>
      <c r="AV77" s="11">
        <f t="shared" si="43"/>
        <v>0</v>
      </c>
      <c r="AY77" s="11">
        <f t="shared" si="44"/>
        <v>0</v>
      </c>
      <c r="AZ77" s="11"/>
      <c r="BB77" s="17">
        <f t="shared" si="45"/>
        <v>0</v>
      </c>
      <c r="BC77" s="17">
        <f t="shared" si="46"/>
        <v>6</v>
      </c>
      <c r="BE77" s="11">
        <f t="shared" si="47"/>
        <v>71.686000000000007</v>
      </c>
      <c r="BH77" s="15">
        <f t="shared" si="48"/>
        <v>0</v>
      </c>
    </row>
    <row r="78" spans="1:60">
      <c r="A78" t="s">
        <v>1316</v>
      </c>
      <c r="B78" t="s">
        <v>1315</v>
      </c>
      <c r="C78" t="s">
        <v>53</v>
      </c>
      <c r="D78">
        <v>9</v>
      </c>
      <c r="E78" s="7">
        <v>467.46</v>
      </c>
      <c r="F78" s="7">
        <v>275.80139999999994</v>
      </c>
      <c r="G78" s="7">
        <v>191.65860000000001</v>
      </c>
      <c r="I78" s="7"/>
      <c r="J78" s="7"/>
      <c r="K78" s="7"/>
      <c r="M78" t="str">
        <f t="shared" si="26"/>
        <v/>
      </c>
      <c r="O78" s="11">
        <f t="shared" si="27"/>
        <v>51.94</v>
      </c>
      <c r="P78" s="11" t="str">
        <f t="shared" si="28"/>
        <v/>
      </c>
      <c r="Q78" s="11"/>
      <c r="R78" s="11">
        <f t="shared" si="29"/>
        <v>0</v>
      </c>
      <c r="S78" s="11"/>
      <c r="U78" s="11">
        <f t="shared" si="30"/>
        <v>30.644599999999993</v>
      </c>
      <c r="V78" s="11" t="str">
        <f t="shared" si="31"/>
        <v/>
      </c>
      <c r="W78" s="11"/>
      <c r="X78" s="11">
        <f t="shared" si="25"/>
        <v>0</v>
      </c>
      <c r="Y78" s="11"/>
      <c r="AA78" s="11">
        <f t="shared" si="32"/>
        <v>21.295400000000001</v>
      </c>
      <c r="AB78" s="11" t="str">
        <f t="shared" si="33"/>
        <v/>
      </c>
      <c r="AC78" s="11"/>
      <c r="AD78">
        <f t="shared" si="34"/>
        <v>9</v>
      </c>
      <c r="AE78">
        <f t="shared" si="35"/>
        <v>0</v>
      </c>
      <c r="AG78" s="11">
        <f t="shared" si="36"/>
        <v>-191.65860000000001</v>
      </c>
      <c r="AH78" s="11"/>
      <c r="AI78" s="15">
        <f t="shared" si="37"/>
        <v>0</v>
      </c>
      <c r="AL78" s="11">
        <f t="shared" si="38"/>
        <v>-467.46</v>
      </c>
      <c r="AM78" s="11"/>
      <c r="AO78" s="19">
        <f t="shared" si="39"/>
        <v>4.1039671682626538E-3</v>
      </c>
      <c r="AP78" s="19">
        <f t="shared" si="40"/>
        <v>0</v>
      </c>
      <c r="AR78" s="23">
        <f t="shared" si="41"/>
        <v>10.001367989056087</v>
      </c>
      <c r="AS78">
        <f t="shared" si="42"/>
        <v>9</v>
      </c>
      <c r="AV78" s="11">
        <f t="shared" si="43"/>
        <v>21.324531874144995</v>
      </c>
      <c r="AY78" s="11">
        <f t="shared" si="44"/>
        <v>52.011053351573153</v>
      </c>
      <c r="AZ78" s="11"/>
      <c r="BB78" s="17">
        <f t="shared" si="45"/>
        <v>10.001367989056087</v>
      </c>
      <c r="BC78" s="17">
        <f t="shared" si="46"/>
        <v>0</v>
      </c>
      <c r="BE78" s="11">
        <f t="shared" si="47"/>
        <v>-212.98313187414499</v>
      </c>
      <c r="BH78" s="15">
        <f t="shared" si="48"/>
        <v>0</v>
      </c>
    </row>
    <row r="79" spans="1:60">
      <c r="A79" t="s">
        <v>1715</v>
      </c>
      <c r="B79" t="s">
        <v>1714</v>
      </c>
      <c r="C79" t="s">
        <v>35</v>
      </c>
      <c r="E79" s="7"/>
      <c r="F79" s="7"/>
      <c r="G79" s="7"/>
      <c r="H79">
        <v>3</v>
      </c>
      <c r="I79" s="7">
        <v>233.05799999999999</v>
      </c>
      <c r="J79" s="7">
        <v>286.32839999999999</v>
      </c>
      <c r="K79" s="7">
        <v>-53.270400000000002</v>
      </c>
      <c r="M79" t="str">
        <f t="shared" si="26"/>
        <v>New</v>
      </c>
      <c r="O79" s="11" t="str">
        <f t="shared" si="27"/>
        <v/>
      </c>
      <c r="P79" s="11">
        <f t="shared" si="28"/>
        <v>77.685999999999993</v>
      </c>
      <c r="Q79" s="11"/>
      <c r="R79" s="11">
        <f t="shared" si="29"/>
        <v>0</v>
      </c>
      <c r="S79" s="11"/>
      <c r="U79" s="11" t="str">
        <f t="shared" si="30"/>
        <v/>
      </c>
      <c r="V79" s="11">
        <f t="shared" si="31"/>
        <v>95.442799999999991</v>
      </c>
      <c r="W79" s="11"/>
      <c r="X79" s="11">
        <f t="shared" si="25"/>
        <v>0</v>
      </c>
      <c r="Y79" s="11"/>
      <c r="AA79" s="11" t="str">
        <f t="shared" si="32"/>
        <v/>
      </c>
      <c r="AB79" s="11">
        <f t="shared" si="33"/>
        <v>-17.756800000000002</v>
      </c>
      <c r="AC79" s="11"/>
      <c r="AD79">
        <f t="shared" si="34"/>
        <v>0</v>
      </c>
      <c r="AE79">
        <f t="shared" si="35"/>
        <v>3</v>
      </c>
      <c r="AG79" s="11">
        <f t="shared" si="36"/>
        <v>-53.270400000000009</v>
      </c>
      <c r="AH79" s="11"/>
      <c r="AI79" s="15">
        <f t="shared" si="37"/>
        <v>0</v>
      </c>
      <c r="AL79" s="11">
        <f t="shared" si="38"/>
        <v>233.05799999999999</v>
      </c>
      <c r="AM79" s="11"/>
      <c r="AO79" s="19">
        <f t="shared" si="39"/>
        <v>0</v>
      </c>
      <c r="AP79" s="19">
        <f t="shared" si="40"/>
        <v>1.2310217480508822E-3</v>
      </c>
      <c r="AR79" s="23">
        <f t="shared" si="41"/>
        <v>0</v>
      </c>
      <c r="AS79">
        <f t="shared" si="42"/>
        <v>0</v>
      </c>
      <c r="AV79" s="11">
        <f t="shared" si="43"/>
        <v>0</v>
      </c>
      <c r="AY79" s="11">
        <f t="shared" si="44"/>
        <v>0</v>
      </c>
      <c r="AZ79" s="11"/>
      <c r="BB79" s="17">
        <f t="shared" si="45"/>
        <v>0</v>
      </c>
      <c r="BC79" s="17">
        <f t="shared" si="46"/>
        <v>3</v>
      </c>
      <c r="BE79" s="11">
        <f t="shared" si="47"/>
        <v>-53.270400000000009</v>
      </c>
      <c r="BH79" s="15">
        <f t="shared" si="48"/>
        <v>0</v>
      </c>
    </row>
    <row r="80" spans="1:60">
      <c r="A80" t="s">
        <v>1715</v>
      </c>
      <c r="B80" t="s">
        <v>1714</v>
      </c>
      <c r="C80" t="s">
        <v>44</v>
      </c>
      <c r="D80">
        <v>2</v>
      </c>
      <c r="E80" s="7">
        <v>174.286</v>
      </c>
      <c r="F80" s="7">
        <v>194.20439999999999</v>
      </c>
      <c r="G80" s="7">
        <v>-19.918399999999998</v>
      </c>
      <c r="I80" s="7"/>
      <c r="J80" s="7"/>
      <c r="K80" s="7"/>
      <c r="M80" t="str">
        <f t="shared" si="26"/>
        <v/>
      </c>
      <c r="O80" s="11">
        <f t="shared" si="27"/>
        <v>87.143000000000001</v>
      </c>
      <c r="P80" s="11" t="str">
        <f t="shared" si="28"/>
        <v/>
      </c>
      <c r="Q80" s="11"/>
      <c r="R80" s="11">
        <f t="shared" si="29"/>
        <v>0</v>
      </c>
      <c r="S80" s="11"/>
      <c r="U80" s="11">
        <f t="shared" si="30"/>
        <v>97.102199999999996</v>
      </c>
      <c r="V80" s="11" t="str">
        <f t="shared" si="31"/>
        <v/>
      </c>
      <c r="W80" s="11"/>
      <c r="X80" s="11">
        <f t="shared" si="25"/>
        <v>0</v>
      </c>
      <c r="Y80" s="11"/>
      <c r="AA80" s="11">
        <f t="shared" si="32"/>
        <v>-9.9591999999999992</v>
      </c>
      <c r="AB80" s="11" t="str">
        <f t="shared" si="33"/>
        <v/>
      </c>
      <c r="AC80" s="11"/>
      <c r="AD80">
        <f t="shared" si="34"/>
        <v>2</v>
      </c>
      <c r="AE80">
        <f t="shared" si="35"/>
        <v>0</v>
      </c>
      <c r="AG80" s="11">
        <f t="shared" si="36"/>
        <v>19.918399999999998</v>
      </c>
      <c r="AH80" s="11"/>
      <c r="AI80" s="15">
        <f t="shared" si="37"/>
        <v>0</v>
      </c>
      <c r="AL80" s="11">
        <f t="shared" si="38"/>
        <v>-174.286</v>
      </c>
      <c r="AM80" s="11"/>
      <c r="AO80" s="19">
        <f t="shared" si="39"/>
        <v>9.1199270405836752E-4</v>
      </c>
      <c r="AP80" s="19">
        <f t="shared" si="40"/>
        <v>0</v>
      </c>
      <c r="AR80" s="23">
        <f t="shared" si="41"/>
        <v>2.2225262197902418</v>
      </c>
      <c r="AS80">
        <f t="shared" si="42"/>
        <v>2</v>
      </c>
      <c r="AV80" s="11">
        <f t="shared" si="43"/>
        <v>-2.216183128134976</v>
      </c>
      <c r="AY80" s="11">
        <f t="shared" si="44"/>
        <v>19.39160237118104</v>
      </c>
      <c r="AZ80" s="11"/>
      <c r="BB80" s="17">
        <f t="shared" si="45"/>
        <v>2.2225262197902418</v>
      </c>
      <c r="BC80" s="17">
        <f t="shared" si="46"/>
        <v>0</v>
      </c>
      <c r="BE80" s="11">
        <f t="shared" si="47"/>
        <v>22.134583128134974</v>
      </c>
      <c r="BH80" s="15">
        <f t="shared" si="48"/>
        <v>0</v>
      </c>
    </row>
    <row r="81" spans="1:60">
      <c r="A81" t="s">
        <v>1454</v>
      </c>
      <c r="B81" t="s">
        <v>1453</v>
      </c>
      <c r="C81" t="s">
        <v>32</v>
      </c>
      <c r="D81">
        <v>7</v>
      </c>
      <c r="E81" s="7">
        <v>405.86</v>
      </c>
      <c r="F81" s="7">
        <v>373.39120000000003</v>
      </c>
      <c r="G81" s="7">
        <v>32.468800000000002</v>
      </c>
      <c r="H81">
        <v>3</v>
      </c>
      <c r="I81" s="7">
        <v>314.35199999999998</v>
      </c>
      <c r="J81" s="7">
        <v>330.06959999999998</v>
      </c>
      <c r="K81" s="7">
        <v>-15.717599999999999</v>
      </c>
      <c r="M81" t="str">
        <f t="shared" si="26"/>
        <v/>
      </c>
      <c r="O81" s="11">
        <f t="shared" si="27"/>
        <v>57.980000000000004</v>
      </c>
      <c r="P81" s="11">
        <f t="shared" si="28"/>
        <v>104.78399999999999</v>
      </c>
      <c r="Q81" s="11"/>
      <c r="R81" s="11">
        <f t="shared" si="29"/>
        <v>140.41199999999998</v>
      </c>
      <c r="S81" s="11"/>
      <c r="U81" s="11">
        <f t="shared" si="30"/>
        <v>53.341600000000007</v>
      </c>
      <c r="V81" s="11">
        <f t="shared" si="31"/>
        <v>110.02319999999999</v>
      </c>
      <c r="W81" s="11"/>
      <c r="X81" s="11">
        <f t="shared" si="25"/>
        <v>-170.04479999999995</v>
      </c>
      <c r="Y81" s="11"/>
      <c r="AA81" s="11">
        <f t="shared" si="32"/>
        <v>4.6383999999999999</v>
      </c>
      <c r="AB81" s="11">
        <f t="shared" si="33"/>
        <v>-5.2391999999999994</v>
      </c>
      <c r="AC81" s="11"/>
      <c r="AD81">
        <f t="shared" si="34"/>
        <v>7</v>
      </c>
      <c r="AE81">
        <f t="shared" si="35"/>
        <v>3</v>
      </c>
      <c r="AG81" s="11">
        <f t="shared" si="36"/>
        <v>-18.553599999999999</v>
      </c>
      <c r="AH81" s="11"/>
      <c r="AI81" s="15">
        <f t="shared" si="37"/>
        <v>0</v>
      </c>
      <c r="AL81" s="11">
        <f t="shared" si="38"/>
        <v>-231.92000000000002</v>
      </c>
      <c r="AM81" s="11"/>
      <c r="AO81" s="19">
        <f t="shared" si="39"/>
        <v>3.1919744642042863E-3</v>
      </c>
      <c r="AP81" s="19">
        <f t="shared" si="40"/>
        <v>1.2310217480508822E-3</v>
      </c>
      <c r="AR81" s="23">
        <f t="shared" si="41"/>
        <v>7.7788417692658456</v>
      </c>
      <c r="AS81">
        <f t="shared" si="42"/>
        <v>7</v>
      </c>
      <c r="AV81" s="11">
        <f t="shared" si="43"/>
        <v>3.6125796625626982</v>
      </c>
      <c r="AY81" s="11">
        <f t="shared" si="44"/>
        <v>45.157245782033733</v>
      </c>
      <c r="AZ81" s="11"/>
      <c r="BB81" s="17">
        <f t="shared" si="45"/>
        <v>7.7788417692658456</v>
      </c>
      <c r="BC81" s="17">
        <f t="shared" si="46"/>
        <v>3</v>
      </c>
      <c r="BE81" s="11">
        <f t="shared" si="47"/>
        <v>-22.166179662562698</v>
      </c>
      <c r="BH81" s="15">
        <f t="shared" si="48"/>
        <v>0</v>
      </c>
    </row>
    <row r="82" spans="1:60">
      <c r="A82" t="s">
        <v>1454</v>
      </c>
      <c r="B82" t="s">
        <v>1453</v>
      </c>
      <c r="C82" t="s">
        <v>35</v>
      </c>
      <c r="D82">
        <v>3</v>
      </c>
      <c r="E82" s="7">
        <v>680.01</v>
      </c>
      <c r="F82" s="7">
        <v>503.20740000000001</v>
      </c>
      <c r="G82" s="7">
        <v>176.80260000000001</v>
      </c>
      <c r="I82" s="7"/>
      <c r="J82" s="7"/>
      <c r="K82" s="7"/>
      <c r="M82" t="str">
        <f t="shared" si="26"/>
        <v/>
      </c>
      <c r="O82" s="11">
        <f t="shared" si="27"/>
        <v>226.67</v>
      </c>
      <c r="P82" s="11" t="str">
        <f t="shared" si="28"/>
        <v/>
      </c>
      <c r="Q82" s="11"/>
      <c r="R82" s="11">
        <f t="shared" si="29"/>
        <v>0</v>
      </c>
      <c r="S82" s="11"/>
      <c r="U82" s="11">
        <f t="shared" si="30"/>
        <v>167.73580000000001</v>
      </c>
      <c r="V82" s="11" t="str">
        <f t="shared" si="31"/>
        <v/>
      </c>
      <c r="W82" s="11"/>
      <c r="X82" s="11">
        <f t="shared" si="25"/>
        <v>0</v>
      </c>
      <c r="Y82" s="11"/>
      <c r="AA82" s="11">
        <f t="shared" si="32"/>
        <v>58.934200000000004</v>
      </c>
      <c r="AB82" s="11" t="str">
        <f t="shared" si="33"/>
        <v/>
      </c>
      <c r="AC82" s="11"/>
      <c r="AD82">
        <f t="shared" si="34"/>
        <v>3</v>
      </c>
      <c r="AE82">
        <f t="shared" si="35"/>
        <v>0</v>
      </c>
      <c r="AG82" s="11">
        <f t="shared" si="36"/>
        <v>-176.80260000000001</v>
      </c>
      <c r="AH82" s="11"/>
      <c r="AI82" s="15">
        <f t="shared" si="37"/>
        <v>0</v>
      </c>
      <c r="AL82" s="11">
        <f t="shared" si="38"/>
        <v>-680.01</v>
      </c>
      <c r="AM82" s="11"/>
      <c r="AO82" s="19">
        <f t="shared" si="39"/>
        <v>1.3679890560875513E-3</v>
      </c>
      <c r="AP82" s="19">
        <f t="shared" si="40"/>
        <v>0</v>
      </c>
      <c r="AR82" s="23">
        <f t="shared" si="41"/>
        <v>3.3337893296853625</v>
      </c>
      <c r="AS82">
        <f t="shared" si="42"/>
        <v>3</v>
      </c>
      <c r="AV82" s="11">
        <f t="shared" si="43"/>
        <v>19.671607113543089</v>
      </c>
      <c r="AY82" s="11">
        <f t="shared" si="44"/>
        <v>75.660027359781111</v>
      </c>
      <c r="AZ82" s="11"/>
      <c r="BB82" s="17">
        <f t="shared" si="45"/>
        <v>3.3337893296853625</v>
      </c>
      <c r="BC82" s="17">
        <f t="shared" si="46"/>
        <v>0</v>
      </c>
      <c r="BE82" s="11">
        <f t="shared" si="47"/>
        <v>-196.47420711354312</v>
      </c>
      <c r="BH82" s="15">
        <f t="shared" si="48"/>
        <v>0</v>
      </c>
    </row>
    <row r="83" spans="1:60">
      <c r="A83" t="s">
        <v>1454</v>
      </c>
      <c r="B83" t="s">
        <v>1453</v>
      </c>
      <c r="C83" t="s">
        <v>53</v>
      </c>
      <c r="D83">
        <v>4</v>
      </c>
      <c r="E83" s="7">
        <v>173.24</v>
      </c>
      <c r="F83" s="7">
        <v>155.916</v>
      </c>
      <c r="G83" s="7">
        <v>17.324000000000002</v>
      </c>
      <c r="H83">
        <v>5</v>
      </c>
      <c r="I83" s="7">
        <v>108.4</v>
      </c>
      <c r="J83" s="7">
        <v>214.09</v>
      </c>
      <c r="K83" s="7">
        <v>-105.69</v>
      </c>
      <c r="M83" t="str">
        <f t="shared" si="26"/>
        <v/>
      </c>
      <c r="O83" s="11">
        <f t="shared" si="27"/>
        <v>43.31</v>
      </c>
      <c r="P83" s="11">
        <f t="shared" si="28"/>
        <v>21.68</v>
      </c>
      <c r="Q83" s="11"/>
      <c r="R83" s="11">
        <f t="shared" si="29"/>
        <v>-108.15</v>
      </c>
      <c r="S83" s="11"/>
      <c r="U83" s="11">
        <f t="shared" si="30"/>
        <v>38.978999999999999</v>
      </c>
      <c r="V83" s="11">
        <f t="shared" si="31"/>
        <v>42.817999999999998</v>
      </c>
      <c r="W83" s="11"/>
      <c r="X83" s="11">
        <f t="shared" si="25"/>
        <v>-19.194999999999993</v>
      </c>
      <c r="Y83" s="11"/>
      <c r="AA83" s="11">
        <f t="shared" si="32"/>
        <v>4.3310000000000004</v>
      </c>
      <c r="AB83" s="11">
        <f t="shared" si="33"/>
        <v>-21.137999999999998</v>
      </c>
      <c r="AC83" s="11"/>
      <c r="AD83">
        <f t="shared" si="34"/>
        <v>4</v>
      </c>
      <c r="AE83">
        <f t="shared" si="35"/>
        <v>5</v>
      </c>
      <c r="AG83" s="11">
        <f t="shared" si="36"/>
        <v>4.3310000000000004</v>
      </c>
      <c r="AH83" s="11"/>
      <c r="AI83" s="15">
        <f t="shared" si="37"/>
        <v>0</v>
      </c>
      <c r="AL83" s="11">
        <f t="shared" si="38"/>
        <v>43.31</v>
      </c>
      <c r="AM83" s="11"/>
      <c r="AO83" s="19">
        <f t="shared" si="39"/>
        <v>1.823985408116735E-3</v>
      </c>
      <c r="AP83" s="19">
        <f t="shared" si="40"/>
        <v>2.051702913418137E-3</v>
      </c>
      <c r="AR83" s="23">
        <f t="shared" si="41"/>
        <v>4.4450524395804836</v>
      </c>
      <c r="AS83">
        <f t="shared" si="42"/>
        <v>4</v>
      </c>
      <c r="AV83" s="11">
        <f t="shared" si="43"/>
        <v>1.9275221158230744</v>
      </c>
      <c r="AY83" s="11">
        <f t="shared" si="44"/>
        <v>19.275221158230746</v>
      </c>
      <c r="AZ83" s="11"/>
      <c r="BB83" s="17">
        <f t="shared" si="45"/>
        <v>4.4450524395804836</v>
      </c>
      <c r="BC83" s="17">
        <f t="shared" si="46"/>
        <v>5</v>
      </c>
      <c r="BE83" s="11">
        <f t="shared" si="47"/>
        <v>2.403477884176926</v>
      </c>
      <c r="BH83" s="15">
        <f t="shared" si="48"/>
        <v>0</v>
      </c>
    </row>
    <row r="84" spans="1:60">
      <c r="A84" t="s">
        <v>1047</v>
      </c>
      <c r="B84" t="s">
        <v>1046</v>
      </c>
      <c r="C84" t="s">
        <v>32</v>
      </c>
      <c r="E84" s="7"/>
      <c r="F84" s="7"/>
      <c r="G84" s="7"/>
      <c r="H84">
        <v>2</v>
      </c>
      <c r="I84" s="7">
        <v>180.58799999999999</v>
      </c>
      <c r="J84" s="7">
        <v>421.37199999999996</v>
      </c>
      <c r="K84" s="7">
        <v>-240.78399999999999</v>
      </c>
      <c r="M84" t="str">
        <f t="shared" si="26"/>
        <v>New</v>
      </c>
      <c r="O84" s="11" t="str">
        <f t="shared" si="27"/>
        <v/>
      </c>
      <c r="P84" s="11">
        <f t="shared" si="28"/>
        <v>90.293999999999997</v>
      </c>
      <c r="Q84" s="11"/>
      <c r="R84" s="11">
        <f t="shared" si="29"/>
        <v>0</v>
      </c>
      <c r="S84" s="11"/>
      <c r="U84" s="11" t="str">
        <f t="shared" si="30"/>
        <v/>
      </c>
      <c r="V84" s="11">
        <f t="shared" si="31"/>
        <v>210.68599999999998</v>
      </c>
      <c r="W84" s="11"/>
      <c r="X84" s="11">
        <f t="shared" si="25"/>
        <v>0</v>
      </c>
      <c r="Y84" s="11"/>
      <c r="AA84" s="11" t="str">
        <f t="shared" si="32"/>
        <v/>
      </c>
      <c r="AB84" s="11">
        <f t="shared" si="33"/>
        <v>-120.392</v>
      </c>
      <c r="AC84" s="11"/>
      <c r="AD84">
        <f t="shared" si="34"/>
        <v>0</v>
      </c>
      <c r="AE84">
        <f t="shared" si="35"/>
        <v>2</v>
      </c>
      <c r="AG84" s="11">
        <f t="shared" si="36"/>
        <v>-240.78399999999999</v>
      </c>
      <c r="AH84" s="11"/>
      <c r="AI84" s="15">
        <f t="shared" si="37"/>
        <v>0</v>
      </c>
      <c r="AL84" s="11">
        <f t="shared" si="38"/>
        <v>180.58799999999999</v>
      </c>
      <c r="AM84" s="11"/>
      <c r="AO84" s="19">
        <f t="shared" si="39"/>
        <v>0</v>
      </c>
      <c r="AP84" s="19">
        <f t="shared" si="40"/>
        <v>8.206811653672548E-4</v>
      </c>
      <c r="AR84" s="23">
        <f t="shared" si="41"/>
        <v>0</v>
      </c>
      <c r="AS84">
        <f t="shared" si="42"/>
        <v>0</v>
      </c>
      <c r="AV84" s="11">
        <f t="shared" si="43"/>
        <v>0</v>
      </c>
      <c r="AY84" s="11">
        <f t="shared" si="44"/>
        <v>0</v>
      </c>
      <c r="AZ84" s="11"/>
      <c r="BB84" s="17">
        <f t="shared" si="45"/>
        <v>0</v>
      </c>
      <c r="BC84" s="17">
        <f t="shared" si="46"/>
        <v>2</v>
      </c>
      <c r="BE84" s="11">
        <f t="shared" si="47"/>
        <v>-240.78399999999999</v>
      </c>
      <c r="BH84" s="15">
        <f t="shared" si="48"/>
        <v>0</v>
      </c>
    </row>
    <row r="85" spans="1:60">
      <c r="A85" t="s">
        <v>1047</v>
      </c>
      <c r="B85" t="s">
        <v>1046</v>
      </c>
      <c r="C85" t="s">
        <v>53</v>
      </c>
      <c r="D85">
        <v>5</v>
      </c>
      <c r="E85" s="7">
        <v>24.1</v>
      </c>
      <c r="F85" s="7">
        <v>14.942000000000002</v>
      </c>
      <c r="G85" s="7">
        <v>9.1579999999999995</v>
      </c>
      <c r="I85" s="7"/>
      <c r="J85" s="7"/>
      <c r="K85" s="7"/>
      <c r="M85" t="str">
        <f t="shared" si="26"/>
        <v/>
      </c>
      <c r="O85" s="11">
        <f t="shared" si="27"/>
        <v>4.82</v>
      </c>
      <c r="P85" s="11" t="str">
        <f t="shared" si="28"/>
        <v/>
      </c>
      <c r="Q85" s="11"/>
      <c r="R85" s="11">
        <f t="shared" si="29"/>
        <v>0</v>
      </c>
      <c r="S85" s="11"/>
      <c r="U85" s="11">
        <f t="shared" si="30"/>
        <v>2.9884000000000004</v>
      </c>
      <c r="V85" s="11" t="str">
        <f t="shared" si="31"/>
        <v/>
      </c>
      <c r="W85" s="11"/>
      <c r="X85" s="11">
        <f t="shared" si="25"/>
        <v>0</v>
      </c>
      <c r="Y85" s="11"/>
      <c r="AA85" s="11">
        <f t="shared" si="32"/>
        <v>1.8315999999999999</v>
      </c>
      <c r="AB85" s="11" t="str">
        <f t="shared" si="33"/>
        <v/>
      </c>
      <c r="AC85" s="11"/>
      <c r="AD85">
        <f t="shared" si="34"/>
        <v>5</v>
      </c>
      <c r="AE85">
        <f t="shared" si="35"/>
        <v>0</v>
      </c>
      <c r="AG85" s="11">
        <f t="shared" si="36"/>
        <v>-9.1579999999999995</v>
      </c>
      <c r="AH85" s="11"/>
      <c r="AI85" s="15">
        <f t="shared" si="37"/>
        <v>0</v>
      </c>
      <c r="AL85" s="11">
        <f t="shared" si="38"/>
        <v>-24.1</v>
      </c>
      <c r="AM85" s="11"/>
      <c r="AO85" s="19">
        <f t="shared" si="39"/>
        <v>2.2799817601459188E-3</v>
      </c>
      <c r="AP85" s="19">
        <f t="shared" si="40"/>
        <v>0</v>
      </c>
      <c r="AR85" s="23">
        <f t="shared" si="41"/>
        <v>5.5563155494756042</v>
      </c>
      <c r="AS85">
        <f t="shared" si="42"/>
        <v>5</v>
      </c>
      <c r="AV85" s="11">
        <f t="shared" si="43"/>
        <v>1.0189475604195166</v>
      </c>
      <c r="AY85" s="11">
        <f t="shared" si="44"/>
        <v>2.6814409484724124</v>
      </c>
      <c r="AZ85" s="11"/>
      <c r="BB85" s="17">
        <f t="shared" si="45"/>
        <v>5.5563155494756042</v>
      </c>
      <c r="BC85" s="17">
        <f t="shared" si="46"/>
        <v>0</v>
      </c>
      <c r="BE85" s="11">
        <f t="shared" si="47"/>
        <v>-10.176947560419515</v>
      </c>
      <c r="BH85" s="15">
        <f t="shared" si="48"/>
        <v>0</v>
      </c>
    </row>
    <row r="86" spans="1:60">
      <c r="A86" t="s">
        <v>1047</v>
      </c>
      <c r="B86" t="s">
        <v>1046</v>
      </c>
      <c r="C86" t="s">
        <v>44</v>
      </c>
      <c r="D86">
        <v>3</v>
      </c>
      <c r="E86" s="7">
        <v>842.94</v>
      </c>
      <c r="F86" s="7">
        <v>682.78140000000008</v>
      </c>
      <c r="G86" s="7">
        <v>160.15860000000001</v>
      </c>
      <c r="I86" s="7"/>
      <c r="J86" s="7"/>
      <c r="K86" s="7"/>
      <c r="M86" t="str">
        <f t="shared" si="26"/>
        <v/>
      </c>
      <c r="O86" s="11">
        <f t="shared" si="27"/>
        <v>280.98</v>
      </c>
      <c r="P86" s="11" t="str">
        <f t="shared" si="28"/>
        <v/>
      </c>
      <c r="Q86" s="11"/>
      <c r="R86" s="11">
        <f t="shared" si="29"/>
        <v>0</v>
      </c>
      <c r="S86" s="11"/>
      <c r="U86" s="11">
        <f t="shared" si="30"/>
        <v>227.59380000000002</v>
      </c>
      <c r="V86" s="11" t="str">
        <f t="shared" si="31"/>
        <v/>
      </c>
      <c r="W86" s="11"/>
      <c r="X86" s="11">
        <f t="shared" si="25"/>
        <v>0</v>
      </c>
      <c r="Y86" s="11"/>
      <c r="AA86" s="11">
        <f t="shared" si="32"/>
        <v>53.386200000000002</v>
      </c>
      <c r="AB86" s="11" t="str">
        <f t="shared" si="33"/>
        <v/>
      </c>
      <c r="AC86" s="11"/>
      <c r="AD86">
        <f t="shared" si="34"/>
        <v>3</v>
      </c>
      <c r="AE86">
        <f t="shared" si="35"/>
        <v>0</v>
      </c>
      <c r="AG86" s="11">
        <f t="shared" si="36"/>
        <v>-160.15860000000001</v>
      </c>
      <c r="AH86" s="11"/>
      <c r="AI86" s="15">
        <f t="shared" si="37"/>
        <v>0</v>
      </c>
      <c r="AL86" s="11">
        <f t="shared" si="38"/>
        <v>-842.94</v>
      </c>
      <c r="AM86" s="11"/>
      <c r="AO86" s="19">
        <f t="shared" si="39"/>
        <v>1.3679890560875513E-3</v>
      </c>
      <c r="AP86" s="19">
        <f t="shared" si="40"/>
        <v>0</v>
      </c>
      <c r="AR86" s="23">
        <f t="shared" si="41"/>
        <v>3.3337893296853625</v>
      </c>
      <c r="AS86">
        <f t="shared" si="42"/>
        <v>3</v>
      </c>
      <c r="AV86" s="11">
        <f t="shared" si="43"/>
        <v>17.819743912448697</v>
      </c>
      <c r="AY86" s="11">
        <f t="shared" si="44"/>
        <v>93.788125854993154</v>
      </c>
      <c r="AZ86" s="11"/>
      <c r="BB86" s="17">
        <f t="shared" si="45"/>
        <v>3.3337893296853625</v>
      </c>
      <c r="BC86" s="17">
        <f t="shared" si="46"/>
        <v>0</v>
      </c>
      <c r="BE86" s="11">
        <f t="shared" si="47"/>
        <v>-177.97834391244871</v>
      </c>
      <c r="BH86" s="15">
        <f t="shared" si="48"/>
        <v>0</v>
      </c>
    </row>
    <row r="87" spans="1:60">
      <c r="A87" t="s">
        <v>3681</v>
      </c>
      <c r="B87" t="s">
        <v>3680</v>
      </c>
      <c r="C87" t="s">
        <v>35</v>
      </c>
      <c r="D87">
        <v>2</v>
      </c>
      <c r="E87" s="7">
        <v>379.37200000000001</v>
      </c>
      <c r="F87" s="7">
        <v>498.60320000000002</v>
      </c>
      <c r="G87" s="7">
        <v>-119.2312</v>
      </c>
      <c r="I87" s="7"/>
      <c r="J87" s="7"/>
      <c r="K87" s="7"/>
      <c r="M87" t="str">
        <f t="shared" si="26"/>
        <v/>
      </c>
      <c r="O87" s="11">
        <f t="shared" si="27"/>
        <v>189.68600000000001</v>
      </c>
      <c r="P87" s="11" t="str">
        <f t="shared" si="28"/>
        <v/>
      </c>
      <c r="Q87" s="11"/>
      <c r="R87" s="11">
        <f t="shared" si="29"/>
        <v>0</v>
      </c>
      <c r="S87" s="11"/>
      <c r="U87" s="11">
        <f t="shared" si="30"/>
        <v>249.30160000000001</v>
      </c>
      <c r="V87" s="11" t="str">
        <f t="shared" si="31"/>
        <v/>
      </c>
      <c r="W87" s="11"/>
      <c r="X87" s="11">
        <f t="shared" si="25"/>
        <v>0</v>
      </c>
      <c r="Y87" s="11"/>
      <c r="AA87" s="11">
        <f t="shared" si="32"/>
        <v>-59.615600000000001</v>
      </c>
      <c r="AB87" s="11" t="str">
        <f t="shared" si="33"/>
        <v/>
      </c>
      <c r="AC87" s="11"/>
      <c r="AD87">
        <f t="shared" si="34"/>
        <v>2</v>
      </c>
      <c r="AE87">
        <f t="shared" si="35"/>
        <v>0</v>
      </c>
      <c r="AG87" s="11">
        <f t="shared" si="36"/>
        <v>119.2312</v>
      </c>
      <c r="AH87" s="11"/>
      <c r="AI87" s="15">
        <f t="shared" si="37"/>
        <v>0</v>
      </c>
      <c r="AL87" s="11">
        <f t="shared" si="38"/>
        <v>-379.37200000000001</v>
      </c>
      <c r="AM87" s="11"/>
      <c r="AO87" s="19">
        <f t="shared" si="39"/>
        <v>9.1199270405836752E-4</v>
      </c>
      <c r="AP87" s="19">
        <f t="shared" si="40"/>
        <v>0</v>
      </c>
      <c r="AR87" s="23">
        <f t="shared" si="41"/>
        <v>2.2225262197902418</v>
      </c>
      <c r="AS87">
        <f t="shared" si="42"/>
        <v>2</v>
      </c>
      <c r="AV87" s="11">
        <f t="shared" si="43"/>
        <v>-13.266034108527139</v>
      </c>
      <c r="AY87" s="11">
        <f t="shared" si="44"/>
        <v>42.210108527131808</v>
      </c>
      <c r="AZ87" s="11"/>
      <c r="BB87" s="17">
        <f t="shared" si="45"/>
        <v>2.2225262197902418</v>
      </c>
      <c r="BC87" s="17">
        <f t="shared" si="46"/>
        <v>0</v>
      </c>
      <c r="BE87" s="11">
        <f t="shared" si="47"/>
        <v>132.49723410852715</v>
      </c>
      <c r="BH87" s="15">
        <f t="shared" si="48"/>
        <v>0</v>
      </c>
    </row>
    <row r="88" spans="1:60">
      <c r="A88" t="s">
        <v>3681</v>
      </c>
      <c r="B88" t="s">
        <v>3680</v>
      </c>
      <c r="C88" t="s">
        <v>53</v>
      </c>
      <c r="D88">
        <v>2</v>
      </c>
      <c r="E88" s="7">
        <v>6.984</v>
      </c>
      <c r="F88" s="7">
        <v>11.5236</v>
      </c>
      <c r="G88" s="7">
        <v>-4.5396000000000001</v>
      </c>
      <c r="I88" s="7"/>
      <c r="J88" s="7"/>
      <c r="K88" s="7"/>
      <c r="M88" t="str">
        <f t="shared" si="26"/>
        <v/>
      </c>
      <c r="O88" s="11">
        <f t="shared" si="27"/>
        <v>3.492</v>
      </c>
      <c r="P88" s="11" t="str">
        <f t="shared" si="28"/>
        <v/>
      </c>
      <c r="Q88" s="11"/>
      <c r="R88" s="11">
        <f t="shared" si="29"/>
        <v>0</v>
      </c>
      <c r="S88" s="11"/>
      <c r="U88" s="11">
        <f t="shared" si="30"/>
        <v>5.7618</v>
      </c>
      <c r="V88" s="11" t="str">
        <f t="shared" si="31"/>
        <v/>
      </c>
      <c r="W88" s="11"/>
      <c r="X88" s="11">
        <f t="shared" si="25"/>
        <v>0</v>
      </c>
      <c r="Y88" s="11"/>
      <c r="AA88" s="11">
        <f t="shared" si="32"/>
        <v>-2.2698</v>
      </c>
      <c r="AB88" s="11" t="str">
        <f t="shared" si="33"/>
        <v/>
      </c>
      <c r="AC88" s="11"/>
      <c r="AD88">
        <f t="shared" si="34"/>
        <v>2</v>
      </c>
      <c r="AE88">
        <f t="shared" si="35"/>
        <v>0</v>
      </c>
      <c r="AG88" s="11">
        <f t="shared" si="36"/>
        <v>4.5396000000000001</v>
      </c>
      <c r="AH88" s="11"/>
      <c r="AI88" s="15">
        <f t="shared" si="37"/>
        <v>0</v>
      </c>
      <c r="AL88" s="11">
        <f t="shared" si="38"/>
        <v>-6.984</v>
      </c>
      <c r="AM88" s="11"/>
      <c r="AO88" s="19">
        <f t="shared" si="39"/>
        <v>9.1199270405836752E-4</v>
      </c>
      <c r="AP88" s="19">
        <f t="shared" si="40"/>
        <v>0</v>
      </c>
      <c r="AR88" s="23">
        <f t="shared" si="41"/>
        <v>2.2225262197902418</v>
      </c>
      <c r="AS88">
        <f t="shared" si="42"/>
        <v>2</v>
      </c>
      <c r="AV88" s="11">
        <f t="shared" si="43"/>
        <v>-0.50509001367989081</v>
      </c>
      <c r="AY88" s="11">
        <f t="shared" si="44"/>
        <v>0.77706155950752431</v>
      </c>
      <c r="AZ88" s="11"/>
      <c r="BB88" s="17">
        <f t="shared" si="45"/>
        <v>2.2225262197902418</v>
      </c>
      <c r="BC88" s="17">
        <f t="shared" si="46"/>
        <v>0</v>
      </c>
      <c r="BE88" s="11">
        <f t="shared" si="47"/>
        <v>5.0446900136798911</v>
      </c>
      <c r="BH88" s="15">
        <f t="shared" si="48"/>
        <v>0</v>
      </c>
    </row>
    <row r="89" spans="1:60">
      <c r="A89" t="s">
        <v>3048</v>
      </c>
      <c r="B89" t="s">
        <v>3047</v>
      </c>
      <c r="C89" t="s">
        <v>35</v>
      </c>
      <c r="D89">
        <v>2</v>
      </c>
      <c r="E89" s="7">
        <v>301.95999999999998</v>
      </c>
      <c r="F89" s="7">
        <v>268.74439999999998</v>
      </c>
      <c r="G89" s="7">
        <v>33.215600000000002</v>
      </c>
      <c r="I89" s="7"/>
      <c r="J89" s="7"/>
      <c r="K89" s="7"/>
      <c r="M89" t="str">
        <f t="shared" si="26"/>
        <v/>
      </c>
      <c r="O89" s="11">
        <f t="shared" si="27"/>
        <v>150.97999999999999</v>
      </c>
      <c r="P89" s="11" t="str">
        <f t="shared" si="28"/>
        <v/>
      </c>
      <c r="Q89" s="11"/>
      <c r="R89" s="11">
        <f t="shared" si="29"/>
        <v>0</v>
      </c>
      <c r="S89" s="11"/>
      <c r="U89" s="11">
        <f t="shared" si="30"/>
        <v>134.37219999999999</v>
      </c>
      <c r="V89" s="11" t="str">
        <f t="shared" si="31"/>
        <v/>
      </c>
      <c r="W89" s="11"/>
      <c r="X89" s="11">
        <f t="shared" si="25"/>
        <v>0</v>
      </c>
      <c r="Y89" s="11"/>
      <c r="AA89" s="11">
        <f t="shared" si="32"/>
        <v>16.607800000000001</v>
      </c>
      <c r="AB89" s="11" t="str">
        <f t="shared" si="33"/>
        <v/>
      </c>
      <c r="AC89" s="11"/>
      <c r="AD89">
        <f t="shared" si="34"/>
        <v>2</v>
      </c>
      <c r="AE89">
        <f t="shared" si="35"/>
        <v>0</v>
      </c>
      <c r="AG89" s="11">
        <f t="shared" si="36"/>
        <v>-33.215600000000002</v>
      </c>
      <c r="AH89" s="11"/>
      <c r="AI89" s="15">
        <f t="shared" si="37"/>
        <v>0</v>
      </c>
      <c r="AL89" s="11">
        <f t="shared" si="38"/>
        <v>-301.95999999999998</v>
      </c>
      <c r="AM89" s="11"/>
      <c r="AO89" s="19">
        <f t="shared" si="39"/>
        <v>9.1199270405836752E-4</v>
      </c>
      <c r="AP89" s="19">
        <f t="shared" si="40"/>
        <v>0</v>
      </c>
      <c r="AR89" s="23">
        <f t="shared" si="41"/>
        <v>2.2225262197902418</v>
      </c>
      <c r="AS89">
        <f t="shared" si="42"/>
        <v>2</v>
      </c>
      <c r="AV89" s="11">
        <f t="shared" si="43"/>
        <v>3.6956709530323777</v>
      </c>
      <c r="AY89" s="11">
        <f t="shared" si="44"/>
        <v>33.597008663930701</v>
      </c>
      <c r="AZ89" s="11"/>
      <c r="BB89" s="17">
        <f t="shared" si="45"/>
        <v>2.2225262197902418</v>
      </c>
      <c r="BC89" s="17">
        <f t="shared" si="46"/>
        <v>0</v>
      </c>
      <c r="BE89" s="11">
        <f t="shared" si="47"/>
        <v>-36.911270953032378</v>
      </c>
      <c r="BH89" s="15">
        <f t="shared" si="48"/>
        <v>0</v>
      </c>
    </row>
    <row r="90" spans="1:60">
      <c r="A90" t="s">
        <v>4301</v>
      </c>
      <c r="B90" t="s">
        <v>4300</v>
      </c>
      <c r="C90" t="s">
        <v>53</v>
      </c>
      <c r="D90">
        <v>10</v>
      </c>
      <c r="E90" s="7">
        <v>327.42</v>
      </c>
      <c r="F90" s="7">
        <v>715.7</v>
      </c>
      <c r="G90" s="7">
        <v>-388.28</v>
      </c>
      <c r="I90" s="7"/>
      <c r="J90" s="7"/>
      <c r="K90" s="7"/>
      <c r="M90" t="str">
        <f t="shared" si="26"/>
        <v/>
      </c>
      <c r="O90" s="11">
        <f t="shared" si="27"/>
        <v>32.742000000000004</v>
      </c>
      <c r="P90" s="11" t="str">
        <f t="shared" si="28"/>
        <v/>
      </c>
      <c r="Q90" s="11"/>
      <c r="R90" s="11">
        <f t="shared" si="29"/>
        <v>0</v>
      </c>
      <c r="S90" s="11"/>
      <c r="U90" s="11">
        <f t="shared" si="30"/>
        <v>71.570000000000007</v>
      </c>
      <c r="V90" s="11" t="str">
        <f t="shared" si="31"/>
        <v/>
      </c>
      <c r="W90" s="11"/>
      <c r="X90" s="11">
        <f t="shared" si="25"/>
        <v>0</v>
      </c>
      <c r="Y90" s="11"/>
      <c r="AA90" s="11">
        <f t="shared" si="32"/>
        <v>-38.827999999999996</v>
      </c>
      <c r="AB90" s="11" t="str">
        <f t="shared" si="33"/>
        <v/>
      </c>
      <c r="AC90" s="11"/>
      <c r="AD90">
        <f t="shared" si="34"/>
        <v>10</v>
      </c>
      <c r="AE90">
        <f t="shared" si="35"/>
        <v>0</v>
      </c>
      <c r="AG90" s="11">
        <f t="shared" si="36"/>
        <v>388.28</v>
      </c>
      <c r="AH90" s="11"/>
      <c r="AI90" s="15">
        <f t="shared" si="37"/>
        <v>0</v>
      </c>
      <c r="AL90" s="11">
        <f t="shared" si="38"/>
        <v>-327.42000000000007</v>
      </c>
      <c r="AM90" s="11"/>
      <c r="AO90" s="19">
        <f t="shared" si="39"/>
        <v>4.5599635202918376E-3</v>
      </c>
      <c r="AP90" s="19">
        <f t="shared" si="40"/>
        <v>0</v>
      </c>
      <c r="AR90" s="23">
        <f t="shared" si="41"/>
        <v>11.112631098951208</v>
      </c>
      <c r="AS90">
        <f t="shared" si="42"/>
        <v>10</v>
      </c>
      <c r="AV90" s="11">
        <f t="shared" si="43"/>
        <v>-43.201240310077516</v>
      </c>
      <c r="AY90" s="11">
        <f t="shared" si="44"/>
        <v>36.42976744186047</v>
      </c>
      <c r="AZ90" s="11"/>
      <c r="BB90" s="17">
        <f t="shared" si="45"/>
        <v>11.112631098951208</v>
      </c>
      <c r="BC90" s="17">
        <f t="shared" si="46"/>
        <v>0</v>
      </c>
      <c r="BE90" s="11">
        <f t="shared" si="47"/>
        <v>431.48124031007745</v>
      </c>
      <c r="BH90" s="15">
        <f t="shared" si="48"/>
        <v>0</v>
      </c>
    </row>
    <row r="91" spans="1:60">
      <c r="A91" t="s">
        <v>1838</v>
      </c>
      <c r="B91" t="s">
        <v>1837</v>
      </c>
      <c r="C91" t="s">
        <v>35</v>
      </c>
      <c r="D91">
        <v>2</v>
      </c>
      <c r="E91" s="7">
        <v>253.37200000000001</v>
      </c>
      <c r="F91" s="7">
        <v>267.85040000000004</v>
      </c>
      <c r="G91" s="7">
        <v>-14.478400000000001</v>
      </c>
      <c r="H91">
        <v>8</v>
      </c>
      <c r="I91" s="7">
        <v>431.78200000000004</v>
      </c>
      <c r="J91" s="7">
        <v>490.52480000000003</v>
      </c>
      <c r="K91" s="7">
        <v>-58.742800000000003</v>
      </c>
      <c r="M91" t="str">
        <f t="shared" si="26"/>
        <v/>
      </c>
      <c r="O91" s="11">
        <f t="shared" si="27"/>
        <v>126.68600000000001</v>
      </c>
      <c r="P91" s="11">
        <f t="shared" si="28"/>
        <v>53.972750000000005</v>
      </c>
      <c r="Q91" s="11"/>
      <c r="R91" s="11">
        <f t="shared" si="29"/>
        <v>-581.70600000000002</v>
      </c>
      <c r="S91" s="11"/>
      <c r="U91" s="11">
        <f t="shared" si="30"/>
        <v>133.92520000000002</v>
      </c>
      <c r="V91" s="11">
        <f t="shared" si="31"/>
        <v>61.315600000000003</v>
      </c>
      <c r="W91" s="11"/>
      <c r="X91" s="11">
        <f t="shared" si="25"/>
        <v>580.87680000000012</v>
      </c>
      <c r="Y91" s="11"/>
      <c r="AA91" s="11">
        <f t="shared" si="32"/>
        <v>-7.2392000000000003</v>
      </c>
      <c r="AB91" s="11">
        <f t="shared" si="33"/>
        <v>-7.3428500000000003</v>
      </c>
      <c r="AC91" s="11"/>
      <c r="AD91">
        <f t="shared" si="34"/>
        <v>2</v>
      </c>
      <c r="AE91">
        <f t="shared" si="35"/>
        <v>8</v>
      </c>
      <c r="AG91" s="11">
        <f t="shared" si="36"/>
        <v>-43.435200000000002</v>
      </c>
      <c r="AH91" s="11"/>
      <c r="AI91" s="15">
        <f t="shared" si="37"/>
        <v>-9.9475983006414026E-14</v>
      </c>
      <c r="AL91" s="11">
        <f t="shared" si="38"/>
        <v>760.11599999999999</v>
      </c>
      <c r="AM91" s="11"/>
      <c r="AO91" s="19">
        <f t="shared" si="39"/>
        <v>9.1199270405836752E-4</v>
      </c>
      <c r="AP91" s="19">
        <f t="shared" si="40"/>
        <v>3.2827246614690192E-3</v>
      </c>
      <c r="AR91" s="23">
        <f t="shared" si="41"/>
        <v>2.2225262197902418</v>
      </c>
      <c r="AS91">
        <f t="shared" si="42"/>
        <v>2</v>
      </c>
      <c r="AV91" s="11">
        <f t="shared" si="43"/>
        <v>-1.6109118103055184</v>
      </c>
      <c r="AY91" s="11">
        <f t="shared" si="44"/>
        <v>28.190956680346574</v>
      </c>
      <c r="AZ91" s="11"/>
      <c r="BB91" s="17">
        <f t="shared" si="45"/>
        <v>2.2225262197902418</v>
      </c>
      <c r="BC91" s="17">
        <f t="shared" si="46"/>
        <v>8</v>
      </c>
      <c r="BE91" s="11">
        <f t="shared" si="47"/>
        <v>-41.824288189694485</v>
      </c>
      <c r="BH91" s="15">
        <f t="shared" si="48"/>
        <v>0</v>
      </c>
    </row>
    <row r="92" spans="1:60">
      <c r="A92" t="s">
        <v>1838</v>
      </c>
      <c r="B92" t="s">
        <v>1837</v>
      </c>
      <c r="C92" t="s">
        <v>53</v>
      </c>
      <c r="D92">
        <v>8</v>
      </c>
      <c r="E92" s="7">
        <v>60.287999999999997</v>
      </c>
      <c r="F92" s="7">
        <v>87.417599999999993</v>
      </c>
      <c r="G92" s="7">
        <v>-27.1296</v>
      </c>
      <c r="H92">
        <v>2</v>
      </c>
      <c r="I92" s="7">
        <v>21.184000000000001</v>
      </c>
      <c r="J92" s="7">
        <v>32.8352</v>
      </c>
      <c r="K92" s="7">
        <v>-11.651199999999999</v>
      </c>
      <c r="M92" t="str">
        <f t="shared" si="26"/>
        <v/>
      </c>
      <c r="O92" s="11">
        <f t="shared" si="27"/>
        <v>7.5359999999999996</v>
      </c>
      <c r="P92" s="11">
        <f t="shared" si="28"/>
        <v>10.592000000000001</v>
      </c>
      <c r="Q92" s="11"/>
      <c r="R92" s="11">
        <f t="shared" si="29"/>
        <v>6.1120000000000019</v>
      </c>
      <c r="S92" s="11"/>
      <c r="U92" s="11">
        <f t="shared" si="30"/>
        <v>10.927199999999999</v>
      </c>
      <c r="V92" s="11">
        <f t="shared" si="31"/>
        <v>16.4176</v>
      </c>
      <c r="W92" s="11"/>
      <c r="X92" s="11">
        <f t="shared" si="25"/>
        <v>-10.980800000000002</v>
      </c>
      <c r="Y92" s="11"/>
      <c r="AA92" s="11">
        <f t="shared" si="32"/>
        <v>-3.3912</v>
      </c>
      <c r="AB92" s="11">
        <f t="shared" si="33"/>
        <v>-5.8255999999999997</v>
      </c>
      <c r="AC92" s="11"/>
      <c r="AD92">
        <f t="shared" si="34"/>
        <v>8</v>
      </c>
      <c r="AE92">
        <f t="shared" si="35"/>
        <v>2</v>
      </c>
      <c r="AG92" s="11">
        <f t="shared" si="36"/>
        <v>20.347200000000001</v>
      </c>
      <c r="AH92" s="11"/>
      <c r="AI92" s="15">
        <f t="shared" si="37"/>
        <v>0</v>
      </c>
      <c r="AL92" s="11">
        <f t="shared" si="38"/>
        <v>-45.215999999999994</v>
      </c>
      <c r="AM92" s="11"/>
      <c r="AO92" s="19">
        <f t="shared" si="39"/>
        <v>3.6479708162334701E-3</v>
      </c>
      <c r="AP92" s="19">
        <f t="shared" si="40"/>
        <v>8.206811653672548E-4</v>
      </c>
      <c r="AR92" s="23">
        <f t="shared" si="41"/>
        <v>8.8901048791609671</v>
      </c>
      <c r="AS92">
        <f t="shared" si="42"/>
        <v>8</v>
      </c>
      <c r="AV92" s="11">
        <f t="shared" si="43"/>
        <v>-3.0185236662106716</v>
      </c>
      <c r="AY92" s="11">
        <f t="shared" si="44"/>
        <v>6.7078303693570485</v>
      </c>
      <c r="AZ92" s="11"/>
      <c r="BB92" s="17">
        <f t="shared" si="45"/>
        <v>8.8901048791609671</v>
      </c>
      <c r="BC92" s="17">
        <f t="shared" si="46"/>
        <v>2</v>
      </c>
      <c r="BE92" s="11">
        <f t="shared" si="47"/>
        <v>23.365723666210673</v>
      </c>
      <c r="BH92" s="15">
        <f t="shared" si="48"/>
        <v>0</v>
      </c>
    </row>
    <row r="93" spans="1:60">
      <c r="A93" t="s">
        <v>1838</v>
      </c>
      <c r="B93" t="s">
        <v>1837</v>
      </c>
      <c r="C93" t="s">
        <v>44</v>
      </c>
      <c r="D93">
        <v>2</v>
      </c>
      <c r="E93" s="7">
        <v>136.464</v>
      </c>
      <c r="F93" s="7">
        <v>121.1118</v>
      </c>
      <c r="G93" s="7">
        <v>15.3522</v>
      </c>
      <c r="I93" s="7"/>
      <c r="J93" s="7"/>
      <c r="K93" s="7"/>
      <c r="M93" t="str">
        <f t="shared" si="26"/>
        <v/>
      </c>
      <c r="O93" s="11">
        <f t="shared" si="27"/>
        <v>68.231999999999999</v>
      </c>
      <c r="P93" s="11" t="str">
        <f t="shared" si="28"/>
        <v/>
      </c>
      <c r="Q93" s="11"/>
      <c r="R93" s="11">
        <f t="shared" si="29"/>
        <v>0</v>
      </c>
      <c r="S93" s="11"/>
      <c r="U93" s="11">
        <f t="shared" si="30"/>
        <v>60.555900000000001</v>
      </c>
      <c r="V93" s="11" t="str">
        <f t="shared" si="31"/>
        <v/>
      </c>
      <c r="W93" s="11"/>
      <c r="X93" s="11">
        <f t="shared" si="25"/>
        <v>0</v>
      </c>
      <c r="Y93" s="11"/>
      <c r="AA93" s="11">
        <f t="shared" si="32"/>
        <v>7.6760999999999999</v>
      </c>
      <c r="AB93" s="11" t="str">
        <f t="shared" si="33"/>
        <v/>
      </c>
      <c r="AC93" s="11"/>
      <c r="AD93">
        <f t="shared" si="34"/>
        <v>2</v>
      </c>
      <c r="AE93">
        <f t="shared" si="35"/>
        <v>0</v>
      </c>
      <c r="AG93" s="11">
        <f t="shared" si="36"/>
        <v>-15.3522</v>
      </c>
      <c r="AH93" s="11"/>
      <c r="AI93" s="15">
        <f t="shared" si="37"/>
        <v>0</v>
      </c>
      <c r="AL93" s="11">
        <f t="shared" si="38"/>
        <v>-136.464</v>
      </c>
      <c r="AM93" s="11"/>
      <c r="AO93" s="19">
        <f t="shared" si="39"/>
        <v>9.1199270405836752E-4</v>
      </c>
      <c r="AP93" s="19">
        <f t="shared" si="40"/>
        <v>0</v>
      </c>
      <c r="AR93" s="23">
        <f t="shared" si="41"/>
        <v>2.2225262197902418</v>
      </c>
      <c r="AS93">
        <f t="shared" si="42"/>
        <v>2</v>
      </c>
      <c r="AV93" s="11">
        <f t="shared" si="43"/>
        <v>1.7081335157318749</v>
      </c>
      <c r="AY93" s="11">
        <f t="shared" si="44"/>
        <v>15.183409028727777</v>
      </c>
      <c r="AZ93" s="11"/>
      <c r="BB93" s="17">
        <f t="shared" si="45"/>
        <v>2.2225262197902418</v>
      </c>
      <c r="BC93" s="17">
        <f t="shared" si="46"/>
        <v>0</v>
      </c>
      <c r="BE93" s="11">
        <f t="shared" si="47"/>
        <v>-17.060333515731873</v>
      </c>
      <c r="BH93" s="15">
        <f t="shared" si="48"/>
        <v>0</v>
      </c>
    </row>
    <row r="94" spans="1:60">
      <c r="A94" t="s">
        <v>4095</v>
      </c>
      <c r="B94" t="s">
        <v>4094</v>
      </c>
      <c r="C94" t="s">
        <v>32</v>
      </c>
      <c r="E94" s="7"/>
      <c r="F94" s="7"/>
      <c r="G94" s="7"/>
      <c r="H94">
        <v>3</v>
      </c>
      <c r="I94" s="7">
        <v>287.976</v>
      </c>
      <c r="J94" s="7">
        <v>280.77659999999997</v>
      </c>
      <c r="K94" s="7">
        <v>7.1993999999999998</v>
      </c>
      <c r="M94" t="str">
        <f t="shared" si="26"/>
        <v>New</v>
      </c>
      <c r="O94" s="11" t="str">
        <f t="shared" si="27"/>
        <v/>
      </c>
      <c r="P94" s="11">
        <f t="shared" si="28"/>
        <v>95.992000000000004</v>
      </c>
      <c r="Q94" s="11"/>
      <c r="R94" s="11">
        <f t="shared" si="29"/>
        <v>0</v>
      </c>
      <c r="S94" s="11"/>
      <c r="U94" s="11" t="str">
        <f t="shared" si="30"/>
        <v/>
      </c>
      <c r="V94" s="11">
        <f t="shared" si="31"/>
        <v>93.592199999999991</v>
      </c>
      <c r="W94" s="11"/>
      <c r="X94" s="11">
        <f t="shared" si="25"/>
        <v>0</v>
      </c>
      <c r="Y94" s="11"/>
      <c r="AA94" s="11" t="str">
        <f t="shared" si="32"/>
        <v/>
      </c>
      <c r="AB94" s="11">
        <f t="shared" si="33"/>
        <v>2.3997999999999999</v>
      </c>
      <c r="AC94" s="11"/>
      <c r="AD94">
        <f t="shared" si="34"/>
        <v>0</v>
      </c>
      <c r="AE94">
        <f t="shared" si="35"/>
        <v>3</v>
      </c>
      <c r="AG94" s="11">
        <f t="shared" si="36"/>
        <v>7.1993999999999998</v>
      </c>
      <c r="AH94" s="11"/>
      <c r="AI94" s="15">
        <f t="shared" si="37"/>
        <v>0</v>
      </c>
      <c r="AL94" s="11">
        <f t="shared" si="38"/>
        <v>287.976</v>
      </c>
      <c r="AM94" s="11"/>
      <c r="AO94" s="19">
        <f t="shared" si="39"/>
        <v>0</v>
      </c>
      <c r="AP94" s="19">
        <f t="shared" si="40"/>
        <v>1.2310217480508822E-3</v>
      </c>
      <c r="AR94" s="23">
        <f t="shared" si="41"/>
        <v>0</v>
      </c>
      <c r="AS94">
        <f t="shared" si="42"/>
        <v>0</v>
      </c>
      <c r="AV94" s="11">
        <f t="shared" si="43"/>
        <v>0</v>
      </c>
      <c r="AY94" s="11">
        <f t="shared" si="44"/>
        <v>0</v>
      </c>
      <c r="AZ94" s="11"/>
      <c r="BB94" s="17">
        <f t="shared" si="45"/>
        <v>0</v>
      </c>
      <c r="BC94" s="17">
        <f t="shared" si="46"/>
        <v>3</v>
      </c>
      <c r="BE94" s="11">
        <f t="shared" si="47"/>
        <v>7.1993999999999998</v>
      </c>
      <c r="BH94" s="15">
        <f t="shared" si="48"/>
        <v>0</v>
      </c>
    </row>
    <row r="95" spans="1:60">
      <c r="A95" t="s">
        <v>1942</v>
      </c>
      <c r="B95" t="s">
        <v>1941</v>
      </c>
      <c r="C95" t="s">
        <v>35</v>
      </c>
      <c r="E95" s="7"/>
      <c r="F95" s="7"/>
      <c r="G95" s="7"/>
      <c r="H95">
        <v>2</v>
      </c>
      <c r="I95" s="7">
        <v>569.56799999999998</v>
      </c>
      <c r="J95" s="7">
        <v>562.44839999999999</v>
      </c>
      <c r="K95" s="7">
        <v>7.1196000000000002</v>
      </c>
      <c r="M95" t="str">
        <f t="shared" si="26"/>
        <v>New</v>
      </c>
      <c r="O95" s="11" t="str">
        <f t="shared" si="27"/>
        <v/>
      </c>
      <c r="P95" s="11">
        <f t="shared" si="28"/>
        <v>284.78399999999999</v>
      </c>
      <c r="Q95" s="11"/>
      <c r="R95" s="11">
        <f t="shared" si="29"/>
        <v>0</v>
      </c>
      <c r="S95" s="11"/>
      <c r="U95" s="11" t="str">
        <f t="shared" si="30"/>
        <v/>
      </c>
      <c r="V95" s="11">
        <f t="shared" si="31"/>
        <v>281.2242</v>
      </c>
      <c r="W95" s="11"/>
      <c r="X95" s="11">
        <f t="shared" si="25"/>
        <v>0</v>
      </c>
      <c r="Y95" s="11"/>
      <c r="AA95" s="11" t="str">
        <f t="shared" si="32"/>
        <v/>
      </c>
      <c r="AB95" s="11">
        <f t="shared" si="33"/>
        <v>3.5598000000000001</v>
      </c>
      <c r="AC95" s="11"/>
      <c r="AD95">
        <f t="shared" si="34"/>
        <v>0</v>
      </c>
      <c r="AE95">
        <f t="shared" si="35"/>
        <v>2</v>
      </c>
      <c r="AG95" s="11">
        <f t="shared" si="36"/>
        <v>7.1196000000000002</v>
      </c>
      <c r="AH95" s="11"/>
      <c r="AI95" s="15">
        <f t="shared" si="37"/>
        <v>0</v>
      </c>
      <c r="AL95" s="11">
        <f t="shared" si="38"/>
        <v>569.56799999999998</v>
      </c>
      <c r="AM95" s="11"/>
      <c r="AO95" s="19">
        <f t="shared" si="39"/>
        <v>0</v>
      </c>
      <c r="AP95" s="19">
        <f t="shared" si="40"/>
        <v>8.206811653672548E-4</v>
      </c>
      <c r="AR95" s="23">
        <f t="shared" si="41"/>
        <v>0</v>
      </c>
      <c r="AS95">
        <f t="shared" si="42"/>
        <v>0</v>
      </c>
      <c r="AV95" s="11">
        <f t="shared" si="43"/>
        <v>0</v>
      </c>
      <c r="AY95" s="11">
        <f t="shared" si="44"/>
        <v>0</v>
      </c>
      <c r="AZ95" s="11"/>
      <c r="BB95" s="17">
        <f t="shared" si="45"/>
        <v>0</v>
      </c>
      <c r="BC95" s="17">
        <f t="shared" si="46"/>
        <v>2</v>
      </c>
      <c r="BE95" s="11">
        <f t="shared" si="47"/>
        <v>7.1196000000000002</v>
      </c>
      <c r="BH95" s="15">
        <f t="shared" si="48"/>
        <v>0</v>
      </c>
    </row>
    <row r="96" spans="1:60">
      <c r="A96" t="s">
        <v>1942</v>
      </c>
      <c r="B96" t="s">
        <v>1941</v>
      </c>
      <c r="C96" t="s">
        <v>53</v>
      </c>
      <c r="D96">
        <v>11</v>
      </c>
      <c r="E96" s="7">
        <v>133.97200000000001</v>
      </c>
      <c r="F96" s="7">
        <v>132.56540000000001</v>
      </c>
      <c r="G96" s="7">
        <v>1.4065999999999974</v>
      </c>
      <c r="I96" s="7"/>
      <c r="J96" s="7"/>
      <c r="K96" s="7"/>
      <c r="M96" t="str">
        <f t="shared" si="26"/>
        <v/>
      </c>
      <c r="O96" s="11">
        <f t="shared" si="27"/>
        <v>12.179272727272728</v>
      </c>
      <c r="P96" s="11" t="str">
        <f t="shared" si="28"/>
        <v/>
      </c>
      <c r="Q96" s="11"/>
      <c r="R96" s="11">
        <f t="shared" si="29"/>
        <v>0</v>
      </c>
      <c r="S96" s="11"/>
      <c r="U96" s="11">
        <f t="shared" si="30"/>
        <v>12.051400000000001</v>
      </c>
      <c r="V96" s="11" t="str">
        <f t="shared" si="31"/>
        <v/>
      </c>
      <c r="W96" s="11"/>
      <c r="X96" s="11">
        <f t="shared" si="25"/>
        <v>0</v>
      </c>
      <c r="Y96" s="11"/>
      <c r="AA96" s="11">
        <f t="shared" si="32"/>
        <v>0.12787272727272703</v>
      </c>
      <c r="AB96" s="11" t="str">
        <f t="shared" si="33"/>
        <v/>
      </c>
      <c r="AC96" s="11"/>
      <c r="AD96">
        <f t="shared" si="34"/>
        <v>11</v>
      </c>
      <c r="AE96">
        <f t="shared" si="35"/>
        <v>0</v>
      </c>
      <c r="AG96" s="11">
        <f t="shared" si="36"/>
        <v>-1.4065999999999974</v>
      </c>
      <c r="AH96" s="11"/>
      <c r="AI96" s="15">
        <f t="shared" si="37"/>
        <v>0</v>
      </c>
      <c r="AL96" s="11">
        <f t="shared" si="38"/>
        <v>-133.97200000000001</v>
      </c>
      <c r="AM96" s="11"/>
      <c r="AO96" s="19">
        <f t="shared" si="39"/>
        <v>5.0159598723210214E-3</v>
      </c>
      <c r="AP96" s="19">
        <f t="shared" si="40"/>
        <v>0</v>
      </c>
      <c r="AR96" s="23">
        <f t="shared" si="41"/>
        <v>12.223894208846328</v>
      </c>
      <c r="AS96">
        <f t="shared" si="42"/>
        <v>11</v>
      </c>
      <c r="AV96" s="11">
        <f t="shared" si="43"/>
        <v>0.15650269037847656</v>
      </c>
      <c r="AY96" s="11">
        <f t="shared" si="44"/>
        <v>14.906141358869119</v>
      </c>
      <c r="AZ96" s="11"/>
      <c r="BB96" s="17">
        <f t="shared" si="45"/>
        <v>12.223894208846328</v>
      </c>
      <c r="BC96" s="17">
        <f t="shared" si="46"/>
        <v>0</v>
      </c>
      <c r="BE96" s="11">
        <f t="shared" si="47"/>
        <v>-1.5631026903784739</v>
      </c>
      <c r="BH96" s="15">
        <f t="shared" si="48"/>
        <v>0</v>
      </c>
    </row>
    <row r="97" spans="1:60">
      <c r="A97" t="s">
        <v>1802</v>
      </c>
      <c r="B97" t="s">
        <v>1801</v>
      </c>
      <c r="C97" t="s">
        <v>35</v>
      </c>
      <c r="D97">
        <v>2</v>
      </c>
      <c r="E97" s="7">
        <v>145.76400000000001</v>
      </c>
      <c r="F97" s="7">
        <v>153.86200000000002</v>
      </c>
      <c r="G97" s="7">
        <v>-8.0980000000000008</v>
      </c>
      <c r="H97">
        <v>13</v>
      </c>
      <c r="I97" s="7">
        <v>962.2</v>
      </c>
      <c r="J97" s="7">
        <v>884.51300000000003</v>
      </c>
      <c r="K97" s="7">
        <v>77.686999999999998</v>
      </c>
      <c r="M97" t="str">
        <f t="shared" si="26"/>
        <v/>
      </c>
      <c r="O97" s="11">
        <f t="shared" si="27"/>
        <v>72.882000000000005</v>
      </c>
      <c r="P97" s="11">
        <f t="shared" si="28"/>
        <v>74.015384615384619</v>
      </c>
      <c r="Q97" s="11"/>
      <c r="R97" s="11">
        <f t="shared" si="29"/>
        <v>14.73399999999998</v>
      </c>
      <c r="S97" s="11"/>
      <c r="U97" s="11">
        <f t="shared" si="30"/>
        <v>76.931000000000012</v>
      </c>
      <c r="V97" s="11">
        <f t="shared" si="31"/>
        <v>68.039461538461538</v>
      </c>
      <c r="W97" s="11"/>
      <c r="X97" s="11">
        <f t="shared" si="25"/>
        <v>115.59000000000016</v>
      </c>
      <c r="Y97" s="11"/>
      <c r="AA97" s="11">
        <f t="shared" si="32"/>
        <v>-4.0490000000000004</v>
      </c>
      <c r="AB97" s="11">
        <f t="shared" si="33"/>
        <v>5.9759230769230767</v>
      </c>
      <c r="AC97" s="11"/>
      <c r="AD97">
        <f t="shared" si="34"/>
        <v>2</v>
      </c>
      <c r="AE97">
        <f t="shared" si="35"/>
        <v>13</v>
      </c>
      <c r="AG97" s="11">
        <f t="shared" si="36"/>
        <v>-44.539000000000001</v>
      </c>
      <c r="AH97" s="11"/>
      <c r="AI97" s="15">
        <f t="shared" si="37"/>
        <v>-1.2789769243681803E-13</v>
      </c>
      <c r="AL97" s="11">
        <f t="shared" si="38"/>
        <v>801.702</v>
      </c>
      <c r="AM97" s="11"/>
      <c r="AO97" s="19">
        <f t="shared" si="39"/>
        <v>9.1199270405836752E-4</v>
      </c>
      <c r="AP97" s="19">
        <f t="shared" si="40"/>
        <v>5.3344275748871562E-3</v>
      </c>
      <c r="AR97" s="23">
        <f t="shared" si="41"/>
        <v>2.2225262197902418</v>
      </c>
      <c r="AS97">
        <f t="shared" si="42"/>
        <v>2</v>
      </c>
      <c r="AV97" s="11">
        <f t="shared" si="43"/>
        <v>-0.90100866393068912</v>
      </c>
      <c r="AY97" s="11">
        <f t="shared" si="44"/>
        <v>16.218155950752404</v>
      </c>
      <c r="AZ97" s="11"/>
      <c r="BB97" s="17">
        <f t="shared" si="45"/>
        <v>2.2225262197902418</v>
      </c>
      <c r="BC97" s="17">
        <f t="shared" si="46"/>
        <v>13</v>
      </c>
      <c r="BE97" s="11">
        <f t="shared" si="47"/>
        <v>-43.637991336069319</v>
      </c>
      <c r="BH97" s="15">
        <f t="shared" si="48"/>
        <v>0</v>
      </c>
    </row>
    <row r="98" spans="1:60">
      <c r="A98" t="s">
        <v>1802</v>
      </c>
      <c r="B98" t="s">
        <v>1801</v>
      </c>
      <c r="C98" t="s">
        <v>53</v>
      </c>
      <c r="D98">
        <v>2</v>
      </c>
      <c r="E98" s="7">
        <v>82.64</v>
      </c>
      <c r="F98" s="7">
        <v>75.202399999999997</v>
      </c>
      <c r="G98" s="7">
        <v>7.4375999999999998</v>
      </c>
      <c r="I98" s="7"/>
      <c r="J98" s="7"/>
      <c r="K98" s="7"/>
      <c r="M98" t="str">
        <f t="shared" si="26"/>
        <v/>
      </c>
      <c r="O98" s="11">
        <f t="shared" si="27"/>
        <v>41.32</v>
      </c>
      <c r="P98" s="11" t="str">
        <f t="shared" si="28"/>
        <v/>
      </c>
      <c r="Q98" s="11"/>
      <c r="R98" s="11">
        <f t="shared" si="29"/>
        <v>0</v>
      </c>
      <c r="S98" s="11"/>
      <c r="U98" s="11">
        <f t="shared" si="30"/>
        <v>37.601199999999999</v>
      </c>
      <c r="V98" s="11" t="str">
        <f t="shared" si="31"/>
        <v/>
      </c>
      <c r="W98" s="11"/>
      <c r="X98" s="11">
        <f t="shared" si="25"/>
        <v>0</v>
      </c>
      <c r="Y98" s="11"/>
      <c r="AA98" s="11">
        <f t="shared" si="32"/>
        <v>3.7187999999999999</v>
      </c>
      <c r="AB98" s="11" t="str">
        <f t="shared" si="33"/>
        <v/>
      </c>
      <c r="AC98" s="11"/>
      <c r="AD98">
        <f t="shared" si="34"/>
        <v>2</v>
      </c>
      <c r="AE98">
        <f t="shared" si="35"/>
        <v>0</v>
      </c>
      <c r="AG98" s="11">
        <f t="shared" si="36"/>
        <v>-7.4375999999999998</v>
      </c>
      <c r="AH98" s="11"/>
      <c r="AI98" s="15">
        <f t="shared" si="37"/>
        <v>0</v>
      </c>
      <c r="AL98" s="11">
        <f t="shared" si="38"/>
        <v>-82.64</v>
      </c>
      <c r="AM98" s="11"/>
      <c r="AO98" s="19">
        <f t="shared" si="39"/>
        <v>9.1199270405836752E-4</v>
      </c>
      <c r="AP98" s="19">
        <f t="shared" si="40"/>
        <v>0</v>
      </c>
      <c r="AR98" s="23">
        <f t="shared" si="41"/>
        <v>2.2225262197902418</v>
      </c>
      <c r="AS98">
        <f t="shared" si="42"/>
        <v>2</v>
      </c>
      <c r="AV98" s="11">
        <f t="shared" si="43"/>
        <v>0.82753050615595114</v>
      </c>
      <c r="AY98" s="11">
        <f t="shared" si="44"/>
        <v>9.1947834017327903</v>
      </c>
      <c r="AZ98" s="11"/>
      <c r="BB98" s="17">
        <f t="shared" si="45"/>
        <v>2.2225262197902418</v>
      </c>
      <c r="BC98" s="17">
        <f t="shared" si="46"/>
        <v>0</v>
      </c>
      <c r="BE98" s="11">
        <f t="shared" si="47"/>
        <v>-8.2651305061559501</v>
      </c>
      <c r="BH98" s="15">
        <f t="shared" si="48"/>
        <v>0</v>
      </c>
    </row>
    <row r="99" spans="1:60">
      <c r="A99" t="s">
        <v>228</v>
      </c>
      <c r="B99" t="s">
        <v>227</v>
      </c>
      <c r="C99" t="s">
        <v>35</v>
      </c>
      <c r="D99">
        <v>3</v>
      </c>
      <c r="E99" s="7">
        <v>215.976</v>
      </c>
      <c r="F99" s="7">
        <v>218.67570000000001</v>
      </c>
      <c r="G99" s="7">
        <v>-2.6997</v>
      </c>
      <c r="I99" s="7"/>
      <c r="J99" s="7"/>
      <c r="K99" s="7"/>
      <c r="M99" t="str">
        <f t="shared" si="26"/>
        <v/>
      </c>
      <c r="O99" s="11">
        <f t="shared" si="27"/>
        <v>71.992000000000004</v>
      </c>
      <c r="P99" s="11" t="str">
        <f t="shared" si="28"/>
        <v/>
      </c>
      <c r="Q99" s="11"/>
      <c r="R99" s="11">
        <f t="shared" si="29"/>
        <v>0</v>
      </c>
      <c r="S99" s="11"/>
      <c r="U99" s="11">
        <f t="shared" si="30"/>
        <v>72.891900000000007</v>
      </c>
      <c r="V99" s="11" t="str">
        <f t="shared" si="31"/>
        <v/>
      </c>
      <c r="W99" s="11"/>
      <c r="X99" s="11">
        <f t="shared" si="25"/>
        <v>0</v>
      </c>
      <c r="Y99" s="11"/>
      <c r="AA99" s="11">
        <f t="shared" si="32"/>
        <v>-0.89990000000000003</v>
      </c>
      <c r="AB99" s="11" t="str">
        <f t="shared" si="33"/>
        <v/>
      </c>
      <c r="AC99" s="11"/>
      <c r="AD99">
        <f t="shared" si="34"/>
        <v>3</v>
      </c>
      <c r="AE99">
        <f t="shared" si="35"/>
        <v>0</v>
      </c>
      <c r="AG99" s="11">
        <f t="shared" si="36"/>
        <v>2.6997</v>
      </c>
      <c r="AH99" s="11"/>
      <c r="AI99" s="15">
        <f t="shared" si="37"/>
        <v>0</v>
      </c>
      <c r="AL99" s="11">
        <f t="shared" si="38"/>
        <v>-215.976</v>
      </c>
      <c r="AM99" s="11"/>
      <c r="AO99" s="19">
        <f t="shared" si="39"/>
        <v>1.3679890560875513E-3</v>
      </c>
      <c r="AP99" s="19">
        <f t="shared" si="40"/>
        <v>0</v>
      </c>
      <c r="AR99" s="23">
        <f t="shared" si="41"/>
        <v>3.3337893296853625</v>
      </c>
      <c r="AS99">
        <f t="shared" si="42"/>
        <v>3</v>
      </c>
      <c r="AV99" s="11">
        <f t="shared" si="43"/>
        <v>-0.30037701778385767</v>
      </c>
      <c r="AY99" s="11">
        <f t="shared" si="44"/>
        <v>24.030161422708616</v>
      </c>
      <c r="AZ99" s="11"/>
      <c r="BB99" s="17">
        <f t="shared" si="45"/>
        <v>3.3337893296853625</v>
      </c>
      <c r="BC99" s="17">
        <f t="shared" si="46"/>
        <v>0</v>
      </c>
      <c r="BE99" s="11">
        <f t="shared" si="47"/>
        <v>3.0000770177838576</v>
      </c>
      <c r="BH99" s="15">
        <f t="shared" si="48"/>
        <v>0</v>
      </c>
    </row>
    <row r="100" spans="1:60">
      <c r="A100" t="s">
        <v>228</v>
      </c>
      <c r="B100" t="s">
        <v>227</v>
      </c>
      <c r="C100" t="s">
        <v>53</v>
      </c>
      <c r="D100">
        <v>3</v>
      </c>
      <c r="E100" s="7">
        <v>113.79</v>
      </c>
      <c r="F100" s="7">
        <v>93.307800000000015</v>
      </c>
      <c r="G100" s="7">
        <v>20.482199999999999</v>
      </c>
      <c r="I100" s="7"/>
      <c r="J100" s="7"/>
      <c r="K100" s="7"/>
      <c r="M100" t="str">
        <f t="shared" si="26"/>
        <v/>
      </c>
      <c r="O100" s="11">
        <f t="shared" si="27"/>
        <v>37.93</v>
      </c>
      <c r="P100" s="11" t="str">
        <f t="shared" si="28"/>
        <v/>
      </c>
      <c r="Q100" s="11"/>
      <c r="R100" s="11">
        <f t="shared" si="29"/>
        <v>0</v>
      </c>
      <c r="S100" s="11"/>
      <c r="U100" s="11">
        <f t="shared" si="30"/>
        <v>31.102600000000006</v>
      </c>
      <c r="V100" s="11" t="str">
        <f t="shared" si="31"/>
        <v/>
      </c>
      <c r="W100" s="11"/>
      <c r="X100" s="11">
        <f t="shared" si="25"/>
        <v>0</v>
      </c>
      <c r="Y100" s="11"/>
      <c r="AA100" s="11">
        <f t="shared" si="32"/>
        <v>6.8273999999999999</v>
      </c>
      <c r="AB100" s="11" t="str">
        <f t="shared" si="33"/>
        <v/>
      </c>
      <c r="AC100" s="11"/>
      <c r="AD100">
        <f t="shared" si="34"/>
        <v>3</v>
      </c>
      <c r="AE100">
        <f t="shared" si="35"/>
        <v>0</v>
      </c>
      <c r="AG100" s="11">
        <f t="shared" si="36"/>
        <v>-20.482199999999999</v>
      </c>
      <c r="AH100" s="11"/>
      <c r="AI100" s="15">
        <f t="shared" si="37"/>
        <v>0</v>
      </c>
      <c r="AL100" s="11">
        <f t="shared" si="38"/>
        <v>-113.78999999999999</v>
      </c>
      <c r="AM100" s="11"/>
      <c r="AO100" s="19">
        <f t="shared" si="39"/>
        <v>1.3679890560875513E-3</v>
      </c>
      <c r="AP100" s="19">
        <f t="shared" si="40"/>
        <v>0</v>
      </c>
      <c r="AR100" s="23">
        <f t="shared" si="41"/>
        <v>3.3337893296853625</v>
      </c>
      <c r="AS100">
        <f t="shared" si="42"/>
        <v>3</v>
      </c>
      <c r="AV100" s="11">
        <f t="shared" si="43"/>
        <v>2.2789132694938434</v>
      </c>
      <c r="AY100" s="11">
        <f t="shared" si="44"/>
        <v>12.660629274965798</v>
      </c>
      <c r="AZ100" s="11"/>
      <c r="BB100" s="17">
        <f t="shared" si="45"/>
        <v>3.3337893296853625</v>
      </c>
      <c r="BC100" s="17">
        <f t="shared" si="46"/>
        <v>0</v>
      </c>
      <c r="BE100" s="11">
        <f t="shared" si="47"/>
        <v>-22.761113269493844</v>
      </c>
      <c r="BH100" s="15">
        <f t="shared" si="48"/>
        <v>0</v>
      </c>
    </row>
    <row r="101" spans="1:60">
      <c r="A101" t="s">
        <v>2154</v>
      </c>
      <c r="B101" t="s">
        <v>2153</v>
      </c>
      <c r="C101" t="s">
        <v>35</v>
      </c>
      <c r="D101">
        <v>2</v>
      </c>
      <c r="E101" s="7">
        <v>121.96</v>
      </c>
      <c r="F101" s="7">
        <v>101.2268</v>
      </c>
      <c r="G101" s="7">
        <v>20.7332</v>
      </c>
      <c r="I101" s="7"/>
      <c r="J101" s="7"/>
      <c r="K101" s="7"/>
      <c r="M101" t="str">
        <f t="shared" si="26"/>
        <v/>
      </c>
      <c r="O101" s="11">
        <f t="shared" si="27"/>
        <v>60.98</v>
      </c>
      <c r="P101" s="11" t="str">
        <f t="shared" si="28"/>
        <v/>
      </c>
      <c r="Q101" s="11"/>
      <c r="R101" s="11">
        <f t="shared" si="29"/>
        <v>0</v>
      </c>
      <c r="S101" s="11"/>
      <c r="U101" s="11">
        <f t="shared" si="30"/>
        <v>50.613399999999999</v>
      </c>
      <c r="V101" s="11" t="str">
        <f t="shared" si="31"/>
        <v/>
      </c>
      <c r="W101" s="11"/>
      <c r="X101" s="11">
        <f t="shared" si="25"/>
        <v>0</v>
      </c>
      <c r="Y101" s="11"/>
      <c r="AA101" s="11">
        <f t="shared" si="32"/>
        <v>10.3666</v>
      </c>
      <c r="AB101" s="11" t="str">
        <f t="shared" si="33"/>
        <v/>
      </c>
      <c r="AC101" s="11"/>
      <c r="AD101">
        <f t="shared" si="34"/>
        <v>2</v>
      </c>
      <c r="AE101">
        <f t="shared" si="35"/>
        <v>0</v>
      </c>
      <c r="AG101" s="11">
        <f t="shared" si="36"/>
        <v>-20.7332</v>
      </c>
      <c r="AH101" s="11"/>
      <c r="AI101" s="15">
        <f t="shared" si="37"/>
        <v>0</v>
      </c>
      <c r="AL101" s="11">
        <f t="shared" si="38"/>
        <v>-121.96</v>
      </c>
      <c r="AM101" s="11"/>
      <c r="AO101" s="19">
        <f t="shared" si="39"/>
        <v>9.1199270405836752E-4</v>
      </c>
      <c r="AP101" s="19">
        <f t="shared" si="40"/>
        <v>0</v>
      </c>
      <c r="AR101" s="23">
        <f t="shared" si="41"/>
        <v>2.2225262197902418</v>
      </c>
      <c r="AS101">
        <f t="shared" si="42"/>
        <v>2</v>
      </c>
      <c r="AV101" s="11">
        <f t="shared" si="43"/>
        <v>2.3068403100775203</v>
      </c>
      <c r="AY101" s="11">
        <f t="shared" si="44"/>
        <v>13.569648882808943</v>
      </c>
      <c r="AZ101" s="11"/>
      <c r="BB101" s="17">
        <f t="shared" si="45"/>
        <v>2.2225262197902418</v>
      </c>
      <c r="BC101" s="17">
        <f t="shared" si="46"/>
        <v>0</v>
      </c>
      <c r="BE101" s="11">
        <f t="shared" si="47"/>
        <v>-23.040040310077522</v>
      </c>
      <c r="BH101" s="15">
        <f t="shared" si="48"/>
        <v>0</v>
      </c>
    </row>
    <row r="102" spans="1:60">
      <c r="A102" t="s">
        <v>2154</v>
      </c>
      <c r="B102" t="s">
        <v>2153</v>
      </c>
      <c r="C102" t="s">
        <v>53</v>
      </c>
      <c r="E102" s="7"/>
      <c r="F102" s="7"/>
      <c r="G102" s="7"/>
      <c r="H102">
        <v>3</v>
      </c>
      <c r="I102" s="7">
        <v>18.84</v>
      </c>
      <c r="J102" s="7">
        <v>10.927199999999999</v>
      </c>
      <c r="K102" s="7">
        <v>7.9127999999999998</v>
      </c>
      <c r="M102" t="str">
        <f t="shared" si="26"/>
        <v>New</v>
      </c>
      <c r="O102" s="11" t="str">
        <f t="shared" si="27"/>
        <v/>
      </c>
      <c r="P102" s="11">
        <f t="shared" si="28"/>
        <v>6.28</v>
      </c>
      <c r="Q102" s="11"/>
      <c r="R102" s="11">
        <f t="shared" si="29"/>
        <v>0</v>
      </c>
      <c r="S102" s="11"/>
      <c r="U102" s="11" t="str">
        <f t="shared" si="30"/>
        <v/>
      </c>
      <c r="V102" s="11">
        <f t="shared" si="31"/>
        <v>3.6423999999999999</v>
      </c>
      <c r="W102" s="11"/>
      <c r="X102" s="11">
        <f t="shared" si="25"/>
        <v>0</v>
      </c>
      <c r="Y102" s="11"/>
      <c r="AA102" s="11" t="str">
        <f t="shared" si="32"/>
        <v/>
      </c>
      <c r="AB102" s="11">
        <f t="shared" si="33"/>
        <v>2.6375999999999999</v>
      </c>
      <c r="AC102" s="11"/>
      <c r="AD102">
        <f t="shared" si="34"/>
        <v>0</v>
      </c>
      <c r="AE102">
        <f t="shared" si="35"/>
        <v>3</v>
      </c>
      <c r="AG102" s="11">
        <f t="shared" si="36"/>
        <v>7.9127999999999998</v>
      </c>
      <c r="AH102" s="11"/>
      <c r="AI102" s="15">
        <f t="shared" si="37"/>
        <v>0</v>
      </c>
      <c r="AL102" s="11">
        <f t="shared" si="38"/>
        <v>18.84</v>
      </c>
      <c r="AM102" s="11"/>
      <c r="AO102" s="19">
        <f t="shared" si="39"/>
        <v>0</v>
      </c>
      <c r="AP102" s="19">
        <f t="shared" si="40"/>
        <v>1.2310217480508822E-3</v>
      </c>
      <c r="AR102" s="23">
        <f t="shared" si="41"/>
        <v>0</v>
      </c>
      <c r="AS102">
        <f t="shared" si="42"/>
        <v>0</v>
      </c>
      <c r="AV102" s="11">
        <f t="shared" si="43"/>
        <v>0</v>
      </c>
      <c r="AY102" s="11">
        <f t="shared" si="44"/>
        <v>0</v>
      </c>
      <c r="AZ102" s="11"/>
      <c r="BB102" s="17">
        <f t="shared" si="45"/>
        <v>0</v>
      </c>
      <c r="BC102" s="17">
        <f t="shared" si="46"/>
        <v>3</v>
      </c>
      <c r="BE102" s="11">
        <f t="shared" si="47"/>
        <v>7.9127999999999998</v>
      </c>
      <c r="BH102" s="15">
        <f t="shared" si="48"/>
        <v>0</v>
      </c>
    </row>
    <row r="103" spans="1:60">
      <c r="A103" t="s">
        <v>1719</v>
      </c>
      <c r="B103" t="s">
        <v>1718</v>
      </c>
      <c r="C103" t="s">
        <v>53</v>
      </c>
      <c r="D103">
        <v>12</v>
      </c>
      <c r="E103" s="7">
        <v>51.212000000000003</v>
      </c>
      <c r="F103" s="7">
        <v>52.305599999999998</v>
      </c>
      <c r="G103" s="7">
        <v>-1.0936000000000008</v>
      </c>
      <c r="I103" s="7"/>
      <c r="J103" s="7"/>
      <c r="K103" s="7"/>
      <c r="M103" t="str">
        <f t="shared" si="26"/>
        <v/>
      </c>
      <c r="O103" s="11">
        <f t="shared" si="27"/>
        <v>4.2676666666666669</v>
      </c>
      <c r="P103" s="11" t="str">
        <f t="shared" si="28"/>
        <v/>
      </c>
      <c r="Q103" s="11"/>
      <c r="R103" s="11">
        <f t="shared" si="29"/>
        <v>0</v>
      </c>
      <c r="S103" s="11"/>
      <c r="U103" s="11">
        <f t="shared" si="30"/>
        <v>4.3587999999999996</v>
      </c>
      <c r="V103" s="11" t="str">
        <f t="shared" si="31"/>
        <v/>
      </c>
      <c r="W103" s="11"/>
      <c r="X103" s="11">
        <f t="shared" si="25"/>
        <v>0</v>
      </c>
      <c r="Y103" s="11"/>
      <c r="AA103" s="11">
        <f t="shared" si="32"/>
        <v>-9.1133333333333399E-2</v>
      </c>
      <c r="AB103" s="11" t="str">
        <f t="shared" si="33"/>
        <v/>
      </c>
      <c r="AC103" s="11"/>
      <c r="AD103">
        <f t="shared" si="34"/>
        <v>12</v>
      </c>
      <c r="AE103">
        <f t="shared" si="35"/>
        <v>0</v>
      </c>
      <c r="AG103" s="11">
        <f t="shared" si="36"/>
        <v>1.0936000000000008</v>
      </c>
      <c r="AH103" s="11"/>
      <c r="AI103" s="15">
        <f t="shared" si="37"/>
        <v>0</v>
      </c>
      <c r="AL103" s="11">
        <f t="shared" si="38"/>
        <v>-51.212000000000003</v>
      </c>
      <c r="AM103" s="11"/>
      <c r="AO103" s="19">
        <f t="shared" si="39"/>
        <v>5.4719562243502051E-3</v>
      </c>
      <c r="AP103" s="19">
        <f t="shared" si="40"/>
        <v>0</v>
      </c>
      <c r="AR103" s="23">
        <f t="shared" si="41"/>
        <v>13.33515731874145</v>
      </c>
      <c r="AS103">
        <f t="shared" si="42"/>
        <v>12</v>
      </c>
      <c r="AV103" s="11">
        <f t="shared" si="43"/>
        <v>-0.12167733698130422</v>
      </c>
      <c r="AY103" s="11">
        <f t="shared" si="44"/>
        <v>5.6980063839489281</v>
      </c>
      <c r="AZ103" s="11"/>
      <c r="BB103" s="17">
        <f t="shared" si="45"/>
        <v>13.33515731874145</v>
      </c>
      <c r="BC103" s="17">
        <f t="shared" si="46"/>
        <v>0</v>
      </c>
      <c r="BE103" s="11">
        <f t="shared" si="47"/>
        <v>1.215277336981305</v>
      </c>
      <c r="BH103" s="15">
        <f t="shared" si="48"/>
        <v>0</v>
      </c>
    </row>
    <row r="104" spans="1:60">
      <c r="A104" t="s">
        <v>1719</v>
      </c>
      <c r="B104" t="s">
        <v>1718</v>
      </c>
      <c r="C104" t="s">
        <v>44</v>
      </c>
      <c r="E104" s="7"/>
      <c r="F104" s="7"/>
      <c r="G104" s="7"/>
      <c r="H104">
        <v>2</v>
      </c>
      <c r="I104" s="7">
        <v>526.58199999999999</v>
      </c>
      <c r="J104" s="7">
        <v>579.24019999999996</v>
      </c>
      <c r="K104" s="7">
        <v>-52.658200000000001</v>
      </c>
      <c r="M104" t="str">
        <f t="shared" si="26"/>
        <v>New</v>
      </c>
      <c r="O104" s="11" t="str">
        <f t="shared" si="27"/>
        <v/>
      </c>
      <c r="P104" s="11">
        <f t="shared" si="28"/>
        <v>263.291</v>
      </c>
      <c r="Q104" s="11"/>
      <c r="R104" s="11">
        <f t="shared" si="29"/>
        <v>0</v>
      </c>
      <c r="S104" s="11"/>
      <c r="U104" s="11" t="str">
        <f t="shared" si="30"/>
        <v/>
      </c>
      <c r="V104" s="11">
        <f t="shared" si="31"/>
        <v>289.62009999999998</v>
      </c>
      <c r="W104" s="11"/>
      <c r="X104" s="11">
        <f t="shared" si="25"/>
        <v>0</v>
      </c>
      <c r="Y104" s="11"/>
      <c r="AA104" s="11" t="str">
        <f t="shared" si="32"/>
        <v/>
      </c>
      <c r="AB104" s="11">
        <f t="shared" si="33"/>
        <v>-26.3291</v>
      </c>
      <c r="AC104" s="11"/>
      <c r="AD104">
        <f t="shared" si="34"/>
        <v>0</v>
      </c>
      <c r="AE104">
        <f t="shared" si="35"/>
        <v>2</v>
      </c>
      <c r="AG104" s="11">
        <f t="shared" si="36"/>
        <v>-52.658200000000001</v>
      </c>
      <c r="AH104" s="11"/>
      <c r="AI104" s="15">
        <f t="shared" si="37"/>
        <v>0</v>
      </c>
      <c r="AL104" s="11">
        <f t="shared" si="38"/>
        <v>526.58199999999999</v>
      </c>
      <c r="AM104" s="11"/>
      <c r="AO104" s="19">
        <f t="shared" si="39"/>
        <v>0</v>
      </c>
      <c r="AP104" s="19">
        <f t="shared" si="40"/>
        <v>8.206811653672548E-4</v>
      </c>
      <c r="AR104" s="23">
        <f t="shared" si="41"/>
        <v>0</v>
      </c>
      <c r="AS104">
        <f t="shared" si="42"/>
        <v>0</v>
      </c>
      <c r="AV104" s="11">
        <f t="shared" si="43"/>
        <v>0</v>
      </c>
      <c r="AY104" s="11">
        <f t="shared" si="44"/>
        <v>0</v>
      </c>
      <c r="AZ104" s="11"/>
      <c r="BB104" s="17">
        <f t="shared" si="45"/>
        <v>0</v>
      </c>
      <c r="BC104" s="17">
        <f t="shared" si="46"/>
        <v>2</v>
      </c>
      <c r="BE104" s="11">
        <f t="shared" si="47"/>
        <v>-52.658200000000001</v>
      </c>
      <c r="BH104" s="15">
        <f t="shared" si="48"/>
        <v>0</v>
      </c>
    </row>
    <row r="105" spans="1:60">
      <c r="A105" t="s">
        <v>359</v>
      </c>
      <c r="B105" t="s">
        <v>358</v>
      </c>
      <c r="C105" t="s">
        <v>32</v>
      </c>
      <c r="D105">
        <v>2</v>
      </c>
      <c r="E105" s="7">
        <v>141.37200000000001</v>
      </c>
      <c r="F105" s="7">
        <v>155.50920000000002</v>
      </c>
      <c r="G105" s="7">
        <v>-14.1372</v>
      </c>
      <c r="I105" s="7"/>
      <c r="J105" s="7"/>
      <c r="K105" s="7"/>
      <c r="M105" t="str">
        <f t="shared" si="26"/>
        <v/>
      </c>
      <c r="O105" s="11">
        <f t="shared" si="27"/>
        <v>70.686000000000007</v>
      </c>
      <c r="P105" s="11" t="str">
        <f t="shared" si="28"/>
        <v/>
      </c>
      <c r="Q105" s="11"/>
      <c r="R105" s="11">
        <f t="shared" si="29"/>
        <v>0</v>
      </c>
      <c r="S105" s="11"/>
      <c r="U105" s="11">
        <f t="shared" si="30"/>
        <v>77.754600000000011</v>
      </c>
      <c r="V105" s="11" t="str">
        <f t="shared" si="31"/>
        <v/>
      </c>
      <c r="W105" s="11"/>
      <c r="X105" s="11">
        <f t="shared" si="25"/>
        <v>0</v>
      </c>
      <c r="Y105" s="11"/>
      <c r="AA105" s="11">
        <f t="shared" si="32"/>
        <v>-7.0686</v>
      </c>
      <c r="AB105" s="11" t="str">
        <f t="shared" si="33"/>
        <v/>
      </c>
      <c r="AC105" s="11"/>
      <c r="AD105">
        <f t="shared" si="34"/>
        <v>2</v>
      </c>
      <c r="AE105">
        <f t="shared" si="35"/>
        <v>0</v>
      </c>
      <c r="AG105" s="11">
        <f t="shared" si="36"/>
        <v>14.1372</v>
      </c>
      <c r="AH105" s="11"/>
      <c r="AI105" s="15">
        <f t="shared" si="37"/>
        <v>0</v>
      </c>
      <c r="AL105" s="11">
        <f t="shared" si="38"/>
        <v>-141.37200000000001</v>
      </c>
      <c r="AM105" s="11"/>
      <c r="AO105" s="19">
        <f t="shared" si="39"/>
        <v>9.1199270405836752E-4</v>
      </c>
      <c r="AP105" s="19">
        <f t="shared" si="40"/>
        <v>0</v>
      </c>
      <c r="AR105" s="23">
        <f t="shared" si="41"/>
        <v>2.2225262197902418</v>
      </c>
      <c r="AS105">
        <f t="shared" si="42"/>
        <v>2</v>
      </c>
      <c r="AV105" s="11">
        <f t="shared" si="43"/>
        <v>-1.572948837209303</v>
      </c>
      <c r="AY105" s="11">
        <f t="shared" si="44"/>
        <v>15.729488372093032</v>
      </c>
      <c r="AZ105" s="11"/>
      <c r="BB105" s="17">
        <f t="shared" si="45"/>
        <v>2.2225262197902418</v>
      </c>
      <c r="BC105" s="17">
        <f t="shared" si="46"/>
        <v>0</v>
      </c>
      <c r="BE105" s="11">
        <f t="shared" si="47"/>
        <v>15.710148837209303</v>
      </c>
      <c r="BH105" s="15">
        <f t="shared" si="48"/>
        <v>0</v>
      </c>
    </row>
    <row r="106" spans="1:60">
      <c r="A106" t="s">
        <v>359</v>
      </c>
      <c r="B106" t="s">
        <v>358</v>
      </c>
      <c r="C106" t="s">
        <v>35</v>
      </c>
      <c r="D106">
        <v>2</v>
      </c>
      <c r="E106" s="7">
        <v>466.76799999999997</v>
      </c>
      <c r="F106" s="7">
        <v>414.25659999999999</v>
      </c>
      <c r="G106" s="7">
        <v>52.511400000000002</v>
      </c>
      <c r="I106" s="7"/>
      <c r="J106" s="7"/>
      <c r="K106" s="7"/>
      <c r="M106" t="str">
        <f t="shared" si="26"/>
        <v/>
      </c>
      <c r="O106" s="11">
        <f t="shared" si="27"/>
        <v>233.38399999999999</v>
      </c>
      <c r="P106" s="11" t="str">
        <f t="shared" si="28"/>
        <v/>
      </c>
      <c r="Q106" s="11"/>
      <c r="R106" s="11">
        <f t="shared" si="29"/>
        <v>0</v>
      </c>
      <c r="S106" s="11"/>
      <c r="U106" s="11">
        <f t="shared" si="30"/>
        <v>207.1283</v>
      </c>
      <c r="V106" s="11" t="str">
        <f t="shared" si="31"/>
        <v/>
      </c>
      <c r="W106" s="11"/>
      <c r="X106" s="11">
        <f t="shared" si="25"/>
        <v>0</v>
      </c>
      <c r="Y106" s="11"/>
      <c r="AA106" s="11">
        <f t="shared" si="32"/>
        <v>26.255700000000001</v>
      </c>
      <c r="AB106" s="11" t="str">
        <f t="shared" si="33"/>
        <v/>
      </c>
      <c r="AC106" s="11"/>
      <c r="AD106">
        <f t="shared" si="34"/>
        <v>2</v>
      </c>
      <c r="AE106">
        <f t="shared" si="35"/>
        <v>0</v>
      </c>
      <c r="AG106" s="11">
        <f t="shared" si="36"/>
        <v>-52.511400000000002</v>
      </c>
      <c r="AH106" s="11"/>
      <c r="AI106" s="15">
        <f t="shared" si="37"/>
        <v>0</v>
      </c>
      <c r="AL106" s="11">
        <f t="shared" si="38"/>
        <v>-466.76799999999997</v>
      </c>
      <c r="AM106" s="11"/>
      <c r="AO106" s="19">
        <f t="shared" si="39"/>
        <v>9.1199270405836752E-4</v>
      </c>
      <c r="AP106" s="19">
        <f t="shared" si="40"/>
        <v>0</v>
      </c>
      <c r="AR106" s="23">
        <f t="shared" si="41"/>
        <v>2.2225262197902418</v>
      </c>
      <c r="AS106">
        <f t="shared" si="42"/>
        <v>2</v>
      </c>
      <c r="AV106" s="11">
        <f t="shared" si="43"/>
        <v>5.8425816689466519</v>
      </c>
      <c r="AY106" s="11">
        <f t="shared" si="44"/>
        <v>51.934059279525783</v>
      </c>
      <c r="AZ106" s="11"/>
      <c r="BB106" s="17">
        <f t="shared" si="45"/>
        <v>2.2225262197902418</v>
      </c>
      <c r="BC106" s="17">
        <f t="shared" si="46"/>
        <v>0</v>
      </c>
      <c r="BE106" s="11">
        <f t="shared" si="47"/>
        <v>-58.353981668946652</v>
      </c>
      <c r="BH106" s="15">
        <f t="shared" si="48"/>
        <v>0</v>
      </c>
    </row>
    <row r="107" spans="1:60">
      <c r="A107" t="s">
        <v>359</v>
      </c>
      <c r="B107" t="s">
        <v>358</v>
      </c>
      <c r="C107" t="s">
        <v>53</v>
      </c>
      <c r="D107">
        <v>5</v>
      </c>
      <c r="E107" s="7">
        <v>30.367999999999999</v>
      </c>
      <c r="F107" s="7">
        <v>25.0596</v>
      </c>
      <c r="G107" s="7">
        <v>5.3084000000000007</v>
      </c>
      <c r="H107">
        <v>8</v>
      </c>
      <c r="I107" s="7">
        <v>101.12</v>
      </c>
      <c r="J107" s="7">
        <v>63.705600000000004</v>
      </c>
      <c r="K107" s="7">
        <v>37.414400000000001</v>
      </c>
      <c r="M107" t="str">
        <f t="shared" si="26"/>
        <v/>
      </c>
      <c r="O107" s="11">
        <f t="shared" si="27"/>
        <v>6.0735999999999999</v>
      </c>
      <c r="P107" s="11">
        <f t="shared" si="28"/>
        <v>12.64</v>
      </c>
      <c r="Q107" s="11"/>
      <c r="R107" s="11">
        <f t="shared" si="29"/>
        <v>52.531200000000005</v>
      </c>
      <c r="S107" s="11"/>
      <c r="U107" s="11">
        <f t="shared" si="30"/>
        <v>5.0119199999999999</v>
      </c>
      <c r="V107" s="11">
        <f t="shared" si="31"/>
        <v>7.9632000000000005</v>
      </c>
      <c r="W107" s="11"/>
      <c r="X107" s="11">
        <f t="shared" si="25"/>
        <v>-23.610240000000005</v>
      </c>
      <c r="Y107" s="11"/>
      <c r="AA107" s="11">
        <f t="shared" si="32"/>
        <v>1.0616800000000002</v>
      </c>
      <c r="AB107" s="11">
        <f t="shared" si="33"/>
        <v>4.6768000000000001</v>
      </c>
      <c r="AC107" s="11"/>
      <c r="AD107">
        <f t="shared" si="34"/>
        <v>5</v>
      </c>
      <c r="AE107">
        <f t="shared" si="35"/>
        <v>8</v>
      </c>
      <c r="AG107" s="11">
        <f t="shared" si="36"/>
        <v>3.1850400000000008</v>
      </c>
      <c r="AH107" s="11"/>
      <c r="AI107" s="15">
        <f t="shared" si="37"/>
        <v>0</v>
      </c>
      <c r="AL107" s="11">
        <f t="shared" si="38"/>
        <v>18.220800000000001</v>
      </c>
      <c r="AM107" s="11"/>
      <c r="AO107" s="19">
        <f t="shared" si="39"/>
        <v>2.2799817601459188E-3</v>
      </c>
      <c r="AP107" s="19">
        <f t="shared" si="40"/>
        <v>3.2827246614690192E-3</v>
      </c>
      <c r="AR107" s="23">
        <f t="shared" si="41"/>
        <v>5.5563155494756042</v>
      </c>
      <c r="AS107">
        <f t="shared" si="42"/>
        <v>5</v>
      </c>
      <c r="AV107" s="11">
        <f t="shared" si="43"/>
        <v>0.59062909256725959</v>
      </c>
      <c r="AY107" s="11">
        <f t="shared" si="44"/>
        <v>3.37883812129503</v>
      </c>
      <c r="AZ107" s="11"/>
      <c r="BB107" s="17">
        <f t="shared" si="45"/>
        <v>5.5563155494756042</v>
      </c>
      <c r="BC107" s="17">
        <f t="shared" si="46"/>
        <v>8</v>
      </c>
      <c r="BE107" s="11">
        <f t="shared" si="47"/>
        <v>2.5944109074327408</v>
      </c>
      <c r="BH107" s="15">
        <f t="shared" si="48"/>
        <v>0</v>
      </c>
    </row>
    <row r="108" spans="1:60">
      <c r="A108" t="s">
        <v>2830</v>
      </c>
      <c r="B108" t="s">
        <v>2829</v>
      </c>
      <c r="C108" t="s">
        <v>35</v>
      </c>
      <c r="D108">
        <v>15</v>
      </c>
      <c r="E108" s="7">
        <v>718.62400000000002</v>
      </c>
      <c r="F108" s="7">
        <v>562.19200000000001</v>
      </c>
      <c r="G108" s="7">
        <v>156.43199999999999</v>
      </c>
      <c r="I108" s="7"/>
      <c r="J108" s="7"/>
      <c r="K108" s="7"/>
      <c r="M108" t="str">
        <f t="shared" si="26"/>
        <v/>
      </c>
      <c r="O108" s="11">
        <f t="shared" si="27"/>
        <v>47.90826666666667</v>
      </c>
      <c r="P108" s="11" t="str">
        <f t="shared" si="28"/>
        <v/>
      </c>
      <c r="Q108" s="11"/>
      <c r="R108" s="11">
        <f t="shared" si="29"/>
        <v>0</v>
      </c>
      <c r="S108" s="11"/>
      <c r="U108" s="11">
        <f t="shared" si="30"/>
        <v>37.479466666666667</v>
      </c>
      <c r="V108" s="11" t="str">
        <f t="shared" si="31"/>
        <v/>
      </c>
      <c r="W108" s="11"/>
      <c r="X108" s="11">
        <f t="shared" si="25"/>
        <v>0</v>
      </c>
      <c r="Y108" s="11"/>
      <c r="AA108" s="11">
        <f t="shared" si="32"/>
        <v>10.428799999999999</v>
      </c>
      <c r="AB108" s="11" t="str">
        <f t="shared" si="33"/>
        <v/>
      </c>
      <c r="AC108" s="11"/>
      <c r="AD108">
        <f t="shared" si="34"/>
        <v>15</v>
      </c>
      <c r="AE108">
        <f t="shared" si="35"/>
        <v>0</v>
      </c>
      <c r="AG108" s="11">
        <f t="shared" si="36"/>
        <v>-156.43199999999999</v>
      </c>
      <c r="AH108" s="11"/>
      <c r="AI108" s="15">
        <f t="shared" si="37"/>
        <v>0</v>
      </c>
      <c r="AL108" s="11">
        <f t="shared" si="38"/>
        <v>-718.62400000000002</v>
      </c>
      <c r="AM108" s="11"/>
      <c r="AO108" s="19">
        <f t="shared" si="39"/>
        <v>6.8399452804377564E-3</v>
      </c>
      <c r="AP108" s="19">
        <f t="shared" si="40"/>
        <v>0</v>
      </c>
      <c r="AR108" s="23">
        <f t="shared" si="41"/>
        <v>16.668946648426811</v>
      </c>
      <c r="AS108">
        <f t="shared" si="42"/>
        <v>15</v>
      </c>
      <c r="AV108" s="11">
        <f t="shared" si="43"/>
        <v>17.405110807113523</v>
      </c>
      <c r="AY108" s="11">
        <f t="shared" si="44"/>
        <v>79.956341085271248</v>
      </c>
      <c r="AZ108" s="11"/>
      <c r="BB108" s="17">
        <f t="shared" si="45"/>
        <v>16.668946648426811</v>
      </c>
      <c r="BC108" s="17">
        <f t="shared" si="46"/>
        <v>0</v>
      </c>
      <c r="BE108" s="11">
        <f t="shared" si="47"/>
        <v>-173.8371108071135</v>
      </c>
      <c r="BH108" s="15">
        <f t="shared" si="48"/>
        <v>0</v>
      </c>
    </row>
    <row r="109" spans="1:60">
      <c r="A109" t="s">
        <v>3346</v>
      </c>
      <c r="B109" t="s">
        <v>3345</v>
      </c>
      <c r="C109" t="s">
        <v>44</v>
      </c>
      <c r="D109">
        <v>3</v>
      </c>
      <c r="E109" s="7">
        <v>692.94</v>
      </c>
      <c r="F109" s="7">
        <v>519.70500000000004</v>
      </c>
      <c r="G109" s="7">
        <v>173.23500000000001</v>
      </c>
      <c r="I109" s="7"/>
      <c r="J109" s="7"/>
      <c r="K109" s="7"/>
      <c r="M109" t="str">
        <f t="shared" si="26"/>
        <v/>
      </c>
      <c r="O109" s="11">
        <f t="shared" si="27"/>
        <v>230.98000000000002</v>
      </c>
      <c r="P109" s="11" t="str">
        <f t="shared" si="28"/>
        <v/>
      </c>
      <c r="Q109" s="11"/>
      <c r="R109" s="11">
        <f t="shared" si="29"/>
        <v>0</v>
      </c>
      <c r="S109" s="11"/>
      <c r="U109" s="11">
        <f t="shared" si="30"/>
        <v>173.23500000000001</v>
      </c>
      <c r="V109" s="11" t="str">
        <f t="shared" si="31"/>
        <v/>
      </c>
      <c r="W109" s="11"/>
      <c r="X109" s="11">
        <f t="shared" si="25"/>
        <v>0</v>
      </c>
      <c r="Y109" s="11"/>
      <c r="AA109" s="11">
        <f t="shared" si="32"/>
        <v>57.745000000000005</v>
      </c>
      <c r="AB109" s="11" t="str">
        <f t="shared" si="33"/>
        <v/>
      </c>
      <c r="AC109" s="11"/>
      <c r="AD109">
        <f t="shared" si="34"/>
        <v>3</v>
      </c>
      <c r="AE109">
        <f t="shared" si="35"/>
        <v>0</v>
      </c>
      <c r="AG109" s="11">
        <f t="shared" si="36"/>
        <v>-173.23500000000001</v>
      </c>
      <c r="AH109" s="11"/>
      <c r="AI109" s="15">
        <f t="shared" si="37"/>
        <v>0</v>
      </c>
      <c r="AL109" s="11">
        <f t="shared" si="38"/>
        <v>-692.94</v>
      </c>
      <c r="AM109" s="11"/>
      <c r="AO109" s="19">
        <f t="shared" si="39"/>
        <v>1.3679890560875513E-3</v>
      </c>
      <c r="AP109" s="19">
        <f t="shared" si="40"/>
        <v>0</v>
      </c>
      <c r="AR109" s="23">
        <f t="shared" si="41"/>
        <v>3.3337893296853625</v>
      </c>
      <c r="AS109">
        <f t="shared" si="42"/>
        <v>3</v>
      </c>
      <c r="AV109" s="11">
        <f t="shared" si="43"/>
        <v>19.274664842681258</v>
      </c>
      <c r="AY109" s="11">
        <f t="shared" si="44"/>
        <v>77.098659370725031</v>
      </c>
      <c r="AZ109" s="11"/>
      <c r="BB109" s="17">
        <f t="shared" si="45"/>
        <v>3.3337893296853625</v>
      </c>
      <c r="BC109" s="17">
        <f t="shared" si="46"/>
        <v>0</v>
      </c>
      <c r="BE109" s="11">
        <f t="shared" si="47"/>
        <v>-192.50966484268127</v>
      </c>
      <c r="BH109" s="15">
        <f t="shared" si="48"/>
        <v>0</v>
      </c>
    </row>
    <row r="110" spans="1:60">
      <c r="A110" t="s">
        <v>1546</v>
      </c>
      <c r="B110" t="s">
        <v>1545</v>
      </c>
      <c r="C110" t="s">
        <v>53</v>
      </c>
      <c r="D110">
        <v>2</v>
      </c>
      <c r="E110" s="7">
        <v>14.76</v>
      </c>
      <c r="F110" s="7">
        <v>10.4796</v>
      </c>
      <c r="G110" s="7">
        <v>4.2804000000000002</v>
      </c>
      <c r="I110" s="7"/>
      <c r="J110" s="7"/>
      <c r="K110" s="7"/>
      <c r="M110" t="str">
        <f t="shared" si="26"/>
        <v/>
      </c>
      <c r="O110" s="11">
        <f t="shared" si="27"/>
        <v>7.38</v>
      </c>
      <c r="P110" s="11" t="str">
        <f t="shared" si="28"/>
        <v/>
      </c>
      <c r="Q110" s="11"/>
      <c r="R110" s="11">
        <f t="shared" si="29"/>
        <v>0</v>
      </c>
      <c r="S110" s="11"/>
      <c r="U110" s="11">
        <f t="shared" si="30"/>
        <v>5.2397999999999998</v>
      </c>
      <c r="V110" s="11" t="str">
        <f t="shared" si="31"/>
        <v/>
      </c>
      <c r="W110" s="11"/>
      <c r="X110" s="11">
        <f t="shared" si="25"/>
        <v>0</v>
      </c>
      <c r="Y110" s="11"/>
      <c r="AA110" s="11">
        <f t="shared" si="32"/>
        <v>2.1402000000000001</v>
      </c>
      <c r="AB110" s="11" t="str">
        <f t="shared" si="33"/>
        <v/>
      </c>
      <c r="AC110" s="11"/>
      <c r="AD110">
        <f t="shared" si="34"/>
        <v>2</v>
      </c>
      <c r="AE110">
        <f t="shared" si="35"/>
        <v>0</v>
      </c>
      <c r="AG110" s="11">
        <f t="shared" si="36"/>
        <v>-4.2804000000000002</v>
      </c>
      <c r="AH110" s="11"/>
      <c r="AI110" s="15">
        <f t="shared" si="37"/>
        <v>0</v>
      </c>
      <c r="AL110" s="11">
        <f t="shared" si="38"/>
        <v>-14.76</v>
      </c>
      <c r="AM110" s="11"/>
      <c r="AO110" s="19">
        <f t="shared" si="39"/>
        <v>9.1199270405836752E-4</v>
      </c>
      <c r="AP110" s="19">
        <f t="shared" si="40"/>
        <v>0</v>
      </c>
      <c r="AR110" s="23">
        <f t="shared" si="41"/>
        <v>2.2225262197902418</v>
      </c>
      <c r="AS110">
        <f t="shared" si="42"/>
        <v>2</v>
      </c>
      <c r="AV110" s="11">
        <f t="shared" si="43"/>
        <v>0.47625061559507548</v>
      </c>
      <c r="AY110" s="11">
        <f t="shared" si="44"/>
        <v>1.6422435020519843</v>
      </c>
      <c r="AZ110" s="11"/>
      <c r="BB110" s="17">
        <f t="shared" si="45"/>
        <v>2.2225262197902418</v>
      </c>
      <c r="BC110" s="17">
        <f t="shared" si="46"/>
        <v>0</v>
      </c>
      <c r="BE110" s="11">
        <f t="shared" si="47"/>
        <v>-4.7566506155950758</v>
      </c>
      <c r="BH110" s="15">
        <f t="shared" si="48"/>
        <v>0</v>
      </c>
    </row>
    <row r="111" spans="1:60">
      <c r="A111" t="s">
        <v>1546</v>
      </c>
      <c r="B111" t="s">
        <v>1545</v>
      </c>
      <c r="C111" t="s">
        <v>44</v>
      </c>
      <c r="E111" s="7"/>
      <c r="F111" s="7"/>
      <c r="G111" s="7"/>
      <c r="H111">
        <v>1</v>
      </c>
      <c r="I111" s="7">
        <v>70.98</v>
      </c>
      <c r="J111" s="7">
        <v>50.395800000000008</v>
      </c>
      <c r="K111" s="7">
        <v>20.584199999999999</v>
      </c>
      <c r="M111" t="str">
        <f t="shared" si="26"/>
        <v>New</v>
      </c>
      <c r="O111" s="11" t="str">
        <f t="shared" si="27"/>
        <v/>
      </c>
      <c r="P111" s="11">
        <f t="shared" si="28"/>
        <v>70.98</v>
      </c>
      <c r="Q111" s="11"/>
      <c r="R111" s="11">
        <f t="shared" si="29"/>
        <v>0</v>
      </c>
      <c r="S111" s="11"/>
      <c r="U111" s="11" t="str">
        <f t="shared" si="30"/>
        <v/>
      </c>
      <c r="V111" s="11">
        <f t="shared" si="31"/>
        <v>50.395800000000008</v>
      </c>
      <c r="W111" s="11"/>
      <c r="X111" s="11">
        <f t="shared" si="25"/>
        <v>0</v>
      </c>
      <c r="Y111" s="11"/>
      <c r="AA111" s="11" t="str">
        <f t="shared" si="32"/>
        <v/>
      </c>
      <c r="AB111" s="11">
        <f t="shared" si="33"/>
        <v>20.584199999999999</v>
      </c>
      <c r="AC111" s="11"/>
      <c r="AD111">
        <f t="shared" si="34"/>
        <v>0</v>
      </c>
      <c r="AE111">
        <f t="shared" si="35"/>
        <v>1</v>
      </c>
      <c r="AG111" s="11">
        <f t="shared" si="36"/>
        <v>20.584199999999999</v>
      </c>
      <c r="AH111" s="11"/>
      <c r="AI111" s="15">
        <f t="shared" si="37"/>
        <v>0</v>
      </c>
      <c r="AL111" s="11">
        <f t="shared" si="38"/>
        <v>70.98</v>
      </c>
      <c r="AM111" s="11"/>
      <c r="AO111" s="19">
        <f t="shared" si="39"/>
        <v>0</v>
      </c>
      <c r="AP111" s="19">
        <f t="shared" si="40"/>
        <v>4.103405826836274E-4</v>
      </c>
      <c r="AR111" s="23">
        <f t="shared" si="41"/>
        <v>0</v>
      </c>
      <c r="AS111">
        <f t="shared" si="42"/>
        <v>0</v>
      </c>
      <c r="AV111" s="11">
        <f t="shared" si="43"/>
        <v>0</v>
      </c>
      <c r="AY111" s="11">
        <f t="shared" si="44"/>
        <v>0</v>
      </c>
      <c r="AZ111" s="11"/>
      <c r="BB111" s="17">
        <f t="shared" si="45"/>
        <v>0</v>
      </c>
      <c r="BC111" s="17">
        <f t="shared" si="46"/>
        <v>1</v>
      </c>
      <c r="BE111" s="11">
        <f t="shared" si="47"/>
        <v>20.584199999999999</v>
      </c>
      <c r="BH111" s="15">
        <f t="shared" si="48"/>
        <v>0</v>
      </c>
    </row>
    <row r="112" spans="1:60">
      <c r="A112" t="s">
        <v>780</v>
      </c>
      <c r="B112" t="s">
        <v>779</v>
      </c>
      <c r="C112" t="s">
        <v>53</v>
      </c>
      <c r="D112">
        <v>5</v>
      </c>
      <c r="E112" s="7">
        <v>68.95</v>
      </c>
      <c r="F112" s="7">
        <v>39.991</v>
      </c>
      <c r="G112" s="7">
        <v>28.959</v>
      </c>
      <c r="H112">
        <v>7</v>
      </c>
      <c r="I112" s="7">
        <v>34.58</v>
      </c>
      <c r="J112" s="7">
        <v>20.056399999999996</v>
      </c>
      <c r="K112" s="7">
        <v>14.5236</v>
      </c>
      <c r="M112" t="str">
        <f t="shared" si="26"/>
        <v/>
      </c>
      <c r="O112" s="11">
        <f t="shared" si="27"/>
        <v>13.790000000000001</v>
      </c>
      <c r="P112" s="11">
        <f t="shared" si="28"/>
        <v>4.9399999999999995</v>
      </c>
      <c r="Q112" s="11"/>
      <c r="R112" s="11">
        <f t="shared" si="29"/>
        <v>-61.95000000000001</v>
      </c>
      <c r="S112" s="11"/>
      <c r="U112" s="11">
        <f t="shared" si="30"/>
        <v>7.9981999999999998</v>
      </c>
      <c r="V112" s="11">
        <f t="shared" si="31"/>
        <v>2.8651999999999993</v>
      </c>
      <c r="W112" s="11"/>
      <c r="X112" s="11">
        <f t="shared" si="25"/>
        <v>35.931000000000004</v>
      </c>
      <c r="Y112" s="11"/>
      <c r="AA112" s="11">
        <f t="shared" si="32"/>
        <v>5.7918000000000003</v>
      </c>
      <c r="AB112" s="11">
        <f t="shared" si="33"/>
        <v>2.0748000000000002</v>
      </c>
      <c r="AC112" s="11"/>
      <c r="AD112">
        <f t="shared" si="34"/>
        <v>5</v>
      </c>
      <c r="AE112">
        <f t="shared" si="35"/>
        <v>7</v>
      </c>
      <c r="AG112" s="11">
        <f t="shared" si="36"/>
        <v>11.583600000000001</v>
      </c>
      <c r="AH112" s="11"/>
      <c r="AI112" s="15">
        <f t="shared" si="37"/>
        <v>0</v>
      </c>
      <c r="AL112" s="11">
        <f t="shared" si="38"/>
        <v>27.580000000000002</v>
      </c>
      <c r="AM112" s="11"/>
      <c r="AO112" s="19">
        <f t="shared" si="39"/>
        <v>2.2799817601459188E-3</v>
      </c>
      <c r="AP112" s="19">
        <f t="shared" si="40"/>
        <v>2.8723840787853918E-3</v>
      </c>
      <c r="AR112" s="23">
        <f t="shared" si="41"/>
        <v>5.5563155494756042</v>
      </c>
      <c r="AS112">
        <f t="shared" si="42"/>
        <v>5</v>
      </c>
      <c r="AV112" s="11">
        <f t="shared" si="43"/>
        <v>3.2220683994528048</v>
      </c>
      <c r="AY112" s="11">
        <f t="shared" si="44"/>
        <v>7.6715914272685835</v>
      </c>
      <c r="AZ112" s="11"/>
      <c r="BB112" s="17">
        <f t="shared" si="45"/>
        <v>5.5563155494756042</v>
      </c>
      <c r="BC112" s="17">
        <f t="shared" si="46"/>
        <v>7</v>
      </c>
      <c r="BE112" s="11">
        <f t="shared" si="47"/>
        <v>8.3615316005471954</v>
      </c>
      <c r="BH112" s="15">
        <f t="shared" si="48"/>
        <v>0</v>
      </c>
    </row>
    <row r="113" spans="1:60">
      <c r="A113" t="s">
        <v>2131</v>
      </c>
      <c r="B113" t="s">
        <v>2130</v>
      </c>
      <c r="C113" t="s">
        <v>53</v>
      </c>
      <c r="D113">
        <v>4</v>
      </c>
      <c r="E113" s="7">
        <v>6.96</v>
      </c>
      <c r="F113" s="7">
        <v>4.7328000000000001</v>
      </c>
      <c r="G113" s="7">
        <v>2.2271999999999998</v>
      </c>
      <c r="I113" s="7"/>
      <c r="J113" s="7"/>
      <c r="K113" s="7"/>
      <c r="M113" t="str">
        <f t="shared" si="26"/>
        <v/>
      </c>
      <c r="O113" s="11">
        <f t="shared" si="27"/>
        <v>1.74</v>
      </c>
      <c r="P113" s="11" t="str">
        <f t="shared" si="28"/>
        <v/>
      </c>
      <c r="Q113" s="11"/>
      <c r="R113" s="11">
        <f t="shared" si="29"/>
        <v>0</v>
      </c>
      <c r="S113" s="11"/>
      <c r="U113" s="11">
        <f t="shared" si="30"/>
        <v>1.1832</v>
      </c>
      <c r="V113" s="11" t="str">
        <f t="shared" si="31"/>
        <v/>
      </c>
      <c r="W113" s="11"/>
      <c r="X113" s="11">
        <f t="shared" si="25"/>
        <v>0</v>
      </c>
      <c r="Y113" s="11"/>
      <c r="AA113" s="11">
        <f t="shared" si="32"/>
        <v>0.55679999999999996</v>
      </c>
      <c r="AB113" s="11" t="str">
        <f t="shared" si="33"/>
        <v/>
      </c>
      <c r="AC113" s="11"/>
      <c r="AD113">
        <f t="shared" si="34"/>
        <v>4</v>
      </c>
      <c r="AE113">
        <f t="shared" si="35"/>
        <v>0</v>
      </c>
      <c r="AG113" s="11">
        <f t="shared" si="36"/>
        <v>-2.2271999999999998</v>
      </c>
      <c r="AH113" s="11"/>
      <c r="AI113" s="15">
        <f t="shared" si="37"/>
        <v>0</v>
      </c>
      <c r="AL113" s="11">
        <f t="shared" si="38"/>
        <v>-6.96</v>
      </c>
      <c r="AM113" s="11"/>
      <c r="AO113" s="19">
        <f t="shared" si="39"/>
        <v>1.823985408116735E-3</v>
      </c>
      <c r="AP113" s="19">
        <f t="shared" si="40"/>
        <v>0</v>
      </c>
      <c r="AR113" s="23">
        <f t="shared" si="41"/>
        <v>4.4450524395804836</v>
      </c>
      <c r="AS113">
        <f t="shared" si="42"/>
        <v>4</v>
      </c>
      <c r="AV113" s="11">
        <f t="shared" si="43"/>
        <v>0.24780519835841325</v>
      </c>
      <c r="AY113" s="11">
        <f t="shared" si="44"/>
        <v>0.77439124487004141</v>
      </c>
      <c r="AZ113" s="11"/>
      <c r="BB113" s="17">
        <f t="shared" si="45"/>
        <v>4.4450524395804836</v>
      </c>
      <c r="BC113" s="17">
        <f t="shared" si="46"/>
        <v>0</v>
      </c>
      <c r="BE113" s="11">
        <f t="shared" si="47"/>
        <v>-2.4750051983584131</v>
      </c>
      <c r="BH113" s="15">
        <f t="shared" si="48"/>
        <v>0</v>
      </c>
    </row>
    <row r="114" spans="1:60">
      <c r="A114" t="s">
        <v>1189</v>
      </c>
      <c r="B114" t="s">
        <v>1188</v>
      </c>
      <c r="C114" t="s">
        <v>35</v>
      </c>
      <c r="D114">
        <v>15</v>
      </c>
      <c r="E114" s="7">
        <v>1193.287</v>
      </c>
      <c r="F114" s="7">
        <v>1263.4172000000001</v>
      </c>
      <c r="G114" s="7">
        <v>-70.130200000000002</v>
      </c>
      <c r="I114" s="7"/>
      <c r="J114" s="7"/>
      <c r="K114" s="7"/>
      <c r="M114" t="str">
        <f t="shared" si="26"/>
        <v/>
      </c>
      <c r="O114" s="11">
        <f t="shared" si="27"/>
        <v>79.552466666666675</v>
      </c>
      <c r="P114" s="11" t="str">
        <f t="shared" si="28"/>
        <v/>
      </c>
      <c r="Q114" s="11"/>
      <c r="R114" s="11">
        <f t="shared" si="29"/>
        <v>0</v>
      </c>
      <c r="S114" s="11"/>
      <c r="U114" s="11">
        <f t="shared" si="30"/>
        <v>84.227813333333344</v>
      </c>
      <c r="V114" s="11" t="str">
        <f t="shared" si="31"/>
        <v/>
      </c>
      <c r="W114" s="11"/>
      <c r="X114" s="11">
        <f t="shared" si="25"/>
        <v>0</v>
      </c>
      <c r="Y114" s="11"/>
      <c r="AA114" s="11">
        <f t="shared" si="32"/>
        <v>-4.675346666666667</v>
      </c>
      <c r="AB114" s="11" t="str">
        <f t="shared" si="33"/>
        <v/>
      </c>
      <c r="AC114" s="11"/>
      <c r="AD114">
        <f t="shared" si="34"/>
        <v>15</v>
      </c>
      <c r="AE114">
        <f t="shared" si="35"/>
        <v>0</v>
      </c>
      <c r="AG114" s="11">
        <f t="shared" si="36"/>
        <v>70.130200000000002</v>
      </c>
      <c r="AH114" s="11"/>
      <c r="AI114" s="15">
        <f t="shared" si="37"/>
        <v>0</v>
      </c>
      <c r="AL114" s="11">
        <f t="shared" si="38"/>
        <v>-1193.287</v>
      </c>
      <c r="AM114" s="11"/>
      <c r="AO114" s="19">
        <f t="shared" si="39"/>
        <v>6.8399452804377564E-3</v>
      </c>
      <c r="AP114" s="19">
        <f t="shared" si="40"/>
        <v>0</v>
      </c>
      <c r="AR114" s="23">
        <f t="shared" si="41"/>
        <v>16.668946648426811</v>
      </c>
      <c r="AS114">
        <f t="shared" si="42"/>
        <v>15</v>
      </c>
      <c r="AV114" s="11">
        <f t="shared" si="43"/>
        <v>-7.8029041495667961</v>
      </c>
      <c r="AY114" s="11">
        <f t="shared" si="44"/>
        <v>132.76882261741895</v>
      </c>
      <c r="AZ114" s="11"/>
      <c r="BB114" s="17">
        <f t="shared" si="45"/>
        <v>16.668946648426811</v>
      </c>
      <c r="BC114" s="17">
        <f t="shared" si="46"/>
        <v>0</v>
      </c>
      <c r="BE114" s="11">
        <f t="shared" si="47"/>
        <v>77.933104149566802</v>
      </c>
      <c r="BH114" s="15">
        <f t="shared" si="48"/>
        <v>0</v>
      </c>
    </row>
    <row r="115" spans="1:60">
      <c r="A115" t="s">
        <v>1189</v>
      </c>
      <c r="B115" t="s">
        <v>1188</v>
      </c>
      <c r="C115" t="s">
        <v>53</v>
      </c>
      <c r="D115">
        <v>3</v>
      </c>
      <c r="E115" s="7">
        <v>32.064</v>
      </c>
      <c r="F115" s="7">
        <v>44.889600000000002</v>
      </c>
      <c r="G115" s="7">
        <v>-12.8256</v>
      </c>
      <c r="I115" s="7"/>
      <c r="J115" s="7"/>
      <c r="K115" s="7"/>
      <c r="M115" t="str">
        <f t="shared" si="26"/>
        <v/>
      </c>
      <c r="O115" s="11">
        <f t="shared" si="27"/>
        <v>10.688000000000001</v>
      </c>
      <c r="P115" s="11" t="str">
        <f t="shared" si="28"/>
        <v/>
      </c>
      <c r="Q115" s="11"/>
      <c r="R115" s="11">
        <f t="shared" si="29"/>
        <v>0</v>
      </c>
      <c r="S115" s="11"/>
      <c r="U115" s="11">
        <f t="shared" si="30"/>
        <v>14.963200000000001</v>
      </c>
      <c r="V115" s="11" t="str">
        <f t="shared" si="31"/>
        <v/>
      </c>
      <c r="W115" s="11"/>
      <c r="X115" s="11">
        <f t="shared" si="25"/>
        <v>0</v>
      </c>
      <c r="Y115" s="11"/>
      <c r="AA115" s="11">
        <f t="shared" si="32"/>
        <v>-4.2751999999999999</v>
      </c>
      <c r="AB115" s="11" t="str">
        <f t="shared" si="33"/>
        <v/>
      </c>
      <c r="AC115" s="11"/>
      <c r="AD115">
        <f t="shared" si="34"/>
        <v>3</v>
      </c>
      <c r="AE115">
        <f t="shared" si="35"/>
        <v>0</v>
      </c>
      <c r="AG115" s="11">
        <f t="shared" si="36"/>
        <v>12.8256</v>
      </c>
      <c r="AH115" s="11"/>
      <c r="AI115" s="15">
        <f t="shared" si="37"/>
        <v>0</v>
      </c>
      <c r="AL115" s="11">
        <f t="shared" si="38"/>
        <v>-32.064</v>
      </c>
      <c r="AM115" s="11"/>
      <c r="AO115" s="19">
        <f t="shared" si="39"/>
        <v>1.3679890560875513E-3</v>
      </c>
      <c r="AP115" s="19">
        <f t="shared" si="40"/>
        <v>0</v>
      </c>
      <c r="AR115" s="23">
        <f t="shared" si="41"/>
        <v>3.3337893296853625</v>
      </c>
      <c r="AS115">
        <f t="shared" si="42"/>
        <v>3</v>
      </c>
      <c r="AV115" s="11">
        <f t="shared" si="43"/>
        <v>-1.4270161422708616</v>
      </c>
      <c r="AY115" s="11">
        <f t="shared" si="44"/>
        <v>3.5675403556771541</v>
      </c>
      <c r="AZ115" s="11"/>
      <c r="BB115" s="17">
        <f t="shared" si="45"/>
        <v>3.3337893296853625</v>
      </c>
      <c r="BC115" s="17">
        <f t="shared" si="46"/>
        <v>0</v>
      </c>
      <c r="BE115" s="11">
        <f t="shared" si="47"/>
        <v>14.252616142270861</v>
      </c>
      <c r="BH115" s="15">
        <f t="shared" si="48"/>
        <v>0</v>
      </c>
    </row>
    <row r="116" spans="1:60">
      <c r="A116" t="s">
        <v>1189</v>
      </c>
      <c r="B116" t="s">
        <v>1188</v>
      </c>
      <c r="C116" t="s">
        <v>44</v>
      </c>
      <c r="E116" s="7"/>
      <c r="F116" s="7"/>
      <c r="G116" s="7"/>
      <c r="H116">
        <v>4</v>
      </c>
      <c r="I116" s="7">
        <v>435.16800000000001</v>
      </c>
      <c r="J116" s="7">
        <v>427.84320000000002</v>
      </c>
      <c r="K116" s="7">
        <v>7.3248000000000006</v>
      </c>
      <c r="M116" t="str">
        <f t="shared" si="26"/>
        <v>New</v>
      </c>
      <c r="O116" s="11" t="str">
        <f t="shared" si="27"/>
        <v/>
      </c>
      <c r="P116" s="11">
        <f t="shared" si="28"/>
        <v>108.792</v>
      </c>
      <c r="Q116" s="11"/>
      <c r="R116" s="11">
        <f t="shared" si="29"/>
        <v>0</v>
      </c>
      <c r="S116" s="11"/>
      <c r="U116" s="11" t="str">
        <f t="shared" si="30"/>
        <v/>
      </c>
      <c r="V116" s="11">
        <f t="shared" si="31"/>
        <v>106.96080000000001</v>
      </c>
      <c r="W116" s="11"/>
      <c r="X116" s="11">
        <f t="shared" si="25"/>
        <v>0</v>
      </c>
      <c r="Y116" s="11"/>
      <c r="AA116" s="11" t="str">
        <f t="shared" si="32"/>
        <v/>
      </c>
      <c r="AB116" s="11">
        <f t="shared" si="33"/>
        <v>1.8312000000000002</v>
      </c>
      <c r="AC116" s="11"/>
      <c r="AD116">
        <f t="shared" si="34"/>
        <v>0</v>
      </c>
      <c r="AE116">
        <f t="shared" si="35"/>
        <v>4</v>
      </c>
      <c r="AG116" s="11">
        <f t="shared" si="36"/>
        <v>7.3248000000000006</v>
      </c>
      <c r="AH116" s="11"/>
      <c r="AI116" s="15">
        <f t="shared" si="37"/>
        <v>0</v>
      </c>
      <c r="AL116" s="11">
        <f t="shared" si="38"/>
        <v>435.16800000000001</v>
      </c>
      <c r="AM116" s="11"/>
      <c r="AO116" s="19">
        <f t="shared" si="39"/>
        <v>0</v>
      </c>
      <c r="AP116" s="19">
        <f t="shared" si="40"/>
        <v>1.6413623307345096E-3</v>
      </c>
      <c r="AR116" s="23">
        <f t="shared" si="41"/>
        <v>0</v>
      </c>
      <c r="AS116">
        <f t="shared" si="42"/>
        <v>0</v>
      </c>
      <c r="AV116" s="11">
        <f t="shared" si="43"/>
        <v>0</v>
      </c>
      <c r="AY116" s="11">
        <f t="shared" si="44"/>
        <v>0</v>
      </c>
      <c r="AZ116" s="11"/>
      <c r="BB116" s="17">
        <f t="shared" si="45"/>
        <v>0</v>
      </c>
      <c r="BC116" s="17">
        <f t="shared" si="46"/>
        <v>4</v>
      </c>
      <c r="BE116" s="11">
        <f t="shared" si="47"/>
        <v>7.3248000000000006</v>
      </c>
      <c r="BH116" s="15">
        <f t="shared" si="48"/>
        <v>0</v>
      </c>
    </row>
    <row r="117" spans="1:60">
      <c r="A117" t="s">
        <v>1248</v>
      </c>
      <c r="B117" t="s">
        <v>1247</v>
      </c>
      <c r="C117" t="s">
        <v>53</v>
      </c>
      <c r="E117" s="7"/>
      <c r="F117" s="7"/>
      <c r="G117" s="7"/>
      <c r="H117">
        <v>3</v>
      </c>
      <c r="I117" s="7">
        <v>37.74</v>
      </c>
      <c r="J117" s="7">
        <v>24.9084</v>
      </c>
      <c r="K117" s="7">
        <v>12.8316</v>
      </c>
      <c r="M117" t="str">
        <f t="shared" si="26"/>
        <v>New</v>
      </c>
      <c r="O117" s="11" t="str">
        <f t="shared" si="27"/>
        <v/>
      </c>
      <c r="P117" s="11">
        <f t="shared" si="28"/>
        <v>12.58</v>
      </c>
      <c r="Q117" s="11"/>
      <c r="R117" s="11">
        <f t="shared" si="29"/>
        <v>0</v>
      </c>
      <c r="S117" s="11"/>
      <c r="U117" s="11" t="str">
        <f t="shared" si="30"/>
        <v/>
      </c>
      <c r="V117" s="11">
        <f t="shared" si="31"/>
        <v>8.3027999999999995</v>
      </c>
      <c r="W117" s="11"/>
      <c r="X117" s="11">
        <f t="shared" si="25"/>
        <v>0</v>
      </c>
      <c r="Y117" s="11"/>
      <c r="AA117" s="11" t="str">
        <f t="shared" si="32"/>
        <v/>
      </c>
      <c r="AB117" s="11">
        <f t="shared" si="33"/>
        <v>4.2771999999999997</v>
      </c>
      <c r="AC117" s="11"/>
      <c r="AD117">
        <f t="shared" si="34"/>
        <v>0</v>
      </c>
      <c r="AE117">
        <f t="shared" si="35"/>
        <v>3</v>
      </c>
      <c r="AG117" s="11">
        <f t="shared" si="36"/>
        <v>12.831599999999998</v>
      </c>
      <c r="AH117" s="11"/>
      <c r="AI117" s="15">
        <f t="shared" si="37"/>
        <v>0</v>
      </c>
      <c r="AL117" s="11">
        <f t="shared" si="38"/>
        <v>37.74</v>
      </c>
      <c r="AM117" s="11"/>
      <c r="AO117" s="19">
        <f t="shared" si="39"/>
        <v>0</v>
      </c>
      <c r="AP117" s="19">
        <f t="shared" si="40"/>
        <v>1.2310217480508822E-3</v>
      </c>
      <c r="AR117" s="23">
        <f t="shared" si="41"/>
        <v>0</v>
      </c>
      <c r="AS117">
        <f t="shared" si="42"/>
        <v>0</v>
      </c>
      <c r="AV117" s="11">
        <f t="shared" si="43"/>
        <v>0</v>
      </c>
      <c r="AY117" s="11">
        <f t="shared" si="44"/>
        <v>0</v>
      </c>
      <c r="AZ117" s="11"/>
      <c r="BB117" s="17">
        <f t="shared" si="45"/>
        <v>0</v>
      </c>
      <c r="BC117" s="17">
        <f t="shared" si="46"/>
        <v>3</v>
      </c>
      <c r="BE117" s="11">
        <f t="shared" si="47"/>
        <v>12.831599999999998</v>
      </c>
      <c r="BH117" s="15">
        <f t="shared" si="48"/>
        <v>0</v>
      </c>
    </row>
    <row r="118" spans="1:60">
      <c r="A118" t="s">
        <v>581</v>
      </c>
      <c r="B118" t="s">
        <v>580</v>
      </c>
      <c r="C118" t="s">
        <v>35</v>
      </c>
      <c r="D118">
        <v>7</v>
      </c>
      <c r="E118" s="7">
        <v>1614.403</v>
      </c>
      <c r="F118" s="7">
        <v>1628.4839999999999</v>
      </c>
      <c r="G118" s="7">
        <v>-14.081</v>
      </c>
      <c r="I118" s="7"/>
      <c r="J118" s="7"/>
      <c r="K118" s="7"/>
      <c r="M118" t="str">
        <f t="shared" si="26"/>
        <v/>
      </c>
      <c r="O118" s="11">
        <f t="shared" si="27"/>
        <v>230.62899999999999</v>
      </c>
      <c r="P118" s="11" t="str">
        <f t="shared" si="28"/>
        <v/>
      </c>
      <c r="Q118" s="11"/>
      <c r="R118" s="11">
        <f t="shared" si="29"/>
        <v>0</v>
      </c>
      <c r="S118" s="11"/>
      <c r="U118" s="11">
        <f t="shared" si="30"/>
        <v>232.64057142857141</v>
      </c>
      <c r="V118" s="11" t="str">
        <f t="shared" si="31"/>
        <v/>
      </c>
      <c r="W118" s="11"/>
      <c r="X118" s="11">
        <f t="shared" si="25"/>
        <v>0</v>
      </c>
      <c r="Y118" s="11"/>
      <c r="AA118" s="11">
        <f t="shared" si="32"/>
        <v>-2.0115714285714286</v>
      </c>
      <c r="AB118" s="11" t="str">
        <f t="shared" si="33"/>
        <v/>
      </c>
      <c r="AC118" s="11"/>
      <c r="AD118">
        <f t="shared" si="34"/>
        <v>7</v>
      </c>
      <c r="AE118">
        <f t="shared" si="35"/>
        <v>0</v>
      </c>
      <c r="AG118" s="11">
        <f t="shared" si="36"/>
        <v>14.081</v>
      </c>
      <c r="AH118" s="11"/>
      <c r="AI118" s="15">
        <f t="shared" si="37"/>
        <v>0</v>
      </c>
      <c r="AL118" s="11">
        <f t="shared" si="38"/>
        <v>-1614.403</v>
      </c>
      <c r="AM118" s="11"/>
      <c r="AO118" s="19">
        <f t="shared" si="39"/>
        <v>3.1919744642042863E-3</v>
      </c>
      <c r="AP118" s="19">
        <f t="shared" si="40"/>
        <v>0</v>
      </c>
      <c r="AR118" s="23">
        <f t="shared" si="41"/>
        <v>7.7788417692658456</v>
      </c>
      <c r="AS118">
        <f t="shared" si="42"/>
        <v>7</v>
      </c>
      <c r="AV118" s="11">
        <f t="shared" si="43"/>
        <v>-1.566695850433196</v>
      </c>
      <c r="AY118" s="11">
        <f t="shared" si="44"/>
        <v>179.62349840401271</v>
      </c>
      <c r="AZ118" s="11"/>
      <c r="BB118" s="17">
        <f t="shared" si="45"/>
        <v>7.7788417692658456</v>
      </c>
      <c r="BC118" s="17">
        <f t="shared" si="46"/>
        <v>0</v>
      </c>
      <c r="BE118" s="11">
        <f t="shared" si="47"/>
        <v>15.647695850433196</v>
      </c>
      <c r="BH118" s="15">
        <f t="shared" si="48"/>
        <v>0</v>
      </c>
    </row>
    <row r="119" spans="1:60">
      <c r="A119" t="s">
        <v>581</v>
      </c>
      <c r="B119" t="s">
        <v>580</v>
      </c>
      <c r="C119" t="s">
        <v>53</v>
      </c>
      <c r="D119">
        <v>3</v>
      </c>
      <c r="E119" s="7">
        <v>312.02999999999997</v>
      </c>
      <c r="F119" s="7">
        <v>268.3458</v>
      </c>
      <c r="G119" s="7">
        <v>43.684199999999997</v>
      </c>
      <c r="H119">
        <v>3</v>
      </c>
      <c r="I119" s="7">
        <v>18.84</v>
      </c>
      <c r="J119" s="7">
        <v>12.811199999999999</v>
      </c>
      <c r="K119" s="7">
        <v>6.0288000000000004</v>
      </c>
      <c r="M119" t="str">
        <f t="shared" si="26"/>
        <v/>
      </c>
      <c r="O119" s="11">
        <f t="shared" si="27"/>
        <v>104.00999999999999</v>
      </c>
      <c r="P119" s="11">
        <f t="shared" si="28"/>
        <v>6.28</v>
      </c>
      <c r="Q119" s="11"/>
      <c r="R119" s="11">
        <f t="shared" si="29"/>
        <v>-293.18999999999994</v>
      </c>
      <c r="S119" s="11"/>
      <c r="U119" s="11">
        <f t="shared" si="30"/>
        <v>89.448599999999999</v>
      </c>
      <c r="V119" s="11">
        <f t="shared" si="31"/>
        <v>4.2703999999999995</v>
      </c>
      <c r="W119" s="11"/>
      <c r="X119" s="11">
        <f t="shared" si="25"/>
        <v>255.53460000000001</v>
      </c>
      <c r="Y119" s="11"/>
      <c r="AA119" s="11">
        <f t="shared" si="32"/>
        <v>14.561399999999999</v>
      </c>
      <c r="AB119" s="11">
        <f t="shared" si="33"/>
        <v>2.0096000000000003</v>
      </c>
      <c r="AC119" s="11"/>
      <c r="AD119">
        <f t="shared" si="34"/>
        <v>3</v>
      </c>
      <c r="AE119">
        <f t="shared" si="35"/>
        <v>3</v>
      </c>
      <c r="AG119" s="11">
        <f t="shared" si="36"/>
        <v>0</v>
      </c>
      <c r="AH119" s="11"/>
      <c r="AI119" s="15">
        <f t="shared" si="37"/>
        <v>-7.1054273576010019E-14</v>
      </c>
      <c r="AL119" s="11">
        <f t="shared" si="38"/>
        <v>0</v>
      </c>
      <c r="AM119" s="11"/>
      <c r="AO119" s="19">
        <f t="shared" si="39"/>
        <v>1.3679890560875513E-3</v>
      </c>
      <c r="AP119" s="19">
        <f t="shared" si="40"/>
        <v>1.2310217480508822E-3</v>
      </c>
      <c r="AR119" s="23">
        <f t="shared" si="41"/>
        <v>3.3337893296853625</v>
      </c>
      <c r="AS119">
        <f t="shared" si="42"/>
        <v>3</v>
      </c>
      <c r="AV119" s="11">
        <f t="shared" si="43"/>
        <v>4.8604399452804365</v>
      </c>
      <c r="AY119" s="11">
        <f t="shared" si="44"/>
        <v>34.717428180574544</v>
      </c>
      <c r="AZ119" s="11"/>
      <c r="BB119" s="17">
        <f t="shared" si="45"/>
        <v>3.3337893296853625</v>
      </c>
      <c r="BC119" s="17">
        <f t="shared" si="46"/>
        <v>3</v>
      </c>
      <c r="BE119" s="11">
        <f t="shared" si="47"/>
        <v>-4.8604399452804365</v>
      </c>
      <c r="BH119" s="15">
        <f t="shared" si="48"/>
        <v>0</v>
      </c>
    </row>
    <row r="120" spans="1:60">
      <c r="A120" t="s">
        <v>1854</v>
      </c>
      <c r="B120" t="s">
        <v>1853</v>
      </c>
      <c r="C120" t="s">
        <v>53</v>
      </c>
      <c r="E120" s="7"/>
      <c r="F120" s="7"/>
      <c r="G120" s="7"/>
      <c r="H120">
        <v>12</v>
      </c>
      <c r="I120" s="7">
        <v>250.92000000000002</v>
      </c>
      <c r="J120" s="7">
        <v>160.19800000000001</v>
      </c>
      <c r="K120" s="7">
        <v>90.721999999999994</v>
      </c>
      <c r="M120" t="str">
        <f t="shared" si="26"/>
        <v>New</v>
      </c>
      <c r="O120" s="11" t="str">
        <f t="shared" si="27"/>
        <v/>
      </c>
      <c r="P120" s="11">
        <f t="shared" si="28"/>
        <v>20.91</v>
      </c>
      <c r="Q120" s="11"/>
      <c r="R120" s="11">
        <f t="shared" si="29"/>
        <v>0</v>
      </c>
      <c r="S120" s="11"/>
      <c r="U120" s="11" t="str">
        <f t="shared" si="30"/>
        <v/>
      </c>
      <c r="V120" s="11">
        <f t="shared" si="31"/>
        <v>13.349833333333335</v>
      </c>
      <c r="W120" s="11"/>
      <c r="X120" s="11">
        <f t="shared" si="25"/>
        <v>0</v>
      </c>
      <c r="Y120" s="11"/>
      <c r="AA120" s="11" t="str">
        <f t="shared" si="32"/>
        <v/>
      </c>
      <c r="AB120" s="11">
        <f t="shared" si="33"/>
        <v>7.5601666666666665</v>
      </c>
      <c r="AC120" s="11"/>
      <c r="AD120">
        <f t="shared" si="34"/>
        <v>0</v>
      </c>
      <c r="AE120">
        <f t="shared" si="35"/>
        <v>12</v>
      </c>
      <c r="AG120" s="11">
        <f t="shared" si="36"/>
        <v>90.721999999999994</v>
      </c>
      <c r="AH120" s="11"/>
      <c r="AI120" s="15">
        <f t="shared" si="37"/>
        <v>0</v>
      </c>
      <c r="AL120" s="11">
        <f t="shared" si="38"/>
        <v>250.92000000000002</v>
      </c>
      <c r="AM120" s="11"/>
      <c r="AO120" s="19">
        <f t="shared" si="39"/>
        <v>0</v>
      </c>
      <c r="AP120" s="19">
        <f t="shared" si="40"/>
        <v>4.9240869922035288E-3</v>
      </c>
      <c r="AR120" s="23">
        <f t="shared" si="41"/>
        <v>0</v>
      </c>
      <c r="AS120">
        <f t="shared" si="42"/>
        <v>0</v>
      </c>
      <c r="AV120" s="11">
        <f t="shared" si="43"/>
        <v>0</v>
      </c>
      <c r="AY120" s="11">
        <f t="shared" si="44"/>
        <v>0</v>
      </c>
      <c r="AZ120" s="11"/>
      <c r="BB120" s="17">
        <f t="shared" si="45"/>
        <v>0</v>
      </c>
      <c r="BC120" s="17">
        <f t="shared" si="46"/>
        <v>12</v>
      </c>
      <c r="BE120" s="11">
        <f t="shared" si="47"/>
        <v>90.721999999999994</v>
      </c>
      <c r="BH120" s="15">
        <f t="shared" si="48"/>
        <v>0</v>
      </c>
    </row>
    <row r="121" spans="1:60">
      <c r="A121" t="s">
        <v>1982</v>
      </c>
      <c r="B121" t="s">
        <v>1981</v>
      </c>
      <c r="C121" t="s">
        <v>35</v>
      </c>
      <c r="D121">
        <v>2</v>
      </c>
      <c r="E121" s="7">
        <v>41.567999999999998</v>
      </c>
      <c r="F121" s="7">
        <v>38.97</v>
      </c>
      <c r="G121" s="7">
        <v>2.5979999999999999</v>
      </c>
      <c r="I121" s="7"/>
      <c r="J121" s="7"/>
      <c r="K121" s="7"/>
      <c r="M121" t="str">
        <f t="shared" si="26"/>
        <v/>
      </c>
      <c r="O121" s="11">
        <f t="shared" si="27"/>
        <v>20.783999999999999</v>
      </c>
      <c r="P121" s="11" t="str">
        <f t="shared" si="28"/>
        <v/>
      </c>
      <c r="Q121" s="11"/>
      <c r="R121" s="11">
        <f t="shared" si="29"/>
        <v>0</v>
      </c>
      <c r="S121" s="11"/>
      <c r="U121" s="11">
        <f t="shared" si="30"/>
        <v>19.484999999999999</v>
      </c>
      <c r="V121" s="11" t="str">
        <f t="shared" si="31"/>
        <v/>
      </c>
      <c r="W121" s="11"/>
      <c r="X121" s="11">
        <f t="shared" si="25"/>
        <v>0</v>
      </c>
      <c r="Y121" s="11"/>
      <c r="AA121" s="11">
        <f t="shared" si="32"/>
        <v>1.2989999999999999</v>
      </c>
      <c r="AB121" s="11" t="str">
        <f t="shared" si="33"/>
        <v/>
      </c>
      <c r="AC121" s="11"/>
      <c r="AD121">
        <f t="shared" si="34"/>
        <v>2</v>
      </c>
      <c r="AE121">
        <f t="shared" si="35"/>
        <v>0</v>
      </c>
      <c r="AG121" s="11">
        <f t="shared" si="36"/>
        <v>-2.5979999999999999</v>
      </c>
      <c r="AH121" s="11"/>
      <c r="AI121" s="15">
        <f t="shared" si="37"/>
        <v>0</v>
      </c>
      <c r="AL121" s="11">
        <f t="shared" si="38"/>
        <v>-41.567999999999998</v>
      </c>
      <c r="AM121" s="11"/>
      <c r="AO121" s="19">
        <f t="shared" si="39"/>
        <v>9.1199270405836752E-4</v>
      </c>
      <c r="AP121" s="19">
        <f t="shared" si="40"/>
        <v>0</v>
      </c>
      <c r="AR121" s="23">
        <f t="shared" si="41"/>
        <v>2.2225262197902418</v>
      </c>
      <c r="AS121">
        <f t="shared" si="42"/>
        <v>2</v>
      </c>
      <c r="AV121" s="11">
        <f t="shared" si="43"/>
        <v>0.28906155950752405</v>
      </c>
      <c r="AY121" s="11">
        <f t="shared" si="44"/>
        <v>4.6249849521203847</v>
      </c>
      <c r="AZ121" s="11"/>
      <c r="BB121" s="17">
        <f t="shared" si="45"/>
        <v>2.2225262197902418</v>
      </c>
      <c r="BC121" s="17">
        <f t="shared" si="46"/>
        <v>0</v>
      </c>
      <c r="BE121" s="11">
        <f t="shared" si="47"/>
        <v>-2.887061559507524</v>
      </c>
      <c r="BH121" s="15">
        <f t="shared" si="48"/>
        <v>0</v>
      </c>
    </row>
    <row r="122" spans="1:60">
      <c r="A122" t="s">
        <v>1982</v>
      </c>
      <c r="B122" t="s">
        <v>1981</v>
      </c>
      <c r="C122" t="s">
        <v>53</v>
      </c>
      <c r="E122" s="7"/>
      <c r="F122" s="7"/>
      <c r="G122" s="7"/>
      <c r="H122">
        <v>4</v>
      </c>
      <c r="I122" s="7">
        <v>243.02800000000002</v>
      </c>
      <c r="J122" s="7">
        <v>223.0924</v>
      </c>
      <c r="K122" s="7">
        <v>19.935600000000001</v>
      </c>
      <c r="M122" t="str">
        <f t="shared" si="26"/>
        <v>New</v>
      </c>
      <c r="O122" s="11" t="str">
        <f t="shared" si="27"/>
        <v/>
      </c>
      <c r="P122" s="11">
        <f t="shared" si="28"/>
        <v>60.757000000000005</v>
      </c>
      <c r="Q122" s="11"/>
      <c r="R122" s="11">
        <f t="shared" si="29"/>
        <v>0</v>
      </c>
      <c r="S122" s="11"/>
      <c r="U122" s="11" t="str">
        <f t="shared" si="30"/>
        <v/>
      </c>
      <c r="V122" s="11">
        <f t="shared" si="31"/>
        <v>55.773099999999999</v>
      </c>
      <c r="W122" s="11"/>
      <c r="X122" s="11">
        <f t="shared" si="25"/>
        <v>0</v>
      </c>
      <c r="Y122" s="11"/>
      <c r="AA122" s="11" t="str">
        <f t="shared" si="32"/>
        <v/>
      </c>
      <c r="AB122" s="11">
        <f t="shared" si="33"/>
        <v>4.9839000000000002</v>
      </c>
      <c r="AC122" s="11"/>
      <c r="AD122">
        <f t="shared" si="34"/>
        <v>0</v>
      </c>
      <c r="AE122">
        <f t="shared" si="35"/>
        <v>4</v>
      </c>
      <c r="AG122" s="11">
        <f t="shared" si="36"/>
        <v>19.935600000000001</v>
      </c>
      <c r="AH122" s="11"/>
      <c r="AI122" s="15">
        <f t="shared" si="37"/>
        <v>0</v>
      </c>
      <c r="AL122" s="11">
        <f t="shared" si="38"/>
        <v>243.02800000000002</v>
      </c>
      <c r="AM122" s="11"/>
      <c r="AO122" s="19">
        <f t="shared" si="39"/>
        <v>0</v>
      </c>
      <c r="AP122" s="19">
        <f t="shared" si="40"/>
        <v>1.6413623307345096E-3</v>
      </c>
      <c r="AR122" s="23">
        <f t="shared" si="41"/>
        <v>0</v>
      </c>
      <c r="AS122">
        <f t="shared" si="42"/>
        <v>0</v>
      </c>
      <c r="AV122" s="11">
        <f t="shared" si="43"/>
        <v>0</v>
      </c>
      <c r="AY122" s="11">
        <f t="shared" si="44"/>
        <v>0</v>
      </c>
      <c r="AZ122" s="11"/>
      <c r="BB122" s="17">
        <f t="shared" si="45"/>
        <v>0</v>
      </c>
      <c r="BC122" s="17">
        <f t="shared" si="46"/>
        <v>4</v>
      </c>
      <c r="BE122" s="11">
        <f t="shared" si="47"/>
        <v>19.935600000000001</v>
      </c>
      <c r="BH122" s="15">
        <f t="shared" si="48"/>
        <v>0</v>
      </c>
    </row>
    <row r="123" spans="1:60">
      <c r="A123" t="s">
        <v>1982</v>
      </c>
      <c r="B123" t="s">
        <v>1981</v>
      </c>
      <c r="C123" t="s">
        <v>44</v>
      </c>
      <c r="D123">
        <v>7</v>
      </c>
      <c r="E123" s="7">
        <v>1592.85</v>
      </c>
      <c r="F123" s="7">
        <v>1242.4229999999998</v>
      </c>
      <c r="G123" s="7">
        <v>350.42700000000002</v>
      </c>
      <c r="H123">
        <v>5</v>
      </c>
      <c r="I123" s="7">
        <v>373.47</v>
      </c>
      <c r="J123" s="7">
        <v>485.51100000000002</v>
      </c>
      <c r="K123" s="7">
        <v>-112.041</v>
      </c>
      <c r="M123" t="str">
        <f t="shared" si="26"/>
        <v/>
      </c>
      <c r="O123" s="11">
        <f t="shared" si="27"/>
        <v>227.54999999999998</v>
      </c>
      <c r="P123" s="11">
        <f t="shared" si="28"/>
        <v>74.694000000000003</v>
      </c>
      <c r="Q123" s="11"/>
      <c r="R123" s="11">
        <f t="shared" si="29"/>
        <v>-764.28</v>
      </c>
      <c r="S123" s="11"/>
      <c r="U123" s="11">
        <f t="shared" si="30"/>
        <v>177.48899999999998</v>
      </c>
      <c r="V123" s="11">
        <f t="shared" si="31"/>
        <v>97.102200000000011</v>
      </c>
      <c r="W123" s="11"/>
      <c r="X123" s="11">
        <f t="shared" si="25"/>
        <v>401.93399999999986</v>
      </c>
      <c r="Y123" s="11"/>
      <c r="AA123" s="11">
        <f t="shared" si="32"/>
        <v>50.061</v>
      </c>
      <c r="AB123" s="11">
        <f t="shared" si="33"/>
        <v>-22.408200000000001</v>
      </c>
      <c r="AC123" s="11"/>
      <c r="AD123">
        <f t="shared" si="34"/>
        <v>7</v>
      </c>
      <c r="AE123">
        <f t="shared" si="35"/>
        <v>5</v>
      </c>
      <c r="AG123" s="11">
        <f t="shared" si="36"/>
        <v>-100.122</v>
      </c>
      <c r="AH123" s="11"/>
      <c r="AI123" s="15">
        <f t="shared" si="37"/>
        <v>0</v>
      </c>
      <c r="AL123" s="11">
        <f t="shared" si="38"/>
        <v>-455.09999999999997</v>
      </c>
      <c r="AM123" s="11"/>
      <c r="AO123" s="19">
        <f t="shared" si="39"/>
        <v>3.1919744642042863E-3</v>
      </c>
      <c r="AP123" s="19">
        <f t="shared" si="40"/>
        <v>2.051702913418137E-3</v>
      </c>
      <c r="AR123" s="23">
        <f t="shared" si="41"/>
        <v>7.7788417692658456</v>
      </c>
      <c r="AS123">
        <f t="shared" si="42"/>
        <v>7</v>
      </c>
      <c r="AV123" s="11">
        <f t="shared" si="43"/>
        <v>38.989597811217493</v>
      </c>
      <c r="AY123" s="11">
        <f t="shared" si="44"/>
        <v>177.22544459644314</v>
      </c>
      <c r="AZ123" s="11"/>
      <c r="BB123" s="17">
        <f t="shared" si="45"/>
        <v>7.7788417692658456</v>
      </c>
      <c r="BC123" s="17">
        <f t="shared" si="46"/>
        <v>5</v>
      </c>
      <c r="BE123" s="11">
        <f t="shared" si="47"/>
        <v>-139.11159781121751</v>
      </c>
      <c r="BH123" s="15">
        <f t="shared" si="48"/>
        <v>0</v>
      </c>
    </row>
    <row r="124" spans="1:60">
      <c r="A124" t="s">
        <v>2741</v>
      </c>
      <c r="B124" t="s">
        <v>2740</v>
      </c>
      <c r="C124" t="s">
        <v>53</v>
      </c>
      <c r="D124">
        <v>5</v>
      </c>
      <c r="E124" s="7">
        <v>67.650000000000006</v>
      </c>
      <c r="F124" s="7">
        <v>40.710299999999997</v>
      </c>
      <c r="G124" s="7">
        <v>26.939699999999998</v>
      </c>
      <c r="I124" s="7"/>
      <c r="J124" s="7"/>
      <c r="K124" s="7"/>
      <c r="M124" t="str">
        <f t="shared" si="26"/>
        <v/>
      </c>
      <c r="O124" s="11">
        <f t="shared" si="27"/>
        <v>13.530000000000001</v>
      </c>
      <c r="P124" s="11" t="str">
        <f t="shared" si="28"/>
        <v/>
      </c>
      <c r="Q124" s="11"/>
      <c r="R124" s="11">
        <f t="shared" si="29"/>
        <v>0</v>
      </c>
      <c r="S124" s="11"/>
      <c r="U124" s="11">
        <f t="shared" si="30"/>
        <v>8.142059999999999</v>
      </c>
      <c r="V124" s="11" t="str">
        <f t="shared" si="31"/>
        <v/>
      </c>
      <c r="W124" s="11"/>
      <c r="X124" s="11">
        <f t="shared" si="25"/>
        <v>0</v>
      </c>
      <c r="Y124" s="11"/>
      <c r="AA124" s="11">
        <f t="shared" si="32"/>
        <v>5.3879399999999995</v>
      </c>
      <c r="AB124" s="11" t="str">
        <f t="shared" si="33"/>
        <v/>
      </c>
      <c r="AC124" s="11"/>
      <c r="AD124">
        <f t="shared" si="34"/>
        <v>5</v>
      </c>
      <c r="AE124">
        <f t="shared" si="35"/>
        <v>0</v>
      </c>
      <c r="AG124" s="11">
        <f t="shared" si="36"/>
        <v>-26.939699999999998</v>
      </c>
      <c r="AH124" s="11"/>
      <c r="AI124" s="15">
        <f t="shared" si="37"/>
        <v>0</v>
      </c>
      <c r="AL124" s="11">
        <f t="shared" si="38"/>
        <v>-67.650000000000006</v>
      </c>
      <c r="AM124" s="11"/>
      <c r="AO124" s="19">
        <f t="shared" si="39"/>
        <v>2.2799817601459188E-3</v>
      </c>
      <c r="AP124" s="19">
        <f t="shared" si="40"/>
        <v>0</v>
      </c>
      <c r="AR124" s="23">
        <f t="shared" si="41"/>
        <v>5.5563155494756042</v>
      </c>
      <c r="AS124">
        <f t="shared" si="42"/>
        <v>5</v>
      </c>
      <c r="AV124" s="11">
        <f t="shared" si="43"/>
        <v>2.9973948016415868</v>
      </c>
      <c r="AY124" s="11">
        <f t="shared" si="44"/>
        <v>7.5269493844049258</v>
      </c>
      <c r="AZ124" s="11"/>
      <c r="BB124" s="17">
        <f t="shared" si="45"/>
        <v>5.5563155494756042</v>
      </c>
      <c r="BC124" s="17">
        <f t="shared" si="46"/>
        <v>0</v>
      </c>
      <c r="BE124" s="11">
        <f t="shared" si="47"/>
        <v>-29.937094801641585</v>
      </c>
      <c r="BH124" s="15">
        <f t="shared" si="48"/>
        <v>0</v>
      </c>
    </row>
    <row r="125" spans="1:60">
      <c r="A125" t="s">
        <v>3765</v>
      </c>
      <c r="B125" t="s">
        <v>3764</v>
      </c>
      <c r="C125" t="s">
        <v>32</v>
      </c>
      <c r="E125" s="7"/>
      <c r="F125" s="7"/>
      <c r="G125" s="7"/>
      <c r="H125">
        <v>8</v>
      </c>
      <c r="I125" s="7">
        <v>242.352</v>
      </c>
      <c r="J125" s="7">
        <v>605.88</v>
      </c>
      <c r="K125" s="7">
        <v>-363.52800000000002</v>
      </c>
      <c r="M125" t="str">
        <f t="shared" si="26"/>
        <v>New</v>
      </c>
      <c r="O125" s="11" t="str">
        <f t="shared" si="27"/>
        <v/>
      </c>
      <c r="P125" s="11">
        <f t="shared" si="28"/>
        <v>30.294</v>
      </c>
      <c r="Q125" s="11"/>
      <c r="R125" s="11">
        <f t="shared" si="29"/>
        <v>0</v>
      </c>
      <c r="S125" s="11"/>
      <c r="U125" s="11" t="str">
        <f t="shared" si="30"/>
        <v/>
      </c>
      <c r="V125" s="11">
        <f t="shared" si="31"/>
        <v>75.734999999999999</v>
      </c>
      <c r="W125" s="11"/>
      <c r="X125" s="11">
        <f t="shared" si="25"/>
        <v>0</v>
      </c>
      <c r="Y125" s="11"/>
      <c r="AA125" s="11" t="str">
        <f t="shared" si="32"/>
        <v/>
      </c>
      <c r="AB125" s="11">
        <f t="shared" si="33"/>
        <v>-45.441000000000003</v>
      </c>
      <c r="AC125" s="11"/>
      <c r="AD125">
        <f t="shared" si="34"/>
        <v>0</v>
      </c>
      <c r="AE125">
        <f t="shared" si="35"/>
        <v>8</v>
      </c>
      <c r="AG125" s="11">
        <f t="shared" si="36"/>
        <v>-363.52800000000002</v>
      </c>
      <c r="AH125" s="11"/>
      <c r="AI125" s="15">
        <f t="shared" si="37"/>
        <v>0</v>
      </c>
      <c r="AL125" s="11">
        <f t="shared" si="38"/>
        <v>242.352</v>
      </c>
      <c r="AM125" s="11"/>
      <c r="AO125" s="19">
        <f t="shared" si="39"/>
        <v>0</v>
      </c>
      <c r="AP125" s="19">
        <f t="shared" si="40"/>
        <v>3.2827246614690192E-3</v>
      </c>
      <c r="AR125" s="23">
        <f t="shared" si="41"/>
        <v>0</v>
      </c>
      <c r="AS125">
        <f t="shared" si="42"/>
        <v>0</v>
      </c>
      <c r="AV125" s="11">
        <f t="shared" si="43"/>
        <v>0</v>
      </c>
      <c r="AY125" s="11">
        <f t="shared" si="44"/>
        <v>0</v>
      </c>
      <c r="AZ125" s="11"/>
      <c r="BB125" s="17">
        <f t="shared" si="45"/>
        <v>0</v>
      </c>
      <c r="BC125" s="17">
        <f t="shared" si="46"/>
        <v>8</v>
      </c>
      <c r="BE125" s="11">
        <f t="shared" si="47"/>
        <v>-363.52800000000002</v>
      </c>
      <c r="BH125" s="15">
        <f t="shared" si="48"/>
        <v>0</v>
      </c>
    </row>
    <row r="126" spans="1:60">
      <c r="A126" t="s">
        <v>3765</v>
      </c>
      <c r="B126" t="s">
        <v>3764</v>
      </c>
      <c r="C126" t="s">
        <v>35</v>
      </c>
      <c r="E126" s="7"/>
      <c r="F126" s="7"/>
      <c r="G126" s="7"/>
      <c r="H126">
        <v>5</v>
      </c>
      <c r="I126" s="7">
        <v>906.68</v>
      </c>
      <c r="J126" s="7">
        <v>838.67899999999997</v>
      </c>
      <c r="K126" s="7">
        <v>68.001000000000005</v>
      </c>
      <c r="M126" t="str">
        <f t="shared" si="26"/>
        <v>New</v>
      </c>
      <c r="O126" s="11" t="str">
        <f t="shared" si="27"/>
        <v/>
      </c>
      <c r="P126" s="11">
        <f t="shared" si="28"/>
        <v>181.33599999999998</v>
      </c>
      <c r="Q126" s="11"/>
      <c r="R126" s="11">
        <f t="shared" si="29"/>
        <v>0</v>
      </c>
      <c r="S126" s="11"/>
      <c r="U126" s="11" t="str">
        <f t="shared" si="30"/>
        <v/>
      </c>
      <c r="V126" s="11">
        <f t="shared" si="31"/>
        <v>167.73579999999998</v>
      </c>
      <c r="W126" s="11"/>
      <c r="X126" s="11">
        <f t="shared" si="25"/>
        <v>0</v>
      </c>
      <c r="Y126" s="11"/>
      <c r="AA126" s="11" t="str">
        <f t="shared" si="32"/>
        <v/>
      </c>
      <c r="AB126" s="11">
        <f t="shared" si="33"/>
        <v>13.600200000000001</v>
      </c>
      <c r="AC126" s="11"/>
      <c r="AD126">
        <f t="shared" si="34"/>
        <v>0</v>
      </c>
      <c r="AE126">
        <f t="shared" si="35"/>
        <v>5</v>
      </c>
      <c r="AG126" s="11">
        <f t="shared" si="36"/>
        <v>68.001000000000005</v>
      </c>
      <c r="AH126" s="11"/>
      <c r="AI126" s="15">
        <f t="shared" si="37"/>
        <v>0</v>
      </c>
      <c r="AL126" s="11">
        <f t="shared" si="38"/>
        <v>906.68</v>
      </c>
      <c r="AM126" s="11"/>
      <c r="AO126" s="19">
        <f t="shared" si="39"/>
        <v>0</v>
      </c>
      <c r="AP126" s="19">
        <f t="shared" si="40"/>
        <v>2.051702913418137E-3</v>
      </c>
      <c r="AR126" s="23">
        <f t="shared" si="41"/>
        <v>0</v>
      </c>
      <c r="AS126">
        <f t="shared" si="42"/>
        <v>0</v>
      </c>
      <c r="AV126" s="11">
        <f t="shared" si="43"/>
        <v>0</v>
      </c>
      <c r="AY126" s="11">
        <f t="shared" si="44"/>
        <v>0</v>
      </c>
      <c r="AZ126" s="11"/>
      <c r="BB126" s="17">
        <f t="shared" si="45"/>
        <v>0</v>
      </c>
      <c r="BC126" s="17">
        <f t="shared" si="46"/>
        <v>5</v>
      </c>
      <c r="BE126" s="11">
        <f t="shared" si="47"/>
        <v>68.001000000000005</v>
      </c>
      <c r="BH126" s="15">
        <f t="shared" si="48"/>
        <v>0</v>
      </c>
    </row>
    <row r="127" spans="1:60">
      <c r="A127" t="s">
        <v>3765</v>
      </c>
      <c r="B127" t="s">
        <v>3764</v>
      </c>
      <c r="C127" t="s">
        <v>53</v>
      </c>
      <c r="E127" s="7"/>
      <c r="F127" s="7"/>
      <c r="G127" s="7"/>
      <c r="H127">
        <v>6</v>
      </c>
      <c r="I127" s="7">
        <v>508.70400000000001</v>
      </c>
      <c r="J127" s="7">
        <v>508.70400000000001</v>
      </c>
      <c r="K127" s="7">
        <v>0</v>
      </c>
      <c r="M127" t="str">
        <f t="shared" si="26"/>
        <v>New</v>
      </c>
      <c r="O127" s="11" t="str">
        <f t="shared" si="27"/>
        <v/>
      </c>
      <c r="P127" s="11">
        <f t="shared" si="28"/>
        <v>84.784000000000006</v>
      </c>
      <c r="Q127" s="11"/>
      <c r="R127" s="11">
        <f t="shared" si="29"/>
        <v>0</v>
      </c>
      <c r="S127" s="11"/>
      <c r="U127" s="11" t="str">
        <f t="shared" si="30"/>
        <v/>
      </c>
      <c r="V127" s="11">
        <f t="shared" si="31"/>
        <v>84.784000000000006</v>
      </c>
      <c r="W127" s="11"/>
      <c r="X127" s="11">
        <f t="shared" si="25"/>
        <v>0</v>
      </c>
      <c r="Y127" s="11"/>
      <c r="AA127" s="11" t="str">
        <f t="shared" si="32"/>
        <v/>
      </c>
      <c r="AB127" s="11">
        <f t="shared" si="33"/>
        <v>0</v>
      </c>
      <c r="AC127" s="11"/>
      <c r="AD127">
        <f t="shared" si="34"/>
        <v>0</v>
      </c>
      <c r="AE127">
        <f t="shared" si="35"/>
        <v>6</v>
      </c>
      <c r="AG127" s="11">
        <f t="shared" si="36"/>
        <v>0</v>
      </c>
      <c r="AH127" s="11"/>
      <c r="AI127" s="15">
        <f t="shared" si="37"/>
        <v>0</v>
      </c>
      <c r="AL127" s="11">
        <f t="shared" si="38"/>
        <v>508.70400000000006</v>
      </c>
      <c r="AM127" s="11"/>
      <c r="AO127" s="19">
        <f t="shared" si="39"/>
        <v>0</v>
      </c>
      <c r="AP127" s="19">
        <f t="shared" si="40"/>
        <v>2.4620434961017644E-3</v>
      </c>
      <c r="AR127" s="23">
        <f t="shared" si="41"/>
        <v>0</v>
      </c>
      <c r="AS127">
        <f t="shared" si="42"/>
        <v>0</v>
      </c>
      <c r="AV127" s="11">
        <f t="shared" si="43"/>
        <v>0</v>
      </c>
      <c r="AY127" s="11">
        <f t="shared" si="44"/>
        <v>0</v>
      </c>
      <c r="AZ127" s="11"/>
      <c r="BB127" s="17">
        <f t="shared" si="45"/>
        <v>0</v>
      </c>
      <c r="BC127" s="17">
        <f t="shared" si="46"/>
        <v>6</v>
      </c>
      <c r="BE127" s="11">
        <f t="shared" si="47"/>
        <v>0</v>
      </c>
      <c r="BH127" s="15">
        <f t="shared" si="48"/>
        <v>0</v>
      </c>
    </row>
    <row r="128" spans="1:60">
      <c r="A128" t="s">
        <v>1008</v>
      </c>
      <c r="B128" t="s">
        <v>1007</v>
      </c>
      <c r="C128" t="s">
        <v>44</v>
      </c>
      <c r="E128" s="7"/>
      <c r="F128" s="7"/>
      <c r="G128" s="7"/>
      <c r="H128">
        <v>7</v>
      </c>
      <c r="I128" s="7">
        <v>399.67200000000003</v>
      </c>
      <c r="J128" s="7">
        <v>414.65970000000004</v>
      </c>
      <c r="K128" s="7">
        <v>-14.9877</v>
      </c>
      <c r="M128" t="str">
        <f t="shared" si="26"/>
        <v>New</v>
      </c>
      <c r="O128" s="11" t="str">
        <f t="shared" si="27"/>
        <v/>
      </c>
      <c r="P128" s="11">
        <f t="shared" si="28"/>
        <v>57.096000000000004</v>
      </c>
      <c r="Q128" s="11"/>
      <c r="R128" s="11">
        <f t="shared" si="29"/>
        <v>0</v>
      </c>
      <c r="S128" s="11"/>
      <c r="U128" s="11" t="str">
        <f t="shared" si="30"/>
        <v/>
      </c>
      <c r="V128" s="11">
        <f t="shared" si="31"/>
        <v>59.237100000000005</v>
      </c>
      <c r="W128" s="11"/>
      <c r="X128" s="11">
        <f t="shared" si="25"/>
        <v>0</v>
      </c>
      <c r="Y128" s="11"/>
      <c r="AA128" s="11" t="str">
        <f t="shared" si="32"/>
        <v/>
      </c>
      <c r="AB128" s="11">
        <f t="shared" si="33"/>
        <v>-2.1411000000000002</v>
      </c>
      <c r="AC128" s="11"/>
      <c r="AD128">
        <f t="shared" si="34"/>
        <v>0</v>
      </c>
      <c r="AE128">
        <f t="shared" si="35"/>
        <v>7</v>
      </c>
      <c r="AG128" s="11">
        <f t="shared" si="36"/>
        <v>-14.987700000000002</v>
      </c>
      <c r="AH128" s="11"/>
      <c r="AI128" s="15">
        <f t="shared" si="37"/>
        <v>0</v>
      </c>
      <c r="AL128" s="11">
        <f t="shared" si="38"/>
        <v>399.67200000000003</v>
      </c>
      <c r="AM128" s="11"/>
      <c r="AO128" s="19">
        <f t="shared" si="39"/>
        <v>0</v>
      </c>
      <c r="AP128" s="19">
        <f t="shared" si="40"/>
        <v>2.8723840787853918E-3</v>
      </c>
      <c r="AR128" s="23">
        <f t="shared" si="41"/>
        <v>0</v>
      </c>
      <c r="AS128">
        <f t="shared" si="42"/>
        <v>0</v>
      </c>
      <c r="AV128" s="11">
        <f t="shared" si="43"/>
        <v>0</v>
      </c>
      <c r="AY128" s="11">
        <f t="shared" si="44"/>
        <v>0</v>
      </c>
      <c r="AZ128" s="11"/>
      <c r="BB128" s="17">
        <f t="shared" si="45"/>
        <v>0</v>
      </c>
      <c r="BC128" s="17">
        <f t="shared" si="46"/>
        <v>7</v>
      </c>
      <c r="BE128" s="11">
        <f t="shared" si="47"/>
        <v>-14.987700000000002</v>
      </c>
      <c r="BH128" s="15">
        <f t="shared" si="48"/>
        <v>0</v>
      </c>
    </row>
    <row r="129" spans="1:60">
      <c r="A129" t="s">
        <v>1754</v>
      </c>
      <c r="B129" t="s">
        <v>1753</v>
      </c>
      <c r="C129" t="s">
        <v>32</v>
      </c>
      <c r="D129">
        <v>1</v>
      </c>
      <c r="E129" s="7">
        <v>72.293999999999997</v>
      </c>
      <c r="F129" s="7">
        <v>171.0958</v>
      </c>
      <c r="G129" s="7">
        <v>-98.8018</v>
      </c>
      <c r="I129" s="7"/>
      <c r="J129" s="7"/>
      <c r="K129" s="7"/>
      <c r="M129" t="str">
        <f t="shared" si="26"/>
        <v/>
      </c>
      <c r="O129" s="11">
        <f t="shared" si="27"/>
        <v>72.293999999999997</v>
      </c>
      <c r="P129" s="11" t="str">
        <f t="shared" si="28"/>
        <v/>
      </c>
      <c r="Q129" s="11"/>
      <c r="R129" s="11">
        <f t="shared" si="29"/>
        <v>0</v>
      </c>
      <c r="S129" s="11"/>
      <c r="U129" s="11">
        <f t="shared" si="30"/>
        <v>171.0958</v>
      </c>
      <c r="V129" s="11" t="str">
        <f t="shared" si="31"/>
        <v/>
      </c>
      <c r="W129" s="11"/>
      <c r="X129" s="11">
        <f t="shared" si="25"/>
        <v>0</v>
      </c>
      <c r="Y129" s="11"/>
      <c r="AA129" s="11">
        <f t="shared" si="32"/>
        <v>-98.8018</v>
      </c>
      <c r="AB129" s="11" t="str">
        <f t="shared" si="33"/>
        <v/>
      </c>
      <c r="AC129" s="11"/>
      <c r="AD129">
        <f t="shared" si="34"/>
        <v>1</v>
      </c>
      <c r="AE129">
        <f t="shared" si="35"/>
        <v>0</v>
      </c>
      <c r="AG129" s="11">
        <f t="shared" si="36"/>
        <v>98.8018</v>
      </c>
      <c r="AH129" s="11"/>
      <c r="AI129" s="15">
        <f t="shared" si="37"/>
        <v>0</v>
      </c>
      <c r="AL129" s="11">
        <f t="shared" si="38"/>
        <v>-72.293999999999997</v>
      </c>
      <c r="AM129" s="11"/>
      <c r="AO129" s="19">
        <f t="shared" si="39"/>
        <v>4.5599635202918376E-4</v>
      </c>
      <c r="AP129" s="19">
        <f t="shared" si="40"/>
        <v>0</v>
      </c>
      <c r="AR129" s="23">
        <f t="shared" si="41"/>
        <v>1.1112631098951209</v>
      </c>
      <c r="AS129">
        <f t="shared" si="42"/>
        <v>1</v>
      </c>
      <c r="AV129" s="11">
        <f t="shared" si="43"/>
        <v>-10.992995531235755</v>
      </c>
      <c r="AY129" s="11">
        <f t="shared" si="44"/>
        <v>8.0436552667578702</v>
      </c>
      <c r="AZ129" s="11"/>
      <c r="BB129" s="17">
        <f t="shared" si="45"/>
        <v>1.1112631098951209</v>
      </c>
      <c r="BC129" s="17">
        <f t="shared" si="46"/>
        <v>0</v>
      </c>
      <c r="BE129" s="11">
        <f t="shared" si="47"/>
        <v>109.79479553123575</v>
      </c>
      <c r="BH129" s="15">
        <f t="shared" si="48"/>
        <v>0</v>
      </c>
    </row>
    <row r="130" spans="1:60">
      <c r="A130" t="s">
        <v>1841</v>
      </c>
      <c r="B130" t="s">
        <v>1840</v>
      </c>
      <c r="C130" t="s">
        <v>53</v>
      </c>
      <c r="D130">
        <v>7</v>
      </c>
      <c r="E130" s="7">
        <v>54.712000000000003</v>
      </c>
      <c r="F130" s="7">
        <v>43.085700000000003</v>
      </c>
      <c r="G130" s="7">
        <v>11.626300000000001</v>
      </c>
      <c r="I130" s="7"/>
      <c r="J130" s="7"/>
      <c r="K130" s="7"/>
      <c r="M130" t="str">
        <f t="shared" si="26"/>
        <v/>
      </c>
      <c r="O130" s="11">
        <f t="shared" si="27"/>
        <v>7.8160000000000007</v>
      </c>
      <c r="P130" s="11" t="str">
        <f t="shared" si="28"/>
        <v/>
      </c>
      <c r="Q130" s="11"/>
      <c r="R130" s="11">
        <f t="shared" si="29"/>
        <v>0</v>
      </c>
      <c r="S130" s="11"/>
      <c r="U130" s="11">
        <f t="shared" si="30"/>
        <v>6.1551</v>
      </c>
      <c r="V130" s="11" t="str">
        <f t="shared" si="31"/>
        <v/>
      </c>
      <c r="W130" s="11"/>
      <c r="X130" s="11">
        <f t="shared" si="25"/>
        <v>0</v>
      </c>
      <c r="Y130" s="11"/>
      <c r="AA130" s="11">
        <f t="shared" si="32"/>
        <v>1.6609</v>
      </c>
      <c r="AB130" s="11" t="str">
        <f t="shared" si="33"/>
        <v/>
      </c>
      <c r="AC130" s="11"/>
      <c r="AD130">
        <f t="shared" si="34"/>
        <v>7</v>
      </c>
      <c r="AE130">
        <f t="shared" si="35"/>
        <v>0</v>
      </c>
      <c r="AG130" s="11">
        <f t="shared" si="36"/>
        <v>-11.626300000000001</v>
      </c>
      <c r="AH130" s="11"/>
      <c r="AI130" s="15">
        <f t="shared" si="37"/>
        <v>0</v>
      </c>
      <c r="AL130" s="11">
        <f t="shared" si="38"/>
        <v>-54.712000000000003</v>
      </c>
      <c r="AM130" s="11"/>
      <c r="AO130" s="19">
        <f t="shared" si="39"/>
        <v>3.1919744642042863E-3</v>
      </c>
      <c r="AP130" s="19">
        <f t="shared" si="40"/>
        <v>0</v>
      </c>
      <c r="AR130" s="23">
        <f t="shared" si="41"/>
        <v>7.7788417692658456</v>
      </c>
      <c r="AS130">
        <f t="shared" si="42"/>
        <v>7</v>
      </c>
      <c r="AV130" s="11">
        <f t="shared" si="43"/>
        <v>1.2935782945736429</v>
      </c>
      <c r="AY130" s="11">
        <f t="shared" si="44"/>
        <v>6.08742726858185</v>
      </c>
      <c r="AZ130" s="11"/>
      <c r="BB130" s="17">
        <f t="shared" si="45"/>
        <v>7.7788417692658456</v>
      </c>
      <c r="BC130" s="17">
        <f t="shared" si="46"/>
        <v>0</v>
      </c>
      <c r="BE130" s="11">
        <f t="shared" si="47"/>
        <v>-12.919878294573643</v>
      </c>
      <c r="BH130" s="15">
        <f t="shared" si="48"/>
        <v>0</v>
      </c>
    </row>
    <row r="131" spans="1:60">
      <c r="A131" t="s">
        <v>4322</v>
      </c>
      <c r="B131" t="s">
        <v>4321</v>
      </c>
      <c r="C131" t="s">
        <v>53</v>
      </c>
      <c r="D131">
        <v>4</v>
      </c>
      <c r="E131" s="7">
        <v>30.335999999999999</v>
      </c>
      <c r="F131" s="7">
        <v>20.855999999999998</v>
      </c>
      <c r="G131" s="7">
        <v>9.48</v>
      </c>
      <c r="I131" s="7"/>
      <c r="J131" s="7"/>
      <c r="K131" s="7"/>
      <c r="M131" t="str">
        <f t="shared" si="26"/>
        <v/>
      </c>
      <c r="O131" s="11">
        <f t="shared" si="27"/>
        <v>7.5839999999999996</v>
      </c>
      <c r="P131" s="11" t="str">
        <f t="shared" si="28"/>
        <v/>
      </c>
      <c r="Q131" s="11"/>
      <c r="R131" s="11">
        <f t="shared" si="29"/>
        <v>0</v>
      </c>
      <c r="S131" s="11"/>
      <c r="U131" s="11">
        <f t="shared" si="30"/>
        <v>5.2139999999999995</v>
      </c>
      <c r="V131" s="11" t="str">
        <f t="shared" si="31"/>
        <v/>
      </c>
      <c r="W131" s="11"/>
      <c r="X131" s="11">
        <f t="shared" si="25"/>
        <v>0</v>
      </c>
      <c r="Y131" s="11"/>
      <c r="AA131" s="11">
        <f t="shared" si="32"/>
        <v>2.37</v>
      </c>
      <c r="AB131" s="11" t="str">
        <f t="shared" si="33"/>
        <v/>
      </c>
      <c r="AC131" s="11"/>
      <c r="AD131">
        <f t="shared" si="34"/>
        <v>4</v>
      </c>
      <c r="AE131">
        <f t="shared" si="35"/>
        <v>0</v>
      </c>
      <c r="AG131" s="11">
        <f t="shared" si="36"/>
        <v>-9.48</v>
      </c>
      <c r="AH131" s="11"/>
      <c r="AI131" s="15">
        <f t="shared" si="37"/>
        <v>0</v>
      </c>
      <c r="AL131" s="11">
        <f t="shared" si="38"/>
        <v>-30.335999999999999</v>
      </c>
      <c r="AM131" s="11"/>
      <c r="AO131" s="19">
        <f t="shared" si="39"/>
        <v>1.823985408116735E-3</v>
      </c>
      <c r="AP131" s="19">
        <f t="shared" si="40"/>
        <v>0</v>
      </c>
      <c r="AR131" s="23">
        <f t="shared" si="41"/>
        <v>4.4450524395804836</v>
      </c>
      <c r="AS131">
        <f t="shared" si="42"/>
        <v>4</v>
      </c>
      <c r="AV131" s="11">
        <f t="shared" si="43"/>
        <v>1.0547742818057462</v>
      </c>
      <c r="AY131" s="11">
        <f t="shared" si="44"/>
        <v>3.375277701778387</v>
      </c>
      <c r="AZ131" s="11"/>
      <c r="BB131" s="17">
        <f t="shared" si="45"/>
        <v>4.4450524395804836</v>
      </c>
      <c r="BC131" s="17">
        <f t="shared" si="46"/>
        <v>0</v>
      </c>
      <c r="BE131" s="11">
        <f t="shared" si="47"/>
        <v>-10.534774281805747</v>
      </c>
      <c r="BH131" s="15">
        <f t="shared" si="48"/>
        <v>0</v>
      </c>
    </row>
    <row r="132" spans="1:60">
      <c r="A132" t="s">
        <v>3019</v>
      </c>
      <c r="B132" t="s">
        <v>3018</v>
      </c>
      <c r="C132" t="s">
        <v>32</v>
      </c>
      <c r="E132" s="7"/>
      <c r="F132" s="7"/>
      <c r="G132" s="7"/>
      <c r="H132">
        <v>3</v>
      </c>
      <c r="I132" s="7">
        <v>359.49900000000002</v>
      </c>
      <c r="J132" s="7">
        <v>389.10480000000001</v>
      </c>
      <c r="K132" s="7">
        <v>-29.605799999999999</v>
      </c>
      <c r="M132" t="str">
        <f t="shared" si="26"/>
        <v>New</v>
      </c>
      <c r="O132" s="11" t="str">
        <f t="shared" si="27"/>
        <v/>
      </c>
      <c r="P132" s="11">
        <f t="shared" si="28"/>
        <v>119.83300000000001</v>
      </c>
      <c r="Q132" s="11"/>
      <c r="R132" s="11">
        <f t="shared" si="29"/>
        <v>0</v>
      </c>
      <c r="S132" s="11"/>
      <c r="U132" s="11" t="str">
        <f t="shared" si="30"/>
        <v/>
      </c>
      <c r="V132" s="11">
        <f t="shared" si="31"/>
        <v>129.70160000000001</v>
      </c>
      <c r="W132" s="11"/>
      <c r="X132" s="11">
        <f t="shared" si="25"/>
        <v>0</v>
      </c>
      <c r="Y132" s="11"/>
      <c r="AA132" s="11" t="str">
        <f t="shared" si="32"/>
        <v/>
      </c>
      <c r="AB132" s="11">
        <f t="shared" si="33"/>
        <v>-9.8685999999999989</v>
      </c>
      <c r="AC132" s="11"/>
      <c r="AD132">
        <f t="shared" si="34"/>
        <v>0</v>
      </c>
      <c r="AE132">
        <f t="shared" si="35"/>
        <v>3</v>
      </c>
      <c r="AG132" s="11">
        <f t="shared" si="36"/>
        <v>-29.605799999999995</v>
      </c>
      <c r="AH132" s="11"/>
      <c r="AI132" s="15">
        <f t="shared" si="37"/>
        <v>0</v>
      </c>
      <c r="AL132" s="11">
        <f t="shared" si="38"/>
        <v>359.49900000000002</v>
      </c>
      <c r="AM132" s="11"/>
      <c r="AO132" s="19">
        <f t="shared" si="39"/>
        <v>0</v>
      </c>
      <c r="AP132" s="19">
        <f t="shared" si="40"/>
        <v>1.2310217480508822E-3</v>
      </c>
      <c r="AR132" s="23">
        <f t="shared" si="41"/>
        <v>0</v>
      </c>
      <c r="AS132">
        <f t="shared" si="42"/>
        <v>0</v>
      </c>
      <c r="AV132" s="11">
        <f t="shared" si="43"/>
        <v>0</v>
      </c>
      <c r="AY132" s="11">
        <f t="shared" si="44"/>
        <v>0</v>
      </c>
      <c r="AZ132" s="11"/>
      <c r="BB132" s="17">
        <f t="shared" si="45"/>
        <v>0</v>
      </c>
      <c r="BC132" s="17">
        <f t="shared" si="46"/>
        <v>3</v>
      </c>
      <c r="BE132" s="11">
        <f t="shared" si="47"/>
        <v>-29.605799999999995</v>
      </c>
      <c r="BH132" s="15">
        <f t="shared" si="48"/>
        <v>0</v>
      </c>
    </row>
    <row r="133" spans="1:60">
      <c r="A133" t="s">
        <v>3019</v>
      </c>
      <c r="B133" t="s">
        <v>3018</v>
      </c>
      <c r="C133" t="s">
        <v>53</v>
      </c>
      <c r="E133" s="7"/>
      <c r="F133" s="7"/>
      <c r="G133" s="7"/>
      <c r="H133">
        <v>4</v>
      </c>
      <c r="I133" s="7">
        <v>62.72</v>
      </c>
      <c r="J133" s="7">
        <v>38.2592</v>
      </c>
      <c r="K133" s="7">
        <v>24.460799999999999</v>
      </c>
      <c r="M133" t="str">
        <f t="shared" si="26"/>
        <v>New</v>
      </c>
      <c r="O133" s="11" t="str">
        <f t="shared" si="27"/>
        <v/>
      </c>
      <c r="P133" s="11">
        <f t="shared" si="28"/>
        <v>15.68</v>
      </c>
      <c r="Q133" s="11"/>
      <c r="R133" s="11">
        <f t="shared" si="29"/>
        <v>0</v>
      </c>
      <c r="S133" s="11"/>
      <c r="U133" s="11" t="str">
        <f t="shared" si="30"/>
        <v/>
      </c>
      <c r="V133" s="11">
        <f t="shared" si="31"/>
        <v>9.5648</v>
      </c>
      <c r="W133" s="11"/>
      <c r="X133" s="11">
        <f t="shared" si="25"/>
        <v>0</v>
      </c>
      <c r="Y133" s="11"/>
      <c r="AA133" s="11" t="str">
        <f t="shared" si="32"/>
        <v/>
      </c>
      <c r="AB133" s="11">
        <f t="shared" si="33"/>
        <v>6.1151999999999997</v>
      </c>
      <c r="AC133" s="11"/>
      <c r="AD133">
        <f t="shared" si="34"/>
        <v>0</v>
      </c>
      <c r="AE133">
        <f t="shared" si="35"/>
        <v>4</v>
      </c>
      <c r="AG133" s="11">
        <f t="shared" si="36"/>
        <v>24.460799999999999</v>
      </c>
      <c r="AH133" s="11"/>
      <c r="AI133" s="15">
        <f t="shared" si="37"/>
        <v>0</v>
      </c>
      <c r="AL133" s="11">
        <f t="shared" si="38"/>
        <v>62.72</v>
      </c>
      <c r="AM133" s="11"/>
      <c r="AO133" s="19">
        <f t="shared" si="39"/>
        <v>0</v>
      </c>
      <c r="AP133" s="19">
        <f t="shared" si="40"/>
        <v>1.6413623307345096E-3</v>
      </c>
      <c r="AR133" s="23">
        <f t="shared" si="41"/>
        <v>0</v>
      </c>
      <c r="AS133">
        <f t="shared" si="42"/>
        <v>0</v>
      </c>
      <c r="AV133" s="11">
        <f t="shared" si="43"/>
        <v>0</v>
      </c>
      <c r="AY133" s="11">
        <f t="shared" si="44"/>
        <v>0</v>
      </c>
      <c r="AZ133" s="11"/>
      <c r="BB133" s="17">
        <f t="shared" si="45"/>
        <v>0</v>
      </c>
      <c r="BC133" s="17">
        <f t="shared" si="46"/>
        <v>4</v>
      </c>
      <c r="BE133" s="11">
        <f t="shared" si="47"/>
        <v>24.460799999999999</v>
      </c>
      <c r="BH133" s="15">
        <f t="shared" si="48"/>
        <v>0</v>
      </c>
    </row>
    <row r="134" spans="1:60">
      <c r="A134" t="s">
        <v>1431</v>
      </c>
      <c r="B134" t="s">
        <v>1430</v>
      </c>
      <c r="C134" t="s">
        <v>53</v>
      </c>
      <c r="D134">
        <v>12</v>
      </c>
      <c r="E134" s="7">
        <v>75.680000000000007</v>
      </c>
      <c r="F134" s="7">
        <v>48.268000000000001</v>
      </c>
      <c r="G134" s="7">
        <v>27.411999999999999</v>
      </c>
      <c r="H134">
        <v>5</v>
      </c>
      <c r="I134" s="7">
        <v>114.9</v>
      </c>
      <c r="J134" s="7">
        <v>75.834000000000003</v>
      </c>
      <c r="K134" s="7">
        <v>39.066000000000003</v>
      </c>
      <c r="M134" t="str">
        <f t="shared" si="26"/>
        <v/>
      </c>
      <c r="O134" s="11">
        <f t="shared" si="27"/>
        <v>6.3066666666666675</v>
      </c>
      <c r="P134" s="11">
        <f t="shared" si="28"/>
        <v>22.98</v>
      </c>
      <c r="Q134" s="11"/>
      <c r="R134" s="11">
        <f t="shared" si="29"/>
        <v>83.36666666666666</v>
      </c>
      <c r="S134" s="11"/>
      <c r="U134" s="11">
        <f t="shared" si="30"/>
        <v>4.0223333333333331</v>
      </c>
      <c r="V134" s="11">
        <f t="shared" si="31"/>
        <v>15.1668</v>
      </c>
      <c r="W134" s="11"/>
      <c r="X134" s="11">
        <f t="shared" si="25"/>
        <v>-55.722333333333331</v>
      </c>
      <c r="Y134" s="11"/>
      <c r="AA134" s="11">
        <f t="shared" si="32"/>
        <v>2.2843333333333331</v>
      </c>
      <c r="AB134" s="11">
        <f t="shared" si="33"/>
        <v>7.8132000000000001</v>
      </c>
      <c r="AC134" s="11"/>
      <c r="AD134">
        <f t="shared" si="34"/>
        <v>12</v>
      </c>
      <c r="AE134">
        <f t="shared" si="35"/>
        <v>5</v>
      </c>
      <c r="AG134" s="11">
        <f t="shared" si="36"/>
        <v>-15.990333333333332</v>
      </c>
      <c r="AH134" s="11"/>
      <c r="AI134" s="15">
        <f t="shared" si="37"/>
        <v>0</v>
      </c>
      <c r="AL134" s="11">
        <f t="shared" si="38"/>
        <v>-44.146666666666675</v>
      </c>
      <c r="AM134" s="11"/>
      <c r="AO134" s="19">
        <f t="shared" si="39"/>
        <v>5.4719562243502051E-3</v>
      </c>
      <c r="AP134" s="19">
        <f t="shared" si="40"/>
        <v>2.051702913418137E-3</v>
      </c>
      <c r="AR134" s="23">
        <f t="shared" si="41"/>
        <v>13.33515731874145</v>
      </c>
      <c r="AS134">
        <f t="shared" si="42"/>
        <v>12</v>
      </c>
      <c r="AV134" s="11">
        <f t="shared" si="43"/>
        <v>3.0499443684450518</v>
      </c>
      <c r="AY134" s="11">
        <f t="shared" si="44"/>
        <v>8.4203921568627447</v>
      </c>
      <c r="AZ134" s="11"/>
      <c r="BB134" s="17">
        <f t="shared" si="45"/>
        <v>13.33515731874145</v>
      </c>
      <c r="BC134" s="17">
        <f t="shared" si="46"/>
        <v>5</v>
      </c>
      <c r="BE134" s="11">
        <f t="shared" si="47"/>
        <v>-19.040277701778383</v>
      </c>
      <c r="BH134" s="15">
        <f t="shared" si="48"/>
        <v>0</v>
      </c>
    </row>
    <row r="135" spans="1:60">
      <c r="A135" t="s">
        <v>1075</v>
      </c>
      <c r="B135" t="s">
        <v>1074</v>
      </c>
      <c r="C135" t="s">
        <v>35</v>
      </c>
      <c r="E135" s="7"/>
      <c r="F135" s="7"/>
      <c r="G135" s="7"/>
      <c r="H135">
        <v>3</v>
      </c>
      <c r="I135" s="7">
        <v>892.22400000000005</v>
      </c>
      <c r="J135" s="7">
        <v>803.00160000000005</v>
      </c>
      <c r="K135" s="7">
        <v>89.222399999999993</v>
      </c>
      <c r="M135" t="str">
        <f t="shared" si="26"/>
        <v>New</v>
      </c>
      <c r="O135" s="11" t="str">
        <f t="shared" si="27"/>
        <v/>
      </c>
      <c r="P135" s="11">
        <f t="shared" si="28"/>
        <v>297.40800000000002</v>
      </c>
      <c r="Q135" s="11"/>
      <c r="R135" s="11">
        <f t="shared" si="29"/>
        <v>0</v>
      </c>
      <c r="S135" s="11"/>
      <c r="U135" s="11" t="str">
        <f t="shared" si="30"/>
        <v/>
      </c>
      <c r="V135" s="11">
        <f t="shared" si="31"/>
        <v>267.66720000000004</v>
      </c>
      <c r="W135" s="11"/>
      <c r="X135" s="11">
        <f t="shared" si="25"/>
        <v>0</v>
      </c>
      <c r="Y135" s="11"/>
      <c r="AA135" s="11" t="str">
        <f t="shared" si="32"/>
        <v/>
      </c>
      <c r="AB135" s="11">
        <f t="shared" si="33"/>
        <v>29.740799999999997</v>
      </c>
      <c r="AC135" s="11"/>
      <c r="AD135">
        <f t="shared" si="34"/>
        <v>0</v>
      </c>
      <c r="AE135">
        <f t="shared" si="35"/>
        <v>3</v>
      </c>
      <c r="AG135" s="11">
        <f t="shared" si="36"/>
        <v>89.222399999999993</v>
      </c>
      <c r="AH135" s="11"/>
      <c r="AI135" s="15">
        <f t="shared" si="37"/>
        <v>0</v>
      </c>
      <c r="AL135" s="11">
        <f t="shared" si="38"/>
        <v>892.22400000000005</v>
      </c>
      <c r="AM135" s="11"/>
      <c r="AO135" s="19">
        <f t="shared" si="39"/>
        <v>0</v>
      </c>
      <c r="AP135" s="19">
        <f t="shared" si="40"/>
        <v>1.2310217480508822E-3</v>
      </c>
      <c r="AR135" s="23">
        <f t="shared" si="41"/>
        <v>0</v>
      </c>
      <c r="AS135">
        <f t="shared" si="42"/>
        <v>0</v>
      </c>
      <c r="AV135" s="11">
        <f t="shared" si="43"/>
        <v>0</v>
      </c>
      <c r="AY135" s="11">
        <f t="shared" si="44"/>
        <v>0</v>
      </c>
      <c r="AZ135" s="11"/>
      <c r="BB135" s="17">
        <f t="shared" si="45"/>
        <v>0</v>
      </c>
      <c r="BC135" s="17">
        <f t="shared" si="46"/>
        <v>3</v>
      </c>
      <c r="BE135" s="11">
        <f t="shared" si="47"/>
        <v>89.222399999999993</v>
      </c>
      <c r="BH135" s="15">
        <f t="shared" si="48"/>
        <v>0</v>
      </c>
    </row>
    <row r="136" spans="1:60">
      <c r="A136" t="s">
        <v>1917</v>
      </c>
      <c r="B136" t="s">
        <v>1916</v>
      </c>
      <c r="C136" t="s">
        <v>35</v>
      </c>
      <c r="D136">
        <v>5</v>
      </c>
      <c r="E136" s="7">
        <v>260.93200000000002</v>
      </c>
      <c r="F136" s="7">
        <v>237.43600000000001</v>
      </c>
      <c r="G136" s="7">
        <v>23.496000000000002</v>
      </c>
      <c r="H136">
        <v>14</v>
      </c>
      <c r="I136" s="7">
        <v>2938.9560000000001</v>
      </c>
      <c r="J136" s="7">
        <v>2521.7124000000003</v>
      </c>
      <c r="K136" s="7">
        <v>417.24360000000001</v>
      </c>
      <c r="M136" t="str">
        <f t="shared" si="26"/>
        <v/>
      </c>
      <c r="O136" s="11">
        <f t="shared" si="27"/>
        <v>52.186400000000006</v>
      </c>
      <c r="P136" s="11">
        <f t="shared" si="28"/>
        <v>209.92542857142857</v>
      </c>
      <c r="Q136" s="11"/>
      <c r="R136" s="11">
        <f t="shared" si="29"/>
        <v>2208.3463999999994</v>
      </c>
      <c r="S136" s="11"/>
      <c r="U136" s="11">
        <f t="shared" si="30"/>
        <v>47.487200000000001</v>
      </c>
      <c r="V136" s="11">
        <f t="shared" si="31"/>
        <v>180.12231428571431</v>
      </c>
      <c r="W136" s="11"/>
      <c r="X136" s="11">
        <f t="shared" si="25"/>
        <v>-1856.8916000000004</v>
      </c>
      <c r="Y136" s="11"/>
      <c r="AA136" s="11">
        <f t="shared" si="32"/>
        <v>4.6992000000000003</v>
      </c>
      <c r="AB136" s="11">
        <f t="shared" si="33"/>
        <v>29.803114285714287</v>
      </c>
      <c r="AC136" s="11"/>
      <c r="AD136">
        <f t="shared" si="34"/>
        <v>5</v>
      </c>
      <c r="AE136">
        <f t="shared" si="35"/>
        <v>14</v>
      </c>
      <c r="AG136" s="11">
        <f t="shared" si="36"/>
        <v>42.2928</v>
      </c>
      <c r="AH136" s="11"/>
      <c r="AI136" s="15">
        <f t="shared" si="37"/>
        <v>9.6633812063373625E-13</v>
      </c>
      <c r="AL136" s="11">
        <f t="shared" si="38"/>
        <v>469.67760000000004</v>
      </c>
      <c r="AM136" s="11"/>
      <c r="AO136" s="19">
        <f t="shared" si="39"/>
        <v>2.2799817601459188E-3</v>
      </c>
      <c r="AP136" s="19">
        <f t="shared" si="40"/>
        <v>5.7447681575707836E-3</v>
      </c>
      <c r="AR136" s="23">
        <f t="shared" si="41"/>
        <v>5.5563155494756042</v>
      </c>
      <c r="AS136">
        <f t="shared" si="42"/>
        <v>5</v>
      </c>
      <c r="AV136" s="11">
        <f t="shared" si="43"/>
        <v>2.6142380300957595</v>
      </c>
      <c r="AY136" s="11">
        <f t="shared" si="44"/>
        <v>29.032105791153676</v>
      </c>
      <c r="AZ136" s="11"/>
      <c r="BB136" s="17">
        <f t="shared" si="45"/>
        <v>5.5563155494756042</v>
      </c>
      <c r="BC136" s="17">
        <f t="shared" si="46"/>
        <v>14</v>
      </c>
      <c r="BE136" s="11">
        <f t="shared" si="47"/>
        <v>39.678561969904244</v>
      </c>
      <c r="BH136" s="15">
        <f t="shared" si="48"/>
        <v>0</v>
      </c>
    </row>
    <row r="137" spans="1:60">
      <c r="A137" t="s">
        <v>1917</v>
      </c>
      <c r="B137" t="s">
        <v>1916</v>
      </c>
      <c r="C137" t="s">
        <v>44</v>
      </c>
      <c r="D137">
        <v>9</v>
      </c>
      <c r="E137" s="7">
        <v>1568.61</v>
      </c>
      <c r="F137" s="7">
        <v>1239.2019</v>
      </c>
      <c r="G137" s="7">
        <v>329.40809999999999</v>
      </c>
      <c r="I137" s="7"/>
      <c r="J137" s="7"/>
      <c r="K137" s="7"/>
      <c r="M137" t="str">
        <f t="shared" si="26"/>
        <v/>
      </c>
      <c r="O137" s="11">
        <f t="shared" si="27"/>
        <v>174.29</v>
      </c>
      <c r="P137" s="11" t="str">
        <f t="shared" si="28"/>
        <v/>
      </c>
      <c r="Q137" s="11"/>
      <c r="R137" s="11">
        <f t="shared" si="29"/>
        <v>0</v>
      </c>
      <c r="S137" s="11"/>
      <c r="U137" s="11">
        <f t="shared" si="30"/>
        <v>137.6891</v>
      </c>
      <c r="V137" s="11" t="str">
        <f t="shared" si="31"/>
        <v/>
      </c>
      <c r="W137" s="11"/>
      <c r="X137" s="11">
        <f t="shared" ref="X137:X200" si="49">+IFERROR((U137-V137)*H137,0)</f>
        <v>0</v>
      </c>
      <c r="Y137" s="11"/>
      <c r="AA137" s="11">
        <f t="shared" si="32"/>
        <v>36.600899999999996</v>
      </c>
      <c r="AB137" s="11" t="str">
        <f t="shared" si="33"/>
        <v/>
      </c>
      <c r="AC137" s="11"/>
      <c r="AD137">
        <f t="shared" si="34"/>
        <v>9</v>
      </c>
      <c r="AE137">
        <f t="shared" si="35"/>
        <v>0</v>
      </c>
      <c r="AG137" s="11">
        <f t="shared" si="36"/>
        <v>-329.40809999999999</v>
      </c>
      <c r="AH137" s="11"/>
      <c r="AI137" s="15">
        <f t="shared" si="37"/>
        <v>0</v>
      </c>
      <c r="AL137" s="11">
        <f t="shared" si="38"/>
        <v>-1568.61</v>
      </c>
      <c r="AM137" s="11"/>
      <c r="AO137" s="19">
        <f t="shared" si="39"/>
        <v>4.1039671682626538E-3</v>
      </c>
      <c r="AP137" s="19">
        <f t="shared" si="40"/>
        <v>0</v>
      </c>
      <c r="AR137" s="23">
        <f t="shared" si="41"/>
        <v>10.001367989056087</v>
      </c>
      <c r="AS137">
        <f t="shared" si="42"/>
        <v>9</v>
      </c>
      <c r="AV137" s="11">
        <f t="shared" si="43"/>
        <v>36.650969630642926</v>
      </c>
      <c r="AY137" s="11">
        <f t="shared" si="44"/>
        <v>174.52842681258539</v>
      </c>
      <c r="AZ137" s="11"/>
      <c r="BB137" s="17">
        <f t="shared" si="45"/>
        <v>10.001367989056087</v>
      </c>
      <c r="BC137" s="17">
        <f t="shared" si="46"/>
        <v>0</v>
      </c>
      <c r="BE137" s="11">
        <f t="shared" si="47"/>
        <v>-366.05906963064291</v>
      </c>
      <c r="BH137" s="15">
        <f t="shared" si="48"/>
        <v>0</v>
      </c>
    </row>
    <row r="138" spans="1:60">
      <c r="A138" t="s">
        <v>1810</v>
      </c>
      <c r="B138" t="s">
        <v>1809</v>
      </c>
      <c r="C138" t="s">
        <v>32</v>
      </c>
      <c r="D138">
        <v>3</v>
      </c>
      <c r="E138" s="7">
        <v>173.94</v>
      </c>
      <c r="F138" s="7">
        <v>135.67320000000001</v>
      </c>
      <c r="G138" s="7">
        <v>38.266800000000003</v>
      </c>
      <c r="I138" s="7"/>
      <c r="J138" s="7"/>
      <c r="K138" s="7"/>
      <c r="M138" t="str">
        <f t="shared" ref="M138:M201" si="50">+IF(AND(D138=0,H138&lt;&gt;0),"New","")</f>
        <v/>
      </c>
      <c r="O138" s="11">
        <f t="shared" ref="O138:O201" si="51">+IFERROR(E138/D138,"")</f>
        <v>57.98</v>
      </c>
      <c r="P138" s="11" t="str">
        <f t="shared" ref="P138:P201" si="52">+IFERROR(I138/H138,"")</f>
        <v/>
      </c>
      <c r="Q138" s="11"/>
      <c r="R138" s="11">
        <f t="shared" ref="R138:R201" si="53">+IFERROR((P138-O138)*H138,0)</f>
        <v>0</v>
      </c>
      <c r="S138" s="11"/>
      <c r="U138" s="11">
        <f t="shared" ref="U138:U201" si="54">+IFERROR(F138/D138,"")</f>
        <v>45.224400000000003</v>
      </c>
      <c r="V138" s="11" t="str">
        <f t="shared" ref="V138:V201" si="55">+IFERROR(J138/H138,"")</f>
        <v/>
      </c>
      <c r="W138" s="11"/>
      <c r="X138" s="11">
        <f t="shared" si="49"/>
        <v>0</v>
      </c>
      <c r="Y138" s="11"/>
      <c r="AA138" s="11">
        <f t="shared" ref="AA138:AA201" si="56">+IFERROR(G138/D138,"")</f>
        <v>12.755600000000001</v>
      </c>
      <c r="AB138" s="11" t="str">
        <f t="shared" ref="AB138:AB201" si="57">+IFERROR(K138/H138,"")</f>
        <v/>
      </c>
      <c r="AC138" s="11"/>
      <c r="AD138">
        <f t="shared" ref="AD138:AD201" si="58">+D138</f>
        <v>3</v>
      </c>
      <c r="AE138">
        <f t="shared" ref="AE138:AE201" si="59">+H138</f>
        <v>0</v>
      </c>
      <c r="AG138" s="11">
        <f t="shared" ref="AG138:AG201" si="60">+IF(M138="New",(AE138-AD138)*AB138,IFERROR((AE138-AD138)*AA138,0))</f>
        <v>-38.266800000000003</v>
      </c>
      <c r="AH138" s="11"/>
      <c r="AI138" s="15">
        <f t="shared" ref="AI138:AI201" si="61">+(K138-G138)-(R138+X138+AG138)</f>
        <v>0</v>
      </c>
      <c r="AL138" s="11">
        <f t="shared" ref="AL138:AL201" si="62">+IF(M138="New",(AE138-AD138)*P138,IFERROR((AE138-AD138)*O138,0))</f>
        <v>-173.94</v>
      </c>
      <c r="AM138" s="11"/>
      <c r="AO138" s="19">
        <f t="shared" ref="AO138:AO201" si="63">+D138/$D$2</f>
        <v>1.3679890560875513E-3</v>
      </c>
      <c r="AP138" s="19">
        <f t="shared" ref="AP138:AP201" si="64">+H138/$H$2</f>
        <v>0</v>
      </c>
      <c r="AR138" s="23">
        <f t="shared" ref="AR138:AR201" si="65">+$H$2*AO138</f>
        <v>3.3337893296853625</v>
      </c>
      <c r="AS138">
        <f t="shared" ref="AS138:AS201" si="66">+D138</f>
        <v>3</v>
      </c>
      <c r="AV138" s="11">
        <f t="shared" ref="AV138:AV201" si="67">+IFERROR((AR138-AS138)*AA138,0)</f>
        <v>4.2576831737346099</v>
      </c>
      <c r="AY138" s="11">
        <f t="shared" ref="AY138:AY201" si="68">+IFERROR((AR138-AS138)*O138,0)</f>
        <v>19.353105335157313</v>
      </c>
      <c r="AZ138" s="11"/>
      <c r="BB138" s="17">
        <f t="shared" ref="BB138:BB201" si="69">+$H$2*AO138</f>
        <v>3.3337893296853625</v>
      </c>
      <c r="BC138" s="17">
        <f t="shared" ref="BC138:BC201" si="70">+H138</f>
        <v>0</v>
      </c>
      <c r="BE138" s="11">
        <f t="shared" ref="BE138:BE201" si="71">+IF(M138="New",(BC138-BB138)*AB138,IFERROR((BC138-BB138)*AA138,0))</f>
        <v>-42.524483173734616</v>
      </c>
      <c r="BH138" s="15">
        <f t="shared" ref="BH138:BH201" si="72">AG138-AV138-BE138</f>
        <v>0</v>
      </c>
    </row>
    <row r="139" spans="1:60">
      <c r="A139" t="s">
        <v>1810</v>
      </c>
      <c r="B139" t="s">
        <v>1809</v>
      </c>
      <c r="C139" t="s">
        <v>53</v>
      </c>
      <c r="E139" s="7"/>
      <c r="F139" s="7"/>
      <c r="G139" s="7"/>
      <c r="H139">
        <v>4</v>
      </c>
      <c r="I139" s="7">
        <v>24.5</v>
      </c>
      <c r="J139" s="7">
        <v>35.666899999999998</v>
      </c>
      <c r="K139" s="7">
        <v>-11.1669</v>
      </c>
      <c r="M139" t="str">
        <f t="shared" si="50"/>
        <v>New</v>
      </c>
      <c r="O139" s="11" t="str">
        <f t="shared" si="51"/>
        <v/>
      </c>
      <c r="P139" s="11">
        <f t="shared" si="52"/>
        <v>6.125</v>
      </c>
      <c r="Q139" s="11"/>
      <c r="R139" s="11">
        <f t="shared" si="53"/>
        <v>0</v>
      </c>
      <c r="S139" s="11"/>
      <c r="U139" s="11" t="str">
        <f t="shared" si="54"/>
        <v/>
      </c>
      <c r="V139" s="11">
        <f t="shared" si="55"/>
        <v>8.9167249999999996</v>
      </c>
      <c r="W139" s="11"/>
      <c r="X139" s="11">
        <f t="shared" si="49"/>
        <v>0</v>
      </c>
      <c r="Y139" s="11"/>
      <c r="AA139" s="11" t="str">
        <f t="shared" si="56"/>
        <v/>
      </c>
      <c r="AB139" s="11">
        <f t="shared" si="57"/>
        <v>-2.791725</v>
      </c>
      <c r="AC139" s="11"/>
      <c r="AD139">
        <f t="shared" si="58"/>
        <v>0</v>
      </c>
      <c r="AE139">
        <f t="shared" si="59"/>
        <v>4</v>
      </c>
      <c r="AG139" s="11">
        <f t="shared" si="60"/>
        <v>-11.1669</v>
      </c>
      <c r="AH139" s="11"/>
      <c r="AI139" s="15">
        <f t="shared" si="61"/>
        <v>0</v>
      </c>
      <c r="AL139" s="11">
        <f t="shared" si="62"/>
        <v>24.5</v>
      </c>
      <c r="AM139" s="11"/>
      <c r="AO139" s="19">
        <f t="shared" si="63"/>
        <v>0</v>
      </c>
      <c r="AP139" s="19">
        <f t="shared" si="64"/>
        <v>1.6413623307345096E-3</v>
      </c>
      <c r="AR139" s="23">
        <f t="shared" si="65"/>
        <v>0</v>
      </c>
      <c r="AS139">
        <f t="shared" si="66"/>
        <v>0</v>
      </c>
      <c r="AV139" s="11">
        <f t="shared" si="67"/>
        <v>0</v>
      </c>
      <c r="AY139" s="11">
        <f t="shared" si="68"/>
        <v>0</v>
      </c>
      <c r="AZ139" s="11"/>
      <c r="BB139" s="17">
        <f t="shared" si="69"/>
        <v>0</v>
      </c>
      <c r="BC139" s="17">
        <f t="shared" si="70"/>
        <v>4</v>
      </c>
      <c r="BE139" s="11">
        <f t="shared" si="71"/>
        <v>-11.1669</v>
      </c>
      <c r="BH139" s="15">
        <f t="shared" si="72"/>
        <v>0</v>
      </c>
    </row>
    <row r="140" spans="1:60">
      <c r="A140" t="s">
        <v>3467</v>
      </c>
      <c r="B140" t="s">
        <v>3466</v>
      </c>
      <c r="C140" t="s">
        <v>35</v>
      </c>
      <c r="E140" s="7"/>
      <c r="F140" s="7"/>
      <c r="G140" s="7"/>
      <c r="H140">
        <v>2</v>
      </c>
      <c r="I140" s="7">
        <v>701.96</v>
      </c>
      <c r="J140" s="7">
        <v>533.4896</v>
      </c>
      <c r="K140" s="7">
        <v>168.47040000000001</v>
      </c>
      <c r="M140" t="str">
        <f t="shared" si="50"/>
        <v>New</v>
      </c>
      <c r="O140" s="11" t="str">
        <f t="shared" si="51"/>
        <v/>
      </c>
      <c r="P140" s="11">
        <f t="shared" si="52"/>
        <v>350.98</v>
      </c>
      <c r="Q140" s="11"/>
      <c r="R140" s="11">
        <f t="shared" si="53"/>
        <v>0</v>
      </c>
      <c r="S140" s="11"/>
      <c r="U140" s="11" t="str">
        <f t="shared" si="54"/>
        <v/>
      </c>
      <c r="V140" s="11">
        <f t="shared" si="55"/>
        <v>266.7448</v>
      </c>
      <c r="W140" s="11"/>
      <c r="X140" s="11">
        <f t="shared" si="49"/>
        <v>0</v>
      </c>
      <c r="Y140" s="11"/>
      <c r="AA140" s="11" t="str">
        <f t="shared" si="56"/>
        <v/>
      </c>
      <c r="AB140" s="11">
        <f t="shared" si="57"/>
        <v>84.235200000000006</v>
      </c>
      <c r="AC140" s="11"/>
      <c r="AD140">
        <f t="shared" si="58"/>
        <v>0</v>
      </c>
      <c r="AE140">
        <f t="shared" si="59"/>
        <v>2</v>
      </c>
      <c r="AG140" s="11">
        <f t="shared" si="60"/>
        <v>168.47040000000001</v>
      </c>
      <c r="AH140" s="11"/>
      <c r="AI140" s="15">
        <f t="shared" si="61"/>
        <v>0</v>
      </c>
      <c r="AL140" s="11">
        <f t="shared" si="62"/>
        <v>701.96</v>
      </c>
      <c r="AM140" s="11"/>
      <c r="AO140" s="19">
        <f t="shared" si="63"/>
        <v>0</v>
      </c>
      <c r="AP140" s="19">
        <f t="shared" si="64"/>
        <v>8.206811653672548E-4</v>
      </c>
      <c r="AR140" s="23">
        <f t="shared" si="65"/>
        <v>0</v>
      </c>
      <c r="AS140">
        <f t="shared" si="66"/>
        <v>0</v>
      </c>
      <c r="AV140" s="11">
        <f t="shared" si="67"/>
        <v>0</v>
      </c>
      <c r="AY140" s="11">
        <f t="shared" si="68"/>
        <v>0</v>
      </c>
      <c r="AZ140" s="11"/>
      <c r="BB140" s="17">
        <f t="shared" si="69"/>
        <v>0</v>
      </c>
      <c r="BC140" s="17">
        <f t="shared" si="70"/>
        <v>2</v>
      </c>
      <c r="BE140" s="11">
        <f t="shared" si="71"/>
        <v>168.47040000000001</v>
      </c>
      <c r="BH140" s="15">
        <f t="shared" si="72"/>
        <v>0</v>
      </c>
    </row>
    <row r="141" spans="1:60">
      <c r="A141" t="s">
        <v>1042</v>
      </c>
      <c r="B141" t="s">
        <v>1041</v>
      </c>
      <c r="C141" t="s">
        <v>35</v>
      </c>
      <c r="D141">
        <v>1</v>
      </c>
      <c r="E141" s="7">
        <v>170.786</v>
      </c>
      <c r="F141" s="7">
        <v>170.786</v>
      </c>
      <c r="G141" s="7">
        <v>0</v>
      </c>
      <c r="I141" s="7"/>
      <c r="J141" s="7"/>
      <c r="K141" s="7"/>
      <c r="M141" t="str">
        <f t="shared" si="50"/>
        <v/>
      </c>
      <c r="O141" s="11">
        <f t="shared" si="51"/>
        <v>170.786</v>
      </c>
      <c r="P141" s="11" t="str">
        <f t="shared" si="52"/>
        <v/>
      </c>
      <c r="Q141" s="11"/>
      <c r="R141" s="11">
        <f t="shared" si="53"/>
        <v>0</v>
      </c>
      <c r="S141" s="11"/>
      <c r="U141" s="11">
        <f t="shared" si="54"/>
        <v>170.786</v>
      </c>
      <c r="V141" s="11" t="str">
        <f t="shared" si="55"/>
        <v/>
      </c>
      <c r="W141" s="11"/>
      <c r="X141" s="11">
        <f t="shared" si="49"/>
        <v>0</v>
      </c>
      <c r="Y141" s="11"/>
      <c r="AA141" s="11">
        <f t="shared" si="56"/>
        <v>0</v>
      </c>
      <c r="AB141" s="11" t="str">
        <f t="shared" si="57"/>
        <v/>
      </c>
      <c r="AC141" s="11"/>
      <c r="AD141">
        <f t="shared" si="58"/>
        <v>1</v>
      </c>
      <c r="AE141">
        <f t="shared" si="59"/>
        <v>0</v>
      </c>
      <c r="AG141" s="11">
        <f t="shared" si="60"/>
        <v>0</v>
      </c>
      <c r="AH141" s="11"/>
      <c r="AI141" s="15">
        <f t="shared" si="61"/>
        <v>0</v>
      </c>
      <c r="AL141" s="11">
        <f t="shared" si="62"/>
        <v>-170.786</v>
      </c>
      <c r="AM141" s="11"/>
      <c r="AO141" s="19">
        <f t="shared" si="63"/>
        <v>4.5599635202918376E-4</v>
      </c>
      <c r="AP141" s="19">
        <f t="shared" si="64"/>
        <v>0</v>
      </c>
      <c r="AR141" s="23">
        <f t="shared" si="65"/>
        <v>1.1112631098951209</v>
      </c>
      <c r="AS141">
        <f t="shared" si="66"/>
        <v>1</v>
      </c>
      <c r="AV141" s="11">
        <f t="shared" si="67"/>
        <v>0</v>
      </c>
      <c r="AY141" s="11">
        <f t="shared" si="68"/>
        <v>19.002181486548118</v>
      </c>
      <c r="AZ141" s="11"/>
      <c r="BB141" s="17">
        <f t="shared" si="69"/>
        <v>1.1112631098951209</v>
      </c>
      <c r="BC141" s="17">
        <f t="shared" si="70"/>
        <v>0</v>
      </c>
      <c r="BE141" s="11">
        <f t="shared" si="71"/>
        <v>0</v>
      </c>
      <c r="BH141" s="15">
        <f t="shared" si="72"/>
        <v>0</v>
      </c>
    </row>
    <row r="142" spans="1:60">
      <c r="A142" t="s">
        <v>1042</v>
      </c>
      <c r="B142" t="s">
        <v>1041</v>
      </c>
      <c r="C142" t="s">
        <v>44</v>
      </c>
      <c r="D142">
        <v>4</v>
      </c>
      <c r="E142" s="7">
        <v>343.92</v>
      </c>
      <c r="F142" s="7">
        <v>268.25760000000002</v>
      </c>
      <c r="G142" s="7">
        <v>75.662400000000005</v>
      </c>
      <c r="I142" s="7"/>
      <c r="J142" s="7"/>
      <c r="K142" s="7"/>
      <c r="M142" t="str">
        <f t="shared" si="50"/>
        <v/>
      </c>
      <c r="O142" s="11">
        <f t="shared" si="51"/>
        <v>85.98</v>
      </c>
      <c r="P142" s="11" t="str">
        <f t="shared" si="52"/>
        <v/>
      </c>
      <c r="Q142" s="11"/>
      <c r="R142" s="11">
        <f t="shared" si="53"/>
        <v>0</v>
      </c>
      <c r="S142" s="11"/>
      <c r="U142" s="11">
        <f t="shared" si="54"/>
        <v>67.064400000000006</v>
      </c>
      <c r="V142" s="11" t="str">
        <f t="shared" si="55"/>
        <v/>
      </c>
      <c r="W142" s="11"/>
      <c r="X142" s="11">
        <f t="shared" si="49"/>
        <v>0</v>
      </c>
      <c r="Y142" s="11"/>
      <c r="AA142" s="11">
        <f t="shared" si="56"/>
        <v>18.915600000000001</v>
      </c>
      <c r="AB142" s="11" t="str">
        <f t="shared" si="57"/>
        <v/>
      </c>
      <c r="AC142" s="11"/>
      <c r="AD142">
        <f t="shared" si="58"/>
        <v>4</v>
      </c>
      <c r="AE142">
        <f t="shared" si="59"/>
        <v>0</v>
      </c>
      <c r="AG142" s="11">
        <f t="shared" si="60"/>
        <v>-75.662400000000005</v>
      </c>
      <c r="AH142" s="11"/>
      <c r="AI142" s="15">
        <f t="shared" si="61"/>
        <v>0</v>
      </c>
      <c r="AL142" s="11">
        <f t="shared" si="62"/>
        <v>-343.92</v>
      </c>
      <c r="AM142" s="11"/>
      <c r="AO142" s="19">
        <f t="shared" si="63"/>
        <v>1.823985408116735E-3</v>
      </c>
      <c r="AP142" s="19">
        <f t="shared" si="64"/>
        <v>0</v>
      </c>
      <c r="AR142" s="23">
        <f t="shared" si="65"/>
        <v>4.4450524395804836</v>
      </c>
      <c r="AS142">
        <f t="shared" si="66"/>
        <v>4</v>
      </c>
      <c r="AV142" s="11">
        <f t="shared" si="67"/>
        <v>8.4184339261285963</v>
      </c>
      <c r="AY142" s="11">
        <f t="shared" si="68"/>
        <v>38.265608755129982</v>
      </c>
      <c r="AZ142" s="11"/>
      <c r="BB142" s="17">
        <f t="shared" si="69"/>
        <v>4.4450524395804836</v>
      </c>
      <c r="BC142" s="17">
        <f t="shared" si="70"/>
        <v>0</v>
      </c>
      <c r="BE142" s="11">
        <f t="shared" si="71"/>
        <v>-84.080833926128605</v>
      </c>
      <c r="BH142" s="15">
        <f t="shared" si="72"/>
        <v>0</v>
      </c>
    </row>
    <row r="143" spans="1:60">
      <c r="A143" t="s">
        <v>1005</v>
      </c>
      <c r="B143" t="s">
        <v>1004</v>
      </c>
      <c r="C143" t="s">
        <v>35</v>
      </c>
      <c r="D143">
        <v>4</v>
      </c>
      <c r="E143" s="7">
        <v>194.84800000000001</v>
      </c>
      <c r="F143" s="7">
        <v>182.67000000000002</v>
      </c>
      <c r="G143" s="7">
        <v>12.178000000000001</v>
      </c>
      <c r="I143" s="7"/>
      <c r="J143" s="7"/>
      <c r="K143" s="7"/>
      <c r="M143" t="str">
        <f t="shared" si="50"/>
        <v/>
      </c>
      <c r="O143" s="11">
        <f t="shared" si="51"/>
        <v>48.712000000000003</v>
      </c>
      <c r="P143" s="11" t="str">
        <f t="shared" si="52"/>
        <v/>
      </c>
      <c r="Q143" s="11"/>
      <c r="R143" s="11">
        <f t="shared" si="53"/>
        <v>0</v>
      </c>
      <c r="S143" s="11"/>
      <c r="U143" s="11">
        <f t="shared" si="54"/>
        <v>45.667500000000004</v>
      </c>
      <c r="V143" s="11" t="str">
        <f t="shared" si="55"/>
        <v/>
      </c>
      <c r="W143" s="11"/>
      <c r="X143" s="11">
        <f t="shared" si="49"/>
        <v>0</v>
      </c>
      <c r="Y143" s="11"/>
      <c r="AA143" s="11">
        <f t="shared" si="56"/>
        <v>3.0445000000000002</v>
      </c>
      <c r="AB143" s="11" t="str">
        <f t="shared" si="57"/>
        <v/>
      </c>
      <c r="AC143" s="11"/>
      <c r="AD143">
        <f t="shared" si="58"/>
        <v>4</v>
      </c>
      <c r="AE143">
        <f t="shared" si="59"/>
        <v>0</v>
      </c>
      <c r="AG143" s="11">
        <f t="shared" si="60"/>
        <v>-12.178000000000001</v>
      </c>
      <c r="AH143" s="11"/>
      <c r="AI143" s="15">
        <f t="shared" si="61"/>
        <v>0</v>
      </c>
      <c r="AL143" s="11">
        <f t="shared" si="62"/>
        <v>-194.84800000000001</v>
      </c>
      <c r="AM143" s="11"/>
      <c r="AO143" s="19">
        <f t="shared" si="63"/>
        <v>1.823985408116735E-3</v>
      </c>
      <c r="AP143" s="19">
        <f t="shared" si="64"/>
        <v>0</v>
      </c>
      <c r="AR143" s="23">
        <f t="shared" si="65"/>
        <v>4.4450524395804836</v>
      </c>
      <c r="AS143">
        <f t="shared" si="66"/>
        <v>4</v>
      </c>
      <c r="AV143" s="11">
        <f t="shared" si="67"/>
        <v>1.3549621523027824</v>
      </c>
      <c r="AY143" s="11">
        <f t="shared" si="68"/>
        <v>21.679394436844518</v>
      </c>
      <c r="AZ143" s="11"/>
      <c r="BB143" s="17">
        <f t="shared" si="69"/>
        <v>4.4450524395804836</v>
      </c>
      <c r="BC143" s="17">
        <f t="shared" si="70"/>
        <v>0</v>
      </c>
      <c r="BE143" s="11">
        <f t="shared" si="71"/>
        <v>-13.532962152302783</v>
      </c>
      <c r="BH143" s="15">
        <f t="shared" si="72"/>
        <v>0</v>
      </c>
    </row>
    <row r="144" spans="1:60">
      <c r="A144" t="s">
        <v>1005</v>
      </c>
      <c r="B144" t="s">
        <v>1004</v>
      </c>
      <c r="C144" t="s">
        <v>44</v>
      </c>
      <c r="E144" s="7"/>
      <c r="F144" s="7"/>
      <c r="G144" s="7"/>
      <c r="H144">
        <v>2</v>
      </c>
      <c r="I144" s="7">
        <v>248.98</v>
      </c>
      <c r="J144" s="7">
        <v>194.20439999999999</v>
      </c>
      <c r="K144" s="7">
        <v>54.775599999999997</v>
      </c>
      <c r="M144" t="str">
        <f t="shared" si="50"/>
        <v>New</v>
      </c>
      <c r="O144" s="11" t="str">
        <f t="shared" si="51"/>
        <v/>
      </c>
      <c r="P144" s="11">
        <f t="shared" si="52"/>
        <v>124.49</v>
      </c>
      <c r="Q144" s="11"/>
      <c r="R144" s="11">
        <f t="shared" si="53"/>
        <v>0</v>
      </c>
      <c r="S144" s="11"/>
      <c r="U144" s="11" t="str">
        <f t="shared" si="54"/>
        <v/>
      </c>
      <c r="V144" s="11">
        <f t="shared" si="55"/>
        <v>97.102199999999996</v>
      </c>
      <c r="W144" s="11"/>
      <c r="X144" s="11">
        <f t="shared" si="49"/>
        <v>0</v>
      </c>
      <c r="Y144" s="11"/>
      <c r="AA144" s="11" t="str">
        <f t="shared" si="56"/>
        <v/>
      </c>
      <c r="AB144" s="11">
        <f t="shared" si="57"/>
        <v>27.387799999999999</v>
      </c>
      <c r="AC144" s="11"/>
      <c r="AD144">
        <f t="shared" si="58"/>
        <v>0</v>
      </c>
      <c r="AE144">
        <f t="shared" si="59"/>
        <v>2</v>
      </c>
      <c r="AG144" s="11">
        <f t="shared" si="60"/>
        <v>54.775599999999997</v>
      </c>
      <c r="AH144" s="11"/>
      <c r="AI144" s="15">
        <f t="shared" si="61"/>
        <v>0</v>
      </c>
      <c r="AL144" s="11">
        <f t="shared" si="62"/>
        <v>248.98</v>
      </c>
      <c r="AM144" s="11"/>
      <c r="AO144" s="19">
        <f t="shared" si="63"/>
        <v>0</v>
      </c>
      <c r="AP144" s="19">
        <f t="shared" si="64"/>
        <v>8.206811653672548E-4</v>
      </c>
      <c r="AR144" s="23">
        <f t="shared" si="65"/>
        <v>0</v>
      </c>
      <c r="AS144">
        <f t="shared" si="66"/>
        <v>0</v>
      </c>
      <c r="AV144" s="11">
        <f t="shared" si="67"/>
        <v>0</v>
      </c>
      <c r="AY144" s="11">
        <f t="shared" si="68"/>
        <v>0</v>
      </c>
      <c r="AZ144" s="11"/>
      <c r="BB144" s="17">
        <f t="shared" si="69"/>
        <v>0</v>
      </c>
      <c r="BC144" s="17">
        <f t="shared" si="70"/>
        <v>2</v>
      </c>
      <c r="BE144" s="11">
        <f t="shared" si="71"/>
        <v>54.775599999999997</v>
      </c>
      <c r="BH144" s="15">
        <f t="shared" si="72"/>
        <v>0</v>
      </c>
    </row>
    <row r="145" spans="1:60">
      <c r="A145" t="s">
        <v>840</v>
      </c>
      <c r="B145" t="s">
        <v>839</v>
      </c>
      <c r="C145" t="s">
        <v>53</v>
      </c>
      <c r="E145" s="7"/>
      <c r="F145" s="7"/>
      <c r="G145" s="7"/>
      <c r="H145">
        <v>1</v>
      </c>
      <c r="I145" s="7">
        <v>46.94</v>
      </c>
      <c r="J145" s="7">
        <v>27.694599999999998</v>
      </c>
      <c r="K145" s="7">
        <v>19.2454</v>
      </c>
      <c r="M145" t="str">
        <f t="shared" si="50"/>
        <v>New</v>
      </c>
      <c r="O145" s="11" t="str">
        <f t="shared" si="51"/>
        <v/>
      </c>
      <c r="P145" s="11">
        <f t="shared" si="52"/>
        <v>46.94</v>
      </c>
      <c r="Q145" s="11"/>
      <c r="R145" s="11">
        <f t="shared" si="53"/>
        <v>0</v>
      </c>
      <c r="S145" s="11"/>
      <c r="U145" s="11" t="str">
        <f t="shared" si="54"/>
        <v/>
      </c>
      <c r="V145" s="11">
        <f t="shared" si="55"/>
        <v>27.694599999999998</v>
      </c>
      <c r="W145" s="11"/>
      <c r="X145" s="11">
        <f t="shared" si="49"/>
        <v>0</v>
      </c>
      <c r="Y145" s="11"/>
      <c r="AA145" s="11" t="str">
        <f t="shared" si="56"/>
        <v/>
      </c>
      <c r="AB145" s="11">
        <f t="shared" si="57"/>
        <v>19.2454</v>
      </c>
      <c r="AC145" s="11"/>
      <c r="AD145">
        <f t="shared" si="58"/>
        <v>0</v>
      </c>
      <c r="AE145">
        <f t="shared" si="59"/>
        <v>1</v>
      </c>
      <c r="AG145" s="11">
        <f t="shared" si="60"/>
        <v>19.2454</v>
      </c>
      <c r="AH145" s="11"/>
      <c r="AI145" s="15">
        <f t="shared" si="61"/>
        <v>0</v>
      </c>
      <c r="AL145" s="11">
        <f t="shared" si="62"/>
        <v>46.94</v>
      </c>
      <c r="AM145" s="11"/>
      <c r="AO145" s="19">
        <f t="shared" si="63"/>
        <v>0</v>
      </c>
      <c r="AP145" s="19">
        <f t="shared" si="64"/>
        <v>4.103405826836274E-4</v>
      </c>
      <c r="AR145" s="23">
        <f t="shared" si="65"/>
        <v>0</v>
      </c>
      <c r="AS145">
        <f t="shared" si="66"/>
        <v>0</v>
      </c>
      <c r="AV145" s="11">
        <f t="shared" si="67"/>
        <v>0</v>
      </c>
      <c r="AY145" s="11">
        <f t="shared" si="68"/>
        <v>0</v>
      </c>
      <c r="AZ145" s="11"/>
      <c r="BB145" s="17">
        <f t="shared" si="69"/>
        <v>0</v>
      </c>
      <c r="BC145" s="17">
        <f t="shared" si="70"/>
        <v>1</v>
      </c>
      <c r="BE145" s="11">
        <f t="shared" si="71"/>
        <v>19.2454</v>
      </c>
      <c r="BH145" s="15">
        <f t="shared" si="72"/>
        <v>0</v>
      </c>
    </row>
    <row r="146" spans="1:60">
      <c r="A146" t="s">
        <v>3281</v>
      </c>
      <c r="B146" t="s">
        <v>3280</v>
      </c>
      <c r="C146" t="s">
        <v>53</v>
      </c>
      <c r="D146">
        <v>5</v>
      </c>
      <c r="E146" s="7">
        <v>30.759999999999998</v>
      </c>
      <c r="F146" s="7">
        <v>65.793399999999991</v>
      </c>
      <c r="G146" s="7">
        <v>-35.033399999999993</v>
      </c>
      <c r="I146" s="7"/>
      <c r="J146" s="7"/>
      <c r="K146" s="7"/>
      <c r="M146" t="str">
        <f t="shared" si="50"/>
        <v/>
      </c>
      <c r="O146" s="11">
        <f t="shared" si="51"/>
        <v>6.1519999999999992</v>
      </c>
      <c r="P146" s="11" t="str">
        <f t="shared" si="52"/>
        <v/>
      </c>
      <c r="Q146" s="11"/>
      <c r="R146" s="11">
        <f t="shared" si="53"/>
        <v>0</v>
      </c>
      <c r="S146" s="11"/>
      <c r="U146" s="11">
        <f t="shared" si="54"/>
        <v>13.158679999999999</v>
      </c>
      <c r="V146" s="11" t="str">
        <f t="shared" si="55"/>
        <v/>
      </c>
      <c r="W146" s="11"/>
      <c r="X146" s="11">
        <f t="shared" si="49"/>
        <v>0</v>
      </c>
      <c r="Y146" s="11"/>
      <c r="AA146" s="11">
        <f t="shared" si="56"/>
        <v>-7.0066799999999985</v>
      </c>
      <c r="AB146" s="11" t="str">
        <f t="shared" si="57"/>
        <v/>
      </c>
      <c r="AC146" s="11"/>
      <c r="AD146">
        <f t="shared" si="58"/>
        <v>5</v>
      </c>
      <c r="AE146">
        <f t="shared" si="59"/>
        <v>0</v>
      </c>
      <c r="AG146" s="11">
        <f t="shared" si="60"/>
        <v>35.033399999999993</v>
      </c>
      <c r="AH146" s="11"/>
      <c r="AI146" s="15">
        <f t="shared" si="61"/>
        <v>0</v>
      </c>
      <c r="AL146" s="11">
        <f t="shared" si="62"/>
        <v>-30.759999999999998</v>
      </c>
      <c r="AM146" s="11"/>
      <c r="AO146" s="19">
        <f t="shared" si="63"/>
        <v>2.2799817601459188E-3</v>
      </c>
      <c r="AP146" s="19">
        <f t="shared" si="64"/>
        <v>0</v>
      </c>
      <c r="AR146" s="23">
        <f t="shared" si="65"/>
        <v>5.5563155494756042</v>
      </c>
      <c r="AS146">
        <f t="shared" si="66"/>
        <v>5</v>
      </c>
      <c r="AV146" s="11">
        <f t="shared" si="67"/>
        <v>-3.897925034199726</v>
      </c>
      <c r="AY146" s="11">
        <f t="shared" si="68"/>
        <v>3.4224532603739171</v>
      </c>
      <c r="AZ146" s="11"/>
      <c r="BB146" s="17">
        <f t="shared" si="69"/>
        <v>5.5563155494756042</v>
      </c>
      <c r="BC146" s="17">
        <f t="shared" si="70"/>
        <v>0</v>
      </c>
      <c r="BE146" s="11">
        <f t="shared" si="71"/>
        <v>38.931325034199716</v>
      </c>
      <c r="BH146" s="15">
        <f t="shared" si="72"/>
        <v>0</v>
      </c>
    </row>
    <row r="147" spans="1:60">
      <c r="A147" t="s">
        <v>1484</v>
      </c>
      <c r="B147" t="s">
        <v>1483</v>
      </c>
      <c r="C147" t="s">
        <v>53</v>
      </c>
      <c r="E147" s="7"/>
      <c r="F147" s="7"/>
      <c r="G147" s="7"/>
      <c r="H147">
        <v>10</v>
      </c>
      <c r="I147" s="7">
        <v>101.36</v>
      </c>
      <c r="J147" s="7">
        <v>65.927400000000006</v>
      </c>
      <c r="K147" s="7">
        <v>35.432600000000001</v>
      </c>
      <c r="M147" t="str">
        <f t="shared" si="50"/>
        <v>New</v>
      </c>
      <c r="O147" s="11" t="str">
        <f t="shared" si="51"/>
        <v/>
      </c>
      <c r="P147" s="11">
        <f t="shared" si="52"/>
        <v>10.135999999999999</v>
      </c>
      <c r="Q147" s="11"/>
      <c r="R147" s="11">
        <f t="shared" si="53"/>
        <v>0</v>
      </c>
      <c r="S147" s="11"/>
      <c r="U147" s="11" t="str">
        <f t="shared" si="54"/>
        <v/>
      </c>
      <c r="V147" s="11">
        <f t="shared" si="55"/>
        <v>6.5927400000000009</v>
      </c>
      <c r="W147" s="11"/>
      <c r="X147" s="11">
        <f t="shared" si="49"/>
        <v>0</v>
      </c>
      <c r="Y147" s="11"/>
      <c r="AA147" s="11" t="str">
        <f t="shared" si="56"/>
        <v/>
      </c>
      <c r="AB147" s="11">
        <f t="shared" si="57"/>
        <v>3.5432600000000001</v>
      </c>
      <c r="AC147" s="11"/>
      <c r="AD147">
        <f t="shared" si="58"/>
        <v>0</v>
      </c>
      <c r="AE147">
        <f t="shared" si="59"/>
        <v>10</v>
      </c>
      <c r="AG147" s="11">
        <f t="shared" si="60"/>
        <v>35.432600000000001</v>
      </c>
      <c r="AH147" s="11"/>
      <c r="AI147" s="15">
        <f t="shared" si="61"/>
        <v>0</v>
      </c>
      <c r="AL147" s="11">
        <f t="shared" si="62"/>
        <v>101.35999999999999</v>
      </c>
      <c r="AM147" s="11"/>
      <c r="AO147" s="19">
        <f t="shared" si="63"/>
        <v>0</v>
      </c>
      <c r="AP147" s="19">
        <f t="shared" si="64"/>
        <v>4.103405826836274E-3</v>
      </c>
      <c r="AR147" s="23">
        <f t="shared" si="65"/>
        <v>0</v>
      </c>
      <c r="AS147">
        <f t="shared" si="66"/>
        <v>0</v>
      </c>
      <c r="AV147" s="11">
        <f t="shared" si="67"/>
        <v>0</v>
      </c>
      <c r="AY147" s="11">
        <f t="shared" si="68"/>
        <v>0</v>
      </c>
      <c r="AZ147" s="11"/>
      <c r="BB147" s="17">
        <f t="shared" si="69"/>
        <v>0</v>
      </c>
      <c r="BC147" s="17">
        <f t="shared" si="70"/>
        <v>10</v>
      </c>
      <c r="BE147" s="11">
        <f t="shared" si="71"/>
        <v>35.432600000000001</v>
      </c>
      <c r="BH147" s="15">
        <f t="shared" si="72"/>
        <v>0</v>
      </c>
    </row>
    <row r="148" spans="1:60">
      <c r="A148" t="s">
        <v>1141</v>
      </c>
      <c r="B148" t="s">
        <v>1140</v>
      </c>
      <c r="C148" t="s">
        <v>35</v>
      </c>
      <c r="D148">
        <v>8</v>
      </c>
      <c r="E148" s="7">
        <v>845.48800000000006</v>
      </c>
      <c r="F148" s="7">
        <v>857.56640000000004</v>
      </c>
      <c r="G148" s="7">
        <v>-12.0784</v>
      </c>
      <c r="I148" s="7"/>
      <c r="J148" s="7"/>
      <c r="K148" s="7"/>
      <c r="M148" t="str">
        <f t="shared" si="50"/>
        <v/>
      </c>
      <c r="O148" s="11">
        <f t="shared" si="51"/>
        <v>105.68600000000001</v>
      </c>
      <c r="P148" s="11" t="str">
        <f t="shared" si="52"/>
        <v/>
      </c>
      <c r="Q148" s="11"/>
      <c r="R148" s="11">
        <f t="shared" si="53"/>
        <v>0</v>
      </c>
      <c r="S148" s="11"/>
      <c r="U148" s="11">
        <f t="shared" si="54"/>
        <v>107.19580000000001</v>
      </c>
      <c r="V148" s="11" t="str">
        <f t="shared" si="55"/>
        <v/>
      </c>
      <c r="W148" s="11"/>
      <c r="X148" s="11">
        <f t="shared" si="49"/>
        <v>0</v>
      </c>
      <c r="Y148" s="11"/>
      <c r="AA148" s="11">
        <f t="shared" si="56"/>
        <v>-1.5098</v>
      </c>
      <c r="AB148" s="11" t="str">
        <f t="shared" si="57"/>
        <v/>
      </c>
      <c r="AC148" s="11"/>
      <c r="AD148">
        <f t="shared" si="58"/>
        <v>8</v>
      </c>
      <c r="AE148">
        <f t="shared" si="59"/>
        <v>0</v>
      </c>
      <c r="AG148" s="11">
        <f t="shared" si="60"/>
        <v>12.0784</v>
      </c>
      <c r="AH148" s="11"/>
      <c r="AI148" s="15">
        <f t="shared" si="61"/>
        <v>0</v>
      </c>
      <c r="AL148" s="11">
        <f t="shared" si="62"/>
        <v>-845.48800000000006</v>
      </c>
      <c r="AM148" s="11"/>
      <c r="AO148" s="19">
        <f t="shared" si="63"/>
        <v>3.6479708162334701E-3</v>
      </c>
      <c r="AP148" s="19">
        <f t="shared" si="64"/>
        <v>0</v>
      </c>
      <c r="AR148" s="23">
        <f t="shared" si="65"/>
        <v>8.8901048791609671</v>
      </c>
      <c r="AS148">
        <f t="shared" si="66"/>
        <v>8</v>
      </c>
      <c r="AV148" s="11">
        <f t="shared" si="67"/>
        <v>-1.3438803465572282</v>
      </c>
      <c r="AY148" s="11">
        <f t="shared" si="68"/>
        <v>94.071624259005986</v>
      </c>
      <c r="AZ148" s="11"/>
      <c r="BB148" s="17">
        <f t="shared" si="69"/>
        <v>8.8901048791609671</v>
      </c>
      <c r="BC148" s="17">
        <f t="shared" si="70"/>
        <v>0</v>
      </c>
      <c r="BE148" s="11">
        <f t="shared" si="71"/>
        <v>13.422280346557228</v>
      </c>
      <c r="BH148" s="15">
        <f t="shared" si="72"/>
        <v>0</v>
      </c>
    </row>
    <row r="149" spans="1:60">
      <c r="A149" t="s">
        <v>1141</v>
      </c>
      <c r="B149" t="s">
        <v>1140</v>
      </c>
      <c r="C149" t="s">
        <v>53</v>
      </c>
      <c r="E149" s="7"/>
      <c r="F149" s="7"/>
      <c r="G149" s="7"/>
      <c r="H149">
        <v>3</v>
      </c>
      <c r="I149" s="7">
        <v>29.327999999999999</v>
      </c>
      <c r="J149" s="7">
        <v>25.661999999999999</v>
      </c>
      <c r="K149" s="7">
        <v>3.6659999999999999</v>
      </c>
      <c r="M149" t="str">
        <f t="shared" si="50"/>
        <v>New</v>
      </c>
      <c r="O149" s="11" t="str">
        <f t="shared" si="51"/>
        <v/>
      </c>
      <c r="P149" s="11">
        <f t="shared" si="52"/>
        <v>9.7759999999999998</v>
      </c>
      <c r="Q149" s="11"/>
      <c r="R149" s="11">
        <f t="shared" si="53"/>
        <v>0</v>
      </c>
      <c r="S149" s="11"/>
      <c r="U149" s="11" t="str">
        <f t="shared" si="54"/>
        <v/>
      </c>
      <c r="V149" s="11">
        <f t="shared" si="55"/>
        <v>8.5540000000000003</v>
      </c>
      <c r="W149" s="11"/>
      <c r="X149" s="11">
        <f t="shared" si="49"/>
        <v>0</v>
      </c>
      <c r="Y149" s="11"/>
      <c r="AA149" s="11" t="str">
        <f t="shared" si="56"/>
        <v/>
      </c>
      <c r="AB149" s="11">
        <f t="shared" si="57"/>
        <v>1.222</v>
      </c>
      <c r="AC149" s="11"/>
      <c r="AD149">
        <f t="shared" si="58"/>
        <v>0</v>
      </c>
      <c r="AE149">
        <f t="shared" si="59"/>
        <v>3</v>
      </c>
      <c r="AG149" s="11">
        <f t="shared" si="60"/>
        <v>3.6659999999999999</v>
      </c>
      <c r="AH149" s="11"/>
      <c r="AI149" s="15">
        <f t="shared" si="61"/>
        <v>0</v>
      </c>
      <c r="AL149" s="11">
        <f t="shared" si="62"/>
        <v>29.327999999999999</v>
      </c>
      <c r="AM149" s="11"/>
      <c r="AO149" s="19">
        <f t="shared" si="63"/>
        <v>0</v>
      </c>
      <c r="AP149" s="19">
        <f t="shared" si="64"/>
        <v>1.2310217480508822E-3</v>
      </c>
      <c r="AR149" s="23">
        <f t="shared" si="65"/>
        <v>0</v>
      </c>
      <c r="AS149">
        <f t="shared" si="66"/>
        <v>0</v>
      </c>
      <c r="AV149" s="11">
        <f t="shared" si="67"/>
        <v>0</v>
      </c>
      <c r="AY149" s="11">
        <f t="shared" si="68"/>
        <v>0</v>
      </c>
      <c r="AZ149" s="11"/>
      <c r="BB149" s="17">
        <f t="shared" si="69"/>
        <v>0</v>
      </c>
      <c r="BC149" s="17">
        <f t="shared" si="70"/>
        <v>3</v>
      </c>
      <c r="BE149" s="11">
        <f t="shared" si="71"/>
        <v>3.6659999999999999</v>
      </c>
      <c r="BH149" s="15">
        <f t="shared" si="72"/>
        <v>0</v>
      </c>
    </row>
    <row r="150" spans="1:60">
      <c r="A150" t="s">
        <v>615</v>
      </c>
      <c r="B150" t="s">
        <v>614</v>
      </c>
      <c r="C150" t="s">
        <v>32</v>
      </c>
      <c r="E150" s="7"/>
      <c r="F150" s="7"/>
      <c r="G150" s="7"/>
      <c r="H150">
        <v>2</v>
      </c>
      <c r="I150" s="7">
        <v>241.96</v>
      </c>
      <c r="J150" s="7">
        <v>208.0856</v>
      </c>
      <c r="K150" s="7">
        <v>33.874400000000001</v>
      </c>
      <c r="M150" t="str">
        <f t="shared" si="50"/>
        <v>New</v>
      </c>
      <c r="O150" s="11" t="str">
        <f t="shared" si="51"/>
        <v/>
      </c>
      <c r="P150" s="11">
        <f t="shared" si="52"/>
        <v>120.98</v>
      </c>
      <c r="Q150" s="11"/>
      <c r="R150" s="11">
        <f t="shared" si="53"/>
        <v>0</v>
      </c>
      <c r="S150" s="11"/>
      <c r="U150" s="11" t="str">
        <f t="shared" si="54"/>
        <v/>
      </c>
      <c r="V150" s="11">
        <f t="shared" si="55"/>
        <v>104.0428</v>
      </c>
      <c r="W150" s="11"/>
      <c r="X150" s="11">
        <f t="shared" si="49"/>
        <v>0</v>
      </c>
      <c r="Y150" s="11"/>
      <c r="AA150" s="11" t="str">
        <f t="shared" si="56"/>
        <v/>
      </c>
      <c r="AB150" s="11">
        <f t="shared" si="57"/>
        <v>16.937200000000001</v>
      </c>
      <c r="AC150" s="11"/>
      <c r="AD150">
        <f t="shared" si="58"/>
        <v>0</v>
      </c>
      <c r="AE150">
        <f t="shared" si="59"/>
        <v>2</v>
      </c>
      <c r="AG150" s="11">
        <f t="shared" si="60"/>
        <v>33.874400000000001</v>
      </c>
      <c r="AH150" s="11"/>
      <c r="AI150" s="15">
        <f t="shared" si="61"/>
        <v>0</v>
      </c>
      <c r="AL150" s="11">
        <f t="shared" si="62"/>
        <v>241.96</v>
      </c>
      <c r="AM150" s="11"/>
      <c r="AO150" s="19">
        <f t="shared" si="63"/>
        <v>0</v>
      </c>
      <c r="AP150" s="19">
        <f t="shared" si="64"/>
        <v>8.206811653672548E-4</v>
      </c>
      <c r="AR150" s="23">
        <f t="shared" si="65"/>
        <v>0</v>
      </c>
      <c r="AS150">
        <f t="shared" si="66"/>
        <v>0</v>
      </c>
      <c r="AV150" s="11">
        <f t="shared" si="67"/>
        <v>0</v>
      </c>
      <c r="AY150" s="11">
        <f t="shared" si="68"/>
        <v>0</v>
      </c>
      <c r="AZ150" s="11"/>
      <c r="BB150" s="17">
        <f t="shared" si="69"/>
        <v>0</v>
      </c>
      <c r="BC150" s="17">
        <f t="shared" si="70"/>
        <v>2</v>
      </c>
      <c r="BE150" s="11">
        <f t="shared" si="71"/>
        <v>33.874400000000001</v>
      </c>
      <c r="BH150" s="15">
        <f t="shared" si="72"/>
        <v>0</v>
      </c>
    </row>
    <row r="151" spans="1:60">
      <c r="A151" t="s">
        <v>615</v>
      </c>
      <c r="B151" t="s">
        <v>614</v>
      </c>
      <c r="C151" t="s">
        <v>53</v>
      </c>
      <c r="E151" s="7"/>
      <c r="F151" s="7"/>
      <c r="G151" s="7"/>
      <c r="H151">
        <v>9</v>
      </c>
      <c r="I151" s="7">
        <v>141.21</v>
      </c>
      <c r="J151" s="7">
        <v>122.57459999999999</v>
      </c>
      <c r="K151" s="7">
        <v>18.635399999999997</v>
      </c>
      <c r="M151" t="str">
        <f t="shared" si="50"/>
        <v>New</v>
      </c>
      <c r="O151" s="11" t="str">
        <f t="shared" si="51"/>
        <v/>
      </c>
      <c r="P151" s="11">
        <f t="shared" si="52"/>
        <v>15.690000000000001</v>
      </c>
      <c r="Q151" s="11"/>
      <c r="R151" s="11">
        <f t="shared" si="53"/>
        <v>0</v>
      </c>
      <c r="S151" s="11"/>
      <c r="U151" s="11" t="str">
        <f t="shared" si="54"/>
        <v/>
      </c>
      <c r="V151" s="11">
        <f t="shared" si="55"/>
        <v>13.619399999999999</v>
      </c>
      <c r="W151" s="11"/>
      <c r="X151" s="11">
        <f t="shared" si="49"/>
        <v>0</v>
      </c>
      <c r="Y151" s="11"/>
      <c r="AA151" s="11" t="str">
        <f t="shared" si="56"/>
        <v/>
      </c>
      <c r="AB151" s="11">
        <f t="shared" si="57"/>
        <v>2.0705999999999998</v>
      </c>
      <c r="AC151" s="11"/>
      <c r="AD151">
        <f t="shared" si="58"/>
        <v>0</v>
      </c>
      <c r="AE151">
        <f t="shared" si="59"/>
        <v>9</v>
      </c>
      <c r="AG151" s="11">
        <f t="shared" si="60"/>
        <v>18.635399999999997</v>
      </c>
      <c r="AH151" s="11"/>
      <c r="AI151" s="15">
        <f t="shared" si="61"/>
        <v>0</v>
      </c>
      <c r="AL151" s="11">
        <f t="shared" si="62"/>
        <v>141.21</v>
      </c>
      <c r="AM151" s="11"/>
      <c r="AO151" s="19">
        <f t="shared" si="63"/>
        <v>0</v>
      </c>
      <c r="AP151" s="19">
        <f t="shared" si="64"/>
        <v>3.6930652441526466E-3</v>
      </c>
      <c r="AR151" s="23">
        <f t="shared" si="65"/>
        <v>0</v>
      </c>
      <c r="AS151">
        <f t="shared" si="66"/>
        <v>0</v>
      </c>
      <c r="AV151" s="11">
        <f t="shared" si="67"/>
        <v>0</v>
      </c>
      <c r="AY151" s="11">
        <f t="shared" si="68"/>
        <v>0</v>
      </c>
      <c r="AZ151" s="11"/>
      <c r="BB151" s="17">
        <f t="shared" si="69"/>
        <v>0</v>
      </c>
      <c r="BC151" s="17">
        <f t="shared" si="70"/>
        <v>9</v>
      </c>
      <c r="BE151" s="11">
        <f t="shared" si="71"/>
        <v>18.635399999999997</v>
      </c>
      <c r="BH151" s="15">
        <f t="shared" si="72"/>
        <v>0</v>
      </c>
    </row>
    <row r="152" spans="1:60">
      <c r="A152" t="s">
        <v>2345</v>
      </c>
      <c r="B152" t="s">
        <v>2344</v>
      </c>
      <c r="C152" t="s">
        <v>53</v>
      </c>
      <c r="D152">
        <v>4</v>
      </c>
      <c r="E152" s="7">
        <v>47.04</v>
      </c>
      <c r="F152" s="7">
        <v>31.046399999999998</v>
      </c>
      <c r="G152" s="7">
        <v>15.993600000000001</v>
      </c>
      <c r="H152">
        <v>3</v>
      </c>
      <c r="I152" s="7">
        <v>60.311999999999998</v>
      </c>
      <c r="J152" s="7">
        <v>55.034700000000001</v>
      </c>
      <c r="K152" s="7">
        <v>5.2773000000000003</v>
      </c>
      <c r="M152" t="str">
        <f t="shared" si="50"/>
        <v/>
      </c>
      <c r="O152" s="11">
        <f t="shared" si="51"/>
        <v>11.76</v>
      </c>
      <c r="P152" s="11">
        <f t="shared" si="52"/>
        <v>20.103999999999999</v>
      </c>
      <c r="Q152" s="11"/>
      <c r="R152" s="11">
        <f t="shared" si="53"/>
        <v>25.031999999999996</v>
      </c>
      <c r="S152" s="11"/>
      <c r="U152" s="11">
        <f t="shared" si="54"/>
        <v>7.7615999999999996</v>
      </c>
      <c r="V152" s="11">
        <f t="shared" si="55"/>
        <v>18.344899999999999</v>
      </c>
      <c r="W152" s="11"/>
      <c r="X152" s="11">
        <f t="shared" si="49"/>
        <v>-31.749899999999997</v>
      </c>
      <c r="Y152" s="11"/>
      <c r="AA152" s="11">
        <f t="shared" si="56"/>
        <v>3.9984000000000002</v>
      </c>
      <c r="AB152" s="11">
        <f t="shared" si="57"/>
        <v>1.7591000000000001</v>
      </c>
      <c r="AC152" s="11"/>
      <c r="AD152">
        <f t="shared" si="58"/>
        <v>4</v>
      </c>
      <c r="AE152">
        <f t="shared" si="59"/>
        <v>3</v>
      </c>
      <c r="AG152" s="11">
        <f t="shared" si="60"/>
        <v>-3.9984000000000002</v>
      </c>
      <c r="AH152" s="11"/>
      <c r="AI152" s="15">
        <f t="shared" si="61"/>
        <v>0</v>
      </c>
      <c r="AL152" s="11">
        <f t="shared" si="62"/>
        <v>-11.76</v>
      </c>
      <c r="AM152" s="11"/>
      <c r="AO152" s="19">
        <f t="shared" si="63"/>
        <v>1.823985408116735E-3</v>
      </c>
      <c r="AP152" s="19">
        <f t="shared" si="64"/>
        <v>1.2310217480508822E-3</v>
      </c>
      <c r="AR152" s="23">
        <f t="shared" si="65"/>
        <v>4.4450524395804836</v>
      </c>
      <c r="AS152">
        <f t="shared" si="66"/>
        <v>4</v>
      </c>
      <c r="AV152" s="11">
        <f t="shared" si="67"/>
        <v>1.7794976744186055</v>
      </c>
      <c r="AY152" s="11">
        <f t="shared" si="68"/>
        <v>5.2338166894664866</v>
      </c>
      <c r="AZ152" s="11"/>
      <c r="BB152" s="17">
        <f t="shared" si="69"/>
        <v>4.4450524395804836</v>
      </c>
      <c r="BC152" s="17">
        <f t="shared" si="70"/>
        <v>3</v>
      </c>
      <c r="BE152" s="11">
        <f t="shared" si="71"/>
        <v>-5.7778976744186057</v>
      </c>
      <c r="BH152" s="15">
        <f t="shared" si="72"/>
        <v>0</v>
      </c>
    </row>
    <row r="153" spans="1:60">
      <c r="A153" t="s">
        <v>2345</v>
      </c>
      <c r="B153" t="s">
        <v>2344</v>
      </c>
      <c r="C153" t="s">
        <v>44</v>
      </c>
      <c r="E153" s="7"/>
      <c r="F153" s="7"/>
      <c r="G153" s="7"/>
      <c r="H153">
        <v>4</v>
      </c>
      <c r="I153" s="7">
        <v>486.36799999999999</v>
      </c>
      <c r="J153" s="7">
        <v>449.8904</v>
      </c>
      <c r="K153" s="7">
        <v>36.477600000000002</v>
      </c>
      <c r="M153" t="str">
        <f t="shared" si="50"/>
        <v>New</v>
      </c>
      <c r="O153" s="11" t="str">
        <f t="shared" si="51"/>
        <v/>
      </c>
      <c r="P153" s="11">
        <f t="shared" si="52"/>
        <v>121.592</v>
      </c>
      <c r="Q153" s="11"/>
      <c r="R153" s="11">
        <f t="shared" si="53"/>
        <v>0</v>
      </c>
      <c r="S153" s="11"/>
      <c r="U153" s="11" t="str">
        <f t="shared" si="54"/>
        <v/>
      </c>
      <c r="V153" s="11">
        <f t="shared" si="55"/>
        <v>112.4726</v>
      </c>
      <c r="W153" s="11"/>
      <c r="X153" s="11">
        <f t="shared" si="49"/>
        <v>0</v>
      </c>
      <c r="Y153" s="11"/>
      <c r="AA153" s="11" t="str">
        <f t="shared" si="56"/>
        <v/>
      </c>
      <c r="AB153" s="11">
        <f t="shared" si="57"/>
        <v>9.1194000000000006</v>
      </c>
      <c r="AC153" s="11"/>
      <c r="AD153">
        <f t="shared" si="58"/>
        <v>0</v>
      </c>
      <c r="AE153">
        <f t="shared" si="59"/>
        <v>4</v>
      </c>
      <c r="AG153" s="11">
        <f t="shared" si="60"/>
        <v>36.477600000000002</v>
      </c>
      <c r="AH153" s="11"/>
      <c r="AI153" s="15">
        <f t="shared" si="61"/>
        <v>0</v>
      </c>
      <c r="AL153" s="11">
        <f t="shared" si="62"/>
        <v>486.36799999999999</v>
      </c>
      <c r="AM153" s="11"/>
      <c r="AO153" s="19">
        <f t="shared" si="63"/>
        <v>0</v>
      </c>
      <c r="AP153" s="19">
        <f t="shared" si="64"/>
        <v>1.6413623307345096E-3</v>
      </c>
      <c r="AR153" s="23">
        <f t="shared" si="65"/>
        <v>0</v>
      </c>
      <c r="AS153">
        <f t="shared" si="66"/>
        <v>0</v>
      </c>
      <c r="AV153" s="11">
        <f t="shared" si="67"/>
        <v>0</v>
      </c>
      <c r="AY153" s="11">
        <f t="shared" si="68"/>
        <v>0</v>
      </c>
      <c r="AZ153" s="11"/>
      <c r="BB153" s="17">
        <f t="shared" si="69"/>
        <v>0</v>
      </c>
      <c r="BC153" s="17">
        <f t="shared" si="70"/>
        <v>4</v>
      </c>
      <c r="BE153" s="11">
        <f t="shared" si="71"/>
        <v>36.477600000000002</v>
      </c>
      <c r="BH153" s="15">
        <f t="shared" si="72"/>
        <v>0</v>
      </c>
    </row>
    <row r="154" spans="1:60">
      <c r="A154" t="s">
        <v>247</v>
      </c>
      <c r="B154" t="s">
        <v>246</v>
      </c>
      <c r="C154" t="s">
        <v>35</v>
      </c>
      <c r="D154">
        <v>3</v>
      </c>
      <c r="E154" s="7">
        <v>389.97</v>
      </c>
      <c r="F154" s="7">
        <v>354.87270000000001</v>
      </c>
      <c r="G154" s="7">
        <v>35.097299999999997</v>
      </c>
      <c r="I154" s="7"/>
      <c r="J154" s="7"/>
      <c r="K154" s="7"/>
      <c r="M154" t="str">
        <f t="shared" si="50"/>
        <v/>
      </c>
      <c r="O154" s="11">
        <f t="shared" si="51"/>
        <v>129.99</v>
      </c>
      <c r="P154" s="11" t="str">
        <f t="shared" si="52"/>
        <v/>
      </c>
      <c r="Q154" s="11"/>
      <c r="R154" s="11">
        <f t="shared" si="53"/>
        <v>0</v>
      </c>
      <c r="S154" s="11"/>
      <c r="U154" s="11">
        <f t="shared" si="54"/>
        <v>118.29090000000001</v>
      </c>
      <c r="V154" s="11" t="str">
        <f t="shared" si="55"/>
        <v/>
      </c>
      <c r="W154" s="11"/>
      <c r="X154" s="11">
        <f t="shared" si="49"/>
        <v>0</v>
      </c>
      <c r="Y154" s="11"/>
      <c r="AA154" s="11">
        <f t="shared" si="56"/>
        <v>11.6991</v>
      </c>
      <c r="AB154" s="11" t="str">
        <f t="shared" si="57"/>
        <v/>
      </c>
      <c r="AC154" s="11"/>
      <c r="AD154">
        <f t="shared" si="58"/>
        <v>3</v>
      </c>
      <c r="AE154">
        <f t="shared" si="59"/>
        <v>0</v>
      </c>
      <c r="AG154" s="11">
        <f t="shared" si="60"/>
        <v>-35.097299999999997</v>
      </c>
      <c r="AH154" s="11"/>
      <c r="AI154" s="15">
        <f t="shared" si="61"/>
        <v>0</v>
      </c>
      <c r="AL154" s="11">
        <f t="shared" si="62"/>
        <v>-389.97</v>
      </c>
      <c r="AM154" s="11"/>
      <c r="AO154" s="19">
        <f t="shared" si="63"/>
        <v>1.3679890560875513E-3</v>
      </c>
      <c r="AP154" s="19">
        <f t="shared" si="64"/>
        <v>0</v>
      </c>
      <c r="AR154" s="23">
        <f t="shared" si="65"/>
        <v>3.3337893296853625</v>
      </c>
      <c r="AS154">
        <f t="shared" si="66"/>
        <v>3</v>
      </c>
      <c r="AV154" s="11">
        <f t="shared" si="67"/>
        <v>3.9050347469220239</v>
      </c>
      <c r="AY154" s="11">
        <f t="shared" si="68"/>
        <v>43.389274965800269</v>
      </c>
      <c r="AZ154" s="11"/>
      <c r="BB154" s="17">
        <f t="shared" si="69"/>
        <v>3.3337893296853625</v>
      </c>
      <c r="BC154" s="17">
        <f t="shared" si="70"/>
        <v>0</v>
      </c>
      <c r="BE154" s="11">
        <f t="shared" si="71"/>
        <v>-39.002334746922024</v>
      </c>
      <c r="BH154" s="15">
        <f t="shared" si="72"/>
        <v>0</v>
      </c>
    </row>
    <row r="155" spans="1:60">
      <c r="A155" t="s">
        <v>247</v>
      </c>
      <c r="B155" t="s">
        <v>246</v>
      </c>
      <c r="C155" t="s">
        <v>53</v>
      </c>
      <c r="E155" s="7"/>
      <c r="F155" s="7"/>
      <c r="G155" s="7"/>
      <c r="H155">
        <v>5</v>
      </c>
      <c r="I155" s="7">
        <v>105.13199999999999</v>
      </c>
      <c r="J155" s="7">
        <v>78.176400000000001</v>
      </c>
      <c r="K155" s="7">
        <v>26.9556</v>
      </c>
      <c r="M155" t="str">
        <f t="shared" si="50"/>
        <v>New</v>
      </c>
      <c r="O155" s="11" t="str">
        <f t="shared" si="51"/>
        <v/>
      </c>
      <c r="P155" s="11">
        <f t="shared" si="52"/>
        <v>21.026399999999999</v>
      </c>
      <c r="Q155" s="11"/>
      <c r="R155" s="11">
        <f t="shared" si="53"/>
        <v>0</v>
      </c>
      <c r="S155" s="11"/>
      <c r="U155" s="11" t="str">
        <f t="shared" si="54"/>
        <v/>
      </c>
      <c r="V155" s="11">
        <f t="shared" si="55"/>
        <v>15.63528</v>
      </c>
      <c r="W155" s="11"/>
      <c r="X155" s="11">
        <f t="shared" si="49"/>
        <v>0</v>
      </c>
      <c r="Y155" s="11"/>
      <c r="AA155" s="11" t="str">
        <f t="shared" si="56"/>
        <v/>
      </c>
      <c r="AB155" s="11">
        <f t="shared" si="57"/>
        <v>5.3911199999999999</v>
      </c>
      <c r="AC155" s="11"/>
      <c r="AD155">
        <f t="shared" si="58"/>
        <v>0</v>
      </c>
      <c r="AE155">
        <f t="shared" si="59"/>
        <v>5</v>
      </c>
      <c r="AG155" s="11">
        <f t="shared" si="60"/>
        <v>26.9556</v>
      </c>
      <c r="AH155" s="11"/>
      <c r="AI155" s="15">
        <f t="shared" si="61"/>
        <v>0</v>
      </c>
      <c r="AL155" s="11">
        <f t="shared" si="62"/>
        <v>105.13199999999999</v>
      </c>
      <c r="AM155" s="11"/>
      <c r="AO155" s="19">
        <f t="shared" si="63"/>
        <v>0</v>
      </c>
      <c r="AP155" s="19">
        <f t="shared" si="64"/>
        <v>2.051702913418137E-3</v>
      </c>
      <c r="AR155" s="23">
        <f t="shared" si="65"/>
        <v>0</v>
      </c>
      <c r="AS155">
        <f t="shared" si="66"/>
        <v>0</v>
      </c>
      <c r="AV155" s="11">
        <f t="shared" si="67"/>
        <v>0</v>
      </c>
      <c r="AY155" s="11">
        <f t="shared" si="68"/>
        <v>0</v>
      </c>
      <c r="AZ155" s="11"/>
      <c r="BB155" s="17">
        <f t="shared" si="69"/>
        <v>0</v>
      </c>
      <c r="BC155" s="17">
        <f t="shared" si="70"/>
        <v>5</v>
      </c>
      <c r="BE155" s="11">
        <f t="shared" si="71"/>
        <v>26.9556</v>
      </c>
      <c r="BH155" s="15">
        <f t="shared" si="72"/>
        <v>0</v>
      </c>
    </row>
    <row r="156" spans="1:60">
      <c r="A156" t="s">
        <v>3317</v>
      </c>
      <c r="B156" t="s">
        <v>3316</v>
      </c>
      <c r="C156" t="s">
        <v>32</v>
      </c>
      <c r="E156" s="7"/>
      <c r="F156" s="7"/>
      <c r="G156" s="7"/>
      <c r="H156">
        <v>1</v>
      </c>
      <c r="I156" s="7">
        <v>240.78399999999999</v>
      </c>
      <c r="J156" s="7">
        <v>210.68599999999998</v>
      </c>
      <c r="K156" s="7">
        <v>30.097999999999999</v>
      </c>
      <c r="M156" t="str">
        <f t="shared" si="50"/>
        <v>New</v>
      </c>
      <c r="O156" s="11" t="str">
        <f t="shared" si="51"/>
        <v/>
      </c>
      <c r="P156" s="11">
        <f t="shared" si="52"/>
        <v>240.78399999999999</v>
      </c>
      <c r="Q156" s="11"/>
      <c r="R156" s="11">
        <f t="shared" si="53"/>
        <v>0</v>
      </c>
      <c r="S156" s="11"/>
      <c r="U156" s="11" t="str">
        <f t="shared" si="54"/>
        <v/>
      </c>
      <c r="V156" s="11">
        <f t="shared" si="55"/>
        <v>210.68599999999998</v>
      </c>
      <c r="W156" s="11"/>
      <c r="X156" s="11">
        <f t="shared" si="49"/>
        <v>0</v>
      </c>
      <c r="Y156" s="11"/>
      <c r="AA156" s="11" t="str">
        <f t="shared" si="56"/>
        <v/>
      </c>
      <c r="AB156" s="11">
        <f t="shared" si="57"/>
        <v>30.097999999999999</v>
      </c>
      <c r="AC156" s="11"/>
      <c r="AD156">
        <f t="shared" si="58"/>
        <v>0</v>
      </c>
      <c r="AE156">
        <f t="shared" si="59"/>
        <v>1</v>
      </c>
      <c r="AG156" s="11">
        <f t="shared" si="60"/>
        <v>30.097999999999999</v>
      </c>
      <c r="AH156" s="11"/>
      <c r="AI156" s="15">
        <f t="shared" si="61"/>
        <v>0</v>
      </c>
      <c r="AL156" s="11">
        <f t="shared" si="62"/>
        <v>240.78399999999999</v>
      </c>
      <c r="AM156" s="11"/>
      <c r="AO156" s="19">
        <f t="shared" si="63"/>
        <v>0</v>
      </c>
      <c r="AP156" s="19">
        <f t="shared" si="64"/>
        <v>4.103405826836274E-4</v>
      </c>
      <c r="AR156" s="23">
        <f t="shared" si="65"/>
        <v>0</v>
      </c>
      <c r="AS156">
        <f t="shared" si="66"/>
        <v>0</v>
      </c>
      <c r="AV156" s="11">
        <f t="shared" si="67"/>
        <v>0</v>
      </c>
      <c r="AY156" s="11">
        <f t="shared" si="68"/>
        <v>0</v>
      </c>
      <c r="AZ156" s="11"/>
      <c r="BB156" s="17">
        <f t="shared" si="69"/>
        <v>0</v>
      </c>
      <c r="BC156" s="17">
        <f t="shared" si="70"/>
        <v>1</v>
      </c>
      <c r="BE156" s="11">
        <f t="shared" si="71"/>
        <v>30.097999999999999</v>
      </c>
      <c r="BH156" s="15">
        <f t="shared" si="72"/>
        <v>0</v>
      </c>
    </row>
    <row r="157" spans="1:60">
      <c r="A157" t="s">
        <v>3898</v>
      </c>
      <c r="B157" t="s">
        <v>3897</v>
      </c>
      <c r="C157" t="s">
        <v>35</v>
      </c>
      <c r="E157" s="7"/>
      <c r="F157" s="7"/>
      <c r="G157" s="7"/>
      <c r="H157">
        <v>6</v>
      </c>
      <c r="I157" s="7">
        <v>388.70400000000001</v>
      </c>
      <c r="J157" s="7">
        <v>349.83359999999999</v>
      </c>
      <c r="K157" s="7">
        <v>38.870399999999997</v>
      </c>
      <c r="M157" t="str">
        <f t="shared" si="50"/>
        <v>New</v>
      </c>
      <c r="O157" s="11" t="str">
        <f t="shared" si="51"/>
        <v/>
      </c>
      <c r="P157" s="11">
        <f t="shared" si="52"/>
        <v>64.784000000000006</v>
      </c>
      <c r="Q157" s="11"/>
      <c r="R157" s="11">
        <f t="shared" si="53"/>
        <v>0</v>
      </c>
      <c r="S157" s="11"/>
      <c r="U157" s="11" t="str">
        <f t="shared" si="54"/>
        <v/>
      </c>
      <c r="V157" s="11">
        <f t="shared" si="55"/>
        <v>58.305599999999998</v>
      </c>
      <c r="W157" s="11"/>
      <c r="X157" s="11">
        <f t="shared" si="49"/>
        <v>0</v>
      </c>
      <c r="Y157" s="11"/>
      <c r="AA157" s="11" t="str">
        <f t="shared" si="56"/>
        <v/>
      </c>
      <c r="AB157" s="11">
        <f t="shared" si="57"/>
        <v>6.4783999999999997</v>
      </c>
      <c r="AC157" s="11"/>
      <c r="AD157">
        <f t="shared" si="58"/>
        <v>0</v>
      </c>
      <c r="AE157">
        <f t="shared" si="59"/>
        <v>6</v>
      </c>
      <c r="AG157" s="11">
        <f t="shared" si="60"/>
        <v>38.870399999999997</v>
      </c>
      <c r="AH157" s="11"/>
      <c r="AI157" s="15">
        <f t="shared" si="61"/>
        <v>0</v>
      </c>
      <c r="AL157" s="11">
        <f t="shared" si="62"/>
        <v>388.70400000000006</v>
      </c>
      <c r="AM157" s="11"/>
      <c r="AO157" s="19">
        <f t="shared" si="63"/>
        <v>0</v>
      </c>
      <c r="AP157" s="19">
        <f t="shared" si="64"/>
        <v>2.4620434961017644E-3</v>
      </c>
      <c r="AR157" s="23">
        <f t="shared" si="65"/>
        <v>0</v>
      </c>
      <c r="AS157">
        <f t="shared" si="66"/>
        <v>0</v>
      </c>
      <c r="AV157" s="11">
        <f t="shared" si="67"/>
        <v>0</v>
      </c>
      <c r="AY157" s="11">
        <f t="shared" si="68"/>
        <v>0</v>
      </c>
      <c r="AZ157" s="11"/>
      <c r="BB157" s="17">
        <f t="shared" si="69"/>
        <v>0</v>
      </c>
      <c r="BC157" s="17">
        <f t="shared" si="70"/>
        <v>6</v>
      </c>
      <c r="BE157" s="11">
        <f t="shared" si="71"/>
        <v>38.870399999999997</v>
      </c>
      <c r="BH157" s="15">
        <f t="shared" si="72"/>
        <v>0</v>
      </c>
    </row>
    <row r="158" spans="1:60">
      <c r="A158" t="s">
        <v>2314</v>
      </c>
      <c r="B158" t="s">
        <v>2313</v>
      </c>
      <c r="C158" t="s">
        <v>35</v>
      </c>
      <c r="E158" s="7"/>
      <c r="F158" s="7"/>
      <c r="G158" s="7"/>
      <c r="H158">
        <v>4</v>
      </c>
      <c r="I158" s="7">
        <v>963.13599999999997</v>
      </c>
      <c r="J158" s="7">
        <v>854.78319999999997</v>
      </c>
      <c r="K158" s="7">
        <v>108.3528</v>
      </c>
      <c r="M158" t="str">
        <f t="shared" si="50"/>
        <v>New</v>
      </c>
      <c r="O158" s="11" t="str">
        <f t="shared" si="51"/>
        <v/>
      </c>
      <c r="P158" s="11">
        <f t="shared" si="52"/>
        <v>240.78399999999999</v>
      </c>
      <c r="Q158" s="11"/>
      <c r="R158" s="11">
        <f t="shared" si="53"/>
        <v>0</v>
      </c>
      <c r="S158" s="11"/>
      <c r="U158" s="11" t="str">
        <f t="shared" si="54"/>
        <v/>
      </c>
      <c r="V158" s="11">
        <f t="shared" si="55"/>
        <v>213.69579999999999</v>
      </c>
      <c r="W158" s="11"/>
      <c r="X158" s="11">
        <f t="shared" si="49"/>
        <v>0</v>
      </c>
      <c r="Y158" s="11"/>
      <c r="AA158" s="11" t="str">
        <f t="shared" si="56"/>
        <v/>
      </c>
      <c r="AB158" s="11">
        <f t="shared" si="57"/>
        <v>27.088200000000001</v>
      </c>
      <c r="AC158" s="11"/>
      <c r="AD158">
        <f t="shared" si="58"/>
        <v>0</v>
      </c>
      <c r="AE158">
        <f t="shared" si="59"/>
        <v>4</v>
      </c>
      <c r="AG158" s="11">
        <f t="shared" si="60"/>
        <v>108.3528</v>
      </c>
      <c r="AH158" s="11"/>
      <c r="AI158" s="15">
        <f t="shared" si="61"/>
        <v>0</v>
      </c>
      <c r="AL158" s="11">
        <f t="shared" si="62"/>
        <v>963.13599999999997</v>
      </c>
      <c r="AM158" s="11"/>
      <c r="AO158" s="19">
        <f t="shared" si="63"/>
        <v>0</v>
      </c>
      <c r="AP158" s="19">
        <f t="shared" si="64"/>
        <v>1.6413623307345096E-3</v>
      </c>
      <c r="AR158" s="23">
        <f t="shared" si="65"/>
        <v>0</v>
      </c>
      <c r="AS158">
        <f t="shared" si="66"/>
        <v>0</v>
      </c>
      <c r="AV158" s="11">
        <f t="shared" si="67"/>
        <v>0</v>
      </c>
      <c r="AY158" s="11">
        <f t="shared" si="68"/>
        <v>0</v>
      </c>
      <c r="AZ158" s="11"/>
      <c r="BB158" s="17">
        <f t="shared" si="69"/>
        <v>0</v>
      </c>
      <c r="BC158" s="17">
        <f t="shared" si="70"/>
        <v>4</v>
      </c>
      <c r="BE158" s="11">
        <f t="shared" si="71"/>
        <v>108.3528</v>
      </c>
      <c r="BH158" s="15">
        <f t="shared" si="72"/>
        <v>0</v>
      </c>
    </row>
    <row r="159" spans="1:60">
      <c r="A159" t="s">
        <v>1337</v>
      </c>
      <c r="B159" t="s">
        <v>1336</v>
      </c>
      <c r="C159" t="s">
        <v>32</v>
      </c>
      <c r="E159" s="7"/>
      <c r="F159" s="7"/>
      <c r="G159" s="7"/>
      <c r="H159">
        <v>3</v>
      </c>
      <c r="I159" s="7">
        <v>782.94</v>
      </c>
      <c r="J159" s="7">
        <v>579.37560000000008</v>
      </c>
      <c r="K159" s="7">
        <v>203.56440000000001</v>
      </c>
      <c r="M159" t="str">
        <f t="shared" si="50"/>
        <v>New</v>
      </c>
      <c r="O159" s="11" t="str">
        <f t="shared" si="51"/>
        <v/>
      </c>
      <c r="P159" s="11">
        <f t="shared" si="52"/>
        <v>260.98</v>
      </c>
      <c r="Q159" s="11"/>
      <c r="R159" s="11">
        <f t="shared" si="53"/>
        <v>0</v>
      </c>
      <c r="S159" s="11"/>
      <c r="U159" s="11" t="str">
        <f t="shared" si="54"/>
        <v/>
      </c>
      <c r="V159" s="11">
        <f t="shared" si="55"/>
        <v>193.12520000000004</v>
      </c>
      <c r="W159" s="11"/>
      <c r="X159" s="11">
        <f t="shared" si="49"/>
        <v>0</v>
      </c>
      <c r="Y159" s="11"/>
      <c r="AA159" s="11" t="str">
        <f t="shared" si="56"/>
        <v/>
      </c>
      <c r="AB159" s="11">
        <f t="shared" si="57"/>
        <v>67.854799999999997</v>
      </c>
      <c r="AC159" s="11"/>
      <c r="AD159">
        <f t="shared" si="58"/>
        <v>0</v>
      </c>
      <c r="AE159">
        <f t="shared" si="59"/>
        <v>3</v>
      </c>
      <c r="AG159" s="11">
        <f t="shared" si="60"/>
        <v>203.56439999999998</v>
      </c>
      <c r="AH159" s="11"/>
      <c r="AI159" s="15">
        <f t="shared" si="61"/>
        <v>0</v>
      </c>
      <c r="AL159" s="11">
        <f t="shared" si="62"/>
        <v>782.94</v>
      </c>
      <c r="AM159" s="11"/>
      <c r="AO159" s="19">
        <f t="shared" si="63"/>
        <v>0</v>
      </c>
      <c r="AP159" s="19">
        <f t="shared" si="64"/>
        <v>1.2310217480508822E-3</v>
      </c>
      <c r="AR159" s="23">
        <f t="shared" si="65"/>
        <v>0</v>
      </c>
      <c r="AS159">
        <f t="shared" si="66"/>
        <v>0</v>
      </c>
      <c r="AV159" s="11">
        <f t="shared" si="67"/>
        <v>0</v>
      </c>
      <c r="AY159" s="11">
        <f t="shared" si="68"/>
        <v>0</v>
      </c>
      <c r="AZ159" s="11"/>
      <c r="BB159" s="17">
        <f t="shared" si="69"/>
        <v>0</v>
      </c>
      <c r="BC159" s="17">
        <f t="shared" si="70"/>
        <v>3</v>
      </c>
      <c r="BE159" s="11">
        <f t="shared" si="71"/>
        <v>203.56439999999998</v>
      </c>
      <c r="BH159" s="15">
        <f t="shared" si="72"/>
        <v>0</v>
      </c>
    </row>
    <row r="160" spans="1:60">
      <c r="A160" t="s">
        <v>1337</v>
      </c>
      <c r="B160" t="s">
        <v>1336</v>
      </c>
      <c r="C160" t="s">
        <v>53</v>
      </c>
      <c r="D160">
        <v>2</v>
      </c>
      <c r="E160" s="7">
        <v>16.739999999999998</v>
      </c>
      <c r="F160" s="7">
        <v>12.387599999999999</v>
      </c>
      <c r="G160" s="7">
        <v>4.3524000000000003</v>
      </c>
      <c r="I160" s="7"/>
      <c r="J160" s="7"/>
      <c r="K160" s="7"/>
      <c r="M160" t="str">
        <f t="shared" si="50"/>
        <v/>
      </c>
      <c r="O160" s="11">
        <f t="shared" si="51"/>
        <v>8.3699999999999992</v>
      </c>
      <c r="P160" s="11" t="str">
        <f t="shared" si="52"/>
        <v/>
      </c>
      <c r="Q160" s="11"/>
      <c r="R160" s="11">
        <f t="shared" si="53"/>
        <v>0</v>
      </c>
      <c r="S160" s="11"/>
      <c r="U160" s="11">
        <f t="shared" si="54"/>
        <v>6.1937999999999995</v>
      </c>
      <c r="V160" s="11" t="str">
        <f t="shared" si="55"/>
        <v/>
      </c>
      <c r="W160" s="11"/>
      <c r="X160" s="11">
        <f t="shared" si="49"/>
        <v>0</v>
      </c>
      <c r="Y160" s="11"/>
      <c r="AA160" s="11">
        <f t="shared" si="56"/>
        <v>2.1762000000000001</v>
      </c>
      <c r="AB160" s="11" t="str">
        <f t="shared" si="57"/>
        <v/>
      </c>
      <c r="AC160" s="11"/>
      <c r="AD160">
        <f t="shared" si="58"/>
        <v>2</v>
      </c>
      <c r="AE160">
        <f t="shared" si="59"/>
        <v>0</v>
      </c>
      <c r="AG160" s="11">
        <f t="shared" si="60"/>
        <v>-4.3524000000000003</v>
      </c>
      <c r="AH160" s="11"/>
      <c r="AI160" s="15">
        <f t="shared" si="61"/>
        <v>0</v>
      </c>
      <c r="AL160" s="11">
        <f t="shared" si="62"/>
        <v>-16.739999999999998</v>
      </c>
      <c r="AM160" s="11"/>
      <c r="AO160" s="19">
        <f t="shared" si="63"/>
        <v>9.1199270405836752E-4</v>
      </c>
      <c r="AP160" s="19">
        <f t="shared" si="64"/>
        <v>0</v>
      </c>
      <c r="AR160" s="23">
        <f t="shared" si="65"/>
        <v>2.2225262197902418</v>
      </c>
      <c r="AS160">
        <f t="shared" si="66"/>
        <v>2</v>
      </c>
      <c r="AV160" s="11">
        <f t="shared" si="67"/>
        <v>0.4842615595075242</v>
      </c>
      <c r="AY160" s="11">
        <f t="shared" si="68"/>
        <v>1.8625444596443235</v>
      </c>
      <c r="AZ160" s="11"/>
      <c r="BB160" s="17">
        <f t="shared" si="69"/>
        <v>2.2225262197902418</v>
      </c>
      <c r="BC160" s="17">
        <f t="shared" si="70"/>
        <v>0</v>
      </c>
      <c r="BE160" s="11">
        <f t="shared" si="71"/>
        <v>-4.8366615595075242</v>
      </c>
      <c r="BH160" s="15">
        <f t="shared" si="72"/>
        <v>0</v>
      </c>
    </row>
    <row r="161" spans="1:60">
      <c r="A161" t="s">
        <v>806</v>
      </c>
      <c r="B161" t="s">
        <v>805</v>
      </c>
      <c r="C161" t="s">
        <v>32</v>
      </c>
      <c r="E161" s="7"/>
      <c r="F161" s="7"/>
      <c r="G161" s="7"/>
      <c r="H161">
        <v>2</v>
      </c>
      <c r="I161" s="7">
        <v>183.96799999999999</v>
      </c>
      <c r="J161" s="7">
        <v>209.2636</v>
      </c>
      <c r="K161" s="7">
        <v>-25.2956</v>
      </c>
      <c r="M161" t="str">
        <f t="shared" si="50"/>
        <v>New</v>
      </c>
      <c r="O161" s="11" t="str">
        <f t="shared" si="51"/>
        <v/>
      </c>
      <c r="P161" s="11">
        <f t="shared" si="52"/>
        <v>91.983999999999995</v>
      </c>
      <c r="Q161" s="11"/>
      <c r="R161" s="11">
        <f t="shared" si="53"/>
        <v>0</v>
      </c>
      <c r="S161" s="11"/>
      <c r="U161" s="11" t="str">
        <f t="shared" si="54"/>
        <v/>
      </c>
      <c r="V161" s="11">
        <f t="shared" si="55"/>
        <v>104.6318</v>
      </c>
      <c r="W161" s="11"/>
      <c r="X161" s="11">
        <f t="shared" si="49"/>
        <v>0</v>
      </c>
      <c r="Y161" s="11"/>
      <c r="AA161" s="11" t="str">
        <f t="shared" si="56"/>
        <v/>
      </c>
      <c r="AB161" s="11">
        <f t="shared" si="57"/>
        <v>-12.6478</v>
      </c>
      <c r="AC161" s="11"/>
      <c r="AD161">
        <f t="shared" si="58"/>
        <v>0</v>
      </c>
      <c r="AE161">
        <f t="shared" si="59"/>
        <v>2</v>
      </c>
      <c r="AG161" s="11">
        <f t="shared" si="60"/>
        <v>-25.2956</v>
      </c>
      <c r="AH161" s="11"/>
      <c r="AI161" s="15">
        <f t="shared" si="61"/>
        <v>0</v>
      </c>
      <c r="AL161" s="11">
        <f t="shared" si="62"/>
        <v>183.96799999999999</v>
      </c>
      <c r="AM161" s="11"/>
      <c r="AO161" s="19">
        <f t="shared" si="63"/>
        <v>0</v>
      </c>
      <c r="AP161" s="19">
        <f t="shared" si="64"/>
        <v>8.206811653672548E-4</v>
      </c>
      <c r="AR161" s="23">
        <f t="shared" si="65"/>
        <v>0</v>
      </c>
      <c r="AS161">
        <f t="shared" si="66"/>
        <v>0</v>
      </c>
      <c r="AV161" s="11">
        <f t="shared" si="67"/>
        <v>0</v>
      </c>
      <c r="AY161" s="11">
        <f t="shared" si="68"/>
        <v>0</v>
      </c>
      <c r="AZ161" s="11"/>
      <c r="BB161" s="17">
        <f t="shared" si="69"/>
        <v>0</v>
      </c>
      <c r="BC161" s="17">
        <f t="shared" si="70"/>
        <v>2</v>
      </c>
      <c r="BE161" s="11">
        <f t="shared" si="71"/>
        <v>-25.2956</v>
      </c>
      <c r="BH161" s="15">
        <f t="shared" si="72"/>
        <v>0</v>
      </c>
    </row>
    <row r="162" spans="1:60">
      <c r="A162" t="s">
        <v>806</v>
      </c>
      <c r="B162" t="s">
        <v>805</v>
      </c>
      <c r="C162" t="s">
        <v>53</v>
      </c>
      <c r="D162">
        <v>6</v>
      </c>
      <c r="E162" s="7">
        <v>70.56</v>
      </c>
      <c r="F162" s="7">
        <v>46.569600000000001</v>
      </c>
      <c r="G162" s="7">
        <v>23.990400000000001</v>
      </c>
      <c r="I162" s="7"/>
      <c r="J162" s="7"/>
      <c r="K162" s="7"/>
      <c r="M162" t="str">
        <f t="shared" si="50"/>
        <v/>
      </c>
      <c r="O162" s="11">
        <f t="shared" si="51"/>
        <v>11.76</v>
      </c>
      <c r="P162" s="11" t="str">
        <f t="shared" si="52"/>
        <v/>
      </c>
      <c r="Q162" s="11"/>
      <c r="R162" s="11">
        <f t="shared" si="53"/>
        <v>0</v>
      </c>
      <c r="S162" s="11"/>
      <c r="U162" s="11">
        <f t="shared" si="54"/>
        <v>7.7616000000000005</v>
      </c>
      <c r="V162" s="11" t="str">
        <f t="shared" si="55"/>
        <v/>
      </c>
      <c r="W162" s="11"/>
      <c r="X162" s="11">
        <f t="shared" si="49"/>
        <v>0</v>
      </c>
      <c r="Y162" s="11"/>
      <c r="AA162" s="11">
        <f t="shared" si="56"/>
        <v>3.9984000000000002</v>
      </c>
      <c r="AB162" s="11" t="str">
        <f t="shared" si="57"/>
        <v/>
      </c>
      <c r="AC162" s="11"/>
      <c r="AD162">
        <f t="shared" si="58"/>
        <v>6</v>
      </c>
      <c r="AE162">
        <f t="shared" si="59"/>
        <v>0</v>
      </c>
      <c r="AG162" s="11">
        <f t="shared" si="60"/>
        <v>-23.990400000000001</v>
      </c>
      <c r="AH162" s="11"/>
      <c r="AI162" s="15">
        <f t="shared" si="61"/>
        <v>0</v>
      </c>
      <c r="AL162" s="11">
        <f t="shared" si="62"/>
        <v>-70.56</v>
      </c>
      <c r="AM162" s="11"/>
      <c r="AO162" s="19">
        <f t="shared" si="63"/>
        <v>2.7359781121751026E-3</v>
      </c>
      <c r="AP162" s="19">
        <f t="shared" si="64"/>
        <v>0</v>
      </c>
      <c r="AR162" s="23">
        <f t="shared" si="65"/>
        <v>6.6675786593707249</v>
      </c>
      <c r="AS162">
        <f t="shared" si="66"/>
        <v>6</v>
      </c>
      <c r="AV162" s="11">
        <f t="shared" si="67"/>
        <v>2.6692465116279065</v>
      </c>
      <c r="AY162" s="11">
        <f t="shared" si="68"/>
        <v>7.8507250341997246</v>
      </c>
      <c r="AZ162" s="11"/>
      <c r="BB162" s="17">
        <f t="shared" si="69"/>
        <v>6.6675786593707249</v>
      </c>
      <c r="BC162" s="17">
        <f t="shared" si="70"/>
        <v>0</v>
      </c>
      <c r="BE162" s="11">
        <f t="shared" si="71"/>
        <v>-26.659646511627908</v>
      </c>
      <c r="BH162" s="15">
        <f t="shared" si="72"/>
        <v>0</v>
      </c>
    </row>
    <row r="163" spans="1:60">
      <c r="A163" t="s">
        <v>1891</v>
      </c>
      <c r="B163" t="s">
        <v>1890</v>
      </c>
      <c r="C163" t="s">
        <v>32</v>
      </c>
      <c r="D163">
        <v>4</v>
      </c>
      <c r="E163" s="7">
        <v>451.13600000000002</v>
      </c>
      <c r="F163" s="7">
        <v>518.80640000000005</v>
      </c>
      <c r="G163" s="7">
        <v>-67.670400000000001</v>
      </c>
      <c r="I163" s="7"/>
      <c r="J163" s="7"/>
      <c r="K163" s="7"/>
      <c r="M163" t="str">
        <f t="shared" si="50"/>
        <v/>
      </c>
      <c r="O163" s="11">
        <f t="shared" si="51"/>
        <v>112.78400000000001</v>
      </c>
      <c r="P163" s="11" t="str">
        <f t="shared" si="52"/>
        <v/>
      </c>
      <c r="Q163" s="11"/>
      <c r="R163" s="11">
        <f t="shared" si="53"/>
        <v>0</v>
      </c>
      <c r="S163" s="11"/>
      <c r="U163" s="11">
        <f t="shared" si="54"/>
        <v>129.70160000000001</v>
      </c>
      <c r="V163" s="11" t="str">
        <f t="shared" si="55"/>
        <v/>
      </c>
      <c r="W163" s="11"/>
      <c r="X163" s="11">
        <f t="shared" si="49"/>
        <v>0</v>
      </c>
      <c r="Y163" s="11"/>
      <c r="AA163" s="11">
        <f t="shared" si="56"/>
        <v>-16.9176</v>
      </c>
      <c r="AB163" s="11" t="str">
        <f t="shared" si="57"/>
        <v/>
      </c>
      <c r="AC163" s="11"/>
      <c r="AD163">
        <f t="shared" si="58"/>
        <v>4</v>
      </c>
      <c r="AE163">
        <f t="shared" si="59"/>
        <v>0</v>
      </c>
      <c r="AG163" s="11">
        <f t="shared" si="60"/>
        <v>67.670400000000001</v>
      </c>
      <c r="AH163" s="11"/>
      <c r="AI163" s="15">
        <f t="shared" si="61"/>
        <v>0</v>
      </c>
      <c r="AL163" s="11">
        <f t="shared" si="62"/>
        <v>-451.13600000000002</v>
      </c>
      <c r="AM163" s="11"/>
      <c r="AO163" s="19">
        <f t="shared" si="63"/>
        <v>1.823985408116735E-3</v>
      </c>
      <c r="AP163" s="19">
        <f t="shared" si="64"/>
        <v>0</v>
      </c>
      <c r="AR163" s="23">
        <f t="shared" si="65"/>
        <v>4.4450524395804836</v>
      </c>
      <c r="AS163">
        <f t="shared" si="66"/>
        <v>4</v>
      </c>
      <c r="AV163" s="11">
        <f t="shared" si="67"/>
        <v>-7.5292191518467888</v>
      </c>
      <c r="AY163" s="11">
        <f t="shared" si="68"/>
        <v>50.194794345645263</v>
      </c>
      <c r="AZ163" s="11"/>
      <c r="BB163" s="17">
        <f t="shared" si="69"/>
        <v>4.4450524395804836</v>
      </c>
      <c r="BC163" s="17">
        <f t="shared" si="70"/>
        <v>0</v>
      </c>
      <c r="BE163" s="11">
        <f t="shared" si="71"/>
        <v>75.19961915184679</v>
      </c>
      <c r="BH163" s="15">
        <f t="shared" si="72"/>
        <v>0</v>
      </c>
    </row>
    <row r="164" spans="1:60">
      <c r="A164" t="s">
        <v>1891</v>
      </c>
      <c r="B164" t="s">
        <v>1890</v>
      </c>
      <c r="C164" t="s">
        <v>53</v>
      </c>
      <c r="D164">
        <v>8</v>
      </c>
      <c r="E164" s="7">
        <v>14.272</v>
      </c>
      <c r="F164" s="7">
        <v>9.9904000000000011</v>
      </c>
      <c r="G164" s="7">
        <v>4.2816000000000001</v>
      </c>
      <c r="I164" s="7"/>
      <c r="J164" s="7"/>
      <c r="K164" s="7"/>
      <c r="M164" t="str">
        <f t="shared" si="50"/>
        <v/>
      </c>
      <c r="O164" s="11">
        <f t="shared" si="51"/>
        <v>1.784</v>
      </c>
      <c r="P164" s="11" t="str">
        <f t="shared" si="52"/>
        <v/>
      </c>
      <c r="Q164" s="11"/>
      <c r="R164" s="11">
        <f t="shared" si="53"/>
        <v>0</v>
      </c>
      <c r="S164" s="11"/>
      <c r="U164" s="11">
        <f t="shared" si="54"/>
        <v>1.2488000000000001</v>
      </c>
      <c r="V164" s="11" t="str">
        <f t="shared" si="55"/>
        <v/>
      </c>
      <c r="W164" s="11"/>
      <c r="X164" s="11">
        <f t="shared" si="49"/>
        <v>0</v>
      </c>
      <c r="Y164" s="11"/>
      <c r="AA164" s="11">
        <f t="shared" si="56"/>
        <v>0.53520000000000001</v>
      </c>
      <c r="AB164" s="11" t="str">
        <f t="shared" si="57"/>
        <v/>
      </c>
      <c r="AC164" s="11"/>
      <c r="AD164">
        <f t="shared" si="58"/>
        <v>8</v>
      </c>
      <c r="AE164">
        <f t="shared" si="59"/>
        <v>0</v>
      </c>
      <c r="AG164" s="11">
        <f t="shared" si="60"/>
        <v>-4.2816000000000001</v>
      </c>
      <c r="AH164" s="11"/>
      <c r="AI164" s="15">
        <f t="shared" si="61"/>
        <v>0</v>
      </c>
      <c r="AL164" s="11">
        <f t="shared" si="62"/>
        <v>-14.272</v>
      </c>
      <c r="AM164" s="11"/>
      <c r="AO164" s="19">
        <f t="shared" si="63"/>
        <v>3.6479708162334701E-3</v>
      </c>
      <c r="AP164" s="19">
        <f t="shared" si="64"/>
        <v>0</v>
      </c>
      <c r="AR164" s="23">
        <f t="shared" si="65"/>
        <v>8.8901048791609671</v>
      </c>
      <c r="AS164">
        <f t="shared" si="66"/>
        <v>8</v>
      </c>
      <c r="AV164" s="11">
        <f t="shared" si="67"/>
        <v>0.47638413132694962</v>
      </c>
      <c r="AY164" s="11">
        <f t="shared" si="68"/>
        <v>1.5879471044231654</v>
      </c>
      <c r="AZ164" s="11"/>
      <c r="BB164" s="17">
        <f t="shared" si="69"/>
        <v>8.8901048791609671</v>
      </c>
      <c r="BC164" s="17">
        <f t="shared" si="70"/>
        <v>0</v>
      </c>
      <c r="BE164" s="11">
        <f t="shared" si="71"/>
        <v>-4.7579841313269498</v>
      </c>
      <c r="BH164" s="15">
        <f t="shared" si="72"/>
        <v>0</v>
      </c>
    </row>
    <row r="165" spans="1:60">
      <c r="A165" t="s">
        <v>610</v>
      </c>
      <c r="B165" t="s">
        <v>609</v>
      </c>
      <c r="C165" t="s">
        <v>35</v>
      </c>
      <c r="D165">
        <v>3</v>
      </c>
      <c r="E165" s="7">
        <v>242.136</v>
      </c>
      <c r="F165" s="7">
        <v>230.0292</v>
      </c>
      <c r="G165" s="7">
        <v>12.1068</v>
      </c>
      <c r="I165" s="7"/>
      <c r="J165" s="7"/>
      <c r="K165" s="7"/>
      <c r="M165" t="str">
        <f t="shared" si="50"/>
        <v/>
      </c>
      <c r="O165" s="11">
        <f t="shared" si="51"/>
        <v>80.712000000000003</v>
      </c>
      <c r="P165" s="11" t="str">
        <f t="shared" si="52"/>
        <v/>
      </c>
      <c r="Q165" s="11"/>
      <c r="R165" s="11">
        <f t="shared" si="53"/>
        <v>0</v>
      </c>
      <c r="S165" s="11"/>
      <c r="U165" s="11">
        <f t="shared" si="54"/>
        <v>76.676400000000001</v>
      </c>
      <c r="V165" s="11" t="str">
        <f t="shared" si="55"/>
        <v/>
      </c>
      <c r="W165" s="11"/>
      <c r="X165" s="11">
        <f t="shared" si="49"/>
        <v>0</v>
      </c>
      <c r="Y165" s="11"/>
      <c r="AA165" s="11">
        <f t="shared" si="56"/>
        <v>4.0355999999999996</v>
      </c>
      <c r="AB165" s="11" t="str">
        <f t="shared" si="57"/>
        <v/>
      </c>
      <c r="AC165" s="11"/>
      <c r="AD165">
        <f t="shared" si="58"/>
        <v>3</v>
      </c>
      <c r="AE165">
        <f t="shared" si="59"/>
        <v>0</v>
      </c>
      <c r="AG165" s="11">
        <f t="shared" si="60"/>
        <v>-12.1068</v>
      </c>
      <c r="AH165" s="11"/>
      <c r="AI165" s="15">
        <f t="shared" si="61"/>
        <v>0</v>
      </c>
      <c r="AL165" s="11">
        <f t="shared" si="62"/>
        <v>-242.13600000000002</v>
      </c>
      <c r="AM165" s="11"/>
      <c r="AO165" s="19">
        <f t="shared" si="63"/>
        <v>1.3679890560875513E-3</v>
      </c>
      <c r="AP165" s="19">
        <f t="shared" si="64"/>
        <v>0</v>
      </c>
      <c r="AR165" s="23">
        <f t="shared" si="65"/>
        <v>3.3337893296853625</v>
      </c>
      <c r="AS165">
        <f t="shared" si="66"/>
        <v>3</v>
      </c>
      <c r="AV165" s="11">
        <f t="shared" si="67"/>
        <v>1.3470402188782487</v>
      </c>
      <c r="AY165" s="11">
        <f t="shared" si="68"/>
        <v>26.940804377564977</v>
      </c>
      <c r="AZ165" s="11"/>
      <c r="BB165" s="17">
        <f t="shared" si="69"/>
        <v>3.3337893296853625</v>
      </c>
      <c r="BC165" s="17">
        <f t="shared" si="70"/>
        <v>0</v>
      </c>
      <c r="BE165" s="11">
        <f t="shared" si="71"/>
        <v>-13.453840218878247</v>
      </c>
      <c r="BH165" s="15">
        <f t="shared" si="72"/>
        <v>0</v>
      </c>
    </row>
    <row r="166" spans="1:60">
      <c r="A166" t="s">
        <v>610</v>
      </c>
      <c r="B166" t="s">
        <v>609</v>
      </c>
      <c r="C166" t="s">
        <v>53</v>
      </c>
      <c r="D166">
        <v>2</v>
      </c>
      <c r="E166" s="7">
        <v>19.96</v>
      </c>
      <c r="F166" s="7">
        <v>14.371200000000002</v>
      </c>
      <c r="G166" s="7">
        <v>5.5888</v>
      </c>
      <c r="H166">
        <v>3</v>
      </c>
      <c r="I166" s="7">
        <v>50.752000000000002</v>
      </c>
      <c r="J166" s="7">
        <v>45.557200000000002</v>
      </c>
      <c r="K166" s="7">
        <v>5.194799999999999</v>
      </c>
      <c r="M166" t="str">
        <f t="shared" si="50"/>
        <v/>
      </c>
      <c r="O166" s="11">
        <f t="shared" si="51"/>
        <v>9.98</v>
      </c>
      <c r="P166" s="11">
        <f t="shared" si="52"/>
        <v>16.917333333333335</v>
      </c>
      <c r="Q166" s="11"/>
      <c r="R166" s="11">
        <f t="shared" si="53"/>
        <v>20.812000000000005</v>
      </c>
      <c r="S166" s="11"/>
      <c r="U166" s="11">
        <f t="shared" si="54"/>
        <v>7.1856000000000009</v>
      </c>
      <c r="V166" s="11">
        <f t="shared" si="55"/>
        <v>15.185733333333333</v>
      </c>
      <c r="W166" s="11"/>
      <c r="X166" s="11">
        <f t="shared" si="49"/>
        <v>-24.000399999999999</v>
      </c>
      <c r="Y166" s="11"/>
      <c r="AA166" s="11">
        <f t="shared" si="56"/>
        <v>2.7944</v>
      </c>
      <c r="AB166" s="11">
        <f t="shared" si="57"/>
        <v>1.7315999999999996</v>
      </c>
      <c r="AC166" s="11"/>
      <c r="AD166">
        <f t="shared" si="58"/>
        <v>2</v>
      </c>
      <c r="AE166">
        <f t="shared" si="59"/>
        <v>3</v>
      </c>
      <c r="AG166" s="11">
        <f t="shared" si="60"/>
        <v>2.7944</v>
      </c>
      <c r="AH166" s="11"/>
      <c r="AI166" s="15">
        <f t="shared" si="61"/>
        <v>-6.6613381477509392E-15</v>
      </c>
      <c r="AL166" s="11">
        <f t="shared" si="62"/>
        <v>9.98</v>
      </c>
      <c r="AM166" s="11"/>
      <c r="AO166" s="19">
        <f t="shared" si="63"/>
        <v>9.1199270405836752E-4</v>
      </c>
      <c r="AP166" s="19">
        <f t="shared" si="64"/>
        <v>1.2310217480508822E-3</v>
      </c>
      <c r="AR166" s="23">
        <f t="shared" si="65"/>
        <v>2.2225262197902418</v>
      </c>
      <c r="AS166">
        <f t="shared" si="66"/>
        <v>2</v>
      </c>
      <c r="AV166" s="11">
        <f t="shared" si="67"/>
        <v>0.62182726858185167</v>
      </c>
      <c r="AY166" s="11">
        <f t="shared" si="68"/>
        <v>2.220811673506613</v>
      </c>
      <c r="AZ166" s="11"/>
      <c r="BB166" s="17">
        <f t="shared" si="69"/>
        <v>2.2225262197902418</v>
      </c>
      <c r="BC166" s="17">
        <f t="shared" si="70"/>
        <v>3</v>
      </c>
      <c r="BE166" s="11">
        <f t="shared" si="71"/>
        <v>2.1725727314181484</v>
      </c>
      <c r="BH166" s="15">
        <f t="shared" si="72"/>
        <v>0</v>
      </c>
    </row>
    <row r="167" spans="1:60">
      <c r="A167" t="s">
        <v>684</v>
      </c>
      <c r="B167" t="s">
        <v>683</v>
      </c>
      <c r="C167" t="s">
        <v>53</v>
      </c>
      <c r="E167" s="7"/>
      <c r="F167" s="7"/>
      <c r="G167" s="7"/>
      <c r="H167">
        <v>3</v>
      </c>
      <c r="I167" s="7">
        <v>82.524000000000001</v>
      </c>
      <c r="J167" s="7">
        <v>123.786</v>
      </c>
      <c r="K167" s="7">
        <v>-41.262</v>
      </c>
      <c r="M167" t="str">
        <f t="shared" si="50"/>
        <v>New</v>
      </c>
      <c r="O167" s="11" t="str">
        <f t="shared" si="51"/>
        <v/>
      </c>
      <c r="P167" s="11">
        <f t="shared" si="52"/>
        <v>27.507999999999999</v>
      </c>
      <c r="Q167" s="11"/>
      <c r="R167" s="11">
        <f t="shared" si="53"/>
        <v>0</v>
      </c>
      <c r="S167" s="11"/>
      <c r="U167" s="11" t="str">
        <f t="shared" si="54"/>
        <v/>
      </c>
      <c r="V167" s="11">
        <f t="shared" si="55"/>
        <v>41.262</v>
      </c>
      <c r="W167" s="11"/>
      <c r="X167" s="11">
        <f t="shared" si="49"/>
        <v>0</v>
      </c>
      <c r="Y167" s="11"/>
      <c r="AA167" s="11" t="str">
        <f t="shared" si="56"/>
        <v/>
      </c>
      <c r="AB167" s="11">
        <f t="shared" si="57"/>
        <v>-13.754</v>
      </c>
      <c r="AC167" s="11"/>
      <c r="AD167">
        <f t="shared" si="58"/>
        <v>0</v>
      </c>
      <c r="AE167">
        <f t="shared" si="59"/>
        <v>3</v>
      </c>
      <c r="AG167" s="11">
        <f t="shared" si="60"/>
        <v>-41.262</v>
      </c>
      <c r="AH167" s="11"/>
      <c r="AI167" s="15">
        <f t="shared" si="61"/>
        <v>0</v>
      </c>
      <c r="AL167" s="11">
        <f t="shared" si="62"/>
        <v>82.524000000000001</v>
      </c>
      <c r="AM167" s="11"/>
      <c r="AO167" s="19">
        <f t="shared" si="63"/>
        <v>0</v>
      </c>
      <c r="AP167" s="19">
        <f t="shared" si="64"/>
        <v>1.2310217480508822E-3</v>
      </c>
      <c r="AR167" s="23">
        <f t="shared" si="65"/>
        <v>0</v>
      </c>
      <c r="AS167">
        <f t="shared" si="66"/>
        <v>0</v>
      </c>
      <c r="AV167" s="11">
        <f t="shared" si="67"/>
        <v>0</v>
      </c>
      <c r="AY167" s="11">
        <f t="shared" si="68"/>
        <v>0</v>
      </c>
      <c r="AZ167" s="11"/>
      <c r="BB167" s="17">
        <f t="shared" si="69"/>
        <v>0</v>
      </c>
      <c r="BC167" s="17">
        <f t="shared" si="70"/>
        <v>3</v>
      </c>
      <c r="BE167" s="11">
        <f t="shared" si="71"/>
        <v>-41.262</v>
      </c>
      <c r="BH167" s="15">
        <f t="shared" si="72"/>
        <v>0</v>
      </c>
    </row>
    <row r="168" spans="1:60">
      <c r="A168" t="s">
        <v>1630</v>
      </c>
      <c r="B168" t="s">
        <v>1629</v>
      </c>
      <c r="C168" t="s">
        <v>35</v>
      </c>
      <c r="E168" s="7"/>
      <c r="F168" s="7"/>
      <c r="G168" s="7"/>
      <c r="H168">
        <v>3</v>
      </c>
      <c r="I168" s="7">
        <v>269.97000000000003</v>
      </c>
      <c r="J168" s="7">
        <v>218.67570000000003</v>
      </c>
      <c r="K168" s="7">
        <v>51.2943</v>
      </c>
      <c r="M168" t="str">
        <f t="shared" si="50"/>
        <v>New</v>
      </c>
      <c r="O168" s="11" t="str">
        <f t="shared" si="51"/>
        <v/>
      </c>
      <c r="P168" s="11">
        <f t="shared" si="52"/>
        <v>89.990000000000009</v>
      </c>
      <c r="Q168" s="11"/>
      <c r="R168" s="11">
        <f t="shared" si="53"/>
        <v>0</v>
      </c>
      <c r="S168" s="11"/>
      <c r="U168" s="11" t="str">
        <f t="shared" si="54"/>
        <v/>
      </c>
      <c r="V168" s="11">
        <f t="shared" si="55"/>
        <v>72.891900000000007</v>
      </c>
      <c r="W168" s="11"/>
      <c r="X168" s="11">
        <f t="shared" si="49"/>
        <v>0</v>
      </c>
      <c r="Y168" s="11"/>
      <c r="AA168" s="11" t="str">
        <f t="shared" si="56"/>
        <v/>
      </c>
      <c r="AB168" s="11">
        <f t="shared" si="57"/>
        <v>17.098099999999999</v>
      </c>
      <c r="AC168" s="11"/>
      <c r="AD168">
        <f t="shared" si="58"/>
        <v>0</v>
      </c>
      <c r="AE168">
        <f t="shared" si="59"/>
        <v>3</v>
      </c>
      <c r="AG168" s="11">
        <f t="shared" si="60"/>
        <v>51.294299999999993</v>
      </c>
      <c r="AH168" s="11"/>
      <c r="AI168" s="15">
        <f t="shared" si="61"/>
        <v>0</v>
      </c>
      <c r="AL168" s="11">
        <f t="shared" si="62"/>
        <v>269.97000000000003</v>
      </c>
      <c r="AM168" s="11"/>
      <c r="AO168" s="19">
        <f t="shared" si="63"/>
        <v>0</v>
      </c>
      <c r="AP168" s="19">
        <f t="shared" si="64"/>
        <v>1.2310217480508822E-3</v>
      </c>
      <c r="AR168" s="23">
        <f t="shared" si="65"/>
        <v>0</v>
      </c>
      <c r="AS168">
        <f t="shared" si="66"/>
        <v>0</v>
      </c>
      <c r="AV168" s="11">
        <f t="shared" si="67"/>
        <v>0</v>
      </c>
      <c r="AY168" s="11">
        <f t="shared" si="68"/>
        <v>0</v>
      </c>
      <c r="AZ168" s="11"/>
      <c r="BB168" s="17">
        <f t="shared" si="69"/>
        <v>0</v>
      </c>
      <c r="BC168" s="17">
        <f t="shared" si="70"/>
        <v>3</v>
      </c>
      <c r="BE168" s="11">
        <f t="shared" si="71"/>
        <v>51.294299999999993</v>
      </c>
      <c r="BH168" s="15">
        <f t="shared" si="72"/>
        <v>0</v>
      </c>
    </row>
    <row r="169" spans="1:60">
      <c r="A169" t="s">
        <v>1327</v>
      </c>
      <c r="B169" t="s">
        <v>1326</v>
      </c>
      <c r="C169" t="s">
        <v>32</v>
      </c>
      <c r="D169">
        <v>1</v>
      </c>
      <c r="E169" s="7">
        <v>176.78399999999999</v>
      </c>
      <c r="F169" s="7">
        <v>198.88200000000001</v>
      </c>
      <c r="G169" s="7">
        <v>-22.097999999999999</v>
      </c>
      <c r="H169">
        <v>5</v>
      </c>
      <c r="I169" s="7">
        <v>1023.332</v>
      </c>
      <c r="J169" s="7">
        <v>1053.43</v>
      </c>
      <c r="K169" s="7">
        <v>-30.097999999999999</v>
      </c>
      <c r="M169" t="str">
        <f t="shared" si="50"/>
        <v/>
      </c>
      <c r="O169" s="11">
        <f t="shared" si="51"/>
        <v>176.78399999999999</v>
      </c>
      <c r="P169" s="11">
        <f t="shared" si="52"/>
        <v>204.66640000000001</v>
      </c>
      <c r="Q169" s="11"/>
      <c r="R169" s="11">
        <f t="shared" si="53"/>
        <v>139.41200000000009</v>
      </c>
      <c r="S169" s="11"/>
      <c r="U169" s="11">
        <f t="shared" si="54"/>
        <v>198.88200000000001</v>
      </c>
      <c r="V169" s="11">
        <f t="shared" si="55"/>
        <v>210.68600000000001</v>
      </c>
      <c r="W169" s="11"/>
      <c r="X169" s="11">
        <f t="shared" si="49"/>
        <v>-59.02000000000001</v>
      </c>
      <c r="Y169" s="11"/>
      <c r="AA169" s="11">
        <f t="shared" si="56"/>
        <v>-22.097999999999999</v>
      </c>
      <c r="AB169" s="11">
        <f t="shared" si="57"/>
        <v>-6.0195999999999996</v>
      </c>
      <c r="AC169" s="11"/>
      <c r="AD169">
        <f t="shared" si="58"/>
        <v>1</v>
      </c>
      <c r="AE169">
        <f t="shared" si="59"/>
        <v>5</v>
      </c>
      <c r="AG169" s="11">
        <f t="shared" si="60"/>
        <v>-88.391999999999996</v>
      </c>
      <c r="AH169" s="11"/>
      <c r="AI169" s="15">
        <f t="shared" si="61"/>
        <v>-8.5265128291212022E-14</v>
      </c>
      <c r="AL169" s="11">
        <f t="shared" si="62"/>
        <v>707.13599999999997</v>
      </c>
      <c r="AM169" s="11"/>
      <c r="AO169" s="19">
        <f t="shared" si="63"/>
        <v>4.5599635202918376E-4</v>
      </c>
      <c r="AP169" s="19">
        <f t="shared" si="64"/>
        <v>2.051702913418137E-3</v>
      </c>
      <c r="AR169" s="23">
        <f t="shared" si="65"/>
        <v>1.1112631098951209</v>
      </c>
      <c r="AS169">
        <f t="shared" si="66"/>
        <v>1</v>
      </c>
      <c r="AV169" s="11">
        <f t="shared" si="67"/>
        <v>-2.4586922024623812</v>
      </c>
      <c r="AY169" s="11">
        <f t="shared" si="68"/>
        <v>19.669537619699049</v>
      </c>
      <c r="AZ169" s="11"/>
      <c r="BB169" s="17">
        <f t="shared" si="69"/>
        <v>1.1112631098951209</v>
      </c>
      <c r="BC169" s="17">
        <f t="shared" si="70"/>
        <v>5</v>
      </c>
      <c r="BE169" s="11">
        <f t="shared" si="71"/>
        <v>-85.933307797537623</v>
      </c>
      <c r="BH169" s="15">
        <f t="shared" si="72"/>
        <v>0</v>
      </c>
    </row>
    <row r="170" spans="1:60">
      <c r="A170" t="s">
        <v>1327</v>
      </c>
      <c r="B170" t="s">
        <v>1326</v>
      </c>
      <c r="C170" t="s">
        <v>35</v>
      </c>
      <c r="D170">
        <v>4</v>
      </c>
      <c r="E170" s="7">
        <v>442.76400000000001</v>
      </c>
      <c r="F170" s="7">
        <v>383.72879999999998</v>
      </c>
      <c r="G170" s="7">
        <v>59.035200000000003</v>
      </c>
      <c r="H170">
        <v>10</v>
      </c>
      <c r="I170" s="7">
        <v>3615.7240000000002</v>
      </c>
      <c r="J170" s="7">
        <v>3690.6950000000002</v>
      </c>
      <c r="K170" s="7">
        <v>-74.971000000000004</v>
      </c>
      <c r="M170" t="str">
        <f t="shared" si="50"/>
        <v/>
      </c>
      <c r="O170" s="11">
        <f t="shared" si="51"/>
        <v>110.691</v>
      </c>
      <c r="P170" s="11">
        <f t="shared" si="52"/>
        <v>361.57240000000002</v>
      </c>
      <c r="Q170" s="11"/>
      <c r="R170" s="11">
        <f t="shared" si="53"/>
        <v>2508.8140000000003</v>
      </c>
      <c r="S170" s="11"/>
      <c r="U170" s="11">
        <f t="shared" si="54"/>
        <v>95.932199999999995</v>
      </c>
      <c r="V170" s="11">
        <f t="shared" si="55"/>
        <v>369.06950000000001</v>
      </c>
      <c r="W170" s="11"/>
      <c r="X170" s="11">
        <f t="shared" si="49"/>
        <v>-2731.3729999999996</v>
      </c>
      <c r="Y170" s="11"/>
      <c r="AA170" s="11">
        <f t="shared" si="56"/>
        <v>14.758800000000001</v>
      </c>
      <c r="AB170" s="11">
        <f t="shared" si="57"/>
        <v>-7.4971000000000005</v>
      </c>
      <c r="AC170" s="11"/>
      <c r="AD170">
        <f t="shared" si="58"/>
        <v>4</v>
      </c>
      <c r="AE170">
        <f t="shared" si="59"/>
        <v>10</v>
      </c>
      <c r="AG170" s="11">
        <f t="shared" si="60"/>
        <v>88.552800000000005</v>
      </c>
      <c r="AH170" s="11"/>
      <c r="AI170" s="15">
        <f t="shared" si="61"/>
        <v>-7.1054273576010019E-13</v>
      </c>
      <c r="AL170" s="11">
        <f t="shared" si="62"/>
        <v>664.14599999999996</v>
      </c>
      <c r="AM170" s="11"/>
      <c r="AO170" s="19">
        <f t="shared" si="63"/>
        <v>1.823985408116735E-3</v>
      </c>
      <c r="AP170" s="19">
        <f t="shared" si="64"/>
        <v>4.103405826836274E-3</v>
      </c>
      <c r="AR170" s="23">
        <f t="shared" si="65"/>
        <v>4.4450524395804836</v>
      </c>
      <c r="AS170">
        <f t="shared" si="66"/>
        <v>4</v>
      </c>
      <c r="AV170" s="11">
        <f t="shared" si="67"/>
        <v>6.5684399452804412</v>
      </c>
      <c r="AY170" s="11">
        <f t="shared" si="68"/>
        <v>49.263299589603307</v>
      </c>
      <c r="AZ170" s="11"/>
      <c r="BB170" s="17">
        <f t="shared" si="69"/>
        <v>4.4450524395804836</v>
      </c>
      <c r="BC170" s="17">
        <f t="shared" si="70"/>
        <v>10</v>
      </c>
      <c r="BE170" s="11">
        <f t="shared" si="71"/>
        <v>81.984360054719559</v>
      </c>
      <c r="BH170" s="15">
        <f t="shared" si="72"/>
        <v>0</v>
      </c>
    </row>
    <row r="171" spans="1:60">
      <c r="A171" t="s">
        <v>1327</v>
      </c>
      <c r="B171" t="s">
        <v>1326</v>
      </c>
      <c r="C171" t="s">
        <v>53</v>
      </c>
      <c r="D171">
        <v>10</v>
      </c>
      <c r="E171" s="7">
        <v>75.328000000000003</v>
      </c>
      <c r="F171" s="7">
        <v>43.959999999999994</v>
      </c>
      <c r="G171" s="7">
        <v>31.368000000000002</v>
      </c>
      <c r="I171" s="7"/>
      <c r="J171" s="7"/>
      <c r="K171" s="7"/>
      <c r="M171" t="str">
        <f t="shared" si="50"/>
        <v/>
      </c>
      <c r="O171" s="11">
        <f t="shared" si="51"/>
        <v>7.5327999999999999</v>
      </c>
      <c r="P171" s="11" t="str">
        <f t="shared" si="52"/>
        <v/>
      </c>
      <c r="Q171" s="11"/>
      <c r="R171" s="11">
        <f t="shared" si="53"/>
        <v>0</v>
      </c>
      <c r="S171" s="11"/>
      <c r="U171" s="11">
        <f t="shared" si="54"/>
        <v>4.395999999999999</v>
      </c>
      <c r="V171" s="11" t="str">
        <f t="shared" si="55"/>
        <v/>
      </c>
      <c r="W171" s="11"/>
      <c r="X171" s="11">
        <f t="shared" si="49"/>
        <v>0</v>
      </c>
      <c r="Y171" s="11"/>
      <c r="AA171" s="11">
        <f t="shared" si="56"/>
        <v>3.1368</v>
      </c>
      <c r="AB171" s="11" t="str">
        <f t="shared" si="57"/>
        <v/>
      </c>
      <c r="AC171" s="11"/>
      <c r="AD171">
        <f t="shared" si="58"/>
        <v>10</v>
      </c>
      <c r="AE171">
        <f t="shared" si="59"/>
        <v>0</v>
      </c>
      <c r="AG171" s="11">
        <f t="shared" si="60"/>
        <v>-31.368000000000002</v>
      </c>
      <c r="AH171" s="11"/>
      <c r="AI171" s="15">
        <f t="shared" si="61"/>
        <v>0</v>
      </c>
      <c r="AL171" s="11">
        <f t="shared" si="62"/>
        <v>-75.328000000000003</v>
      </c>
      <c r="AM171" s="11"/>
      <c r="AO171" s="19">
        <f t="shared" si="63"/>
        <v>4.5599635202918376E-3</v>
      </c>
      <c r="AP171" s="19">
        <f t="shared" si="64"/>
        <v>0</v>
      </c>
      <c r="AR171" s="23">
        <f t="shared" si="65"/>
        <v>11.112631098951208</v>
      </c>
      <c r="AS171">
        <f t="shared" si="66"/>
        <v>10</v>
      </c>
      <c r="AV171" s="11">
        <f t="shared" si="67"/>
        <v>3.4901012311901507</v>
      </c>
      <c r="AY171" s="11">
        <f t="shared" si="68"/>
        <v>8.3812275421796638</v>
      </c>
      <c r="AZ171" s="11"/>
      <c r="BB171" s="17">
        <f t="shared" si="69"/>
        <v>11.112631098951208</v>
      </c>
      <c r="BC171" s="17">
        <f t="shared" si="70"/>
        <v>0</v>
      </c>
      <c r="BE171" s="11">
        <f t="shared" si="71"/>
        <v>-34.858101231190155</v>
      </c>
      <c r="BH171" s="15">
        <f t="shared" si="72"/>
        <v>0</v>
      </c>
    </row>
    <row r="172" spans="1:60">
      <c r="A172" t="s">
        <v>1327</v>
      </c>
      <c r="B172" t="s">
        <v>1326</v>
      </c>
      <c r="C172" t="s">
        <v>44</v>
      </c>
      <c r="E172" s="7"/>
      <c r="F172" s="7"/>
      <c r="G172" s="7"/>
      <c r="H172">
        <v>4</v>
      </c>
      <c r="I172" s="7">
        <v>933.26199999999994</v>
      </c>
      <c r="J172" s="7">
        <v>1391.4087999999999</v>
      </c>
      <c r="K172" s="7">
        <v>-458.14679999999998</v>
      </c>
      <c r="M172" t="str">
        <f t="shared" si="50"/>
        <v>New</v>
      </c>
      <c r="O172" s="11" t="str">
        <f t="shared" si="51"/>
        <v/>
      </c>
      <c r="P172" s="11">
        <f t="shared" si="52"/>
        <v>233.31549999999999</v>
      </c>
      <c r="Q172" s="11"/>
      <c r="R172" s="11">
        <f t="shared" si="53"/>
        <v>0</v>
      </c>
      <c r="S172" s="11"/>
      <c r="U172" s="11" t="str">
        <f t="shared" si="54"/>
        <v/>
      </c>
      <c r="V172" s="11">
        <f t="shared" si="55"/>
        <v>347.85219999999998</v>
      </c>
      <c r="W172" s="11"/>
      <c r="X172" s="11">
        <f t="shared" si="49"/>
        <v>0</v>
      </c>
      <c r="Y172" s="11"/>
      <c r="AA172" s="11" t="str">
        <f t="shared" si="56"/>
        <v/>
      </c>
      <c r="AB172" s="11">
        <f t="shared" si="57"/>
        <v>-114.5367</v>
      </c>
      <c r="AC172" s="11"/>
      <c r="AD172">
        <f t="shared" si="58"/>
        <v>0</v>
      </c>
      <c r="AE172">
        <f t="shared" si="59"/>
        <v>4</v>
      </c>
      <c r="AG172" s="11">
        <f t="shared" si="60"/>
        <v>-458.14679999999998</v>
      </c>
      <c r="AH172" s="11"/>
      <c r="AI172" s="15">
        <f t="shared" si="61"/>
        <v>0</v>
      </c>
      <c r="AL172" s="11">
        <f t="shared" si="62"/>
        <v>933.26199999999994</v>
      </c>
      <c r="AM172" s="11"/>
      <c r="AO172" s="19">
        <f t="shared" si="63"/>
        <v>0</v>
      </c>
      <c r="AP172" s="19">
        <f t="shared" si="64"/>
        <v>1.6413623307345096E-3</v>
      </c>
      <c r="AR172" s="23">
        <f t="shared" si="65"/>
        <v>0</v>
      </c>
      <c r="AS172">
        <f t="shared" si="66"/>
        <v>0</v>
      </c>
      <c r="AV172" s="11">
        <f t="shared" si="67"/>
        <v>0</v>
      </c>
      <c r="AY172" s="11">
        <f t="shared" si="68"/>
        <v>0</v>
      </c>
      <c r="AZ172" s="11"/>
      <c r="BB172" s="17">
        <f t="shared" si="69"/>
        <v>0</v>
      </c>
      <c r="BC172" s="17">
        <f t="shared" si="70"/>
        <v>4</v>
      </c>
      <c r="BE172" s="11">
        <f t="shared" si="71"/>
        <v>-458.14679999999998</v>
      </c>
      <c r="BH172" s="15">
        <f t="shared" si="72"/>
        <v>0</v>
      </c>
    </row>
    <row r="173" spans="1:60">
      <c r="A173" t="s">
        <v>669</v>
      </c>
      <c r="B173" t="s">
        <v>668</v>
      </c>
      <c r="C173" t="s">
        <v>53</v>
      </c>
      <c r="E173" s="7"/>
      <c r="F173" s="7"/>
      <c r="G173" s="7"/>
      <c r="H173">
        <v>4</v>
      </c>
      <c r="I173" s="7">
        <v>32.36</v>
      </c>
      <c r="J173" s="7">
        <v>20.7104</v>
      </c>
      <c r="K173" s="7">
        <v>11.6496</v>
      </c>
      <c r="M173" t="str">
        <f t="shared" si="50"/>
        <v>New</v>
      </c>
      <c r="O173" s="11" t="str">
        <f t="shared" si="51"/>
        <v/>
      </c>
      <c r="P173" s="11">
        <f t="shared" si="52"/>
        <v>8.09</v>
      </c>
      <c r="Q173" s="11"/>
      <c r="R173" s="11">
        <f t="shared" si="53"/>
        <v>0</v>
      </c>
      <c r="S173" s="11"/>
      <c r="U173" s="11" t="str">
        <f t="shared" si="54"/>
        <v/>
      </c>
      <c r="V173" s="11">
        <f t="shared" si="55"/>
        <v>5.1776</v>
      </c>
      <c r="W173" s="11"/>
      <c r="X173" s="11">
        <f t="shared" si="49"/>
        <v>0</v>
      </c>
      <c r="Y173" s="11"/>
      <c r="AA173" s="11" t="str">
        <f t="shared" si="56"/>
        <v/>
      </c>
      <c r="AB173" s="11">
        <f t="shared" si="57"/>
        <v>2.9123999999999999</v>
      </c>
      <c r="AC173" s="11"/>
      <c r="AD173">
        <f t="shared" si="58"/>
        <v>0</v>
      </c>
      <c r="AE173">
        <f t="shared" si="59"/>
        <v>4</v>
      </c>
      <c r="AG173" s="11">
        <f t="shared" si="60"/>
        <v>11.6496</v>
      </c>
      <c r="AH173" s="11"/>
      <c r="AI173" s="15">
        <f t="shared" si="61"/>
        <v>0</v>
      </c>
      <c r="AL173" s="11">
        <f t="shared" si="62"/>
        <v>32.36</v>
      </c>
      <c r="AM173" s="11"/>
      <c r="AO173" s="19">
        <f t="shared" si="63"/>
        <v>0</v>
      </c>
      <c r="AP173" s="19">
        <f t="shared" si="64"/>
        <v>1.6413623307345096E-3</v>
      </c>
      <c r="AR173" s="23">
        <f t="shared" si="65"/>
        <v>0</v>
      </c>
      <c r="AS173">
        <f t="shared" si="66"/>
        <v>0</v>
      </c>
      <c r="AV173" s="11">
        <f t="shared" si="67"/>
        <v>0</v>
      </c>
      <c r="AY173" s="11">
        <f t="shared" si="68"/>
        <v>0</v>
      </c>
      <c r="AZ173" s="11"/>
      <c r="BB173" s="17">
        <f t="shared" si="69"/>
        <v>0</v>
      </c>
      <c r="BC173" s="17">
        <f t="shared" si="70"/>
        <v>4</v>
      </c>
      <c r="BE173" s="11">
        <f t="shared" si="71"/>
        <v>11.6496</v>
      </c>
      <c r="BH173" s="15">
        <f t="shared" si="72"/>
        <v>0</v>
      </c>
    </row>
    <row r="174" spans="1:60">
      <c r="A174" t="s">
        <v>2455</v>
      </c>
      <c r="B174" t="s">
        <v>2454</v>
      </c>
      <c r="C174" t="s">
        <v>44</v>
      </c>
      <c r="D174">
        <v>2</v>
      </c>
      <c r="E174" s="7">
        <v>513.024</v>
      </c>
      <c r="F174" s="7">
        <v>500.19839999999999</v>
      </c>
      <c r="G174" s="7">
        <v>12.8256</v>
      </c>
      <c r="I174" s="7"/>
      <c r="J174" s="7"/>
      <c r="K174" s="7"/>
      <c r="M174" t="str">
        <f t="shared" si="50"/>
        <v/>
      </c>
      <c r="O174" s="11">
        <f t="shared" si="51"/>
        <v>256.512</v>
      </c>
      <c r="P174" s="11" t="str">
        <f t="shared" si="52"/>
        <v/>
      </c>
      <c r="Q174" s="11"/>
      <c r="R174" s="11">
        <f t="shared" si="53"/>
        <v>0</v>
      </c>
      <c r="S174" s="11"/>
      <c r="U174" s="11">
        <f t="shared" si="54"/>
        <v>250.0992</v>
      </c>
      <c r="V174" s="11" t="str">
        <f t="shared" si="55"/>
        <v/>
      </c>
      <c r="W174" s="11"/>
      <c r="X174" s="11">
        <f t="shared" si="49"/>
        <v>0</v>
      </c>
      <c r="Y174" s="11"/>
      <c r="AA174" s="11">
        <f t="shared" si="56"/>
        <v>6.4127999999999998</v>
      </c>
      <c r="AB174" s="11" t="str">
        <f t="shared" si="57"/>
        <v/>
      </c>
      <c r="AC174" s="11"/>
      <c r="AD174">
        <f t="shared" si="58"/>
        <v>2</v>
      </c>
      <c r="AE174">
        <f t="shared" si="59"/>
        <v>0</v>
      </c>
      <c r="AG174" s="11">
        <f t="shared" si="60"/>
        <v>-12.8256</v>
      </c>
      <c r="AH174" s="11"/>
      <c r="AI174" s="15">
        <f t="shared" si="61"/>
        <v>0</v>
      </c>
      <c r="AL174" s="11">
        <f t="shared" si="62"/>
        <v>-513.024</v>
      </c>
      <c r="AM174" s="11"/>
      <c r="AO174" s="19">
        <f t="shared" si="63"/>
        <v>9.1199270405836752E-4</v>
      </c>
      <c r="AP174" s="19">
        <f t="shared" si="64"/>
        <v>0</v>
      </c>
      <c r="AR174" s="23">
        <f t="shared" si="65"/>
        <v>2.2225262197902418</v>
      </c>
      <c r="AS174">
        <f t="shared" si="66"/>
        <v>2</v>
      </c>
      <c r="AV174" s="11">
        <f t="shared" si="67"/>
        <v>1.4270161422708625</v>
      </c>
      <c r="AY174" s="11">
        <f t="shared" si="68"/>
        <v>57.080645690834501</v>
      </c>
      <c r="AZ174" s="11"/>
      <c r="BB174" s="17">
        <f t="shared" si="69"/>
        <v>2.2225262197902418</v>
      </c>
      <c r="BC174" s="17">
        <f t="shared" si="70"/>
        <v>0</v>
      </c>
      <c r="BE174" s="11">
        <f t="shared" si="71"/>
        <v>-14.252616142270861</v>
      </c>
      <c r="BH174" s="15">
        <f t="shared" si="72"/>
        <v>0</v>
      </c>
    </row>
    <row r="175" spans="1:60">
      <c r="A175" t="s">
        <v>2040</v>
      </c>
      <c r="B175" t="s">
        <v>2039</v>
      </c>
      <c r="C175" t="s">
        <v>32</v>
      </c>
      <c r="E175" s="7"/>
      <c r="F175" s="7"/>
      <c r="G175" s="7"/>
      <c r="H175">
        <v>3</v>
      </c>
      <c r="I175" s="7">
        <v>212.94</v>
      </c>
      <c r="J175" s="7">
        <v>159.70499999999998</v>
      </c>
      <c r="K175" s="7">
        <v>53.234999999999999</v>
      </c>
      <c r="M175" t="str">
        <f t="shared" si="50"/>
        <v>New</v>
      </c>
      <c r="O175" s="11" t="str">
        <f t="shared" si="51"/>
        <v/>
      </c>
      <c r="P175" s="11">
        <f t="shared" si="52"/>
        <v>70.98</v>
      </c>
      <c r="Q175" s="11"/>
      <c r="R175" s="11">
        <f t="shared" si="53"/>
        <v>0</v>
      </c>
      <c r="S175" s="11"/>
      <c r="U175" s="11" t="str">
        <f t="shared" si="54"/>
        <v/>
      </c>
      <c r="V175" s="11">
        <f t="shared" si="55"/>
        <v>53.234999999999992</v>
      </c>
      <c r="W175" s="11"/>
      <c r="X175" s="11">
        <f t="shared" si="49"/>
        <v>0</v>
      </c>
      <c r="Y175" s="11"/>
      <c r="AA175" s="11" t="str">
        <f t="shared" si="56"/>
        <v/>
      </c>
      <c r="AB175" s="11">
        <f t="shared" si="57"/>
        <v>17.745000000000001</v>
      </c>
      <c r="AC175" s="11"/>
      <c r="AD175">
        <f t="shared" si="58"/>
        <v>0</v>
      </c>
      <c r="AE175">
        <f t="shared" si="59"/>
        <v>3</v>
      </c>
      <c r="AG175" s="11">
        <f t="shared" si="60"/>
        <v>53.234999999999999</v>
      </c>
      <c r="AH175" s="11"/>
      <c r="AI175" s="15">
        <f t="shared" si="61"/>
        <v>0</v>
      </c>
      <c r="AL175" s="11">
        <f t="shared" si="62"/>
        <v>212.94</v>
      </c>
      <c r="AM175" s="11"/>
      <c r="AO175" s="19">
        <f t="shared" si="63"/>
        <v>0</v>
      </c>
      <c r="AP175" s="19">
        <f t="shared" si="64"/>
        <v>1.2310217480508822E-3</v>
      </c>
      <c r="AR175" s="23">
        <f t="shared" si="65"/>
        <v>0</v>
      </c>
      <c r="AS175">
        <f t="shared" si="66"/>
        <v>0</v>
      </c>
      <c r="AV175" s="11">
        <f t="shared" si="67"/>
        <v>0</v>
      </c>
      <c r="AY175" s="11">
        <f t="shared" si="68"/>
        <v>0</v>
      </c>
      <c r="AZ175" s="11"/>
      <c r="BB175" s="17">
        <f t="shared" si="69"/>
        <v>0</v>
      </c>
      <c r="BC175" s="17">
        <f t="shared" si="70"/>
        <v>3</v>
      </c>
      <c r="BE175" s="11">
        <f t="shared" si="71"/>
        <v>53.234999999999999</v>
      </c>
      <c r="BH175" s="15">
        <f t="shared" si="72"/>
        <v>0</v>
      </c>
    </row>
    <row r="176" spans="1:60">
      <c r="A176" t="s">
        <v>2040</v>
      </c>
      <c r="B176" t="s">
        <v>2039</v>
      </c>
      <c r="C176" t="s">
        <v>53</v>
      </c>
      <c r="E176" s="7"/>
      <c r="F176" s="7"/>
      <c r="G176" s="7"/>
      <c r="H176">
        <v>4</v>
      </c>
      <c r="I176" s="7">
        <v>45.887999999999998</v>
      </c>
      <c r="J176" s="7">
        <v>36.7104</v>
      </c>
      <c r="K176" s="7">
        <v>9.1776</v>
      </c>
      <c r="M176" t="str">
        <f t="shared" si="50"/>
        <v>New</v>
      </c>
      <c r="O176" s="11" t="str">
        <f t="shared" si="51"/>
        <v/>
      </c>
      <c r="P176" s="11">
        <f t="shared" si="52"/>
        <v>11.472</v>
      </c>
      <c r="Q176" s="11"/>
      <c r="R176" s="11">
        <f t="shared" si="53"/>
        <v>0</v>
      </c>
      <c r="S176" s="11"/>
      <c r="U176" s="11" t="str">
        <f t="shared" si="54"/>
        <v/>
      </c>
      <c r="V176" s="11">
        <f t="shared" si="55"/>
        <v>9.1776</v>
      </c>
      <c r="W176" s="11"/>
      <c r="X176" s="11">
        <f t="shared" si="49"/>
        <v>0</v>
      </c>
      <c r="Y176" s="11"/>
      <c r="AA176" s="11" t="str">
        <f t="shared" si="56"/>
        <v/>
      </c>
      <c r="AB176" s="11">
        <f t="shared" si="57"/>
        <v>2.2944</v>
      </c>
      <c r="AC176" s="11"/>
      <c r="AD176">
        <f t="shared" si="58"/>
        <v>0</v>
      </c>
      <c r="AE176">
        <f t="shared" si="59"/>
        <v>4</v>
      </c>
      <c r="AG176" s="11">
        <f t="shared" si="60"/>
        <v>9.1776</v>
      </c>
      <c r="AH176" s="11"/>
      <c r="AI176" s="15">
        <f t="shared" si="61"/>
        <v>0</v>
      </c>
      <c r="AL176" s="11">
        <f t="shared" si="62"/>
        <v>45.887999999999998</v>
      </c>
      <c r="AM176" s="11"/>
      <c r="AO176" s="19">
        <f t="shared" si="63"/>
        <v>0</v>
      </c>
      <c r="AP176" s="19">
        <f t="shared" si="64"/>
        <v>1.6413623307345096E-3</v>
      </c>
      <c r="AR176" s="23">
        <f t="shared" si="65"/>
        <v>0</v>
      </c>
      <c r="AS176">
        <f t="shared" si="66"/>
        <v>0</v>
      </c>
      <c r="AV176" s="11">
        <f t="shared" si="67"/>
        <v>0</v>
      </c>
      <c r="AY176" s="11">
        <f t="shared" si="68"/>
        <v>0</v>
      </c>
      <c r="AZ176" s="11"/>
      <c r="BB176" s="17">
        <f t="shared" si="69"/>
        <v>0</v>
      </c>
      <c r="BC176" s="17">
        <f t="shared" si="70"/>
        <v>4</v>
      </c>
      <c r="BE176" s="11">
        <f t="shared" si="71"/>
        <v>9.1776</v>
      </c>
      <c r="BH176" s="15">
        <f t="shared" si="72"/>
        <v>0</v>
      </c>
    </row>
    <row r="177" spans="1:60">
      <c r="A177" t="s">
        <v>1184</v>
      </c>
      <c r="B177" t="s">
        <v>1183</v>
      </c>
      <c r="C177" t="s">
        <v>53</v>
      </c>
      <c r="E177" s="7"/>
      <c r="F177" s="7"/>
      <c r="G177" s="7"/>
      <c r="H177">
        <v>4</v>
      </c>
      <c r="I177" s="7">
        <v>47.24</v>
      </c>
      <c r="J177" s="7">
        <v>33.263000000000005</v>
      </c>
      <c r="K177" s="7">
        <v>13.977</v>
      </c>
      <c r="M177" t="str">
        <f t="shared" si="50"/>
        <v>New</v>
      </c>
      <c r="O177" s="11" t="str">
        <f t="shared" si="51"/>
        <v/>
      </c>
      <c r="P177" s="11">
        <f t="shared" si="52"/>
        <v>11.81</v>
      </c>
      <c r="Q177" s="11"/>
      <c r="R177" s="11">
        <f t="shared" si="53"/>
        <v>0</v>
      </c>
      <c r="S177" s="11"/>
      <c r="U177" s="11" t="str">
        <f t="shared" si="54"/>
        <v/>
      </c>
      <c r="V177" s="11">
        <f t="shared" si="55"/>
        <v>8.3157500000000013</v>
      </c>
      <c r="W177" s="11"/>
      <c r="X177" s="11">
        <f t="shared" si="49"/>
        <v>0</v>
      </c>
      <c r="Y177" s="11"/>
      <c r="AA177" s="11" t="str">
        <f t="shared" si="56"/>
        <v/>
      </c>
      <c r="AB177" s="11">
        <f t="shared" si="57"/>
        <v>3.4942500000000001</v>
      </c>
      <c r="AC177" s="11"/>
      <c r="AD177">
        <f t="shared" si="58"/>
        <v>0</v>
      </c>
      <c r="AE177">
        <f t="shared" si="59"/>
        <v>4</v>
      </c>
      <c r="AG177" s="11">
        <f t="shared" si="60"/>
        <v>13.977</v>
      </c>
      <c r="AH177" s="11"/>
      <c r="AI177" s="15">
        <f t="shared" si="61"/>
        <v>0</v>
      </c>
      <c r="AL177" s="11">
        <f t="shared" si="62"/>
        <v>47.24</v>
      </c>
      <c r="AM177" s="11"/>
      <c r="AO177" s="19">
        <f t="shared" si="63"/>
        <v>0</v>
      </c>
      <c r="AP177" s="19">
        <f t="shared" si="64"/>
        <v>1.6413623307345096E-3</v>
      </c>
      <c r="AR177" s="23">
        <f t="shared" si="65"/>
        <v>0</v>
      </c>
      <c r="AS177">
        <f t="shared" si="66"/>
        <v>0</v>
      </c>
      <c r="AV177" s="11">
        <f t="shared" si="67"/>
        <v>0</v>
      </c>
      <c r="AY177" s="11">
        <f t="shared" si="68"/>
        <v>0</v>
      </c>
      <c r="AZ177" s="11"/>
      <c r="BB177" s="17">
        <f t="shared" si="69"/>
        <v>0</v>
      </c>
      <c r="BC177" s="17">
        <f t="shared" si="70"/>
        <v>4</v>
      </c>
      <c r="BE177" s="11">
        <f t="shared" si="71"/>
        <v>13.977</v>
      </c>
      <c r="BH177" s="15">
        <f t="shared" si="72"/>
        <v>0</v>
      </c>
    </row>
    <row r="178" spans="1:60">
      <c r="A178" t="s">
        <v>2541</v>
      </c>
      <c r="B178" t="s">
        <v>2540</v>
      </c>
      <c r="C178" t="s">
        <v>44</v>
      </c>
      <c r="D178">
        <v>6</v>
      </c>
      <c r="E178" s="7">
        <v>2003.52</v>
      </c>
      <c r="F178" s="7">
        <v>2329.0920000000001</v>
      </c>
      <c r="G178" s="7">
        <v>-325.572</v>
      </c>
      <c r="I178" s="7"/>
      <c r="J178" s="7"/>
      <c r="K178" s="7"/>
      <c r="M178" t="str">
        <f t="shared" si="50"/>
        <v/>
      </c>
      <c r="O178" s="11">
        <f t="shared" si="51"/>
        <v>333.92</v>
      </c>
      <c r="P178" s="11" t="str">
        <f t="shared" si="52"/>
        <v/>
      </c>
      <c r="Q178" s="11"/>
      <c r="R178" s="11">
        <f t="shared" si="53"/>
        <v>0</v>
      </c>
      <c r="S178" s="11"/>
      <c r="U178" s="11">
        <f t="shared" si="54"/>
        <v>388.18200000000002</v>
      </c>
      <c r="V178" s="11" t="str">
        <f t="shared" si="55"/>
        <v/>
      </c>
      <c r="W178" s="11"/>
      <c r="X178" s="11">
        <f t="shared" si="49"/>
        <v>0</v>
      </c>
      <c r="Y178" s="11"/>
      <c r="AA178" s="11">
        <f t="shared" si="56"/>
        <v>-54.262</v>
      </c>
      <c r="AB178" s="11" t="str">
        <f t="shared" si="57"/>
        <v/>
      </c>
      <c r="AC178" s="11"/>
      <c r="AD178">
        <f t="shared" si="58"/>
        <v>6</v>
      </c>
      <c r="AE178">
        <f t="shared" si="59"/>
        <v>0</v>
      </c>
      <c r="AG178" s="11">
        <f t="shared" si="60"/>
        <v>325.572</v>
      </c>
      <c r="AH178" s="11"/>
      <c r="AI178" s="15">
        <f t="shared" si="61"/>
        <v>0</v>
      </c>
      <c r="AL178" s="11">
        <f t="shared" si="62"/>
        <v>-2003.52</v>
      </c>
      <c r="AM178" s="11"/>
      <c r="AO178" s="19">
        <f t="shared" si="63"/>
        <v>2.7359781121751026E-3</v>
      </c>
      <c r="AP178" s="19">
        <f t="shared" si="64"/>
        <v>0</v>
      </c>
      <c r="AR178" s="23">
        <f t="shared" si="65"/>
        <v>6.6675786593707249</v>
      </c>
      <c r="AS178">
        <f t="shared" si="66"/>
        <v>6</v>
      </c>
      <c r="AV178" s="11">
        <f t="shared" si="67"/>
        <v>-36.224153214774276</v>
      </c>
      <c r="AY178" s="11">
        <f t="shared" si="68"/>
        <v>222.91786593707246</v>
      </c>
      <c r="AZ178" s="11"/>
      <c r="BB178" s="17">
        <f t="shared" si="69"/>
        <v>6.6675786593707249</v>
      </c>
      <c r="BC178" s="17">
        <f t="shared" si="70"/>
        <v>0</v>
      </c>
      <c r="BE178" s="11">
        <f t="shared" si="71"/>
        <v>361.79615321477428</v>
      </c>
      <c r="BH178" s="15">
        <f t="shared" si="72"/>
        <v>0</v>
      </c>
    </row>
    <row r="179" spans="1:60">
      <c r="A179" t="s">
        <v>2652</v>
      </c>
      <c r="B179" t="s">
        <v>2651</v>
      </c>
      <c r="C179" t="s">
        <v>53</v>
      </c>
      <c r="D179">
        <v>5</v>
      </c>
      <c r="E179" s="7">
        <v>79.12</v>
      </c>
      <c r="F179" s="7">
        <v>65.274000000000001</v>
      </c>
      <c r="G179" s="7">
        <v>13.846</v>
      </c>
      <c r="I179" s="7"/>
      <c r="J179" s="7"/>
      <c r="K179" s="7"/>
      <c r="M179" t="str">
        <f t="shared" si="50"/>
        <v/>
      </c>
      <c r="O179" s="11">
        <f t="shared" si="51"/>
        <v>15.824000000000002</v>
      </c>
      <c r="P179" s="11" t="str">
        <f t="shared" si="52"/>
        <v/>
      </c>
      <c r="Q179" s="11"/>
      <c r="R179" s="11">
        <f t="shared" si="53"/>
        <v>0</v>
      </c>
      <c r="S179" s="11"/>
      <c r="U179" s="11">
        <f t="shared" si="54"/>
        <v>13.0548</v>
      </c>
      <c r="V179" s="11" t="str">
        <f t="shared" si="55"/>
        <v/>
      </c>
      <c r="W179" s="11"/>
      <c r="X179" s="11">
        <f t="shared" si="49"/>
        <v>0</v>
      </c>
      <c r="Y179" s="11"/>
      <c r="AA179" s="11">
        <f t="shared" si="56"/>
        <v>2.7692000000000001</v>
      </c>
      <c r="AB179" s="11" t="str">
        <f t="shared" si="57"/>
        <v/>
      </c>
      <c r="AC179" s="11"/>
      <c r="AD179">
        <f t="shared" si="58"/>
        <v>5</v>
      </c>
      <c r="AE179">
        <f t="shared" si="59"/>
        <v>0</v>
      </c>
      <c r="AG179" s="11">
        <f t="shared" si="60"/>
        <v>-13.846</v>
      </c>
      <c r="AH179" s="11"/>
      <c r="AI179" s="15">
        <f t="shared" si="61"/>
        <v>0</v>
      </c>
      <c r="AL179" s="11">
        <f t="shared" si="62"/>
        <v>-79.12</v>
      </c>
      <c r="AM179" s="11"/>
      <c r="AO179" s="19">
        <f t="shared" si="63"/>
        <v>2.2799817601459188E-3</v>
      </c>
      <c r="AP179" s="19">
        <f t="shared" si="64"/>
        <v>0</v>
      </c>
      <c r="AR179" s="23">
        <f t="shared" si="65"/>
        <v>5.5563155494756042</v>
      </c>
      <c r="AS179">
        <f t="shared" si="66"/>
        <v>5</v>
      </c>
      <c r="AV179" s="11">
        <f t="shared" si="67"/>
        <v>1.5405490196078433</v>
      </c>
      <c r="AY179" s="11">
        <f t="shared" si="68"/>
        <v>8.8031372549019622</v>
      </c>
      <c r="AZ179" s="11"/>
      <c r="BB179" s="17">
        <f t="shared" si="69"/>
        <v>5.5563155494756042</v>
      </c>
      <c r="BC179" s="17">
        <f t="shared" si="70"/>
        <v>0</v>
      </c>
      <c r="BE179" s="11">
        <f t="shared" si="71"/>
        <v>-15.386549019607845</v>
      </c>
      <c r="BH179" s="15">
        <f t="shared" si="72"/>
        <v>0</v>
      </c>
    </row>
    <row r="180" spans="1:60">
      <c r="A180" t="s">
        <v>2652</v>
      </c>
      <c r="B180" t="s">
        <v>2651</v>
      </c>
      <c r="C180" t="s">
        <v>44</v>
      </c>
      <c r="E180" s="7"/>
      <c r="F180" s="7"/>
      <c r="G180" s="7"/>
      <c r="H180">
        <v>5</v>
      </c>
      <c r="I180" s="7">
        <v>285.48</v>
      </c>
      <c r="J180" s="7">
        <v>296.18550000000005</v>
      </c>
      <c r="K180" s="7">
        <v>-10.705500000000001</v>
      </c>
      <c r="M180" t="str">
        <f t="shared" si="50"/>
        <v>New</v>
      </c>
      <c r="O180" s="11" t="str">
        <f t="shared" si="51"/>
        <v/>
      </c>
      <c r="P180" s="11">
        <f t="shared" si="52"/>
        <v>57.096000000000004</v>
      </c>
      <c r="Q180" s="11"/>
      <c r="R180" s="11">
        <f t="shared" si="53"/>
        <v>0</v>
      </c>
      <c r="S180" s="11"/>
      <c r="U180" s="11" t="str">
        <f t="shared" si="54"/>
        <v/>
      </c>
      <c r="V180" s="11">
        <f t="shared" si="55"/>
        <v>59.237100000000012</v>
      </c>
      <c r="W180" s="11"/>
      <c r="X180" s="11">
        <f t="shared" si="49"/>
        <v>0</v>
      </c>
      <c r="Y180" s="11"/>
      <c r="AA180" s="11" t="str">
        <f t="shared" si="56"/>
        <v/>
      </c>
      <c r="AB180" s="11">
        <f t="shared" si="57"/>
        <v>-2.1411000000000002</v>
      </c>
      <c r="AC180" s="11"/>
      <c r="AD180">
        <f t="shared" si="58"/>
        <v>0</v>
      </c>
      <c r="AE180">
        <f t="shared" si="59"/>
        <v>5</v>
      </c>
      <c r="AG180" s="11">
        <f t="shared" si="60"/>
        <v>-10.705500000000001</v>
      </c>
      <c r="AH180" s="11"/>
      <c r="AI180" s="15">
        <f t="shared" si="61"/>
        <v>0</v>
      </c>
      <c r="AL180" s="11">
        <f t="shared" si="62"/>
        <v>285.48</v>
      </c>
      <c r="AM180" s="11"/>
      <c r="AO180" s="19">
        <f t="shared" si="63"/>
        <v>0</v>
      </c>
      <c r="AP180" s="19">
        <f t="shared" si="64"/>
        <v>2.051702913418137E-3</v>
      </c>
      <c r="AR180" s="23">
        <f t="shared" si="65"/>
        <v>0</v>
      </c>
      <c r="AS180">
        <f t="shared" si="66"/>
        <v>0</v>
      </c>
      <c r="AV180" s="11">
        <f t="shared" si="67"/>
        <v>0</v>
      </c>
      <c r="AY180" s="11">
        <f t="shared" si="68"/>
        <v>0</v>
      </c>
      <c r="AZ180" s="11"/>
      <c r="BB180" s="17">
        <f t="shared" si="69"/>
        <v>0</v>
      </c>
      <c r="BC180" s="17">
        <f t="shared" si="70"/>
        <v>5</v>
      </c>
      <c r="BE180" s="11">
        <f t="shared" si="71"/>
        <v>-10.705500000000001</v>
      </c>
      <c r="BH180" s="15">
        <f t="shared" si="72"/>
        <v>0</v>
      </c>
    </row>
    <row r="181" spans="1:60">
      <c r="A181" t="s">
        <v>1616</v>
      </c>
      <c r="B181" t="s">
        <v>1615</v>
      </c>
      <c r="C181" t="s">
        <v>32</v>
      </c>
      <c r="E181" s="7"/>
      <c r="F181" s="7"/>
      <c r="G181" s="7"/>
      <c r="H181">
        <v>2</v>
      </c>
      <c r="I181" s="7">
        <v>183.37200000000001</v>
      </c>
      <c r="J181" s="7">
        <v>220.04640000000001</v>
      </c>
      <c r="K181" s="7">
        <v>-36.674399999999999</v>
      </c>
      <c r="M181" t="str">
        <f t="shared" si="50"/>
        <v>New</v>
      </c>
      <c r="O181" s="11" t="str">
        <f t="shared" si="51"/>
        <v/>
      </c>
      <c r="P181" s="11">
        <f t="shared" si="52"/>
        <v>91.686000000000007</v>
      </c>
      <c r="Q181" s="11"/>
      <c r="R181" s="11">
        <f t="shared" si="53"/>
        <v>0</v>
      </c>
      <c r="S181" s="11"/>
      <c r="U181" s="11" t="str">
        <f t="shared" si="54"/>
        <v/>
      </c>
      <c r="V181" s="11">
        <f t="shared" si="55"/>
        <v>110.0232</v>
      </c>
      <c r="W181" s="11"/>
      <c r="X181" s="11">
        <f t="shared" si="49"/>
        <v>0</v>
      </c>
      <c r="Y181" s="11"/>
      <c r="AA181" s="11" t="str">
        <f t="shared" si="56"/>
        <v/>
      </c>
      <c r="AB181" s="11">
        <f t="shared" si="57"/>
        <v>-18.337199999999999</v>
      </c>
      <c r="AC181" s="11"/>
      <c r="AD181">
        <f t="shared" si="58"/>
        <v>0</v>
      </c>
      <c r="AE181">
        <f t="shared" si="59"/>
        <v>2</v>
      </c>
      <c r="AG181" s="11">
        <f t="shared" si="60"/>
        <v>-36.674399999999999</v>
      </c>
      <c r="AH181" s="11"/>
      <c r="AI181" s="15">
        <f t="shared" si="61"/>
        <v>0</v>
      </c>
      <c r="AL181" s="11">
        <f t="shared" si="62"/>
        <v>183.37200000000001</v>
      </c>
      <c r="AM181" s="11"/>
      <c r="AO181" s="19">
        <f t="shared" si="63"/>
        <v>0</v>
      </c>
      <c r="AP181" s="19">
        <f t="shared" si="64"/>
        <v>8.206811653672548E-4</v>
      </c>
      <c r="AR181" s="23">
        <f t="shared" si="65"/>
        <v>0</v>
      </c>
      <c r="AS181">
        <f t="shared" si="66"/>
        <v>0</v>
      </c>
      <c r="AV181" s="11">
        <f t="shared" si="67"/>
        <v>0</v>
      </c>
      <c r="AY181" s="11">
        <f t="shared" si="68"/>
        <v>0</v>
      </c>
      <c r="AZ181" s="11"/>
      <c r="BB181" s="17">
        <f t="shared" si="69"/>
        <v>0</v>
      </c>
      <c r="BC181" s="17">
        <f t="shared" si="70"/>
        <v>2</v>
      </c>
      <c r="BE181" s="11">
        <f t="shared" si="71"/>
        <v>-36.674399999999999</v>
      </c>
      <c r="BH181" s="15">
        <f t="shared" si="72"/>
        <v>0</v>
      </c>
    </row>
    <row r="182" spans="1:60">
      <c r="A182" t="s">
        <v>1616</v>
      </c>
      <c r="B182" t="s">
        <v>1615</v>
      </c>
      <c r="C182" t="s">
        <v>44</v>
      </c>
      <c r="E182" s="7"/>
      <c r="F182" s="7"/>
      <c r="G182" s="7"/>
      <c r="H182">
        <v>2</v>
      </c>
      <c r="I182" s="7">
        <v>607.52</v>
      </c>
      <c r="J182" s="7">
        <v>510.3168</v>
      </c>
      <c r="K182" s="7">
        <v>97.203199999999995</v>
      </c>
      <c r="M182" t="str">
        <f t="shared" si="50"/>
        <v>New</v>
      </c>
      <c r="O182" s="11" t="str">
        <f t="shared" si="51"/>
        <v/>
      </c>
      <c r="P182" s="11">
        <f t="shared" si="52"/>
        <v>303.76</v>
      </c>
      <c r="Q182" s="11"/>
      <c r="R182" s="11">
        <f t="shared" si="53"/>
        <v>0</v>
      </c>
      <c r="S182" s="11"/>
      <c r="U182" s="11" t="str">
        <f t="shared" si="54"/>
        <v/>
      </c>
      <c r="V182" s="11">
        <f t="shared" si="55"/>
        <v>255.1584</v>
      </c>
      <c r="W182" s="11"/>
      <c r="X182" s="11">
        <f t="shared" si="49"/>
        <v>0</v>
      </c>
      <c r="Y182" s="11"/>
      <c r="AA182" s="11" t="str">
        <f t="shared" si="56"/>
        <v/>
      </c>
      <c r="AB182" s="11">
        <f t="shared" si="57"/>
        <v>48.601599999999998</v>
      </c>
      <c r="AC182" s="11"/>
      <c r="AD182">
        <f t="shared" si="58"/>
        <v>0</v>
      </c>
      <c r="AE182">
        <f t="shared" si="59"/>
        <v>2</v>
      </c>
      <c r="AG182" s="11">
        <f t="shared" si="60"/>
        <v>97.203199999999995</v>
      </c>
      <c r="AH182" s="11"/>
      <c r="AI182" s="15">
        <f t="shared" si="61"/>
        <v>0</v>
      </c>
      <c r="AL182" s="11">
        <f t="shared" si="62"/>
        <v>607.52</v>
      </c>
      <c r="AM182" s="11"/>
      <c r="AO182" s="19">
        <f t="shared" si="63"/>
        <v>0</v>
      </c>
      <c r="AP182" s="19">
        <f t="shared" si="64"/>
        <v>8.206811653672548E-4</v>
      </c>
      <c r="AR182" s="23">
        <f t="shared" si="65"/>
        <v>0</v>
      </c>
      <c r="AS182">
        <f t="shared" si="66"/>
        <v>0</v>
      </c>
      <c r="AV182" s="11">
        <f t="shared" si="67"/>
        <v>0</v>
      </c>
      <c r="AY182" s="11">
        <f t="shared" si="68"/>
        <v>0</v>
      </c>
      <c r="AZ182" s="11"/>
      <c r="BB182" s="17">
        <f t="shared" si="69"/>
        <v>0</v>
      </c>
      <c r="BC182" s="17">
        <f t="shared" si="70"/>
        <v>2</v>
      </c>
      <c r="BE182" s="11">
        <f t="shared" si="71"/>
        <v>97.203199999999995</v>
      </c>
      <c r="BH182" s="15">
        <f t="shared" si="72"/>
        <v>0</v>
      </c>
    </row>
    <row r="183" spans="1:60">
      <c r="A183" t="s">
        <v>1341</v>
      </c>
      <c r="B183" t="s">
        <v>1340</v>
      </c>
      <c r="C183" t="s">
        <v>35</v>
      </c>
      <c r="D183">
        <v>3</v>
      </c>
      <c r="E183" s="7">
        <v>127.554</v>
      </c>
      <c r="F183" s="7">
        <v>136.66499999999999</v>
      </c>
      <c r="G183" s="7">
        <v>-9.1110000000000007</v>
      </c>
      <c r="I183" s="7"/>
      <c r="J183" s="7"/>
      <c r="K183" s="7"/>
      <c r="M183" t="str">
        <f t="shared" si="50"/>
        <v/>
      </c>
      <c r="O183" s="11">
        <f t="shared" si="51"/>
        <v>42.518000000000001</v>
      </c>
      <c r="P183" s="11" t="str">
        <f t="shared" si="52"/>
        <v/>
      </c>
      <c r="Q183" s="11"/>
      <c r="R183" s="11">
        <f t="shared" si="53"/>
        <v>0</v>
      </c>
      <c r="S183" s="11"/>
      <c r="U183" s="11">
        <f t="shared" si="54"/>
        <v>45.555</v>
      </c>
      <c r="V183" s="11" t="str">
        <f t="shared" si="55"/>
        <v/>
      </c>
      <c r="W183" s="11"/>
      <c r="X183" s="11">
        <f t="shared" si="49"/>
        <v>0</v>
      </c>
      <c r="Y183" s="11"/>
      <c r="AA183" s="11">
        <f t="shared" si="56"/>
        <v>-3.0370000000000004</v>
      </c>
      <c r="AB183" s="11" t="str">
        <f t="shared" si="57"/>
        <v/>
      </c>
      <c r="AC183" s="11"/>
      <c r="AD183">
        <f t="shared" si="58"/>
        <v>3</v>
      </c>
      <c r="AE183">
        <f t="shared" si="59"/>
        <v>0</v>
      </c>
      <c r="AG183" s="11">
        <f t="shared" si="60"/>
        <v>9.1110000000000007</v>
      </c>
      <c r="AH183" s="11"/>
      <c r="AI183" s="15">
        <f t="shared" si="61"/>
        <v>0</v>
      </c>
      <c r="AL183" s="11">
        <f t="shared" si="62"/>
        <v>-127.554</v>
      </c>
      <c r="AM183" s="11"/>
      <c r="AO183" s="19">
        <f t="shared" si="63"/>
        <v>1.3679890560875513E-3</v>
      </c>
      <c r="AP183" s="19">
        <f t="shared" si="64"/>
        <v>0</v>
      </c>
      <c r="AR183" s="23">
        <f t="shared" si="65"/>
        <v>3.3337893296853625</v>
      </c>
      <c r="AS183">
        <f t="shared" si="66"/>
        <v>3</v>
      </c>
      <c r="AV183" s="11">
        <f t="shared" si="67"/>
        <v>-1.013718194254446</v>
      </c>
      <c r="AY183" s="11">
        <f t="shared" si="68"/>
        <v>14.192054719562242</v>
      </c>
      <c r="AZ183" s="11"/>
      <c r="BB183" s="17">
        <f t="shared" si="69"/>
        <v>3.3337893296853625</v>
      </c>
      <c r="BC183" s="17">
        <f t="shared" si="70"/>
        <v>0</v>
      </c>
      <c r="BE183" s="11">
        <f t="shared" si="71"/>
        <v>10.124718194254447</v>
      </c>
      <c r="BH183" s="15">
        <f t="shared" si="72"/>
        <v>0</v>
      </c>
    </row>
    <row r="184" spans="1:60">
      <c r="A184" t="s">
        <v>1341</v>
      </c>
      <c r="B184" t="s">
        <v>1340</v>
      </c>
      <c r="C184" t="s">
        <v>53</v>
      </c>
      <c r="D184">
        <v>3</v>
      </c>
      <c r="E184" s="7">
        <v>77.951999999999998</v>
      </c>
      <c r="F184" s="7">
        <v>62.361599999999996</v>
      </c>
      <c r="G184" s="7">
        <v>15.590400000000001</v>
      </c>
      <c r="I184" s="7"/>
      <c r="J184" s="7"/>
      <c r="K184" s="7"/>
      <c r="M184" t="str">
        <f t="shared" si="50"/>
        <v/>
      </c>
      <c r="O184" s="11">
        <f t="shared" si="51"/>
        <v>25.983999999999998</v>
      </c>
      <c r="P184" s="11" t="str">
        <f t="shared" si="52"/>
        <v/>
      </c>
      <c r="Q184" s="11"/>
      <c r="R184" s="11">
        <f t="shared" si="53"/>
        <v>0</v>
      </c>
      <c r="S184" s="11"/>
      <c r="U184" s="11">
        <f t="shared" si="54"/>
        <v>20.787199999999999</v>
      </c>
      <c r="V184" s="11" t="str">
        <f t="shared" si="55"/>
        <v/>
      </c>
      <c r="W184" s="11"/>
      <c r="X184" s="11">
        <f t="shared" si="49"/>
        <v>0</v>
      </c>
      <c r="Y184" s="11"/>
      <c r="AA184" s="11">
        <f t="shared" si="56"/>
        <v>5.1968000000000005</v>
      </c>
      <c r="AB184" s="11" t="str">
        <f t="shared" si="57"/>
        <v/>
      </c>
      <c r="AC184" s="11"/>
      <c r="AD184">
        <f t="shared" si="58"/>
        <v>3</v>
      </c>
      <c r="AE184">
        <f t="shared" si="59"/>
        <v>0</v>
      </c>
      <c r="AG184" s="11">
        <f t="shared" si="60"/>
        <v>-15.590400000000002</v>
      </c>
      <c r="AH184" s="11"/>
      <c r="AI184" s="15">
        <f t="shared" si="61"/>
        <v>0</v>
      </c>
      <c r="AL184" s="11">
        <f t="shared" si="62"/>
        <v>-77.951999999999998</v>
      </c>
      <c r="AM184" s="11"/>
      <c r="AO184" s="19">
        <f t="shared" si="63"/>
        <v>1.3679890560875513E-3</v>
      </c>
      <c r="AP184" s="19">
        <f t="shared" si="64"/>
        <v>0</v>
      </c>
      <c r="AR184" s="23">
        <f t="shared" si="65"/>
        <v>3.3337893296853625</v>
      </c>
      <c r="AS184">
        <f t="shared" si="66"/>
        <v>3</v>
      </c>
      <c r="AV184" s="11">
        <f t="shared" si="67"/>
        <v>1.7346363885088918</v>
      </c>
      <c r="AY184" s="11">
        <f t="shared" si="68"/>
        <v>8.6731819425444581</v>
      </c>
      <c r="AZ184" s="11"/>
      <c r="BB184" s="17">
        <f t="shared" si="69"/>
        <v>3.3337893296853625</v>
      </c>
      <c r="BC184" s="17">
        <f t="shared" si="70"/>
        <v>0</v>
      </c>
      <c r="BE184" s="11">
        <f t="shared" si="71"/>
        <v>-17.325036388508895</v>
      </c>
      <c r="BH184" s="15">
        <f t="shared" si="72"/>
        <v>0</v>
      </c>
    </row>
    <row r="185" spans="1:60">
      <c r="A185" t="s">
        <v>1134</v>
      </c>
      <c r="B185" t="s">
        <v>1133</v>
      </c>
      <c r="C185" t="s">
        <v>53</v>
      </c>
      <c r="D185">
        <v>5</v>
      </c>
      <c r="E185" s="7">
        <v>41.85</v>
      </c>
      <c r="F185" s="7">
        <v>30.969000000000001</v>
      </c>
      <c r="G185" s="7">
        <v>10.881</v>
      </c>
      <c r="H185">
        <v>2</v>
      </c>
      <c r="I185" s="7">
        <v>139.91999999999999</v>
      </c>
      <c r="J185" s="7">
        <v>116.13359999999999</v>
      </c>
      <c r="K185" s="7">
        <v>23.7864</v>
      </c>
      <c r="M185" t="str">
        <f t="shared" si="50"/>
        <v/>
      </c>
      <c r="O185" s="11">
        <f t="shared" si="51"/>
        <v>8.370000000000001</v>
      </c>
      <c r="P185" s="11">
        <f t="shared" si="52"/>
        <v>69.959999999999994</v>
      </c>
      <c r="Q185" s="11"/>
      <c r="R185" s="11">
        <f t="shared" si="53"/>
        <v>123.17999999999998</v>
      </c>
      <c r="S185" s="11"/>
      <c r="U185" s="11">
        <f t="shared" si="54"/>
        <v>6.1938000000000004</v>
      </c>
      <c r="V185" s="11">
        <f t="shared" si="55"/>
        <v>58.066799999999994</v>
      </c>
      <c r="W185" s="11"/>
      <c r="X185" s="11">
        <f t="shared" si="49"/>
        <v>-103.74599999999998</v>
      </c>
      <c r="Y185" s="11"/>
      <c r="AA185" s="11">
        <f t="shared" si="56"/>
        <v>2.1762000000000001</v>
      </c>
      <c r="AB185" s="11">
        <f t="shared" si="57"/>
        <v>11.8932</v>
      </c>
      <c r="AC185" s="11"/>
      <c r="AD185">
        <f t="shared" si="58"/>
        <v>5</v>
      </c>
      <c r="AE185">
        <f t="shared" si="59"/>
        <v>2</v>
      </c>
      <c r="AG185" s="11">
        <f t="shared" si="60"/>
        <v>-6.5286000000000008</v>
      </c>
      <c r="AH185" s="11"/>
      <c r="AI185" s="15">
        <f t="shared" si="61"/>
        <v>0</v>
      </c>
      <c r="AL185" s="11">
        <f t="shared" si="62"/>
        <v>-25.110000000000003</v>
      </c>
      <c r="AM185" s="11"/>
      <c r="AO185" s="19">
        <f t="shared" si="63"/>
        <v>2.2799817601459188E-3</v>
      </c>
      <c r="AP185" s="19">
        <f t="shared" si="64"/>
        <v>8.206811653672548E-4</v>
      </c>
      <c r="AR185" s="23">
        <f t="shared" si="65"/>
        <v>5.5563155494756042</v>
      </c>
      <c r="AS185">
        <f t="shared" si="66"/>
        <v>5</v>
      </c>
      <c r="AV185" s="11">
        <f t="shared" si="67"/>
        <v>1.21065389876881</v>
      </c>
      <c r="AY185" s="11">
        <f t="shared" si="68"/>
        <v>4.6563611491108077</v>
      </c>
      <c r="AZ185" s="11"/>
      <c r="BB185" s="17">
        <f t="shared" si="69"/>
        <v>5.5563155494756042</v>
      </c>
      <c r="BC185" s="17">
        <f t="shared" si="70"/>
        <v>2</v>
      </c>
      <c r="BE185" s="11">
        <f t="shared" si="71"/>
        <v>-7.7392538987688102</v>
      </c>
      <c r="BH185" s="15">
        <f t="shared" si="72"/>
        <v>0</v>
      </c>
    </row>
    <row r="186" spans="1:60">
      <c r="A186" t="s">
        <v>1134</v>
      </c>
      <c r="B186" t="s">
        <v>1133</v>
      </c>
      <c r="C186" t="s">
        <v>44</v>
      </c>
      <c r="D186">
        <v>3</v>
      </c>
      <c r="E186" s="7">
        <v>637.89599999999996</v>
      </c>
      <c r="F186" s="7">
        <v>765.47519999999997</v>
      </c>
      <c r="G186" s="7">
        <v>-127.5792</v>
      </c>
      <c r="I186" s="7"/>
      <c r="J186" s="7"/>
      <c r="K186" s="7"/>
      <c r="M186" t="str">
        <f t="shared" si="50"/>
        <v/>
      </c>
      <c r="O186" s="11">
        <f t="shared" si="51"/>
        <v>212.63199999999998</v>
      </c>
      <c r="P186" s="11" t="str">
        <f t="shared" si="52"/>
        <v/>
      </c>
      <c r="Q186" s="11"/>
      <c r="R186" s="11">
        <f t="shared" si="53"/>
        <v>0</v>
      </c>
      <c r="S186" s="11"/>
      <c r="U186" s="11">
        <f t="shared" si="54"/>
        <v>255.1584</v>
      </c>
      <c r="V186" s="11" t="str">
        <f t="shared" si="55"/>
        <v/>
      </c>
      <c r="W186" s="11"/>
      <c r="X186" s="11">
        <f t="shared" si="49"/>
        <v>0</v>
      </c>
      <c r="Y186" s="11"/>
      <c r="AA186" s="11">
        <f t="shared" si="56"/>
        <v>-42.526400000000002</v>
      </c>
      <c r="AB186" s="11" t="str">
        <f t="shared" si="57"/>
        <v/>
      </c>
      <c r="AC186" s="11"/>
      <c r="AD186">
        <f t="shared" si="58"/>
        <v>3</v>
      </c>
      <c r="AE186">
        <f t="shared" si="59"/>
        <v>0</v>
      </c>
      <c r="AG186" s="11">
        <f t="shared" si="60"/>
        <v>127.57920000000001</v>
      </c>
      <c r="AH186" s="11"/>
      <c r="AI186" s="15">
        <f t="shared" si="61"/>
        <v>0</v>
      </c>
      <c r="AL186" s="11">
        <f t="shared" si="62"/>
        <v>-637.89599999999996</v>
      </c>
      <c r="AM186" s="11"/>
      <c r="AO186" s="19">
        <f t="shared" si="63"/>
        <v>1.3679890560875513E-3</v>
      </c>
      <c r="AP186" s="19">
        <f t="shared" si="64"/>
        <v>0</v>
      </c>
      <c r="AR186" s="23">
        <f t="shared" si="65"/>
        <v>3.3337893296853625</v>
      </c>
      <c r="AS186">
        <f t="shared" si="66"/>
        <v>3</v>
      </c>
      <c r="AV186" s="11">
        <f t="shared" si="67"/>
        <v>-14.194858549931599</v>
      </c>
      <c r="AY186" s="11">
        <f t="shared" si="68"/>
        <v>70.974292749657977</v>
      </c>
      <c r="AZ186" s="11"/>
      <c r="BB186" s="17">
        <f t="shared" si="69"/>
        <v>3.3337893296853625</v>
      </c>
      <c r="BC186" s="17">
        <f t="shared" si="70"/>
        <v>0</v>
      </c>
      <c r="BE186" s="11">
        <f t="shared" si="71"/>
        <v>141.7740585499316</v>
      </c>
      <c r="BH186" s="15">
        <f t="shared" si="72"/>
        <v>0</v>
      </c>
    </row>
    <row r="187" spans="1:60">
      <c r="A187" t="s">
        <v>4273</v>
      </c>
      <c r="B187" t="s">
        <v>4272</v>
      </c>
      <c r="C187" t="s">
        <v>53</v>
      </c>
      <c r="D187">
        <v>3</v>
      </c>
      <c r="E187" s="7">
        <v>26.94</v>
      </c>
      <c r="F187" s="7">
        <v>15.625200000000001</v>
      </c>
      <c r="G187" s="7">
        <v>11.3148</v>
      </c>
      <c r="I187" s="7"/>
      <c r="J187" s="7"/>
      <c r="K187" s="7"/>
      <c r="M187" t="str">
        <f t="shared" si="50"/>
        <v/>
      </c>
      <c r="O187" s="11">
        <f t="shared" si="51"/>
        <v>8.98</v>
      </c>
      <c r="P187" s="11" t="str">
        <f t="shared" si="52"/>
        <v/>
      </c>
      <c r="Q187" s="11"/>
      <c r="R187" s="11">
        <f t="shared" si="53"/>
        <v>0</v>
      </c>
      <c r="S187" s="11"/>
      <c r="U187" s="11">
        <f t="shared" si="54"/>
        <v>5.2084000000000001</v>
      </c>
      <c r="V187" s="11" t="str">
        <f t="shared" si="55"/>
        <v/>
      </c>
      <c r="W187" s="11"/>
      <c r="X187" s="11">
        <f t="shared" si="49"/>
        <v>0</v>
      </c>
      <c r="Y187" s="11"/>
      <c r="AA187" s="11">
        <f t="shared" si="56"/>
        <v>3.7715999999999998</v>
      </c>
      <c r="AB187" s="11" t="str">
        <f t="shared" si="57"/>
        <v/>
      </c>
      <c r="AC187" s="11"/>
      <c r="AD187">
        <f t="shared" si="58"/>
        <v>3</v>
      </c>
      <c r="AE187">
        <f t="shared" si="59"/>
        <v>0</v>
      </c>
      <c r="AG187" s="11">
        <f t="shared" si="60"/>
        <v>-11.3148</v>
      </c>
      <c r="AH187" s="11"/>
      <c r="AI187" s="15">
        <f t="shared" si="61"/>
        <v>0</v>
      </c>
      <c r="AL187" s="11">
        <f t="shared" si="62"/>
        <v>-26.94</v>
      </c>
      <c r="AM187" s="11"/>
      <c r="AO187" s="19">
        <f t="shared" si="63"/>
        <v>1.3679890560875513E-3</v>
      </c>
      <c r="AP187" s="19">
        <f t="shared" si="64"/>
        <v>0</v>
      </c>
      <c r="AR187" s="23">
        <f t="shared" si="65"/>
        <v>3.3337893296853625</v>
      </c>
      <c r="AS187">
        <f t="shared" si="66"/>
        <v>3</v>
      </c>
      <c r="AV187" s="11">
        <f t="shared" si="67"/>
        <v>1.258919835841313</v>
      </c>
      <c r="AY187" s="11">
        <f t="shared" si="68"/>
        <v>2.9974281805745551</v>
      </c>
      <c r="AZ187" s="11"/>
      <c r="BB187" s="17">
        <f t="shared" si="69"/>
        <v>3.3337893296853625</v>
      </c>
      <c r="BC187" s="17">
        <f t="shared" si="70"/>
        <v>0</v>
      </c>
      <c r="BE187" s="11">
        <f t="shared" si="71"/>
        <v>-12.573719835841313</v>
      </c>
      <c r="BH187" s="15">
        <f t="shared" si="72"/>
        <v>0</v>
      </c>
    </row>
    <row r="188" spans="1:60">
      <c r="A188" t="s">
        <v>3060</v>
      </c>
      <c r="B188" t="s">
        <v>3059</v>
      </c>
      <c r="C188" t="s">
        <v>53</v>
      </c>
      <c r="D188">
        <v>2</v>
      </c>
      <c r="E188" s="7">
        <v>18.96</v>
      </c>
      <c r="F188" s="7">
        <v>11.376000000000001</v>
      </c>
      <c r="G188" s="7">
        <v>7.5839999999999996</v>
      </c>
      <c r="I188" s="7"/>
      <c r="J188" s="7"/>
      <c r="K188" s="7"/>
      <c r="M188" t="str">
        <f t="shared" si="50"/>
        <v/>
      </c>
      <c r="O188" s="11">
        <f t="shared" si="51"/>
        <v>9.48</v>
      </c>
      <c r="P188" s="11" t="str">
        <f t="shared" si="52"/>
        <v/>
      </c>
      <c r="Q188" s="11"/>
      <c r="R188" s="11">
        <f t="shared" si="53"/>
        <v>0</v>
      </c>
      <c r="S188" s="11"/>
      <c r="U188" s="11">
        <f t="shared" si="54"/>
        <v>5.6880000000000006</v>
      </c>
      <c r="V188" s="11" t="str">
        <f t="shared" si="55"/>
        <v/>
      </c>
      <c r="W188" s="11"/>
      <c r="X188" s="11">
        <f t="shared" si="49"/>
        <v>0</v>
      </c>
      <c r="Y188" s="11"/>
      <c r="AA188" s="11">
        <f t="shared" si="56"/>
        <v>3.7919999999999998</v>
      </c>
      <c r="AB188" s="11" t="str">
        <f t="shared" si="57"/>
        <v/>
      </c>
      <c r="AC188" s="11"/>
      <c r="AD188">
        <f t="shared" si="58"/>
        <v>2</v>
      </c>
      <c r="AE188">
        <f t="shared" si="59"/>
        <v>0</v>
      </c>
      <c r="AG188" s="11">
        <f t="shared" si="60"/>
        <v>-7.5839999999999996</v>
      </c>
      <c r="AH188" s="11"/>
      <c r="AI188" s="15">
        <f t="shared" si="61"/>
        <v>0</v>
      </c>
      <c r="AL188" s="11">
        <f t="shared" si="62"/>
        <v>-18.96</v>
      </c>
      <c r="AM188" s="11"/>
      <c r="AO188" s="19">
        <f t="shared" si="63"/>
        <v>9.1199270405836752E-4</v>
      </c>
      <c r="AP188" s="19">
        <f t="shared" si="64"/>
        <v>0</v>
      </c>
      <c r="AR188" s="23">
        <f t="shared" si="65"/>
        <v>2.2225262197902418</v>
      </c>
      <c r="AS188">
        <f t="shared" si="66"/>
        <v>2</v>
      </c>
      <c r="AV188" s="11">
        <f t="shared" si="67"/>
        <v>0.84381942544459676</v>
      </c>
      <c r="AY188" s="11">
        <f t="shared" si="68"/>
        <v>2.1095485636114923</v>
      </c>
      <c r="AZ188" s="11"/>
      <c r="BB188" s="17">
        <f t="shared" si="69"/>
        <v>2.2225262197902418</v>
      </c>
      <c r="BC188" s="17">
        <f t="shared" si="70"/>
        <v>0</v>
      </c>
      <c r="BE188" s="11">
        <f t="shared" si="71"/>
        <v>-8.4278194254445964</v>
      </c>
      <c r="BH188" s="15">
        <f t="shared" si="72"/>
        <v>0</v>
      </c>
    </row>
    <row r="189" spans="1:60">
      <c r="A189" t="s">
        <v>1213</v>
      </c>
      <c r="B189" t="s">
        <v>1212</v>
      </c>
      <c r="C189" t="s">
        <v>32</v>
      </c>
      <c r="E189" s="7"/>
      <c r="F189" s="7"/>
      <c r="G189" s="7"/>
      <c r="H189">
        <v>3</v>
      </c>
      <c r="I189" s="7">
        <v>328.39920000000001</v>
      </c>
      <c r="J189" s="7">
        <v>420.15780000000001</v>
      </c>
      <c r="K189" s="7">
        <v>-91.758600000000001</v>
      </c>
      <c r="M189" t="str">
        <f t="shared" si="50"/>
        <v>New</v>
      </c>
      <c r="O189" s="11" t="str">
        <f t="shared" si="51"/>
        <v/>
      </c>
      <c r="P189" s="11">
        <f t="shared" si="52"/>
        <v>109.46640000000001</v>
      </c>
      <c r="Q189" s="11"/>
      <c r="R189" s="11">
        <f t="shared" si="53"/>
        <v>0</v>
      </c>
      <c r="S189" s="11"/>
      <c r="U189" s="11" t="str">
        <f t="shared" si="54"/>
        <v/>
      </c>
      <c r="V189" s="11">
        <f t="shared" si="55"/>
        <v>140.05260000000001</v>
      </c>
      <c r="W189" s="11"/>
      <c r="X189" s="11">
        <f t="shared" si="49"/>
        <v>0</v>
      </c>
      <c r="Y189" s="11"/>
      <c r="AA189" s="11" t="str">
        <f t="shared" si="56"/>
        <v/>
      </c>
      <c r="AB189" s="11">
        <f t="shared" si="57"/>
        <v>-30.586200000000002</v>
      </c>
      <c r="AC189" s="11"/>
      <c r="AD189">
        <f t="shared" si="58"/>
        <v>0</v>
      </c>
      <c r="AE189">
        <f t="shared" si="59"/>
        <v>3</v>
      </c>
      <c r="AG189" s="11">
        <f t="shared" si="60"/>
        <v>-91.758600000000001</v>
      </c>
      <c r="AH189" s="11"/>
      <c r="AI189" s="15">
        <f t="shared" si="61"/>
        <v>0</v>
      </c>
      <c r="AL189" s="11">
        <f t="shared" si="62"/>
        <v>328.39920000000001</v>
      </c>
      <c r="AM189" s="11"/>
      <c r="AO189" s="19">
        <f t="shared" si="63"/>
        <v>0</v>
      </c>
      <c r="AP189" s="19">
        <f t="shared" si="64"/>
        <v>1.2310217480508822E-3</v>
      </c>
      <c r="AR189" s="23">
        <f t="shared" si="65"/>
        <v>0</v>
      </c>
      <c r="AS189">
        <f t="shared" si="66"/>
        <v>0</v>
      </c>
      <c r="AV189" s="11">
        <f t="shared" si="67"/>
        <v>0</v>
      </c>
      <c r="AY189" s="11">
        <f t="shared" si="68"/>
        <v>0</v>
      </c>
      <c r="AZ189" s="11"/>
      <c r="BB189" s="17">
        <f t="shared" si="69"/>
        <v>0</v>
      </c>
      <c r="BC189" s="17">
        <f t="shared" si="70"/>
        <v>3</v>
      </c>
      <c r="BE189" s="11">
        <f t="shared" si="71"/>
        <v>-91.758600000000001</v>
      </c>
      <c r="BH189" s="15">
        <f t="shared" si="72"/>
        <v>0</v>
      </c>
    </row>
    <row r="190" spans="1:60">
      <c r="A190" t="s">
        <v>1213</v>
      </c>
      <c r="B190" t="s">
        <v>1212</v>
      </c>
      <c r="C190" t="s">
        <v>53</v>
      </c>
      <c r="E190" s="7"/>
      <c r="F190" s="7"/>
      <c r="G190" s="7"/>
      <c r="H190">
        <v>9</v>
      </c>
      <c r="I190" s="7">
        <v>545.85</v>
      </c>
      <c r="J190" s="7">
        <v>431.22149999999999</v>
      </c>
      <c r="K190" s="7">
        <v>114.6285</v>
      </c>
      <c r="M190" t="str">
        <f t="shared" si="50"/>
        <v>New</v>
      </c>
      <c r="O190" s="11" t="str">
        <f t="shared" si="51"/>
        <v/>
      </c>
      <c r="P190" s="11">
        <f t="shared" si="52"/>
        <v>60.650000000000006</v>
      </c>
      <c r="Q190" s="11"/>
      <c r="R190" s="11">
        <f t="shared" si="53"/>
        <v>0</v>
      </c>
      <c r="S190" s="11"/>
      <c r="U190" s="11" t="str">
        <f t="shared" si="54"/>
        <v/>
      </c>
      <c r="V190" s="11">
        <f t="shared" si="55"/>
        <v>47.913499999999999</v>
      </c>
      <c r="W190" s="11"/>
      <c r="X190" s="11">
        <f t="shared" si="49"/>
        <v>0</v>
      </c>
      <c r="Y190" s="11"/>
      <c r="AA190" s="11" t="str">
        <f t="shared" si="56"/>
        <v/>
      </c>
      <c r="AB190" s="11">
        <f t="shared" si="57"/>
        <v>12.736499999999999</v>
      </c>
      <c r="AC190" s="11"/>
      <c r="AD190">
        <f t="shared" si="58"/>
        <v>0</v>
      </c>
      <c r="AE190">
        <f t="shared" si="59"/>
        <v>9</v>
      </c>
      <c r="AG190" s="11">
        <f t="shared" si="60"/>
        <v>114.6285</v>
      </c>
      <c r="AH190" s="11"/>
      <c r="AI190" s="15">
        <f t="shared" si="61"/>
        <v>0</v>
      </c>
      <c r="AL190" s="11">
        <f t="shared" si="62"/>
        <v>545.85</v>
      </c>
      <c r="AM190" s="11"/>
      <c r="AO190" s="19">
        <f t="shared" si="63"/>
        <v>0</v>
      </c>
      <c r="AP190" s="19">
        <f t="shared" si="64"/>
        <v>3.6930652441526466E-3</v>
      </c>
      <c r="AR190" s="23">
        <f t="shared" si="65"/>
        <v>0</v>
      </c>
      <c r="AS190">
        <f t="shared" si="66"/>
        <v>0</v>
      </c>
      <c r="AV190" s="11">
        <f t="shared" si="67"/>
        <v>0</v>
      </c>
      <c r="AY190" s="11">
        <f t="shared" si="68"/>
        <v>0</v>
      </c>
      <c r="AZ190" s="11"/>
      <c r="BB190" s="17">
        <f t="shared" si="69"/>
        <v>0</v>
      </c>
      <c r="BC190" s="17">
        <f t="shared" si="70"/>
        <v>9</v>
      </c>
      <c r="BE190" s="11">
        <f t="shared" si="71"/>
        <v>114.6285</v>
      </c>
      <c r="BH190" s="15">
        <f t="shared" si="72"/>
        <v>0</v>
      </c>
    </row>
    <row r="191" spans="1:60">
      <c r="A191" t="s">
        <v>4264</v>
      </c>
      <c r="B191" t="s">
        <v>4263</v>
      </c>
      <c r="C191" t="s">
        <v>35</v>
      </c>
      <c r="E191" s="7"/>
      <c r="F191" s="7"/>
      <c r="G191" s="7"/>
      <c r="H191">
        <v>2</v>
      </c>
      <c r="I191" s="7">
        <v>128.124</v>
      </c>
      <c r="J191" s="7">
        <v>103.9228</v>
      </c>
      <c r="K191" s="7">
        <v>24.2012</v>
      </c>
      <c r="M191" t="str">
        <f t="shared" si="50"/>
        <v>New</v>
      </c>
      <c r="O191" s="11" t="str">
        <f t="shared" si="51"/>
        <v/>
      </c>
      <c r="P191" s="11">
        <f t="shared" si="52"/>
        <v>64.061999999999998</v>
      </c>
      <c r="Q191" s="11"/>
      <c r="R191" s="11">
        <f t="shared" si="53"/>
        <v>0</v>
      </c>
      <c r="S191" s="11"/>
      <c r="U191" s="11" t="str">
        <f t="shared" si="54"/>
        <v/>
      </c>
      <c r="V191" s="11">
        <f t="shared" si="55"/>
        <v>51.961399999999998</v>
      </c>
      <c r="W191" s="11"/>
      <c r="X191" s="11">
        <f t="shared" si="49"/>
        <v>0</v>
      </c>
      <c r="Y191" s="11"/>
      <c r="AA191" s="11" t="str">
        <f t="shared" si="56"/>
        <v/>
      </c>
      <c r="AB191" s="11">
        <f t="shared" si="57"/>
        <v>12.1006</v>
      </c>
      <c r="AC191" s="11"/>
      <c r="AD191">
        <f t="shared" si="58"/>
        <v>0</v>
      </c>
      <c r="AE191">
        <f t="shared" si="59"/>
        <v>2</v>
      </c>
      <c r="AG191" s="11">
        <f t="shared" si="60"/>
        <v>24.2012</v>
      </c>
      <c r="AH191" s="11"/>
      <c r="AI191" s="15">
        <f t="shared" si="61"/>
        <v>0</v>
      </c>
      <c r="AL191" s="11">
        <f t="shared" si="62"/>
        <v>128.124</v>
      </c>
      <c r="AM191" s="11"/>
      <c r="AO191" s="19">
        <f t="shared" si="63"/>
        <v>0</v>
      </c>
      <c r="AP191" s="19">
        <f t="shared" si="64"/>
        <v>8.206811653672548E-4</v>
      </c>
      <c r="AR191" s="23">
        <f t="shared" si="65"/>
        <v>0</v>
      </c>
      <c r="AS191">
        <f t="shared" si="66"/>
        <v>0</v>
      </c>
      <c r="AV191" s="11">
        <f t="shared" si="67"/>
        <v>0</v>
      </c>
      <c r="AY191" s="11">
        <f t="shared" si="68"/>
        <v>0</v>
      </c>
      <c r="AZ191" s="11"/>
      <c r="BB191" s="17">
        <f t="shared" si="69"/>
        <v>0</v>
      </c>
      <c r="BC191" s="17">
        <f t="shared" si="70"/>
        <v>2</v>
      </c>
      <c r="BE191" s="11">
        <f t="shared" si="71"/>
        <v>24.2012</v>
      </c>
      <c r="BH191" s="15">
        <f t="shared" si="72"/>
        <v>0</v>
      </c>
    </row>
    <row r="192" spans="1:60">
      <c r="A192" t="s">
        <v>4264</v>
      </c>
      <c r="B192" t="s">
        <v>4263</v>
      </c>
      <c r="C192" t="s">
        <v>53</v>
      </c>
      <c r="E192" s="7"/>
      <c r="F192" s="7"/>
      <c r="G192" s="7"/>
      <c r="H192">
        <v>5</v>
      </c>
      <c r="I192" s="7">
        <v>101.4</v>
      </c>
      <c r="J192" s="7">
        <v>62.868000000000009</v>
      </c>
      <c r="K192" s="7">
        <v>38.531999999999996</v>
      </c>
      <c r="M192" t="str">
        <f t="shared" si="50"/>
        <v>New</v>
      </c>
      <c r="O192" s="11" t="str">
        <f t="shared" si="51"/>
        <v/>
      </c>
      <c r="P192" s="11">
        <f t="shared" si="52"/>
        <v>20.28</v>
      </c>
      <c r="Q192" s="11"/>
      <c r="R192" s="11">
        <f t="shared" si="53"/>
        <v>0</v>
      </c>
      <c r="S192" s="11"/>
      <c r="U192" s="11" t="str">
        <f t="shared" si="54"/>
        <v/>
      </c>
      <c r="V192" s="11">
        <f t="shared" si="55"/>
        <v>12.573600000000003</v>
      </c>
      <c r="W192" s="11"/>
      <c r="X192" s="11">
        <f t="shared" si="49"/>
        <v>0</v>
      </c>
      <c r="Y192" s="11"/>
      <c r="AA192" s="11" t="str">
        <f t="shared" si="56"/>
        <v/>
      </c>
      <c r="AB192" s="11">
        <f t="shared" si="57"/>
        <v>7.7063999999999995</v>
      </c>
      <c r="AC192" s="11"/>
      <c r="AD192">
        <f t="shared" si="58"/>
        <v>0</v>
      </c>
      <c r="AE192">
        <f t="shared" si="59"/>
        <v>5</v>
      </c>
      <c r="AG192" s="11">
        <f t="shared" si="60"/>
        <v>38.531999999999996</v>
      </c>
      <c r="AH192" s="11"/>
      <c r="AI192" s="15">
        <f t="shared" si="61"/>
        <v>0</v>
      </c>
      <c r="AL192" s="11">
        <f t="shared" si="62"/>
        <v>101.4</v>
      </c>
      <c r="AM192" s="11"/>
      <c r="AO192" s="19">
        <f t="shared" si="63"/>
        <v>0</v>
      </c>
      <c r="AP192" s="19">
        <f t="shared" si="64"/>
        <v>2.051702913418137E-3</v>
      </c>
      <c r="AR192" s="23">
        <f t="shared" si="65"/>
        <v>0</v>
      </c>
      <c r="AS192">
        <f t="shared" si="66"/>
        <v>0</v>
      </c>
      <c r="AV192" s="11">
        <f t="shared" si="67"/>
        <v>0</v>
      </c>
      <c r="AY192" s="11">
        <f t="shared" si="68"/>
        <v>0</v>
      </c>
      <c r="AZ192" s="11"/>
      <c r="BB192" s="17">
        <f t="shared" si="69"/>
        <v>0</v>
      </c>
      <c r="BC192" s="17">
        <f t="shared" si="70"/>
        <v>5</v>
      </c>
      <c r="BE192" s="11">
        <f t="shared" si="71"/>
        <v>38.531999999999996</v>
      </c>
      <c r="BH192" s="15">
        <f t="shared" si="72"/>
        <v>0</v>
      </c>
    </row>
    <row r="193" spans="1:60">
      <c r="A193" t="s">
        <v>4264</v>
      </c>
      <c r="B193" t="s">
        <v>4263</v>
      </c>
      <c r="C193" t="s">
        <v>44</v>
      </c>
      <c r="E193" s="7"/>
      <c r="F193" s="7"/>
      <c r="G193" s="7"/>
      <c r="H193">
        <v>2</v>
      </c>
      <c r="I193" s="7">
        <v>166.5</v>
      </c>
      <c r="J193" s="7">
        <v>233.1</v>
      </c>
      <c r="K193" s="7">
        <v>-66.599999999999994</v>
      </c>
      <c r="M193" t="str">
        <f t="shared" si="50"/>
        <v>New</v>
      </c>
      <c r="O193" s="11" t="str">
        <f t="shared" si="51"/>
        <v/>
      </c>
      <c r="P193" s="11">
        <f t="shared" si="52"/>
        <v>83.25</v>
      </c>
      <c r="Q193" s="11"/>
      <c r="R193" s="11">
        <f t="shared" si="53"/>
        <v>0</v>
      </c>
      <c r="S193" s="11"/>
      <c r="U193" s="11" t="str">
        <f t="shared" si="54"/>
        <v/>
      </c>
      <c r="V193" s="11">
        <f t="shared" si="55"/>
        <v>116.55</v>
      </c>
      <c r="W193" s="11"/>
      <c r="X193" s="11">
        <f t="shared" si="49"/>
        <v>0</v>
      </c>
      <c r="Y193" s="11"/>
      <c r="AA193" s="11" t="str">
        <f t="shared" si="56"/>
        <v/>
      </c>
      <c r="AB193" s="11">
        <f t="shared" si="57"/>
        <v>-33.299999999999997</v>
      </c>
      <c r="AC193" s="11"/>
      <c r="AD193">
        <f t="shared" si="58"/>
        <v>0</v>
      </c>
      <c r="AE193">
        <f t="shared" si="59"/>
        <v>2</v>
      </c>
      <c r="AG193" s="11">
        <f t="shared" si="60"/>
        <v>-66.599999999999994</v>
      </c>
      <c r="AH193" s="11"/>
      <c r="AI193" s="15">
        <f t="shared" si="61"/>
        <v>0</v>
      </c>
      <c r="AL193" s="11">
        <f t="shared" si="62"/>
        <v>166.5</v>
      </c>
      <c r="AM193" s="11"/>
      <c r="AO193" s="19">
        <f t="shared" si="63"/>
        <v>0</v>
      </c>
      <c r="AP193" s="19">
        <f t="shared" si="64"/>
        <v>8.206811653672548E-4</v>
      </c>
      <c r="AR193" s="23">
        <f t="shared" si="65"/>
        <v>0</v>
      </c>
      <c r="AS193">
        <f t="shared" si="66"/>
        <v>0</v>
      </c>
      <c r="AV193" s="11">
        <f t="shared" si="67"/>
        <v>0</v>
      </c>
      <c r="AY193" s="11">
        <f t="shared" si="68"/>
        <v>0</v>
      </c>
      <c r="AZ193" s="11"/>
      <c r="BB193" s="17">
        <f t="shared" si="69"/>
        <v>0</v>
      </c>
      <c r="BC193" s="17">
        <f t="shared" si="70"/>
        <v>2</v>
      </c>
      <c r="BE193" s="11">
        <f t="shared" si="71"/>
        <v>-66.599999999999994</v>
      </c>
      <c r="BH193" s="15">
        <f t="shared" si="72"/>
        <v>0</v>
      </c>
    </row>
    <row r="194" spans="1:60">
      <c r="A194" t="s">
        <v>3111</v>
      </c>
      <c r="B194" t="s">
        <v>3110</v>
      </c>
      <c r="C194" t="s">
        <v>53</v>
      </c>
      <c r="D194">
        <v>1</v>
      </c>
      <c r="E194" s="7">
        <v>63.94</v>
      </c>
      <c r="F194" s="7">
        <v>39.003399999999999</v>
      </c>
      <c r="G194" s="7">
        <v>24.936599999999999</v>
      </c>
      <c r="I194" s="7"/>
      <c r="J194" s="7"/>
      <c r="K194" s="7"/>
      <c r="M194" t="str">
        <f t="shared" si="50"/>
        <v/>
      </c>
      <c r="O194" s="11">
        <f t="shared" si="51"/>
        <v>63.94</v>
      </c>
      <c r="P194" s="11" t="str">
        <f t="shared" si="52"/>
        <v/>
      </c>
      <c r="Q194" s="11"/>
      <c r="R194" s="11">
        <f t="shared" si="53"/>
        <v>0</v>
      </c>
      <c r="S194" s="11"/>
      <c r="U194" s="11">
        <f t="shared" si="54"/>
        <v>39.003399999999999</v>
      </c>
      <c r="V194" s="11" t="str">
        <f t="shared" si="55"/>
        <v/>
      </c>
      <c r="W194" s="11"/>
      <c r="X194" s="11">
        <f t="shared" si="49"/>
        <v>0</v>
      </c>
      <c r="Y194" s="11"/>
      <c r="AA194" s="11">
        <f t="shared" si="56"/>
        <v>24.936599999999999</v>
      </c>
      <c r="AB194" s="11" t="str">
        <f t="shared" si="57"/>
        <v/>
      </c>
      <c r="AC194" s="11"/>
      <c r="AD194">
        <f t="shared" si="58"/>
        <v>1</v>
      </c>
      <c r="AE194">
        <f t="shared" si="59"/>
        <v>0</v>
      </c>
      <c r="AG194" s="11">
        <f t="shared" si="60"/>
        <v>-24.936599999999999</v>
      </c>
      <c r="AH194" s="11"/>
      <c r="AI194" s="15">
        <f t="shared" si="61"/>
        <v>0</v>
      </c>
      <c r="AL194" s="11">
        <f t="shared" si="62"/>
        <v>-63.94</v>
      </c>
      <c r="AM194" s="11"/>
      <c r="AO194" s="19">
        <f t="shared" si="63"/>
        <v>4.5599635202918376E-4</v>
      </c>
      <c r="AP194" s="19">
        <f t="shared" si="64"/>
        <v>0</v>
      </c>
      <c r="AR194" s="23">
        <f t="shared" si="65"/>
        <v>1.1112631098951209</v>
      </c>
      <c r="AS194">
        <f t="shared" si="66"/>
        <v>1</v>
      </c>
      <c r="AV194" s="11">
        <f t="shared" si="67"/>
        <v>2.7745236662106714</v>
      </c>
      <c r="AY194" s="11">
        <f t="shared" si="68"/>
        <v>7.1141632466940292</v>
      </c>
      <c r="AZ194" s="11"/>
      <c r="BB194" s="17">
        <f t="shared" si="69"/>
        <v>1.1112631098951209</v>
      </c>
      <c r="BC194" s="17">
        <f t="shared" si="70"/>
        <v>0</v>
      </c>
      <c r="BE194" s="11">
        <f t="shared" si="71"/>
        <v>-27.711123666210671</v>
      </c>
      <c r="BH194" s="15">
        <f t="shared" si="72"/>
        <v>0</v>
      </c>
    </row>
    <row r="195" spans="1:60">
      <c r="A195" t="s">
        <v>730</v>
      </c>
      <c r="B195" t="s">
        <v>729</v>
      </c>
      <c r="C195" t="s">
        <v>35</v>
      </c>
      <c r="E195" s="7"/>
      <c r="F195" s="7"/>
      <c r="G195" s="7"/>
      <c r="H195">
        <v>5</v>
      </c>
      <c r="I195" s="7">
        <v>899.43</v>
      </c>
      <c r="J195" s="7">
        <v>912.279</v>
      </c>
      <c r="K195" s="7">
        <v>-12.849</v>
      </c>
      <c r="M195" t="str">
        <f t="shared" si="50"/>
        <v>New</v>
      </c>
      <c r="O195" s="11" t="str">
        <f t="shared" si="51"/>
        <v/>
      </c>
      <c r="P195" s="11">
        <f t="shared" si="52"/>
        <v>179.886</v>
      </c>
      <c r="Q195" s="11"/>
      <c r="R195" s="11">
        <f t="shared" si="53"/>
        <v>0</v>
      </c>
      <c r="S195" s="11"/>
      <c r="U195" s="11" t="str">
        <f t="shared" si="54"/>
        <v/>
      </c>
      <c r="V195" s="11">
        <f t="shared" si="55"/>
        <v>182.45580000000001</v>
      </c>
      <c r="W195" s="11"/>
      <c r="X195" s="11">
        <f t="shared" si="49"/>
        <v>0</v>
      </c>
      <c r="Y195" s="11"/>
      <c r="AA195" s="11" t="str">
        <f t="shared" si="56"/>
        <v/>
      </c>
      <c r="AB195" s="11">
        <f t="shared" si="57"/>
        <v>-2.5697999999999999</v>
      </c>
      <c r="AC195" s="11"/>
      <c r="AD195">
        <f t="shared" si="58"/>
        <v>0</v>
      </c>
      <c r="AE195">
        <f t="shared" si="59"/>
        <v>5</v>
      </c>
      <c r="AG195" s="11">
        <f t="shared" si="60"/>
        <v>-12.849</v>
      </c>
      <c r="AH195" s="11"/>
      <c r="AI195" s="15">
        <f t="shared" si="61"/>
        <v>0</v>
      </c>
      <c r="AL195" s="11">
        <f t="shared" si="62"/>
        <v>899.43</v>
      </c>
      <c r="AM195" s="11"/>
      <c r="AO195" s="19">
        <f t="shared" si="63"/>
        <v>0</v>
      </c>
      <c r="AP195" s="19">
        <f t="shared" si="64"/>
        <v>2.051702913418137E-3</v>
      </c>
      <c r="AR195" s="23">
        <f t="shared" si="65"/>
        <v>0</v>
      </c>
      <c r="AS195">
        <f t="shared" si="66"/>
        <v>0</v>
      </c>
      <c r="AV195" s="11">
        <f t="shared" si="67"/>
        <v>0</v>
      </c>
      <c r="AY195" s="11">
        <f t="shared" si="68"/>
        <v>0</v>
      </c>
      <c r="AZ195" s="11"/>
      <c r="BB195" s="17">
        <f t="shared" si="69"/>
        <v>0</v>
      </c>
      <c r="BC195" s="17">
        <f t="shared" si="70"/>
        <v>5</v>
      </c>
      <c r="BE195" s="11">
        <f t="shared" si="71"/>
        <v>-12.849</v>
      </c>
      <c r="BH195" s="15">
        <f t="shared" si="72"/>
        <v>0</v>
      </c>
    </row>
    <row r="196" spans="1:60">
      <c r="A196" t="s">
        <v>730</v>
      </c>
      <c r="B196" t="s">
        <v>729</v>
      </c>
      <c r="C196" t="s">
        <v>53</v>
      </c>
      <c r="D196">
        <v>4</v>
      </c>
      <c r="E196" s="7">
        <v>159.91999999999999</v>
      </c>
      <c r="F196" s="7">
        <v>127.93599999999998</v>
      </c>
      <c r="G196" s="7">
        <v>31.984000000000002</v>
      </c>
      <c r="H196">
        <v>2</v>
      </c>
      <c r="I196" s="7">
        <v>30.143999999999998</v>
      </c>
      <c r="J196" s="7">
        <v>21.854399999999998</v>
      </c>
      <c r="K196" s="7">
        <v>8.2896000000000001</v>
      </c>
      <c r="M196" t="str">
        <f t="shared" si="50"/>
        <v/>
      </c>
      <c r="O196" s="11">
        <f t="shared" si="51"/>
        <v>39.979999999999997</v>
      </c>
      <c r="P196" s="11">
        <f t="shared" si="52"/>
        <v>15.071999999999999</v>
      </c>
      <c r="Q196" s="11"/>
      <c r="R196" s="11">
        <f t="shared" si="53"/>
        <v>-49.815999999999995</v>
      </c>
      <c r="S196" s="11"/>
      <c r="U196" s="11">
        <f t="shared" si="54"/>
        <v>31.983999999999995</v>
      </c>
      <c r="V196" s="11">
        <f t="shared" si="55"/>
        <v>10.927199999999999</v>
      </c>
      <c r="W196" s="11"/>
      <c r="X196" s="11">
        <f t="shared" si="49"/>
        <v>42.113599999999991</v>
      </c>
      <c r="Y196" s="11"/>
      <c r="AA196" s="11">
        <f t="shared" si="56"/>
        <v>7.9960000000000004</v>
      </c>
      <c r="AB196" s="11">
        <f t="shared" si="57"/>
        <v>4.1448</v>
      </c>
      <c r="AC196" s="11"/>
      <c r="AD196">
        <f t="shared" si="58"/>
        <v>4</v>
      </c>
      <c r="AE196">
        <f t="shared" si="59"/>
        <v>2</v>
      </c>
      <c r="AG196" s="11">
        <f t="shared" si="60"/>
        <v>-15.992000000000001</v>
      </c>
      <c r="AH196" s="11"/>
      <c r="AI196" s="15">
        <f t="shared" si="61"/>
        <v>0</v>
      </c>
      <c r="AL196" s="11">
        <f t="shared" si="62"/>
        <v>-79.959999999999994</v>
      </c>
      <c r="AM196" s="11"/>
      <c r="AO196" s="19">
        <f t="shared" si="63"/>
        <v>1.823985408116735E-3</v>
      </c>
      <c r="AP196" s="19">
        <f t="shared" si="64"/>
        <v>8.206811653672548E-4</v>
      </c>
      <c r="AR196" s="23">
        <f t="shared" si="65"/>
        <v>4.4450524395804836</v>
      </c>
      <c r="AS196">
        <f t="shared" si="66"/>
        <v>4</v>
      </c>
      <c r="AV196" s="11">
        <f t="shared" si="67"/>
        <v>3.5586393068855466</v>
      </c>
      <c r="AY196" s="11">
        <f t="shared" si="68"/>
        <v>17.793196534427732</v>
      </c>
      <c r="AZ196" s="11"/>
      <c r="BB196" s="17">
        <f t="shared" si="69"/>
        <v>4.4450524395804836</v>
      </c>
      <c r="BC196" s="17">
        <f t="shared" si="70"/>
        <v>2</v>
      </c>
      <c r="BE196" s="11">
        <f t="shared" si="71"/>
        <v>-19.550639306885547</v>
      </c>
      <c r="BH196" s="15">
        <f t="shared" si="72"/>
        <v>0</v>
      </c>
    </row>
    <row r="197" spans="1:60">
      <c r="A197" t="s">
        <v>730</v>
      </c>
      <c r="B197" t="s">
        <v>729</v>
      </c>
      <c r="C197" t="s">
        <v>44</v>
      </c>
      <c r="E197" s="7"/>
      <c r="F197" s="7"/>
      <c r="G197" s="7"/>
      <c r="H197">
        <v>5</v>
      </c>
      <c r="I197" s="7">
        <v>455.97</v>
      </c>
      <c r="J197" s="7">
        <v>562.36300000000006</v>
      </c>
      <c r="K197" s="7">
        <v>-106.393</v>
      </c>
      <c r="M197" t="str">
        <f t="shared" si="50"/>
        <v>New</v>
      </c>
      <c r="O197" s="11" t="str">
        <f t="shared" si="51"/>
        <v/>
      </c>
      <c r="P197" s="11">
        <f t="shared" si="52"/>
        <v>91.194000000000003</v>
      </c>
      <c r="Q197" s="11"/>
      <c r="R197" s="11">
        <f t="shared" si="53"/>
        <v>0</v>
      </c>
      <c r="S197" s="11"/>
      <c r="U197" s="11" t="str">
        <f t="shared" si="54"/>
        <v/>
      </c>
      <c r="V197" s="11">
        <f t="shared" si="55"/>
        <v>112.47260000000001</v>
      </c>
      <c r="W197" s="11"/>
      <c r="X197" s="11">
        <f t="shared" si="49"/>
        <v>0</v>
      </c>
      <c r="Y197" s="11"/>
      <c r="AA197" s="11" t="str">
        <f t="shared" si="56"/>
        <v/>
      </c>
      <c r="AB197" s="11">
        <f t="shared" si="57"/>
        <v>-21.278600000000001</v>
      </c>
      <c r="AC197" s="11"/>
      <c r="AD197">
        <f t="shared" si="58"/>
        <v>0</v>
      </c>
      <c r="AE197">
        <f t="shared" si="59"/>
        <v>5</v>
      </c>
      <c r="AG197" s="11">
        <f t="shared" si="60"/>
        <v>-106.393</v>
      </c>
      <c r="AH197" s="11"/>
      <c r="AI197" s="15">
        <f t="shared" si="61"/>
        <v>0</v>
      </c>
      <c r="AL197" s="11">
        <f t="shared" si="62"/>
        <v>455.97</v>
      </c>
      <c r="AM197" s="11"/>
      <c r="AO197" s="19">
        <f t="shared" si="63"/>
        <v>0</v>
      </c>
      <c r="AP197" s="19">
        <f t="shared" si="64"/>
        <v>2.051702913418137E-3</v>
      </c>
      <c r="AR197" s="23">
        <f t="shared" si="65"/>
        <v>0</v>
      </c>
      <c r="AS197">
        <f t="shared" si="66"/>
        <v>0</v>
      </c>
      <c r="AV197" s="11">
        <f t="shared" si="67"/>
        <v>0</v>
      </c>
      <c r="AY197" s="11">
        <f t="shared" si="68"/>
        <v>0</v>
      </c>
      <c r="AZ197" s="11"/>
      <c r="BB197" s="17">
        <f t="shared" si="69"/>
        <v>0</v>
      </c>
      <c r="BC197" s="17">
        <f t="shared" si="70"/>
        <v>5</v>
      </c>
      <c r="BE197" s="11">
        <f t="shared" si="71"/>
        <v>-106.393</v>
      </c>
      <c r="BH197" s="15">
        <f t="shared" si="72"/>
        <v>0</v>
      </c>
    </row>
    <row r="198" spans="1:60">
      <c r="A198" t="s">
        <v>1823</v>
      </c>
      <c r="B198" t="s">
        <v>1822</v>
      </c>
      <c r="C198" t="s">
        <v>44</v>
      </c>
      <c r="D198">
        <v>2</v>
      </c>
      <c r="E198" s="7">
        <v>71.087999999999994</v>
      </c>
      <c r="F198" s="7">
        <v>72.865199999999987</v>
      </c>
      <c r="G198" s="7">
        <v>-1.7771999999999999</v>
      </c>
      <c r="I198" s="7"/>
      <c r="J198" s="7"/>
      <c r="K198" s="7"/>
      <c r="M198" t="str">
        <f t="shared" si="50"/>
        <v/>
      </c>
      <c r="O198" s="11">
        <f t="shared" si="51"/>
        <v>35.543999999999997</v>
      </c>
      <c r="P198" s="11" t="str">
        <f t="shared" si="52"/>
        <v/>
      </c>
      <c r="Q198" s="11"/>
      <c r="R198" s="11">
        <f t="shared" si="53"/>
        <v>0</v>
      </c>
      <c r="S198" s="11"/>
      <c r="U198" s="11">
        <f t="shared" si="54"/>
        <v>36.432599999999994</v>
      </c>
      <c r="V198" s="11" t="str">
        <f t="shared" si="55"/>
        <v/>
      </c>
      <c r="W198" s="11"/>
      <c r="X198" s="11">
        <f t="shared" si="49"/>
        <v>0</v>
      </c>
      <c r="Y198" s="11"/>
      <c r="AA198" s="11">
        <f t="shared" si="56"/>
        <v>-0.88859999999999995</v>
      </c>
      <c r="AB198" s="11" t="str">
        <f t="shared" si="57"/>
        <v/>
      </c>
      <c r="AC198" s="11"/>
      <c r="AD198">
        <f t="shared" si="58"/>
        <v>2</v>
      </c>
      <c r="AE198">
        <f t="shared" si="59"/>
        <v>0</v>
      </c>
      <c r="AG198" s="11">
        <f t="shared" si="60"/>
        <v>1.7771999999999999</v>
      </c>
      <c r="AH198" s="11"/>
      <c r="AI198" s="15">
        <f t="shared" si="61"/>
        <v>0</v>
      </c>
      <c r="AL198" s="11">
        <f t="shared" si="62"/>
        <v>-71.087999999999994</v>
      </c>
      <c r="AM198" s="11"/>
      <c r="AO198" s="19">
        <f t="shared" si="63"/>
        <v>9.1199270405836752E-4</v>
      </c>
      <c r="AP198" s="19">
        <f t="shared" si="64"/>
        <v>0</v>
      </c>
      <c r="AR198" s="23">
        <f t="shared" si="65"/>
        <v>2.2225262197902418</v>
      </c>
      <c r="AS198">
        <f t="shared" si="66"/>
        <v>2</v>
      </c>
      <c r="AV198" s="11">
        <f t="shared" si="67"/>
        <v>-0.19773679890560883</v>
      </c>
      <c r="AY198" s="11">
        <f t="shared" si="68"/>
        <v>7.909471956224353</v>
      </c>
      <c r="AZ198" s="11"/>
      <c r="BB198" s="17">
        <f t="shared" si="69"/>
        <v>2.2225262197902418</v>
      </c>
      <c r="BC198" s="17">
        <f t="shared" si="70"/>
        <v>0</v>
      </c>
      <c r="BE198" s="11">
        <f t="shared" si="71"/>
        <v>1.9749367989056088</v>
      </c>
      <c r="BH198" s="15">
        <f t="shared" si="72"/>
        <v>0</v>
      </c>
    </row>
    <row r="199" spans="1:60">
      <c r="A199" t="s">
        <v>2287</v>
      </c>
      <c r="B199" t="s">
        <v>2286</v>
      </c>
      <c r="C199" t="s">
        <v>32</v>
      </c>
      <c r="E199" s="7"/>
      <c r="F199" s="7"/>
      <c r="G199" s="7"/>
      <c r="H199">
        <v>3</v>
      </c>
      <c r="I199" s="7">
        <v>242.352</v>
      </c>
      <c r="J199" s="7">
        <v>233.2638</v>
      </c>
      <c r="K199" s="7">
        <v>9.0882000000000005</v>
      </c>
      <c r="M199" t="str">
        <f t="shared" si="50"/>
        <v>New</v>
      </c>
      <c r="O199" s="11" t="str">
        <f t="shared" si="51"/>
        <v/>
      </c>
      <c r="P199" s="11">
        <f t="shared" si="52"/>
        <v>80.784000000000006</v>
      </c>
      <c r="Q199" s="11"/>
      <c r="R199" s="11">
        <f t="shared" si="53"/>
        <v>0</v>
      </c>
      <c r="S199" s="11"/>
      <c r="U199" s="11" t="str">
        <f t="shared" si="54"/>
        <v/>
      </c>
      <c r="V199" s="11">
        <f t="shared" si="55"/>
        <v>77.754599999999996</v>
      </c>
      <c r="W199" s="11"/>
      <c r="X199" s="11">
        <f t="shared" si="49"/>
        <v>0</v>
      </c>
      <c r="Y199" s="11"/>
      <c r="AA199" s="11" t="str">
        <f t="shared" si="56"/>
        <v/>
      </c>
      <c r="AB199" s="11">
        <f t="shared" si="57"/>
        <v>3.0294000000000003</v>
      </c>
      <c r="AC199" s="11"/>
      <c r="AD199">
        <f t="shared" si="58"/>
        <v>0</v>
      </c>
      <c r="AE199">
        <f t="shared" si="59"/>
        <v>3</v>
      </c>
      <c r="AG199" s="11">
        <f t="shared" si="60"/>
        <v>9.0882000000000005</v>
      </c>
      <c r="AH199" s="11"/>
      <c r="AI199" s="15">
        <f t="shared" si="61"/>
        <v>0</v>
      </c>
      <c r="AL199" s="11">
        <f t="shared" si="62"/>
        <v>242.35200000000003</v>
      </c>
      <c r="AM199" s="11"/>
      <c r="AO199" s="19">
        <f t="shared" si="63"/>
        <v>0</v>
      </c>
      <c r="AP199" s="19">
        <f t="shared" si="64"/>
        <v>1.2310217480508822E-3</v>
      </c>
      <c r="AR199" s="23">
        <f t="shared" si="65"/>
        <v>0</v>
      </c>
      <c r="AS199">
        <f t="shared" si="66"/>
        <v>0</v>
      </c>
      <c r="AV199" s="11">
        <f t="shared" si="67"/>
        <v>0</v>
      </c>
      <c r="AY199" s="11">
        <f t="shared" si="68"/>
        <v>0</v>
      </c>
      <c r="AZ199" s="11"/>
      <c r="BB199" s="17">
        <f t="shared" si="69"/>
        <v>0</v>
      </c>
      <c r="BC199" s="17">
        <f t="shared" si="70"/>
        <v>3</v>
      </c>
      <c r="BE199" s="11">
        <f t="shared" si="71"/>
        <v>9.0882000000000005</v>
      </c>
      <c r="BH199" s="15">
        <f t="shared" si="72"/>
        <v>0</v>
      </c>
    </row>
    <row r="200" spans="1:60">
      <c r="A200" t="s">
        <v>2287</v>
      </c>
      <c r="B200" t="s">
        <v>2286</v>
      </c>
      <c r="C200" t="s">
        <v>35</v>
      </c>
      <c r="E200" s="7"/>
      <c r="F200" s="7"/>
      <c r="G200" s="7"/>
      <c r="H200">
        <v>4</v>
      </c>
      <c r="I200" s="7">
        <v>232.88</v>
      </c>
      <c r="J200" s="7">
        <v>172.3312</v>
      </c>
      <c r="K200" s="7">
        <v>60.5488</v>
      </c>
      <c r="M200" t="str">
        <f t="shared" si="50"/>
        <v>New</v>
      </c>
      <c r="O200" s="11" t="str">
        <f t="shared" si="51"/>
        <v/>
      </c>
      <c r="P200" s="11">
        <f t="shared" si="52"/>
        <v>58.22</v>
      </c>
      <c r="Q200" s="11"/>
      <c r="R200" s="11">
        <f t="shared" si="53"/>
        <v>0</v>
      </c>
      <c r="S200" s="11"/>
      <c r="U200" s="11" t="str">
        <f t="shared" si="54"/>
        <v/>
      </c>
      <c r="V200" s="11">
        <f t="shared" si="55"/>
        <v>43.082799999999999</v>
      </c>
      <c r="W200" s="11"/>
      <c r="X200" s="11">
        <f t="shared" si="49"/>
        <v>0</v>
      </c>
      <c r="Y200" s="11"/>
      <c r="AA200" s="11" t="str">
        <f t="shared" si="56"/>
        <v/>
      </c>
      <c r="AB200" s="11">
        <f t="shared" si="57"/>
        <v>15.1372</v>
      </c>
      <c r="AC200" s="11"/>
      <c r="AD200">
        <f t="shared" si="58"/>
        <v>0</v>
      </c>
      <c r="AE200">
        <f t="shared" si="59"/>
        <v>4</v>
      </c>
      <c r="AG200" s="11">
        <f t="shared" si="60"/>
        <v>60.5488</v>
      </c>
      <c r="AH200" s="11"/>
      <c r="AI200" s="15">
        <f t="shared" si="61"/>
        <v>0</v>
      </c>
      <c r="AL200" s="11">
        <f t="shared" si="62"/>
        <v>232.88</v>
      </c>
      <c r="AM200" s="11"/>
      <c r="AO200" s="19">
        <f t="shared" si="63"/>
        <v>0</v>
      </c>
      <c r="AP200" s="19">
        <f t="shared" si="64"/>
        <v>1.6413623307345096E-3</v>
      </c>
      <c r="AR200" s="23">
        <f t="shared" si="65"/>
        <v>0</v>
      </c>
      <c r="AS200">
        <f t="shared" si="66"/>
        <v>0</v>
      </c>
      <c r="AV200" s="11">
        <f t="shared" si="67"/>
        <v>0</v>
      </c>
      <c r="AY200" s="11">
        <f t="shared" si="68"/>
        <v>0</v>
      </c>
      <c r="AZ200" s="11"/>
      <c r="BB200" s="17">
        <f t="shared" si="69"/>
        <v>0</v>
      </c>
      <c r="BC200" s="17">
        <f t="shared" si="70"/>
        <v>4</v>
      </c>
      <c r="BE200" s="11">
        <f t="shared" si="71"/>
        <v>60.5488</v>
      </c>
      <c r="BH200" s="15">
        <f t="shared" si="72"/>
        <v>0</v>
      </c>
    </row>
    <row r="201" spans="1:60">
      <c r="A201" t="s">
        <v>2115</v>
      </c>
      <c r="B201" t="s">
        <v>2114</v>
      </c>
      <c r="C201" t="s">
        <v>35</v>
      </c>
      <c r="D201">
        <v>6</v>
      </c>
      <c r="E201" s="7">
        <v>513.26400000000001</v>
      </c>
      <c r="F201" s="7">
        <v>494.33400000000006</v>
      </c>
      <c r="G201" s="7">
        <v>18.93</v>
      </c>
      <c r="I201" s="7"/>
      <c r="J201" s="7"/>
      <c r="K201" s="7"/>
      <c r="M201" t="str">
        <f t="shared" si="50"/>
        <v/>
      </c>
      <c r="O201" s="11">
        <f t="shared" si="51"/>
        <v>85.543999999999997</v>
      </c>
      <c r="P201" s="11" t="str">
        <f t="shared" si="52"/>
        <v/>
      </c>
      <c r="Q201" s="11"/>
      <c r="R201" s="11">
        <f t="shared" si="53"/>
        <v>0</v>
      </c>
      <c r="S201" s="11"/>
      <c r="U201" s="11">
        <f t="shared" si="54"/>
        <v>82.38900000000001</v>
      </c>
      <c r="V201" s="11" t="str">
        <f t="shared" si="55"/>
        <v/>
      </c>
      <c r="W201" s="11"/>
      <c r="X201" s="11">
        <f t="shared" ref="X201:X264" si="73">+IFERROR((U201-V201)*H201,0)</f>
        <v>0</v>
      </c>
      <c r="Y201" s="11"/>
      <c r="AA201" s="11">
        <f t="shared" si="56"/>
        <v>3.1549999999999998</v>
      </c>
      <c r="AB201" s="11" t="str">
        <f t="shared" si="57"/>
        <v/>
      </c>
      <c r="AC201" s="11"/>
      <c r="AD201">
        <f t="shared" si="58"/>
        <v>6</v>
      </c>
      <c r="AE201">
        <f t="shared" si="59"/>
        <v>0</v>
      </c>
      <c r="AG201" s="11">
        <f t="shared" si="60"/>
        <v>-18.93</v>
      </c>
      <c r="AH201" s="11"/>
      <c r="AI201" s="15">
        <f t="shared" si="61"/>
        <v>0</v>
      </c>
      <c r="AL201" s="11">
        <f t="shared" si="62"/>
        <v>-513.26400000000001</v>
      </c>
      <c r="AM201" s="11"/>
      <c r="AO201" s="19">
        <f t="shared" si="63"/>
        <v>2.7359781121751026E-3</v>
      </c>
      <c r="AP201" s="19">
        <f t="shared" si="64"/>
        <v>0</v>
      </c>
      <c r="AR201" s="23">
        <f t="shared" si="65"/>
        <v>6.6675786593707249</v>
      </c>
      <c r="AS201">
        <f t="shared" si="66"/>
        <v>6</v>
      </c>
      <c r="AV201" s="11">
        <f t="shared" si="67"/>
        <v>2.106210670314637</v>
      </c>
      <c r="AY201" s="11">
        <f t="shared" si="68"/>
        <v>57.107348837209287</v>
      </c>
      <c r="AZ201" s="11"/>
      <c r="BB201" s="17">
        <f t="shared" si="69"/>
        <v>6.6675786593707249</v>
      </c>
      <c r="BC201" s="17">
        <f t="shared" si="70"/>
        <v>0</v>
      </c>
      <c r="BE201" s="11">
        <f t="shared" si="71"/>
        <v>-21.036210670314635</v>
      </c>
      <c r="BH201" s="15">
        <f t="shared" si="72"/>
        <v>0</v>
      </c>
    </row>
    <row r="202" spans="1:60">
      <c r="A202" t="s">
        <v>2115</v>
      </c>
      <c r="B202" t="s">
        <v>2114</v>
      </c>
      <c r="C202" t="s">
        <v>53</v>
      </c>
      <c r="E202" s="7"/>
      <c r="F202" s="7"/>
      <c r="G202" s="7"/>
      <c r="H202">
        <v>4</v>
      </c>
      <c r="I202" s="7">
        <v>187.76</v>
      </c>
      <c r="J202" s="7">
        <v>110.77839999999999</v>
      </c>
      <c r="K202" s="7">
        <v>76.9816</v>
      </c>
      <c r="M202" t="str">
        <f t="shared" ref="M202:M265" si="74">+IF(AND(D202=0,H202&lt;&gt;0),"New","")</f>
        <v>New</v>
      </c>
      <c r="O202" s="11" t="str">
        <f t="shared" ref="O202:O265" si="75">+IFERROR(E202/D202,"")</f>
        <v/>
      </c>
      <c r="P202" s="11">
        <f t="shared" ref="P202:P265" si="76">+IFERROR(I202/H202,"")</f>
        <v>46.94</v>
      </c>
      <c r="Q202" s="11"/>
      <c r="R202" s="11">
        <f t="shared" ref="R202:R265" si="77">+IFERROR((P202-O202)*H202,0)</f>
        <v>0</v>
      </c>
      <c r="S202" s="11"/>
      <c r="U202" s="11" t="str">
        <f t="shared" ref="U202:U265" si="78">+IFERROR(F202/D202,"")</f>
        <v/>
      </c>
      <c r="V202" s="11">
        <f t="shared" ref="V202:V265" si="79">+IFERROR(J202/H202,"")</f>
        <v>27.694599999999998</v>
      </c>
      <c r="W202" s="11"/>
      <c r="X202" s="11">
        <f t="shared" si="73"/>
        <v>0</v>
      </c>
      <c r="Y202" s="11"/>
      <c r="AA202" s="11" t="str">
        <f t="shared" ref="AA202:AA265" si="80">+IFERROR(G202/D202,"")</f>
        <v/>
      </c>
      <c r="AB202" s="11">
        <f t="shared" ref="AB202:AB265" si="81">+IFERROR(K202/H202,"")</f>
        <v>19.2454</v>
      </c>
      <c r="AC202" s="11"/>
      <c r="AD202">
        <f t="shared" ref="AD202:AD265" si="82">+D202</f>
        <v>0</v>
      </c>
      <c r="AE202">
        <f t="shared" ref="AE202:AE265" si="83">+H202</f>
        <v>4</v>
      </c>
      <c r="AG202" s="11">
        <f t="shared" ref="AG202:AG265" si="84">+IF(M202="New",(AE202-AD202)*AB202,IFERROR((AE202-AD202)*AA202,0))</f>
        <v>76.9816</v>
      </c>
      <c r="AH202" s="11"/>
      <c r="AI202" s="15">
        <f t="shared" ref="AI202:AI265" si="85">+(K202-G202)-(R202+X202+AG202)</f>
        <v>0</v>
      </c>
      <c r="AL202" s="11">
        <f t="shared" ref="AL202:AL265" si="86">+IF(M202="New",(AE202-AD202)*P202,IFERROR((AE202-AD202)*O202,0))</f>
        <v>187.76</v>
      </c>
      <c r="AM202" s="11"/>
      <c r="AO202" s="19">
        <f t="shared" ref="AO202:AO265" si="87">+D202/$D$2</f>
        <v>0</v>
      </c>
      <c r="AP202" s="19">
        <f t="shared" ref="AP202:AP265" si="88">+H202/$H$2</f>
        <v>1.6413623307345096E-3</v>
      </c>
      <c r="AR202" s="23">
        <f t="shared" ref="AR202:AR265" si="89">+$H$2*AO202</f>
        <v>0</v>
      </c>
      <c r="AS202">
        <f t="shared" ref="AS202:AS265" si="90">+D202</f>
        <v>0</v>
      </c>
      <c r="AV202" s="11">
        <f t="shared" ref="AV202:AV265" si="91">+IFERROR((AR202-AS202)*AA202,0)</f>
        <v>0</v>
      </c>
      <c r="AY202" s="11">
        <f t="shared" ref="AY202:AY265" si="92">+IFERROR((AR202-AS202)*O202,0)</f>
        <v>0</v>
      </c>
      <c r="AZ202" s="11"/>
      <c r="BB202" s="17">
        <f t="shared" ref="BB202:BB265" si="93">+$H$2*AO202</f>
        <v>0</v>
      </c>
      <c r="BC202" s="17">
        <f t="shared" ref="BC202:BC265" si="94">+H202</f>
        <v>4</v>
      </c>
      <c r="BE202" s="11">
        <f t="shared" ref="BE202:BE265" si="95">+IF(M202="New",(BC202-BB202)*AB202,IFERROR((BC202-BB202)*AA202,0))</f>
        <v>76.9816</v>
      </c>
      <c r="BH202" s="15">
        <f t="shared" ref="BH202:BH265" si="96">AG202-AV202-BE202</f>
        <v>0</v>
      </c>
    </row>
    <row r="203" spans="1:60">
      <c r="A203" t="s">
        <v>2933</v>
      </c>
      <c r="B203" t="s">
        <v>2932</v>
      </c>
      <c r="C203" t="s">
        <v>53</v>
      </c>
      <c r="E203" s="7"/>
      <c r="F203" s="7"/>
      <c r="G203" s="7"/>
      <c r="H203">
        <v>1</v>
      </c>
      <c r="I203" s="7">
        <v>6.4640000000000004</v>
      </c>
      <c r="J203" s="7">
        <v>10.504000000000001</v>
      </c>
      <c r="K203" s="7">
        <v>-4.04</v>
      </c>
      <c r="M203" t="str">
        <f t="shared" si="74"/>
        <v>New</v>
      </c>
      <c r="O203" s="11" t="str">
        <f t="shared" si="75"/>
        <v/>
      </c>
      <c r="P203" s="11">
        <f t="shared" si="76"/>
        <v>6.4640000000000004</v>
      </c>
      <c r="Q203" s="11"/>
      <c r="R203" s="11">
        <f t="shared" si="77"/>
        <v>0</v>
      </c>
      <c r="S203" s="11"/>
      <c r="U203" s="11" t="str">
        <f t="shared" si="78"/>
        <v/>
      </c>
      <c r="V203" s="11">
        <f t="shared" si="79"/>
        <v>10.504000000000001</v>
      </c>
      <c r="W203" s="11"/>
      <c r="X203" s="11">
        <f t="shared" si="73"/>
        <v>0</v>
      </c>
      <c r="Y203" s="11"/>
      <c r="AA203" s="11" t="str">
        <f t="shared" si="80"/>
        <v/>
      </c>
      <c r="AB203" s="11">
        <f t="shared" si="81"/>
        <v>-4.04</v>
      </c>
      <c r="AC203" s="11"/>
      <c r="AD203">
        <f t="shared" si="82"/>
        <v>0</v>
      </c>
      <c r="AE203">
        <f t="shared" si="83"/>
        <v>1</v>
      </c>
      <c r="AG203" s="11">
        <f t="shared" si="84"/>
        <v>-4.04</v>
      </c>
      <c r="AH203" s="11"/>
      <c r="AI203" s="15">
        <f t="shared" si="85"/>
        <v>0</v>
      </c>
      <c r="AL203" s="11">
        <f t="shared" si="86"/>
        <v>6.4640000000000004</v>
      </c>
      <c r="AM203" s="11"/>
      <c r="AO203" s="19">
        <f t="shared" si="87"/>
        <v>0</v>
      </c>
      <c r="AP203" s="19">
        <f t="shared" si="88"/>
        <v>4.103405826836274E-4</v>
      </c>
      <c r="AR203" s="23">
        <f t="shared" si="89"/>
        <v>0</v>
      </c>
      <c r="AS203">
        <f t="shared" si="90"/>
        <v>0</v>
      </c>
      <c r="AV203" s="11">
        <f t="shared" si="91"/>
        <v>0</v>
      </c>
      <c r="AY203" s="11">
        <f t="shared" si="92"/>
        <v>0</v>
      </c>
      <c r="AZ203" s="11"/>
      <c r="BB203" s="17">
        <f t="shared" si="93"/>
        <v>0</v>
      </c>
      <c r="BC203" s="17">
        <f t="shared" si="94"/>
        <v>1</v>
      </c>
      <c r="BE203" s="11">
        <f t="shared" si="95"/>
        <v>-4.04</v>
      </c>
      <c r="BH203" s="15">
        <f t="shared" si="96"/>
        <v>0</v>
      </c>
    </row>
    <row r="204" spans="1:60">
      <c r="A204" t="s">
        <v>284</v>
      </c>
      <c r="B204" t="s">
        <v>283</v>
      </c>
      <c r="C204" t="s">
        <v>53</v>
      </c>
      <c r="E204" s="7"/>
      <c r="F204" s="7"/>
      <c r="G204" s="7"/>
      <c r="H204">
        <v>3</v>
      </c>
      <c r="I204" s="7">
        <v>258.072</v>
      </c>
      <c r="J204" s="7">
        <v>258.072</v>
      </c>
      <c r="K204" s="7">
        <v>0</v>
      </c>
      <c r="M204" t="str">
        <f t="shared" si="74"/>
        <v>New</v>
      </c>
      <c r="O204" s="11" t="str">
        <f t="shared" si="75"/>
        <v/>
      </c>
      <c r="P204" s="11">
        <f t="shared" si="76"/>
        <v>86.024000000000001</v>
      </c>
      <c r="Q204" s="11"/>
      <c r="R204" s="11">
        <f t="shared" si="77"/>
        <v>0</v>
      </c>
      <c r="S204" s="11"/>
      <c r="U204" s="11" t="str">
        <f t="shared" si="78"/>
        <v/>
      </c>
      <c r="V204" s="11">
        <f t="shared" si="79"/>
        <v>86.024000000000001</v>
      </c>
      <c r="W204" s="11"/>
      <c r="X204" s="11">
        <f t="shared" si="73"/>
        <v>0</v>
      </c>
      <c r="Y204" s="11"/>
      <c r="AA204" s="11" t="str">
        <f t="shared" si="80"/>
        <v/>
      </c>
      <c r="AB204" s="11">
        <f t="shared" si="81"/>
        <v>0</v>
      </c>
      <c r="AC204" s="11"/>
      <c r="AD204">
        <f t="shared" si="82"/>
        <v>0</v>
      </c>
      <c r="AE204">
        <f t="shared" si="83"/>
        <v>3</v>
      </c>
      <c r="AG204" s="11">
        <f t="shared" si="84"/>
        <v>0</v>
      </c>
      <c r="AH204" s="11"/>
      <c r="AI204" s="15">
        <f t="shared" si="85"/>
        <v>0</v>
      </c>
      <c r="AL204" s="11">
        <f t="shared" si="86"/>
        <v>258.072</v>
      </c>
      <c r="AM204" s="11"/>
      <c r="AO204" s="19">
        <f t="shared" si="87"/>
        <v>0</v>
      </c>
      <c r="AP204" s="19">
        <f t="shared" si="88"/>
        <v>1.2310217480508822E-3</v>
      </c>
      <c r="AR204" s="23">
        <f t="shared" si="89"/>
        <v>0</v>
      </c>
      <c r="AS204">
        <f t="shared" si="90"/>
        <v>0</v>
      </c>
      <c r="AV204" s="11">
        <f t="shared" si="91"/>
        <v>0</v>
      </c>
      <c r="AY204" s="11">
        <f t="shared" si="92"/>
        <v>0</v>
      </c>
      <c r="AZ204" s="11"/>
      <c r="BB204" s="17">
        <f t="shared" si="93"/>
        <v>0</v>
      </c>
      <c r="BC204" s="17">
        <f t="shared" si="94"/>
        <v>3</v>
      </c>
      <c r="BE204" s="11">
        <f t="shared" si="95"/>
        <v>0</v>
      </c>
      <c r="BH204" s="15">
        <f t="shared" si="96"/>
        <v>0</v>
      </c>
    </row>
    <row r="205" spans="1:60">
      <c r="A205" t="s">
        <v>284</v>
      </c>
      <c r="B205" t="s">
        <v>283</v>
      </c>
      <c r="C205" t="s">
        <v>44</v>
      </c>
      <c r="E205" s="7"/>
      <c r="F205" s="7"/>
      <c r="G205" s="7"/>
      <c r="H205">
        <v>6</v>
      </c>
      <c r="I205" s="7">
        <v>1155.3785</v>
      </c>
      <c r="J205" s="7">
        <v>1494.3884000000003</v>
      </c>
      <c r="K205" s="7">
        <v>-339.00990000000002</v>
      </c>
      <c r="M205" t="str">
        <f t="shared" si="74"/>
        <v>New</v>
      </c>
      <c r="O205" s="11" t="str">
        <f t="shared" si="75"/>
        <v/>
      </c>
      <c r="P205" s="11">
        <f t="shared" si="76"/>
        <v>192.56308333333334</v>
      </c>
      <c r="Q205" s="11"/>
      <c r="R205" s="11">
        <f t="shared" si="77"/>
        <v>0</v>
      </c>
      <c r="S205" s="11"/>
      <c r="U205" s="11" t="str">
        <f t="shared" si="78"/>
        <v/>
      </c>
      <c r="V205" s="11">
        <f t="shared" si="79"/>
        <v>249.06473333333338</v>
      </c>
      <c r="W205" s="11"/>
      <c r="X205" s="11">
        <f t="shared" si="73"/>
        <v>0</v>
      </c>
      <c r="Y205" s="11"/>
      <c r="AA205" s="11" t="str">
        <f t="shared" si="80"/>
        <v/>
      </c>
      <c r="AB205" s="11">
        <f t="shared" si="81"/>
        <v>-56.501650000000005</v>
      </c>
      <c r="AC205" s="11"/>
      <c r="AD205">
        <f t="shared" si="82"/>
        <v>0</v>
      </c>
      <c r="AE205">
        <f t="shared" si="83"/>
        <v>6</v>
      </c>
      <c r="AG205" s="11">
        <f t="shared" si="84"/>
        <v>-339.00990000000002</v>
      </c>
      <c r="AH205" s="11"/>
      <c r="AI205" s="15">
        <f t="shared" si="85"/>
        <v>0</v>
      </c>
      <c r="AL205" s="11">
        <f t="shared" si="86"/>
        <v>1155.3785</v>
      </c>
      <c r="AM205" s="11"/>
      <c r="AO205" s="19">
        <f t="shared" si="87"/>
        <v>0</v>
      </c>
      <c r="AP205" s="19">
        <f t="shared" si="88"/>
        <v>2.4620434961017644E-3</v>
      </c>
      <c r="AR205" s="23">
        <f t="shared" si="89"/>
        <v>0</v>
      </c>
      <c r="AS205">
        <f t="shared" si="90"/>
        <v>0</v>
      </c>
      <c r="AV205" s="11">
        <f t="shared" si="91"/>
        <v>0</v>
      </c>
      <c r="AY205" s="11">
        <f t="shared" si="92"/>
        <v>0</v>
      </c>
      <c r="AZ205" s="11"/>
      <c r="BB205" s="17">
        <f t="shared" si="93"/>
        <v>0</v>
      </c>
      <c r="BC205" s="17">
        <f t="shared" si="94"/>
        <v>6</v>
      </c>
      <c r="BE205" s="11">
        <f t="shared" si="95"/>
        <v>-339.00990000000002</v>
      </c>
      <c r="BH205" s="15">
        <f t="shared" si="96"/>
        <v>0</v>
      </c>
    </row>
    <row r="206" spans="1:60">
      <c r="A206" t="s">
        <v>3688</v>
      </c>
      <c r="B206" t="s">
        <v>3687</v>
      </c>
      <c r="C206" t="s">
        <v>53</v>
      </c>
      <c r="D206">
        <v>7</v>
      </c>
      <c r="E206" s="7">
        <v>59.99</v>
      </c>
      <c r="F206" s="7">
        <v>38.393600000000006</v>
      </c>
      <c r="G206" s="7">
        <v>21.596399999999999</v>
      </c>
      <c r="I206" s="7"/>
      <c r="J206" s="7"/>
      <c r="K206" s="7"/>
      <c r="M206" t="str">
        <f t="shared" si="74"/>
        <v/>
      </c>
      <c r="O206" s="11">
        <f t="shared" si="75"/>
        <v>8.57</v>
      </c>
      <c r="P206" s="11" t="str">
        <f t="shared" si="76"/>
        <v/>
      </c>
      <c r="Q206" s="11"/>
      <c r="R206" s="11">
        <f t="shared" si="77"/>
        <v>0</v>
      </c>
      <c r="S206" s="11"/>
      <c r="U206" s="11">
        <f t="shared" si="78"/>
        <v>5.4848000000000008</v>
      </c>
      <c r="V206" s="11" t="str">
        <f t="shared" si="79"/>
        <v/>
      </c>
      <c r="W206" s="11"/>
      <c r="X206" s="11">
        <f t="shared" si="73"/>
        <v>0</v>
      </c>
      <c r="Y206" s="11"/>
      <c r="AA206" s="11">
        <f t="shared" si="80"/>
        <v>3.0851999999999999</v>
      </c>
      <c r="AB206" s="11" t="str">
        <f t="shared" si="81"/>
        <v/>
      </c>
      <c r="AC206" s="11"/>
      <c r="AD206">
        <f t="shared" si="82"/>
        <v>7</v>
      </c>
      <c r="AE206">
        <f t="shared" si="83"/>
        <v>0</v>
      </c>
      <c r="AG206" s="11">
        <f t="shared" si="84"/>
        <v>-21.596399999999999</v>
      </c>
      <c r="AH206" s="11"/>
      <c r="AI206" s="15">
        <f t="shared" si="85"/>
        <v>0</v>
      </c>
      <c r="AL206" s="11">
        <f t="shared" si="86"/>
        <v>-59.99</v>
      </c>
      <c r="AM206" s="11"/>
      <c r="AO206" s="19">
        <f t="shared" si="87"/>
        <v>3.1919744642042863E-3</v>
      </c>
      <c r="AP206" s="19">
        <f t="shared" si="88"/>
        <v>0</v>
      </c>
      <c r="AR206" s="23">
        <f t="shared" si="89"/>
        <v>7.7788417692658456</v>
      </c>
      <c r="AS206">
        <f t="shared" si="90"/>
        <v>7</v>
      </c>
      <c r="AV206" s="11">
        <f t="shared" si="91"/>
        <v>2.4028826265389869</v>
      </c>
      <c r="AY206" s="11">
        <f t="shared" si="92"/>
        <v>6.6746739626082965</v>
      </c>
      <c r="AZ206" s="11"/>
      <c r="BB206" s="17">
        <f t="shared" si="93"/>
        <v>7.7788417692658456</v>
      </c>
      <c r="BC206" s="17">
        <f t="shared" si="94"/>
        <v>0</v>
      </c>
      <c r="BE206" s="11">
        <f t="shared" si="95"/>
        <v>-23.999282626538985</v>
      </c>
      <c r="BH206" s="15">
        <f t="shared" si="96"/>
        <v>0</v>
      </c>
    </row>
    <row r="207" spans="1:60">
      <c r="A207" t="s">
        <v>864</v>
      </c>
      <c r="B207" t="s">
        <v>863</v>
      </c>
      <c r="C207" t="s">
        <v>35</v>
      </c>
      <c r="E207" s="7"/>
      <c r="F207" s="7"/>
      <c r="G207" s="7"/>
      <c r="H207">
        <v>8</v>
      </c>
      <c r="I207" s="7">
        <v>518.27200000000005</v>
      </c>
      <c r="J207" s="7">
        <v>615.44800000000009</v>
      </c>
      <c r="K207" s="7">
        <v>-97.176000000000002</v>
      </c>
      <c r="M207" t="str">
        <f t="shared" si="74"/>
        <v>New</v>
      </c>
      <c r="O207" s="11" t="str">
        <f t="shared" si="75"/>
        <v/>
      </c>
      <c r="P207" s="11">
        <f t="shared" si="76"/>
        <v>64.784000000000006</v>
      </c>
      <c r="Q207" s="11"/>
      <c r="R207" s="11">
        <f t="shared" si="77"/>
        <v>0</v>
      </c>
      <c r="S207" s="11"/>
      <c r="U207" s="11" t="str">
        <f t="shared" si="78"/>
        <v/>
      </c>
      <c r="V207" s="11">
        <f t="shared" si="79"/>
        <v>76.931000000000012</v>
      </c>
      <c r="W207" s="11"/>
      <c r="X207" s="11">
        <f t="shared" si="73"/>
        <v>0</v>
      </c>
      <c r="Y207" s="11"/>
      <c r="AA207" s="11" t="str">
        <f t="shared" si="80"/>
        <v/>
      </c>
      <c r="AB207" s="11">
        <f t="shared" si="81"/>
        <v>-12.147</v>
      </c>
      <c r="AC207" s="11"/>
      <c r="AD207">
        <f t="shared" si="82"/>
        <v>0</v>
      </c>
      <c r="AE207">
        <f t="shared" si="83"/>
        <v>8</v>
      </c>
      <c r="AG207" s="11">
        <f t="shared" si="84"/>
        <v>-97.176000000000002</v>
      </c>
      <c r="AH207" s="11"/>
      <c r="AI207" s="15">
        <f t="shared" si="85"/>
        <v>0</v>
      </c>
      <c r="AL207" s="11">
        <f t="shared" si="86"/>
        <v>518.27200000000005</v>
      </c>
      <c r="AM207" s="11"/>
      <c r="AO207" s="19">
        <f t="shared" si="87"/>
        <v>0</v>
      </c>
      <c r="AP207" s="19">
        <f t="shared" si="88"/>
        <v>3.2827246614690192E-3</v>
      </c>
      <c r="AR207" s="23">
        <f t="shared" si="89"/>
        <v>0</v>
      </c>
      <c r="AS207">
        <f t="shared" si="90"/>
        <v>0</v>
      </c>
      <c r="AV207" s="11">
        <f t="shared" si="91"/>
        <v>0</v>
      </c>
      <c r="AY207" s="11">
        <f t="shared" si="92"/>
        <v>0</v>
      </c>
      <c r="AZ207" s="11"/>
      <c r="BB207" s="17">
        <f t="shared" si="93"/>
        <v>0</v>
      </c>
      <c r="BC207" s="17">
        <f t="shared" si="94"/>
        <v>8</v>
      </c>
      <c r="BE207" s="11">
        <f t="shared" si="95"/>
        <v>-97.176000000000002</v>
      </c>
      <c r="BH207" s="15">
        <f t="shared" si="96"/>
        <v>0</v>
      </c>
    </row>
    <row r="208" spans="1:60">
      <c r="A208" t="s">
        <v>864</v>
      </c>
      <c r="B208" t="s">
        <v>863</v>
      </c>
      <c r="C208" t="s">
        <v>53</v>
      </c>
      <c r="D208">
        <v>3</v>
      </c>
      <c r="E208" s="7">
        <v>322.58999999999997</v>
      </c>
      <c r="F208" s="7">
        <v>258.072</v>
      </c>
      <c r="G208" s="7">
        <v>64.518000000000001</v>
      </c>
      <c r="H208">
        <v>5</v>
      </c>
      <c r="I208" s="7">
        <v>90.9</v>
      </c>
      <c r="J208" s="7">
        <v>65.730400000000003</v>
      </c>
      <c r="K208" s="7">
        <v>25.169599999999999</v>
      </c>
      <c r="M208" t="str">
        <f t="shared" si="74"/>
        <v/>
      </c>
      <c r="O208" s="11">
        <f t="shared" si="75"/>
        <v>107.52999999999999</v>
      </c>
      <c r="P208" s="11">
        <f t="shared" si="76"/>
        <v>18.18</v>
      </c>
      <c r="Q208" s="11"/>
      <c r="R208" s="11">
        <f t="shared" si="77"/>
        <v>-446.75</v>
      </c>
      <c r="S208" s="11"/>
      <c r="U208" s="11">
        <f t="shared" si="78"/>
        <v>86.024000000000001</v>
      </c>
      <c r="V208" s="11">
        <f t="shared" si="79"/>
        <v>13.146080000000001</v>
      </c>
      <c r="W208" s="11"/>
      <c r="X208" s="11">
        <f t="shared" si="73"/>
        <v>364.38960000000003</v>
      </c>
      <c r="Y208" s="11"/>
      <c r="AA208" s="11">
        <f t="shared" si="80"/>
        <v>21.506</v>
      </c>
      <c r="AB208" s="11">
        <f t="shared" si="81"/>
        <v>5.0339200000000002</v>
      </c>
      <c r="AC208" s="11"/>
      <c r="AD208">
        <f t="shared" si="82"/>
        <v>3</v>
      </c>
      <c r="AE208">
        <f t="shared" si="83"/>
        <v>5</v>
      </c>
      <c r="AG208" s="11">
        <f t="shared" si="84"/>
        <v>43.012</v>
      </c>
      <c r="AH208" s="11"/>
      <c r="AI208" s="15">
        <f t="shared" si="85"/>
        <v>0</v>
      </c>
      <c r="AL208" s="11">
        <f t="shared" si="86"/>
        <v>215.05999999999997</v>
      </c>
      <c r="AM208" s="11"/>
      <c r="AO208" s="19">
        <f t="shared" si="87"/>
        <v>1.3679890560875513E-3</v>
      </c>
      <c r="AP208" s="19">
        <f t="shared" si="88"/>
        <v>2.051702913418137E-3</v>
      </c>
      <c r="AR208" s="23">
        <f t="shared" si="89"/>
        <v>3.3337893296853625</v>
      </c>
      <c r="AS208">
        <f t="shared" si="90"/>
        <v>3</v>
      </c>
      <c r="AV208" s="11">
        <f t="shared" si="91"/>
        <v>7.1784733242134049</v>
      </c>
      <c r="AY208" s="11">
        <f t="shared" si="92"/>
        <v>35.892366621067019</v>
      </c>
      <c r="AZ208" s="11"/>
      <c r="BB208" s="17">
        <f t="shared" si="93"/>
        <v>3.3337893296853625</v>
      </c>
      <c r="BC208" s="17">
        <f t="shared" si="94"/>
        <v>5</v>
      </c>
      <c r="BE208" s="11">
        <f t="shared" si="95"/>
        <v>35.833526675786594</v>
      </c>
      <c r="BH208" s="15">
        <f t="shared" si="96"/>
        <v>0</v>
      </c>
    </row>
    <row r="209" spans="1:60">
      <c r="A209" t="s">
        <v>3386</v>
      </c>
      <c r="B209" t="s">
        <v>3385</v>
      </c>
      <c r="C209" t="s">
        <v>35</v>
      </c>
      <c r="D209">
        <v>1</v>
      </c>
      <c r="E209" s="7">
        <v>56.686</v>
      </c>
      <c r="F209" s="7">
        <v>71.2624</v>
      </c>
      <c r="G209" s="7">
        <v>-14.5764</v>
      </c>
      <c r="I209" s="7"/>
      <c r="J209" s="7"/>
      <c r="K209" s="7"/>
      <c r="M209" t="str">
        <f t="shared" si="74"/>
        <v/>
      </c>
      <c r="O209" s="11">
        <f t="shared" si="75"/>
        <v>56.686</v>
      </c>
      <c r="P209" s="11" t="str">
        <f t="shared" si="76"/>
        <v/>
      </c>
      <c r="Q209" s="11"/>
      <c r="R209" s="11">
        <f t="shared" si="77"/>
        <v>0</v>
      </c>
      <c r="S209" s="11"/>
      <c r="U209" s="11">
        <f t="shared" si="78"/>
        <v>71.2624</v>
      </c>
      <c r="V209" s="11" t="str">
        <f t="shared" si="79"/>
        <v/>
      </c>
      <c r="W209" s="11"/>
      <c r="X209" s="11">
        <f t="shared" si="73"/>
        <v>0</v>
      </c>
      <c r="Y209" s="11"/>
      <c r="AA209" s="11">
        <f t="shared" si="80"/>
        <v>-14.5764</v>
      </c>
      <c r="AB209" s="11" t="str">
        <f t="shared" si="81"/>
        <v/>
      </c>
      <c r="AC209" s="11"/>
      <c r="AD209">
        <f t="shared" si="82"/>
        <v>1</v>
      </c>
      <c r="AE209">
        <f t="shared" si="83"/>
        <v>0</v>
      </c>
      <c r="AG209" s="11">
        <f t="shared" si="84"/>
        <v>14.5764</v>
      </c>
      <c r="AH209" s="11"/>
      <c r="AI209" s="15">
        <f t="shared" si="85"/>
        <v>0</v>
      </c>
      <c r="AL209" s="11">
        <f t="shared" si="86"/>
        <v>-56.686</v>
      </c>
      <c r="AM209" s="11"/>
      <c r="AO209" s="19">
        <f t="shared" si="87"/>
        <v>4.5599635202918376E-4</v>
      </c>
      <c r="AP209" s="19">
        <f t="shared" si="88"/>
        <v>0</v>
      </c>
      <c r="AR209" s="23">
        <f t="shared" si="89"/>
        <v>1.1112631098951209</v>
      </c>
      <c r="AS209">
        <f t="shared" si="90"/>
        <v>1</v>
      </c>
      <c r="AV209" s="11">
        <f t="shared" si="91"/>
        <v>-1.6218155950752402</v>
      </c>
      <c r="AY209" s="11">
        <f t="shared" si="92"/>
        <v>6.307060647514823</v>
      </c>
      <c r="AZ209" s="11"/>
      <c r="BB209" s="17">
        <f t="shared" si="93"/>
        <v>1.1112631098951209</v>
      </c>
      <c r="BC209" s="17">
        <f t="shared" si="94"/>
        <v>0</v>
      </c>
      <c r="BE209" s="11">
        <f t="shared" si="95"/>
        <v>16.19821559507524</v>
      </c>
      <c r="BH209" s="15">
        <f t="shared" si="96"/>
        <v>0</v>
      </c>
    </row>
    <row r="210" spans="1:60">
      <c r="A210" t="s">
        <v>1160</v>
      </c>
      <c r="B210" t="s">
        <v>1159</v>
      </c>
      <c r="C210" t="s">
        <v>53</v>
      </c>
      <c r="E210" s="7"/>
      <c r="F210" s="7"/>
      <c r="G210" s="7"/>
      <c r="H210">
        <v>1</v>
      </c>
      <c r="I210" s="7">
        <v>23.99</v>
      </c>
      <c r="J210" s="7">
        <v>18.472299999999997</v>
      </c>
      <c r="K210" s="7">
        <v>5.5176999999999996</v>
      </c>
      <c r="M210" t="str">
        <f t="shared" si="74"/>
        <v>New</v>
      </c>
      <c r="O210" s="11" t="str">
        <f t="shared" si="75"/>
        <v/>
      </c>
      <c r="P210" s="11">
        <f t="shared" si="76"/>
        <v>23.99</v>
      </c>
      <c r="Q210" s="11"/>
      <c r="R210" s="11">
        <f t="shared" si="77"/>
        <v>0</v>
      </c>
      <c r="S210" s="11"/>
      <c r="U210" s="11" t="str">
        <f t="shared" si="78"/>
        <v/>
      </c>
      <c r="V210" s="11">
        <f t="shared" si="79"/>
        <v>18.472299999999997</v>
      </c>
      <c r="W210" s="11"/>
      <c r="X210" s="11">
        <f t="shared" si="73"/>
        <v>0</v>
      </c>
      <c r="Y210" s="11"/>
      <c r="AA210" s="11" t="str">
        <f t="shared" si="80"/>
        <v/>
      </c>
      <c r="AB210" s="11">
        <f t="shared" si="81"/>
        <v>5.5176999999999996</v>
      </c>
      <c r="AC210" s="11"/>
      <c r="AD210">
        <f t="shared" si="82"/>
        <v>0</v>
      </c>
      <c r="AE210">
        <f t="shared" si="83"/>
        <v>1</v>
      </c>
      <c r="AG210" s="11">
        <f t="shared" si="84"/>
        <v>5.5176999999999996</v>
      </c>
      <c r="AH210" s="11"/>
      <c r="AI210" s="15">
        <f t="shared" si="85"/>
        <v>0</v>
      </c>
      <c r="AL210" s="11">
        <f t="shared" si="86"/>
        <v>23.99</v>
      </c>
      <c r="AM210" s="11"/>
      <c r="AO210" s="19">
        <f t="shared" si="87"/>
        <v>0</v>
      </c>
      <c r="AP210" s="19">
        <f t="shared" si="88"/>
        <v>4.103405826836274E-4</v>
      </c>
      <c r="AR210" s="23">
        <f t="shared" si="89"/>
        <v>0</v>
      </c>
      <c r="AS210">
        <f t="shared" si="90"/>
        <v>0</v>
      </c>
      <c r="AV210" s="11">
        <f t="shared" si="91"/>
        <v>0</v>
      </c>
      <c r="AY210" s="11">
        <f t="shared" si="92"/>
        <v>0</v>
      </c>
      <c r="AZ210" s="11"/>
      <c r="BB210" s="17">
        <f t="shared" si="93"/>
        <v>0</v>
      </c>
      <c r="BC210" s="17">
        <f t="shared" si="94"/>
        <v>1</v>
      </c>
      <c r="BE210" s="11">
        <f t="shared" si="95"/>
        <v>5.5176999999999996</v>
      </c>
      <c r="BH210" s="15">
        <f t="shared" si="96"/>
        <v>0</v>
      </c>
    </row>
    <row r="211" spans="1:60">
      <c r="A211" t="s">
        <v>3749</v>
      </c>
      <c r="B211" t="s">
        <v>3748</v>
      </c>
      <c r="C211" t="s">
        <v>44</v>
      </c>
      <c r="E211" s="7"/>
      <c r="F211" s="7"/>
      <c r="G211" s="7"/>
      <c r="H211">
        <v>5</v>
      </c>
      <c r="I211" s="7">
        <v>512.19000000000005</v>
      </c>
      <c r="J211" s="7">
        <v>578.04300000000001</v>
      </c>
      <c r="K211" s="7">
        <v>-65.852999999999994</v>
      </c>
      <c r="M211" t="str">
        <f t="shared" si="74"/>
        <v>New</v>
      </c>
      <c r="O211" s="11" t="str">
        <f t="shared" si="75"/>
        <v/>
      </c>
      <c r="P211" s="11">
        <f t="shared" si="76"/>
        <v>102.43800000000002</v>
      </c>
      <c r="Q211" s="11"/>
      <c r="R211" s="11">
        <f t="shared" si="77"/>
        <v>0</v>
      </c>
      <c r="S211" s="11"/>
      <c r="U211" s="11" t="str">
        <f t="shared" si="78"/>
        <v/>
      </c>
      <c r="V211" s="11">
        <f t="shared" si="79"/>
        <v>115.6086</v>
      </c>
      <c r="W211" s="11"/>
      <c r="X211" s="11">
        <f t="shared" si="73"/>
        <v>0</v>
      </c>
      <c r="Y211" s="11"/>
      <c r="AA211" s="11" t="str">
        <f t="shared" si="80"/>
        <v/>
      </c>
      <c r="AB211" s="11">
        <f t="shared" si="81"/>
        <v>-13.170599999999999</v>
      </c>
      <c r="AC211" s="11"/>
      <c r="AD211">
        <f t="shared" si="82"/>
        <v>0</v>
      </c>
      <c r="AE211">
        <f t="shared" si="83"/>
        <v>5</v>
      </c>
      <c r="AG211" s="11">
        <f t="shared" si="84"/>
        <v>-65.852999999999994</v>
      </c>
      <c r="AH211" s="11"/>
      <c r="AI211" s="15">
        <f t="shared" si="85"/>
        <v>0</v>
      </c>
      <c r="AL211" s="11">
        <f t="shared" si="86"/>
        <v>512.19000000000005</v>
      </c>
      <c r="AM211" s="11"/>
      <c r="AO211" s="19">
        <f t="shared" si="87"/>
        <v>0</v>
      </c>
      <c r="AP211" s="19">
        <f t="shared" si="88"/>
        <v>2.051702913418137E-3</v>
      </c>
      <c r="AR211" s="23">
        <f t="shared" si="89"/>
        <v>0</v>
      </c>
      <c r="AS211">
        <f t="shared" si="90"/>
        <v>0</v>
      </c>
      <c r="AV211" s="11">
        <f t="shared" si="91"/>
        <v>0</v>
      </c>
      <c r="AY211" s="11">
        <f t="shared" si="92"/>
        <v>0</v>
      </c>
      <c r="AZ211" s="11"/>
      <c r="BB211" s="17">
        <f t="shared" si="93"/>
        <v>0</v>
      </c>
      <c r="BC211" s="17">
        <f t="shared" si="94"/>
        <v>5</v>
      </c>
      <c r="BE211" s="11">
        <f t="shared" si="95"/>
        <v>-65.852999999999994</v>
      </c>
      <c r="BH211" s="15">
        <f t="shared" si="96"/>
        <v>0</v>
      </c>
    </row>
    <row r="212" spans="1:60">
      <c r="A212" t="s">
        <v>3932</v>
      </c>
      <c r="B212" t="s">
        <v>3931</v>
      </c>
      <c r="C212" t="s">
        <v>44</v>
      </c>
      <c r="D212">
        <v>7</v>
      </c>
      <c r="E212" s="7">
        <v>562.29250000000002</v>
      </c>
      <c r="F212" s="7">
        <v>817.88</v>
      </c>
      <c r="G212" s="7">
        <v>-255.58750000000001</v>
      </c>
      <c r="I212" s="7"/>
      <c r="J212" s="7"/>
      <c r="K212" s="7"/>
      <c r="M212" t="str">
        <f t="shared" si="74"/>
        <v/>
      </c>
      <c r="O212" s="11">
        <f t="shared" si="75"/>
        <v>80.327500000000001</v>
      </c>
      <c r="P212" s="11" t="str">
        <f t="shared" si="76"/>
        <v/>
      </c>
      <c r="Q212" s="11"/>
      <c r="R212" s="11">
        <f t="shared" si="77"/>
        <v>0</v>
      </c>
      <c r="S212" s="11"/>
      <c r="U212" s="11">
        <f t="shared" si="78"/>
        <v>116.84</v>
      </c>
      <c r="V212" s="11" t="str">
        <f t="shared" si="79"/>
        <v/>
      </c>
      <c r="W212" s="11"/>
      <c r="X212" s="11">
        <f t="shared" si="73"/>
        <v>0</v>
      </c>
      <c r="Y212" s="11"/>
      <c r="AA212" s="11">
        <f t="shared" si="80"/>
        <v>-36.512500000000003</v>
      </c>
      <c r="AB212" s="11" t="str">
        <f t="shared" si="81"/>
        <v/>
      </c>
      <c r="AC212" s="11"/>
      <c r="AD212">
        <f t="shared" si="82"/>
        <v>7</v>
      </c>
      <c r="AE212">
        <f t="shared" si="83"/>
        <v>0</v>
      </c>
      <c r="AG212" s="11">
        <f t="shared" si="84"/>
        <v>255.58750000000003</v>
      </c>
      <c r="AH212" s="11"/>
      <c r="AI212" s="15">
        <f t="shared" si="85"/>
        <v>0</v>
      </c>
      <c r="AL212" s="11">
        <f t="shared" si="86"/>
        <v>-562.29250000000002</v>
      </c>
      <c r="AM212" s="11"/>
      <c r="AO212" s="19">
        <f t="shared" si="87"/>
        <v>3.1919744642042863E-3</v>
      </c>
      <c r="AP212" s="19">
        <f t="shared" si="88"/>
        <v>0</v>
      </c>
      <c r="AR212" s="23">
        <f t="shared" si="89"/>
        <v>7.7788417692658456</v>
      </c>
      <c r="AS212">
        <f t="shared" si="90"/>
        <v>7</v>
      </c>
      <c r="AV212" s="11">
        <f t="shared" si="91"/>
        <v>-28.437460100319189</v>
      </c>
      <c r="AY212" s="11">
        <f t="shared" si="92"/>
        <v>62.562412220702214</v>
      </c>
      <c r="AZ212" s="11"/>
      <c r="BB212" s="17">
        <f t="shared" si="93"/>
        <v>7.7788417692658456</v>
      </c>
      <c r="BC212" s="17">
        <f t="shared" si="94"/>
        <v>0</v>
      </c>
      <c r="BE212" s="11">
        <f t="shared" si="95"/>
        <v>284.02496010031922</v>
      </c>
      <c r="BH212" s="15">
        <f t="shared" si="96"/>
        <v>0</v>
      </c>
    </row>
    <row r="213" spans="1:60">
      <c r="A213" t="s">
        <v>24</v>
      </c>
      <c r="B213" t="s">
        <v>23</v>
      </c>
      <c r="C213" t="s">
        <v>32</v>
      </c>
      <c r="D213">
        <v>2</v>
      </c>
      <c r="E213" s="7">
        <v>261.95999999999998</v>
      </c>
      <c r="F213" s="7">
        <v>220.04639999999998</v>
      </c>
      <c r="G213" s="7">
        <v>41.913600000000002</v>
      </c>
      <c r="I213" s="7"/>
      <c r="J213" s="7"/>
      <c r="K213" s="7"/>
      <c r="M213" t="str">
        <f t="shared" si="74"/>
        <v/>
      </c>
      <c r="O213" s="11">
        <f t="shared" si="75"/>
        <v>130.97999999999999</v>
      </c>
      <c r="P213" s="11" t="str">
        <f t="shared" si="76"/>
        <v/>
      </c>
      <c r="Q213" s="11"/>
      <c r="R213" s="11">
        <f t="shared" si="77"/>
        <v>0</v>
      </c>
      <c r="S213" s="11"/>
      <c r="U213" s="11">
        <f t="shared" si="78"/>
        <v>110.02319999999999</v>
      </c>
      <c r="V213" s="11" t="str">
        <f t="shared" si="79"/>
        <v/>
      </c>
      <c r="W213" s="11"/>
      <c r="X213" s="11">
        <f t="shared" si="73"/>
        <v>0</v>
      </c>
      <c r="Y213" s="11"/>
      <c r="AA213" s="11">
        <f t="shared" si="80"/>
        <v>20.956800000000001</v>
      </c>
      <c r="AB213" s="11" t="str">
        <f t="shared" si="81"/>
        <v/>
      </c>
      <c r="AC213" s="11"/>
      <c r="AD213">
        <f t="shared" si="82"/>
        <v>2</v>
      </c>
      <c r="AE213">
        <f t="shared" si="83"/>
        <v>0</v>
      </c>
      <c r="AG213" s="11">
        <f t="shared" si="84"/>
        <v>-41.913600000000002</v>
      </c>
      <c r="AH213" s="11"/>
      <c r="AI213" s="15">
        <f t="shared" si="85"/>
        <v>0</v>
      </c>
      <c r="AL213" s="11">
        <f t="shared" si="86"/>
        <v>-261.95999999999998</v>
      </c>
      <c r="AM213" s="11"/>
      <c r="AO213" s="19">
        <f t="shared" si="87"/>
        <v>9.1199270405836752E-4</v>
      </c>
      <c r="AP213" s="19">
        <f t="shared" si="88"/>
        <v>0</v>
      </c>
      <c r="AR213" s="23">
        <f t="shared" si="89"/>
        <v>2.2225262197902418</v>
      </c>
      <c r="AS213">
        <f t="shared" si="90"/>
        <v>2</v>
      </c>
      <c r="AV213" s="11">
        <f t="shared" si="91"/>
        <v>4.6634374829001395</v>
      </c>
      <c r="AY213" s="11">
        <f t="shared" si="92"/>
        <v>29.146484268125867</v>
      </c>
      <c r="AZ213" s="11"/>
      <c r="BB213" s="17">
        <f t="shared" si="93"/>
        <v>2.2225262197902418</v>
      </c>
      <c r="BC213" s="17">
        <f t="shared" si="94"/>
        <v>0</v>
      </c>
      <c r="BE213" s="11">
        <f t="shared" si="95"/>
        <v>-46.577037482900138</v>
      </c>
      <c r="BH213" s="15">
        <f t="shared" si="96"/>
        <v>0</v>
      </c>
    </row>
    <row r="214" spans="1:60">
      <c r="A214" t="s">
        <v>24</v>
      </c>
      <c r="B214" t="s">
        <v>23</v>
      </c>
      <c r="C214" t="s">
        <v>35</v>
      </c>
      <c r="D214">
        <v>3</v>
      </c>
      <c r="E214" s="7">
        <v>731.94</v>
      </c>
      <c r="F214" s="7">
        <v>512.35800000000006</v>
      </c>
      <c r="G214" s="7">
        <v>219.58199999999999</v>
      </c>
      <c r="I214" s="7"/>
      <c r="J214" s="7"/>
      <c r="K214" s="7"/>
      <c r="M214" t="str">
        <f t="shared" si="74"/>
        <v/>
      </c>
      <c r="O214" s="11">
        <f t="shared" si="75"/>
        <v>243.98000000000002</v>
      </c>
      <c r="P214" s="11" t="str">
        <f t="shared" si="76"/>
        <v/>
      </c>
      <c r="Q214" s="11"/>
      <c r="R214" s="11">
        <f t="shared" si="77"/>
        <v>0</v>
      </c>
      <c r="S214" s="11"/>
      <c r="U214" s="11">
        <f t="shared" si="78"/>
        <v>170.78600000000003</v>
      </c>
      <c r="V214" s="11" t="str">
        <f t="shared" si="79"/>
        <v/>
      </c>
      <c r="W214" s="11"/>
      <c r="X214" s="11">
        <f t="shared" si="73"/>
        <v>0</v>
      </c>
      <c r="Y214" s="11"/>
      <c r="AA214" s="11">
        <f t="shared" si="80"/>
        <v>73.194000000000003</v>
      </c>
      <c r="AB214" s="11" t="str">
        <f t="shared" si="81"/>
        <v/>
      </c>
      <c r="AC214" s="11"/>
      <c r="AD214">
        <f t="shared" si="82"/>
        <v>3</v>
      </c>
      <c r="AE214">
        <f t="shared" si="83"/>
        <v>0</v>
      </c>
      <c r="AG214" s="11">
        <f t="shared" si="84"/>
        <v>-219.58199999999999</v>
      </c>
      <c r="AH214" s="11"/>
      <c r="AI214" s="15">
        <f t="shared" si="85"/>
        <v>0</v>
      </c>
      <c r="AL214" s="11">
        <f t="shared" si="86"/>
        <v>-731.94</v>
      </c>
      <c r="AM214" s="11"/>
      <c r="AO214" s="19">
        <f t="shared" si="87"/>
        <v>1.3679890560875513E-3</v>
      </c>
      <c r="AP214" s="19">
        <f t="shared" si="88"/>
        <v>0</v>
      </c>
      <c r="AR214" s="23">
        <f t="shared" si="89"/>
        <v>3.3337893296853625</v>
      </c>
      <c r="AS214">
        <f t="shared" si="90"/>
        <v>3</v>
      </c>
      <c r="AV214" s="11">
        <f t="shared" si="91"/>
        <v>24.431376196990421</v>
      </c>
      <c r="AY214" s="11">
        <f t="shared" si="92"/>
        <v>81.437920656634745</v>
      </c>
      <c r="AZ214" s="11"/>
      <c r="BB214" s="17">
        <f t="shared" si="93"/>
        <v>3.3337893296853625</v>
      </c>
      <c r="BC214" s="17">
        <f t="shared" si="94"/>
        <v>0</v>
      </c>
      <c r="BE214" s="11">
        <f t="shared" si="95"/>
        <v>-244.01337619699044</v>
      </c>
      <c r="BH214" s="15">
        <f t="shared" si="96"/>
        <v>0</v>
      </c>
    </row>
    <row r="215" spans="1:60">
      <c r="A215" t="s">
        <v>1050</v>
      </c>
      <c r="B215" t="s">
        <v>1049</v>
      </c>
      <c r="C215" t="s">
        <v>53</v>
      </c>
      <c r="D215">
        <v>3</v>
      </c>
      <c r="E215" s="7">
        <v>14.82</v>
      </c>
      <c r="F215" s="7">
        <v>8.595600000000001</v>
      </c>
      <c r="G215" s="7">
        <v>6.2244000000000002</v>
      </c>
      <c r="I215" s="7"/>
      <c r="J215" s="7"/>
      <c r="K215" s="7"/>
      <c r="M215" t="str">
        <f t="shared" si="74"/>
        <v/>
      </c>
      <c r="O215" s="11">
        <f t="shared" si="75"/>
        <v>4.9400000000000004</v>
      </c>
      <c r="P215" s="11" t="str">
        <f t="shared" si="76"/>
        <v/>
      </c>
      <c r="Q215" s="11"/>
      <c r="R215" s="11">
        <f t="shared" si="77"/>
        <v>0</v>
      </c>
      <c r="S215" s="11"/>
      <c r="U215" s="11">
        <f t="shared" si="78"/>
        <v>2.8652000000000002</v>
      </c>
      <c r="V215" s="11" t="str">
        <f t="shared" si="79"/>
        <v/>
      </c>
      <c r="W215" s="11"/>
      <c r="X215" s="11">
        <f t="shared" si="73"/>
        <v>0</v>
      </c>
      <c r="Y215" s="11"/>
      <c r="AA215" s="11">
        <f t="shared" si="80"/>
        <v>2.0748000000000002</v>
      </c>
      <c r="AB215" s="11" t="str">
        <f t="shared" si="81"/>
        <v/>
      </c>
      <c r="AC215" s="11"/>
      <c r="AD215">
        <f t="shared" si="82"/>
        <v>3</v>
      </c>
      <c r="AE215">
        <f t="shared" si="83"/>
        <v>0</v>
      </c>
      <c r="AG215" s="11">
        <f t="shared" si="84"/>
        <v>-6.224400000000001</v>
      </c>
      <c r="AH215" s="11"/>
      <c r="AI215" s="15">
        <f t="shared" si="85"/>
        <v>0</v>
      </c>
      <c r="AL215" s="11">
        <f t="shared" si="86"/>
        <v>-14.82</v>
      </c>
      <c r="AM215" s="11"/>
      <c r="AO215" s="19">
        <f t="shared" si="87"/>
        <v>1.3679890560875513E-3</v>
      </c>
      <c r="AP215" s="19">
        <f t="shared" si="88"/>
        <v>0</v>
      </c>
      <c r="AR215" s="23">
        <f t="shared" si="89"/>
        <v>3.3337893296853625</v>
      </c>
      <c r="AS215">
        <f t="shared" si="90"/>
        <v>3</v>
      </c>
      <c r="AV215" s="11">
        <f t="shared" si="91"/>
        <v>0.69254610123119009</v>
      </c>
      <c r="AY215" s="11">
        <f t="shared" si="92"/>
        <v>1.6489192886456907</v>
      </c>
      <c r="AZ215" s="11"/>
      <c r="BB215" s="17">
        <f t="shared" si="93"/>
        <v>3.3337893296853625</v>
      </c>
      <c r="BC215" s="17">
        <f t="shared" si="94"/>
        <v>0</v>
      </c>
      <c r="BE215" s="11">
        <f t="shared" si="95"/>
        <v>-6.9169461012311908</v>
      </c>
      <c r="BH215" s="15">
        <f t="shared" si="96"/>
        <v>0</v>
      </c>
    </row>
    <row r="216" spans="1:60">
      <c r="A216" t="s">
        <v>2208</v>
      </c>
      <c r="B216" t="s">
        <v>2207</v>
      </c>
      <c r="C216" t="s">
        <v>35</v>
      </c>
      <c r="E216" s="7"/>
      <c r="F216" s="7"/>
      <c r="G216" s="7"/>
      <c r="H216">
        <v>6</v>
      </c>
      <c r="I216" s="7">
        <v>1805.88</v>
      </c>
      <c r="J216" s="7">
        <v>1282.1748000000002</v>
      </c>
      <c r="K216" s="7">
        <v>523.70519999999999</v>
      </c>
      <c r="M216" t="str">
        <f t="shared" si="74"/>
        <v>New</v>
      </c>
      <c r="O216" s="11" t="str">
        <f t="shared" si="75"/>
        <v/>
      </c>
      <c r="P216" s="11">
        <f t="shared" si="76"/>
        <v>300.98</v>
      </c>
      <c r="Q216" s="11"/>
      <c r="R216" s="11">
        <f t="shared" si="77"/>
        <v>0</v>
      </c>
      <c r="S216" s="11"/>
      <c r="U216" s="11" t="str">
        <f t="shared" si="78"/>
        <v/>
      </c>
      <c r="V216" s="11">
        <f t="shared" si="79"/>
        <v>213.69580000000005</v>
      </c>
      <c r="W216" s="11"/>
      <c r="X216" s="11">
        <f t="shared" si="73"/>
        <v>0</v>
      </c>
      <c r="Y216" s="11"/>
      <c r="AA216" s="11" t="str">
        <f t="shared" si="80"/>
        <v/>
      </c>
      <c r="AB216" s="11">
        <f t="shared" si="81"/>
        <v>87.284199999999998</v>
      </c>
      <c r="AC216" s="11"/>
      <c r="AD216">
        <f t="shared" si="82"/>
        <v>0</v>
      </c>
      <c r="AE216">
        <f t="shared" si="83"/>
        <v>6</v>
      </c>
      <c r="AG216" s="11">
        <f t="shared" si="84"/>
        <v>523.70519999999999</v>
      </c>
      <c r="AH216" s="11"/>
      <c r="AI216" s="15">
        <f t="shared" si="85"/>
        <v>0</v>
      </c>
      <c r="AL216" s="11">
        <f t="shared" si="86"/>
        <v>1805.88</v>
      </c>
      <c r="AM216" s="11"/>
      <c r="AO216" s="19">
        <f t="shared" si="87"/>
        <v>0</v>
      </c>
      <c r="AP216" s="19">
        <f t="shared" si="88"/>
        <v>2.4620434961017644E-3</v>
      </c>
      <c r="AR216" s="23">
        <f t="shared" si="89"/>
        <v>0</v>
      </c>
      <c r="AS216">
        <f t="shared" si="90"/>
        <v>0</v>
      </c>
      <c r="AV216" s="11">
        <f t="shared" si="91"/>
        <v>0</v>
      </c>
      <c r="AY216" s="11">
        <f t="shared" si="92"/>
        <v>0</v>
      </c>
      <c r="AZ216" s="11"/>
      <c r="BB216" s="17">
        <f t="shared" si="93"/>
        <v>0</v>
      </c>
      <c r="BC216" s="17">
        <f t="shared" si="94"/>
        <v>6</v>
      </c>
      <c r="BE216" s="11">
        <f t="shared" si="95"/>
        <v>523.70519999999999</v>
      </c>
      <c r="BH216" s="15">
        <f t="shared" si="96"/>
        <v>0</v>
      </c>
    </row>
    <row r="217" spans="1:60">
      <c r="A217" t="s">
        <v>2208</v>
      </c>
      <c r="B217" t="s">
        <v>2207</v>
      </c>
      <c r="C217" t="s">
        <v>53</v>
      </c>
      <c r="D217">
        <v>5</v>
      </c>
      <c r="E217" s="7">
        <v>303.92</v>
      </c>
      <c r="F217" s="7">
        <v>334.31200000000001</v>
      </c>
      <c r="G217" s="7">
        <v>-30.391999999999999</v>
      </c>
      <c r="I217" s="7"/>
      <c r="J217" s="7"/>
      <c r="K217" s="7"/>
      <c r="M217" t="str">
        <f t="shared" si="74"/>
        <v/>
      </c>
      <c r="O217" s="11">
        <f t="shared" si="75"/>
        <v>60.784000000000006</v>
      </c>
      <c r="P217" s="11" t="str">
        <f t="shared" si="76"/>
        <v/>
      </c>
      <c r="Q217" s="11"/>
      <c r="R217" s="11">
        <f t="shared" si="77"/>
        <v>0</v>
      </c>
      <c r="S217" s="11"/>
      <c r="U217" s="11">
        <f t="shared" si="78"/>
        <v>66.862400000000008</v>
      </c>
      <c r="V217" s="11" t="str">
        <f t="shared" si="79"/>
        <v/>
      </c>
      <c r="W217" s="11"/>
      <c r="X217" s="11">
        <f t="shared" si="73"/>
        <v>0</v>
      </c>
      <c r="Y217" s="11"/>
      <c r="AA217" s="11">
        <f t="shared" si="80"/>
        <v>-6.0784000000000002</v>
      </c>
      <c r="AB217" s="11" t="str">
        <f t="shared" si="81"/>
        <v/>
      </c>
      <c r="AC217" s="11"/>
      <c r="AD217">
        <f t="shared" si="82"/>
        <v>5</v>
      </c>
      <c r="AE217">
        <f t="shared" si="83"/>
        <v>0</v>
      </c>
      <c r="AG217" s="11">
        <f t="shared" si="84"/>
        <v>30.392000000000003</v>
      </c>
      <c r="AH217" s="11"/>
      <c r="AI217" s="15">
        <f t="shared" si="85"/>
        <v>0</v>
      </c>
      <c r="AL217" s="11">
        <f t="shared" si="86"/>
        <v>-303.92</v>
      </c>
      <c r="AM217" s="11"/>
      <c r="AO217" s="19">
        <f t="shared" si="87"/>
        <v>2.2799817601459188E-3</v>
      </c>
      <c r="AP217" s="19">
        <f t="shared" si="88"/>
        <v>0</v>
      </c>
      <c r="AR217" s="23">
        <f t="shared" si="89"/>
        <v>5.5563155494756042</v>
      </c>
      <c r="AS217">
        <f t="shared" si="90"/>
        <v>5</v>
      </c>
      <c r="AV217" s="11">
        <f t="shared" si="91"/>
        <v>-3.3815084359325129</v>
      </c>
      <c r="AY217" s="11">
        <f t="shared" si="92"/>
        <v>33.815084359325134</v>
      </c>
      <c r="AZ217" s="11"/>
      <c r="BB217" s="17">
        <f t="shared" si="93"/>
        <v>5.5563155494756042</v>
      </c>
      <c r="BC217" s="17">
        <f t="shared" si="94"/>
        <v>0</v>
      </c>
      <c r="BE217" s="11">
        <f t="shared" si="95"/>
        <v>33.773508435932513</v>
      </c>
      <c r="BH217" s="15">
        <f t="shared" si="96"/>
        <v>0</v>
      </c>
    </row>
    <row r="218" spans="1:60">
      <c r="A218" t="s">
        <v>3885</v>
      </c>
      <c r="B218" t="s">
        <v>3884</v>
      </c>
      <c r="C218" t="s">
        <v>44</v>
      </c>
      <c r="E218" s="7"/>
      <c r="F218" s="7"/>
      <c r="G218" s="7"/>
      <c r="H218">
        <v>12</v>
      </c>
      <c r="I218" s="7">
        <v>1673.184</v>
      </c>
      <c r="J218" s="7">
        <v>1652.2692</v>
      </c>
      <c r="K218" s="7">
        <v>20.9148</v>
      </c>
      <c r="M218" t="str">
        <f t="shared" si="74"/>
        <v>New</v>
      </c>
      <c r="O218" s="11" t="str">
        <f t="shared" si="75"/>
        <v/>
      </c>
      <c r="P218" s="11">
        <f t="shared" si="76"/>
        <v>139.43199999999999</v>
      </c>
      <c r="Q218" s="11"/>
      <c r="R218" s="11">
        <f t="shared" si="77"/>
        <v>0</v>
      </c>
      <c r="S218" s="11"/>
      <c r="U218" s="11" t="str">
        <f t="shared" si="78"/>
        <v/>
      </c>
      <c r="V218" s="11">
        <f t="shared" si="79"/>
        <v>137.6891</v>
      </c>
      <c r="W218" s="11"/>
      <c r="X218" s="11">
        <f t="shared" si="73"/>
        <v>0</v>
      </c>
      <c r="Y218" s="11"/>
      <c r="AA218" s="11" t="str">
        <f t="shared" si="80"/>
        <v/>
      </c>
      <c r="AB218" s="11">
        <f t="shared" si="81"/>
        <v>1.7428999999999999</v>
      </c>
      <c r="AC218" s="11"/>
      <c r="AD218">
        <f t="shared" si="82"/>
        <v>0</v>
      </c>
      <c r="AE218">
        <f t="shared" si="83"/>
        <v>12</v>
      </c>
      <c r="AG218" s="11">
        <f t="shared" si="84"/>
        <v>20.9148</v>
      </c>
      <c r="AH218" s="11"/>
      <c r="AI218" s="15">
        <f t="shared" si="85"/>
        <v>0</v>
      </c>
      <c r="AL218" s="11">
        <f t="shared" si="86"/>
        <v>1673.1839999999997</v>
      </c>
      <c r="AM218" s="11"/>
      <c r="AO218" s="19">
        <f t="shared" si="87"/>
        <v>0</v>
      </c>
      <c r="AP218" s="19">
        <f t="shared" si="88"/>
        <v>4.9240869922035288E-3</v>
      </c>
      <c r="AR218" s="23">
        <f t="shared" si="89"/>
        <v>0</v>
      </c>
      <c r="AS218">
        <f t="shared" si="90"/>
        <v>0</v>
      </c>
      <c r="AV218" s="11">
        <f t="shared" si="91"/>
        <v>0</v>
      </c>
      <c r="AY218" s="11">
        <f t="shared" si="92"/>
        <v>0</v>
      </c>
      <c r="AZ218" s="11"/>
      <c r="BB218" s="17">
        <f t="shared" si="93"/>
        <v>0</v>
      </c>
      <c r="BC218" s="17">
        <f t="shared" si="94"/>
        <v>12</v>
      </c>
      <c r="BE218" s="11">
        <f t="shared" si="95"/>
        <v>20.9148</v>
      </c>
      <c r="BH218" s="15">
        <f t="shared" si="96"/>
        <v>0</v>
      </c>
    </row>
    <row r="219" spans="1:60">
      <c r="A219" t="s">
        <v>1636</v>
      </c>
      <c r="B219" t="s">
        <v>1635</v>
      </c>
      <c r="C219" t="s">
        <v>53</v>
      </c>
      <c r="D219">
        <v>5</v>
      </c>
      <c r="E219" s="7">
        <v>24.7</v>
      </c>
      <c r="F219" s="7">
        <v>14.325999999999999</v>
      </c>
      <c r="G219" s="7">
        <v>10.374000000000001</v>
      </c>
      <c r="I219" s="7"/>
      <c r="J219" s="7"/>
      <c r="K219" s="7"/>
      <c r="M219" t="str">
        <f t="shared" si="74"/>
        <v/>
      </c>
      <c r="O219" s="11">
        <f t="shared" si="75"/>
        <v>4.9399999999999995</v>
      </c>
      <c r="P219" s="11" t="str">
        <f t="shared" si="76"/>
        <v/>
      </c>
      <c r="Q219" s="11"/>
      <c r="R219" s="11">
        <f t="shared" si="77"/>
        <v>0</v>
      </c>
      <c r="S219" s="11"/>
      <c r="U219" s="11">
        <f t="shared" si="78"/>
        <v>2.8651999999999997</v>
      </c>
      <c r="V219" s="11" t="str">
        <f t="shared" si="79"/>
        <v/>
      </c>
      <c r="W219" s="11"/>
      <c r="X219" s="11">
        <f t="shared" si="73"/>
        <v>0</v>
      </c>
      <c r="Y219" s="11"/>
      <c r="AA219" s="11">
        <f t="shared" si="80"/>
        <v>2.0748000000000002</v>
      </c>
      <c r="AB219" s="11" t="str">
        <f t="shared" si="81"/>
        <v/>
      </c>
      <c r="AC219" s="11"/>
      <c r="AD219">
        <f t="shared" si="82"/>
        <v>5</v>
      </c>
      <c r="AE219">
        <f t="shared" si="83"/>
        <v>0</v>
      </c>
      <c r="AG219" s="11">
        <f t="shared" si="84"/>
        <v>-10.374000000000001</v>
      </c>
      <c r="AH219" s="11"/>
      <c r="AI219" s="15">
        <f t="shared" si="85"/>
        <v>0</v>
      </c>
      <c r="AL219" s="11">
        <f t="shared" si="86"/>
        <v>-24.699999999999996</v>
      </c>
      <c r="AM219" s="11"/>
      <c r="AO219" s="19">
        <f t="shared" si="87"/>
        <v>2.2799817601459188E-3</v>
      </c>
      <c r="AP219" s="19">
        <f t="shared" si="88"/>
        <v>0</v>
      </c>
      <c r="AR219" s="23">
        <f t="shared" si="89"/>
        <v>5.5563155494756042</v>
      </c>
      <c r="AS219">
        <f t="shared" si="90"/>
        <v>5</v>
      </c>
      <c r="AV219" s="11">
        <f t="shared" si="91"/>
        <v>1.1542435020519839</v>
      </c>
      <c r="AY219" s="11">
        <f t="shared" si="92"/>
        <v>2.7481988144094847</v>
      </c>
      <c r="AZ219" s="11"/>
      <c r="BB219" s="17">
        <f t="shared" si="93"/>
        <v>5.5563155494756042</v>
      </c>
      <c r="BC219" s="17">
        <f t="shared" si="94"/>
        <v>0</v>
      </c>
      <c r="BE219" s="11">
        <f t="shared" si="95"/>
        <v>-11.528243502051986</v>
      </c>
      <c r="BH219" s="15">
        <f t="shared" si="96"/>
        <v>0</v>
      </c>
    </row>
    <row r="220" spans="1:60">
      <c r="A220" t="s">
        <v>2446</v>
      </c>
      <c r="B220" t="s">
        <v>2445</v>
      </c>
      <c r="C220" t="s">
        <v>32</v>
      </c>
      <c r="D220">
        <v>3</v>
      </c>
      <c r="E220" s="7">
        <v>90.882000000000005</v>
      </c>
      <c r="F220" s="7">
        <v>281.73419999999999</v>
      </c>
      <c r="G220" s="7">
        <v>-190.85220000000001</v>
      </c>
      <c r="I220" s="7"/>
      <c r="J220" s="7"/>
      <c r="K220" s="7"/>
      <c r="M220" t="str">
        <f t="shared" si="74"/>
        <v/>
      </c>
      <c r="O220" s="11">
        <f t="shared" si="75"/>
        <v>30.294</v>
      </c>
      <c r="P220" s="11" t="str">
        <f t="shared" si="76"/>
        <v/>
      </c>
      <c r="Q220" s="11"/>
      <c r="R220" s="11">
        <f t="shared" si="77"/>
        <v>0</v>
      </c>
      <c r="S220" s="11"/>
      <c r="U220" s="11">
        <f t="shared" si="78"/>
        <v>93.9114</v>
      </c>
      <c r="V220" s="11" t="str">
        <f t="shared" si="79"/>
        <v/>
      </c>
      <c r="W220" s="11"/>
      <c r="X220" s="11">
        <f t="shared" si="73"/>
        <v>0</v>
      </c>
      <c r="Y220" s="11"/>
      <c r="AA220" s="11">
        <f t="shared" si="80"/>
        <v>-63.617400000000004</v>
      </c>
      <c r="AB220" s="11" t="str">
        <f t="shared" si="81"/>
        <v/>
      </c>
      <c r="AC220" s="11"/>
      <c r="AD220">
        <f t="shared" si="82"/>
        <v>3</v>
      </c>
      <c r="AE220">
        <f t="shared" si="83"/>
        <v>0</v>
      </c>
      <c r="AG220" s="11">
        <f t="shared" si="84"/>
        <v>190.85220000000001</v>
      </c>
      <c r="AH220" s="11"/>
      <c r="AI220" s="15">
        <f t="shared" si="85"/>
        <v>0</v>
      </c>
      <c r="AL220" s="11">
        <f t="shared" si="86"/>
        <v>-90.882000000000005</v>
      </c>
      <c r="AM220" s="11"/>
      <c r="AO220" s="19">
        <f t="shared" si="87"/>
        <v>1.3679890560875513E-3</v>
      </c>
      <c r="AP220" s="19">
        <f t="shared" si="88"/>
        <v>0</v>
      </c>
      <c r="AR220" s="23">
        <f t="shared" si="89"/>
        <v>3.3337893296853625</v>
      </c>
      <c r="AS220">
        <f t="shared" si="90"/>
        <v>3</v>
      </c>
      <c r="AV220" s="11">
        <f t="shared" si="91"/>
        <v>-21.23480930232558</v>
      </c>
      <c r="AY220" s="11">
        <f t="shared" si="92"/>
        <v>10.111813953488371</v>
      </c>
      <c r="AZ220" s="11"/>
      <c r="BB220" s="17">
        <f t="shared" si="93"/>
        <v>3.3337893296853625</v>
      </c>
      <c r="BC220" s="17">
        <f t="shared" si="94"/>
        <v>0</v>
      </c>
      <c r="BE220" s="11">
        <f t="shared" si="95"/>
        <v>212.08700930232558</v>
      </c>
      <c r="BH220" s="15">
        <f t="shared" si="96"/>
        <v>0</v>
      </c>
    </row>
    <row r="221" spans="1:60">
      <c r="A221" t="s">
        <v>2446</v>
      </c>
      <c r="B221" t="s">
        <v>2445</v>
      </c>
      <c r="C221" t="s">
        <v>35</v>
      </c>
      <c r="D221">
        <v>1</v>
      </c>
      <c r="E221" s="7">
        <v>120.78400000000001</v>
      </c>
      <c r="F221" s="7">
        <v>107.19580000000001</v>
      </c>
      <c r="G221" s="7">
        <v>13.588200000000001</v>
      </c>
      <c r="I221" s="7"/>
      <c r="J221" s="7"/>
      <c r="K221" s="7"/>
      <c r="M221" t="str">
        <f t="shared" si="74"/>
        <v/>
      </c>
      <c r="O221" s="11">
        <f t="shared" si="75"/>
        <v>120.78400000000001</v>
      </c>
      <c r="P221" s="11" t="str">
        <f t="shared" si="76"/>
        <v/>
      </c>
      <c r="Q221" s="11"/>
      <c r="R221" s="11">
        <f t="shared" si="77"/>
        <v>0</v>
      </c>
      <c r="S221" s="11"/>
      <c r="U221" s="11">
        <f t="shared" si="78"/>
        <v>107.19580000000001</v>
      </c>
      <c r="V221" s="11" t="str">
        <f t="shared" si="79"/>
        <v/>
      </c>
      <c r="W221" s="11"/>
      <c r="X221" s="11">
        <f t="shared" si="73"/>
        <v>0</v>
      </c>
      <c r="Y221" s="11"/>
      <c r="AA221" s="11">
        <f t="shared" si="80"/>
        <v>13.588200000000001</v>
      </c>
      <c r="AB221" s="11" t="str">
        <f t="shared" si="81"/>
        <v/>
      </c>
      <c r="AC221" s="11"/>
      <c r="AD221">
        <f t="shared" si="82"/>
        <v>1</v>
      </c>
      <c r="AE221">
        <f t="shared" si="83"/>
        <v>0</v>
      </c>
      <c r="AG221" s="11">
        <f t="shared" si="84"/>
        <v>-13.588200000000001</v>
      </c>
      <c r="AH221" s="11"/>
      <c r="AI221" s="15">
        <f t="shared" si="85"/>
        <v>0</v>
      </c>
      <c r="AL221" s="11">
        <f t="shared" si="86"/>
        <v>-120.78400000000001</v>
      </c>
      <c r="AM221" s="11"/>
      <c r="AO221" s="19">
        <f t="shared" si="87"/>
        <v>4.5599635202918376E-4</v>
      </c>
      <c r="AP221" s="19">
        <f t="shared" si="88"/>
        <v>0</v>
      </c>
      <c r="AR221" s="23">
        <f t="shared" si="89"/>
        <v>1.1112631098951209</v>
      </c>
      <c r="AS221">
        <f t="shared" si="90"/>
        <v>1</v>
      </c>
      <c r="AV221" s="11">
        <f t="shared" si="91"/>
        <v>1.5118653898768817</v>
      </c>
      <c r="AY221" s="11">
        <f t="shared" si="92"/>
        <v>13.438803465572283</v>
      </c>
      <c r="AZ221" s="11"/>
      <c r="BB221" s="17">
        <f t="shared" si="93"/>
        <v>1.1112631098951209</v>
      </c>
      <c r="BC221" s="17">
        <f t="shared" si="94"/>
        <v>0</v>
      </c>
      <c r="BE221" s="11">
        <f t="shared" si="95"/>
        <v>-15.100065389876882</v>
      </c>
      <c r="BH221" s="15">
        <f t="shared" si="96"/>
        <v>0</v>
      </c>
    </row>
    <row r="222" spans="1:60">
      <c r="A222" t="s">
        <v>4115</v>
      </c>
      <c r="B222" t="s">
        <v>4114</v>
      </c>
      <c r="C222" t="s">
        <v>35</v>
      </c>
      <c r="D222">
        <v>2</v>
      </c>
      <c r="E222" s="7">
        <v>121.78</v>
      </c>
      <c r="F222" s="7">
        <v>91.335000000000008</v>
      </c>
      <c r="G222" s="7">
        <v>30.445</v>
      </c>
      <c r="I222" s="7"/>
      <c r="J222" s="7"/>
      <c r="K222" s="7"/>
      <c r="M222" t="str">
        <f t="shared" si="74"/>
        <v/>
      </c>
      <c r="O222" s="11">
        <f t="shared" si="75"/>
        <v>60.89</v>
      </c>
      <c r="P222" s="11" t="str">
        <f t="shared" si="76"/>
        <v/>
      </c>
      <c r="Q222" s="11"/>
      <c r="R222" s="11">
        <f t="shared" si="77"/>
        <v>0</v>
      </c>
      <c r="S222" s="11"/>
      <c r="U222" s="11">
        <f t="shared" si="78"/>
        <v>45.667500000000004</v>
      </c>
      <c r="V222" s="11" t="str">
        <f t="shared" si="79"/>
        <v/>
      </c>
      <c r="W222" s="11"/>
      <c r="X222" s="11">
        <f t="shared" si="73"/>
        <v>0</v>
      </c>
      <c r="Y222" s="11"/>
      <c r="AA222" s="11">
        <f t="shared" si="80"/>
        <v>15.2225</v>
      </c>
      <c r="AB222" s="11" t="str">
        <f t="shared" si="81"/>
        <v/>
      </c>
      <c r="AC222" s="11"/>
      <c r="AD222">
        <f t="shared" si="82"/>
        <v>2</v>
      </c>
      <c r="AE222">
        <f t="shared" si="83"/>
        <v>0</v>
      </c>
      <c r="AG222" s="11">
        <f t="shared" si="84"/>
        <v>-30.445</v>
      </c>
      <c r="AH222" s="11"/>
      <c r="AI222" s="15">
        <f t="shared" si="85"/>
        <v>0</v>
      </c>
      <c r="AL222" s="11">
        <f t="shared" si="86"/>
        <v>-121.78</v>
      </c>
      <c r="AM222" s="11"/>
      <c r="AO222" s="19">
        <f t="shared" si="87"/>
        <v>9.1199270405836752E-4</v>
      </c>
      <c r="AP222" s="19">
        <f t="shared" si="88"/>
        <v>0</v>
      </c>
      <c r="AR222" s="23">
        <f t="shared" si="89"/>
        <v>2.2225262197902418</v>
      </c>
      <c r="AS222">
        <f t="shared" si="90"/>
        <v>2</v>
      </c>
      <c r="AV222" s="11">
        <f t="shared" si="91"/>
        <v>3.3874053807569555</v>
      </c>
      <c r="AY222" s="11">
        <f t="shared" si="92"/>
        <v>13.549621523027822</v>
      </c>
      <c r="AZ222" s="11"/>
      <c r="BB222" s="17">
        <f t="shared" si="93"/>
        <v>2.2225262197902418</v>
      </c>
      <c r="BC222" s="17">
        <f t="shared" si="94"/>
        <v>0</v>
      </c>
      <c r="BE222" s="11">
        <f t="shared" si="95"/>
        <v>-33.832405380756953</v>
      </c>
      <c r="BH222" s="15">
        <f t="shared" si="96"/>
        <v>0</v>
      </c>
    </row>
    <row r="223" spans="1:60">
      <c r="A223" t="s">
        <v>1296</v>
      </c>
      <c r="B223" t="s">
        <v>1295</v>
      </c>
      <c r="C223" t="s">
        <v>44</v>
      </c>
      <c r="E223" s="7"/>
      <c r="F223" s="7"/>
      <c r="G223" s="7"/>
      <c r="H223">
        <v>2</v>
      </c>
      <c r="I223" s="7">
        <v>521.96</v>
      </c>
      <c r="J223" s="7">
        <v>433.22680000000003</v>
      </c>
      <c r="K223" s="7">
        <v>88.733199999999997</v>
      </c>
      <c r="M223" t="str">
        <f t="shared" si="74"/>
        <v>New</v>
      </c>
      <c r="O223" s="11" t="str">
        <f t="shared" si="75"/>
        <v/>
      </c>
      <c r="P223" s="11">
        <f t="shared" si="76"/>
        <v>260.98</v>
      </c>
      <c r="Q223" s="11"/>
      <c r="R223" s="11">
        <f t="shared" si="77"/>
        <v>0</v>
      </c>
      <c r="S223" s="11"/>
      <c r="U223" s="11" t="str">
        <f t="shared" si="78"/>
        <v/>
      </c>
      <c r="V223" s="11">
        <f t="shared" si="79"/>
        <v>216.61340000000001</v>
      </c>
      <c r="W223" s="11"/>
      <c r="X223" s="11">
        <f t="shared" si="73"/>
        <v>0</v>
      </c>
      <c r="Y223" s="11"/>
      <c r="AA223" s="11" t="str">
        <f t="shared" si="80"/>
        <v/>
      </c>
      <c r="AB223" s="11">
        <f t="shared" si="81"/>
        <v>44.366599999999998</v>
      </c>
      <c r="AC223" s="11"/>
      <c r="AD223">
        <f t="shared" si="82"/>
        <v>0</v>
      </c>
      <c r="AE223">
        <f t="shared" si="83"/>
        <v>2</v>
      </c>
      <c r="AG223" s="11">
        <f t="shared" si="84"/>
        <v>88.733199999999997</v>
      </c>
      <c r="AH223" s="11"/>
      <c r="AI223" s="15">
        <f t="shared" si="85"/>
        <v>0</v>
      </c>
      <c r="AL223" s="11">
        <f t="shared" si="86"/>
        <v>521.96</v>
      </c>
      <c r="AM223" s="11"/>
      <c r="AO223" s="19">
        <f t="shared" si="87"/>
        <v>0</v>
      </c>
      <c r="AP223" s="19">
        <f t="shared" si="88"/>
        <v>8.206811653672548E-4</v>
      </c>
      <c r="AR223" s="23">
        <f t="shared" si="89"/>
        <v>0</v>
      </c>
      <c r="AS223">
        <f t="shared" si="90"/>
        <v>0</v>
      </c>
      <c r="AV223" s="11">
        <f t="shared" si="91"/>
        <v>0</v>
      </c>
      <c r="AY223" s="11">
        <f t="shared" si="92"/>
        <v>0</v>
      </c>
      <c r="AZ223" s="11"/>
      <c r="BB223" s="17">
        <f t="shared" si="93"/>
        <v>0</v>
      </c>
      <c r="BC223" s="17">
        <f t="shared" si="94"/>
        <v>2</v>
      </c>
      <c r="BE223" s="11">
        <f t="shared" si="95"/>
        <v>88.733199999999997</v>
      </c>
      <c r="BH223" s="15">
        <f t="shared" si="96"/>
        <v>0</v>
      </c>
    </row>
    <row r="224" spans="1:60">
      <c r="A224" t="s">
        <v>2822</v>
      </c>
      <c r="B224" t="s">
        <v>2821</v>
      </c>
      <c r="C224" t="s">
        <v>32</v>
      </c>
      <c r="E224" s="7"/>
      <c r="F224" s="7"/>
      <c r="G224" s="7"/>
      <c r="H224">
        <v>9</v>
      </c>
      <c r="I224" s="7">
        <v>917.92349999999999</v>
      </c>
      <c r="J224" s="7">
        <v>842.32979999999998</v>
      </c>
      <c r="K224" s="7">
        <v>75.593699999999998</v>
      </c>
      <c r="M224" t="str">
        <f t="shared" si="74"/>
        <v>New</v>
      </c>
      <c r="O224" s="11" t="str">
        <f t="shared" si="75"/>
        <v/>
      </c>
      <c r="P224" s="11">
        <f t="shared" si="76"/>
        <v>101.9915</v>
      </c>
      <c r="Q224" s="11"/>
      <c r="R224" s="11">
        <f t="shared" si="77"/>
        <v>0</v>
      </c>
      <c r="S224" s="11"/>
      <c r="U224" s="11" t="str">
        <f t="shared" si="78"/>
        <v/>
      </c>
      <c r="V224" s="11">
        <f t="shared" si="79"/>
        <v>93.592199999999991</v>
      </c>
      <c r="W224" s="11"/>
      <c r="X224" s="11">
        <f t="shared" si="73"/>
        <v>0</v>
      </c>
      <c r="Y224" s="11"/>
      <c r="AA224" s="11" t="str">
        <f t="shared" si="80"/>
        <v/>
      </c>
      <c r="AB224" s="11">
        <f t="shared" si="81"/>
        <v>8.3993000000000002</v>
      </c>
      <c r="AC224" s="11"/>
      <c r="AD224">
        <f t="shared" si="82"/>
        <v>0</v>
      </c>
      <c r="AE224">
        <f t="shared" si="83"/>
        <v>9</v>
      </c>
      <c r="AG224" s="11">
        <f t="shared" si="84"/>
        <v>75.593699999999998</v>
      </c>
      <c r="AH224" s="11"/>
      <c r="AI224" s="15">
        <f t="shared" si="85"/>
        <v>0</v>
      </c>
      <c r="AL224" s="11">
        <f t="shared" si="86"/>
        <v>917.92349999999999</v>
      </c>
      <c r="AM224" s="11"/>
      <c r="AO224" s="19">
        <f t="shared" si="87"/>
        <v>0</v>
      </c>
      <c r="AP224" s="19">
        <f t="shared" si="88"/>
        <v>3.6930652441526466E-3</v>
      </c>
      <c r="AR224" s="23">
        <f t="shared" si="89"/>
        <v>0</v>
      </c>
      <c r="AS224">
        <f t="shared" si="90"/>
        <v>0</v>
      </c>
      <c r="AV224" s="11">
        <f t="shared" si="91"/>
        <v>0</v>
      </c>
      <c r="AY224" s="11">
        <f t="shared" si="92"/>
        <v>0</v>
      </c>
      <c r="AZ224" s="11"/>
      <c r="BB224" s="17">
        <f t="shared" si="93"/>
        <v>0</v>
      </c>
      <c r="BC224" s="17">
        <f t="shared" si="94"/>
        <v>9</v>
      </c>
      <c r="BE224" s="11">
        <f t="shared" si="95"/>
        <v>75.593699999999998</v>
      </c>
      <c r="BH224" s="15">
        <f t="shared" si="96"/>
        <v>0</v>
      </c>
    </row>
    <row r="225" spans="1:60">
      <c r="A225" t="s">
        <v>2986</v>
      </c>
      <c r="B225" t="s">
        <v>2985</v>
      </c>
      <c r="C225" t="s">
        <v>35</v>
      </c>
      <c r="D225">
        <v>6</v>
      </c>
      <c r="E225" s="7">
        <v>1325.76</v>
      </c>
      <c r="F225" s="7">
        <v>1176.6120000000001</v>
      </c>
      <c r="G225" s="7">
        <v>149.148</v>
      </c>
      <c r="I225" s="7"/>
      <c r="J225" s="7"/>
      <c r="K225" s="7"/>
      <c r="M225" t="str">
        <f t="shared" si="74"/>
        <v/>
      </c>
      <c r="O225" s="11">
        <f t="shared" si="75"/>
        <v>220.96</v>
      </c>
      <c r="P225" s="11" t="str">
        <f t="shared" si="76"/>
        <v/>
      </c>
      <c r="Q225" s="11"/>
      <c r="R225" s="11">
        <f t="shared" si="77"/>
        <v>0</v>
      </c>
      <c r="S225" s="11"/>
      <c r="U225" s="11">
        <f t="shared" si="78"/>
        <v>196.102</v>
      </c>
      <c r="V225" s="11" t="str">
        <f t="shared" si="79"/>
        <v/>
      </c>
      <c r="W225" s="11"/>
      <c r="X225" s="11">
        <f t="shared" si="73"/>
        <v>0</v>
      </c>
      <c r="Y225" s="11"/>
      <c r="AA225" s="11">
        <f t="shared" si="80"/>
        <v>24.858000000000001</v>
      </c>
      <c r="AB225" s="11" t="str">
        <f t="shared" si="81"/>
        <v/>
      </c>
      <c r="AC225" s="11"/>
      <c r="AD225">
        <f t="shared" si="82"/>
        <v>6</v>
      </c>
      <c r="AE225">
        <f t="shared" si="83"/>
        <v>0</v>
      </c>
      <c r="AG225" s="11">
        <f t="shared" si="84"/>
        <v>-149.148</v>
      </c>
      <c r="AH225" s="11"/>
      <c r="AI225" s="15">
        <f t="shared" si="85"/>
        <v>0</v>
      </c>
      <c r="AL225" s="11">
        <f t="shared" si="86"/>
        <v>-1325.76</v>
      </c>
      <c r="AM225" s="11"/>
      <c r="AO225" s="19">
        <f t="shared" si="87"/>
        <v>2.7359781121751026E-3</v>
      </c>
      <c r="AP225" s="19">
        <f t="shared" si="88"/>
        <v>0</v>
      </c>
      <c r="AR225" s="23">
        <f t="shared" si="89"/>
        <v>6.6675786593707249</v>
      </c>
      <c r="AS225">
        <f t="shared" si="90"/>
        <v>6</v>
      </c>
      <c r="AV225" s="11">
        <f t="shared" si="91"/>
        <v>16.594670314637479</v>
      </c>
      <c r="AY225" s="11">
        <f t="shared" si="92"/>
        <v>147.50818057455538</v>
      </c>
      <c r="AZ225" s="11"/>
      <c r="BB225" s="17">
        <f t="shared" si="93"/>
        <v>6.6675786593707249</v>
      </c>
      <c r="BC225" s="17">
        <f t="shared" si="94"/>
        <v>0</v>
      </c>
      <c r="BE225" s="11">
        <f t="shared" si="95"/>
        <v>-165.74267031463748</v>
      </c>
      <c r="BH225" s="15">
        <f t="shared" si="96"/>
        <v>0</v>
      </c>
    </row>
    <row r="226" spans="1:60">
      <c r="A226" t="s">
        <v>2986</v>
      </c>
      <c r="B226" t="s">
        <v>2985</v>
      </c>
      <c r="C226" t="s">
        <v>53</v>
      </c>
      <c r="D226">
        <v>2</v>
      </c>
      <c r="E226" s="7">
        <v>21.44</v>
      </c>
      <c r="F226" s="7">
        <v>13.936000000000002</v>
      </c>
      <c r="G226" s="7">
        <v>7.5039999999999996</v>
      </c>
      <c r="I226" s="7"/>
      <c r="J226" s="7"/>
      <c r="K226" s="7"/>
      <c r="M226" t="str">
        <f t="shared" si="74"/>
        <v/>
      </c>
      <c r="O226" s="11">
        <f t="shared" si="75"/>
        <v>10.72</v>
      </c>
      <c r="P226" s="11" t="str">
        <f t="shared" si="76"/>
        <v/>
      </c>
      <c r="Q226" s="11"/>
      <c r="R226" s="11">
        <f t="shared" si="77"/>
        <v>0</v>
      </c>
      <c r="S226" s="11"/>
      <c r="U226" s="11">
        <f t="shared" si="78"/>
        <v>6.9680000000000009</v>
      </c>
      <c r="V226" s="11" t="str">
        <f t="shared" si="79"/>
        <v/>
      </c>
      <c r="W226" s="11"/>
      <c r="X226" s="11">
        <f t="shared" si="73"/>
        <v>0</v>
      </c>
      <c r="Y226" s="11"/>
      <c r="AA226" s="11">
        <f t="shared" si="80"/>
        <v>3.7519999999999998</v>
      </c>
      <c r="AB226" s="11" t="str">
        <f t="shared" si="81"/>
        <v/>
      </c>
      <c r="AC226" s="11"/>
      <c r="AD226">
        <f t="shared" si="82"/>
        <v>2</v>
      </c>
      <c r="AE226">
        <f t="shared" si="83"/>
        <v>0</v>
      </c>
      <c r="AG226" s="11">
        <f t="shared" si="84"/>
        <v>-7.5039999999999996</v>
      </c>
      <c r="AH226" s="11"/>
      <c r="AI226" s="15">
        <f t="shared" si="85"/>
        <v>0</v>
      </c>
      <c r="AL226" s="11">
        <f t="shared" si="86"/>
        <v>-21.44</v>
      </c>
      <c r="AM226" s="11"/>
      <c r="AO226" s="19">
        <f t="shared" si="87"/>
        <v>9.1199270405836752E-4</v>
      </c>
      <c r="AP226" s="19">
        <f t="shared" si="88"/>
        <v>0</v>
      </c>
      <c r="AR226" s="23">
        <f t="shared" si="89"/>
        <v>2.2225262197902418</v>
      </c>
      <c r="AS226">
        <f t="shared" si="90"/>
        <v>2</v>
      </c>
      <c r="AV226" s="11">
        <f t="shared" si="91"/>
        <v>0.83491837665298718</v>
      </c>
      <c r="AY226" s="11">
        <f t="shared" si="92"/>
        <v>2.3854810761513923</v>
      </c>
      <c r="AZ226" s="11"/>
      <c r="BB226" s="17">
        <f t="shared" si="93"/>
        <v>2.2225262197902418</v>
      </c>
      <c r="BC226" s="17">
        <f t="shared" si="94"/>
        <v>0</v>
      </c>
      <c r="BE226" s="11">
        <f t="shared" si="95"/>
        <v>-8.3389183766529875</v>
      </c>
      <c r="BH226" s="15">
        <f t="shared" si="96"/>
        <v>0</v>
      </c>
    </row>
    <row r="227" spans="1:60">
      <c r="A227" t="s">
        <v>1227</v>
      </c>
      <c r="B227" t="s">
        <v>1226</v>
      </c>
      <c r="C227" t="s">
        <v>44</v>
      </c>
      <c r="E227" s="7"/>
      <c r="F227" s="7"/>
      <c r="G227" s="7"/>
      <c r="H227">
        <v>8</v>
      </c>
      <c r="I227" s="7">
        <v>719.09500000000003</v>
      </c>
      <c r="J227" s="7">
        <v>1192.3648000000001</v>
      </c>
      <c r="K227" s="7">
        <v>-473.26980000000003</v>
      </c>
      <c r="M227" t="str">
        <f t="shared" si="74"/>
        <v>New</v>
      </c>
      <c r="O227" s="11" t="str">
        <f t="shared" si="75"/>
        <v/>
      </c>
      <c r="P227" s="11">
        <f t="shared" si="76"/>
        <v>89.886875000000003</v>
      </c>
      <c r="Q227" s="11"/>
      <c r="R227" s="11">
        <f t="shared" si="77"/>
        <v>0</v>
      </c>
      <c r="S227" s="11"/>
      <c r="U227" s="11" t="str">
        <f t="shared" si="78"/>
        <v/>
      </c>
      <c r="V227" s="11">
        <f t="shared" si="79"/>
        <v>149.04560000000001</v>
      </c>
      <c r="W227" s="11"/>
      <c r="X227" s="11">
        <f t="shared" si="73"/>
        <v>0</v>
      </c>
      <c r="Y227" s="11"/>
      <c r="AA227" s="11" t="str">
        <f t="shared" si="80"/>
        <v/>
      </c>
      <c r="AB227" s="11">
        <f t="shared" si="81"/>
        <v>-59.158725000000004</v>
      </c>
      <c r="AC227" s="11"/>
      <c r="AD227">
        <f t="shared" si="82"/>
        <v>0</v>
      </c>
      <c r="AE227">
        <f t="shared" si="83"/>
        <v>8</v>
      </c>
      <c r="AG227" s="11">
        <f t="shared" si="84"/>
        <v>-473.26980000000003</v>
      </c>
      <c r="AH227" s="11"/>
      <c r="AI227" s="15">
        <f t="shared" si="85"/>
        <v>0</v>
      </c>
      <c r="AL227" s="11">
        <f t="shared" si="86"/>
        <v>719.09500000000003</v>
      </c>
      <c r="AM227" s="11"/>
      <c r="AO227" s="19">
        <f t="shared" si="87"/>
        <v>0</v>
      </c>
      <c r="AP227" s="19">
        <f t="shared" si="88"/>
        <v>3.2827246614690192E-3</v>
      </c>
      <c r="AR227" s="23">
        <f t="shared" si="89"/>
        <v>0</v>
      </c>
      <c r="AS227">
        <f t="shared" si="90"/>
        <v>0</v>
      </c>
      <c r="AV227" s="11">
        <f t="shared" si="91"/>
        <v>0</v>
      </c>
      <c r="AY227" s="11">
        <f t="shared" si="92"/>
        <v>0</v>
      </c>
      <c r="AZ227" s="11"/>
      <c r="BB227" s="17">
        <f t="shared" si="93"/>
        <v>0</v>
      </c>
      <c r="BC227" s="17">
        <f t="shared" si="94"/>
        <v>8</v>
      </c>
      <c r="BE227" s="11">
        <f t="shared" si="95"/>
        <v>-473.26980000000003</v>
      </c>
      <c r="BH227" s="15">
        <f t="shared" si="96"/>
        <v>0</v>
      </c>
    </row>
    <row r="228" spans="1:60">
      <c r="A228" t="s">
        <v>600</v>
      </c>
      <c r="B228" t="s">
        <v>599</v>
      </c>
      <c r="C228" t="s">
        <v>35</v>
      </c>
      <c r="E228" s="7"/>
      <c r="F228" s="7"/>
      <c r="G228" s="7"/>
      <c r="H228">
        <v>7</v>
      </c>
      <c r="I228" s="7">
        <v>498.26</v>
      </c>
      <c r="J228" s="7">
        <v>363.72979999999995</v>
      </c>
      <c r="K228" s="7">
        <v>134.53020000000001</v>
      </c>
      <c r="M228" t="str">
        <f t="shared" si="74"/>
        <v>New</v>
      </c>
      <c r="O228" s="11" t="str">
        <f t="shared" si="75"/>
        <v/>
      </c>
      <c r="P228" s="11">
        <f t="shared" si="76"/>
        <v>71.179999999999993</v>
      </c>
      <c r="Q228" s="11"/>
      <c r="R228" s="11">
        <f t="shared" si="77"/>
        <v>0</v>
      </c>
      <c r="S228" s="11"/>
      <c r="U228" s="11" t="str">
        <f t="shared" si="78"/>
        <v/>
      </c>
      <c r="V228" s="11">
        <f t="shared" si="79"/>
        <v>51.96139999999999</v>
      </c>
      <c r="W228" s="11"/>
      <c r="X228" s="11">
        <f t="shared" si="73"/>
        <v>0</v>
      </c>
      <c r="Y228" s="11"/>
      <c r="AA228" s="11" t="str">
        <f t="shared" si="80"/>
        <v/>
      </c>
      <c r="AB228" s="11">
        <f t="shared" si="81"/>
        <v>19.218600000000002</v>
      </c>
      <c r="AC228" s="11"/>
      <c r="AD228">
        <f t="shared" si="82"/>
        <v>0</v>
      </c>
      <c r="AE228">
        <f t="shared" si="83"/>
        <v>7</v>
      </c>
      <c r="AG228" s="11">
        <f t="shared" si="84"/>
        <v>134.53020000000001</v>
      </c>
      <c r="AH228" s="11"/>
      <c r="AI228" s="15">
        <f t="shared" si="85"/>
        <v>0</v>
      </c>
      <c r="AL228" s="11">
        <f t="shared" si="86"/>
        <v>498.25999999999993</v>
      </c>
      <c r="AM228" s="11"/>
      <c r="AO228" s="19">
        <f t="shared" si="87"/>
        <v>0</v>
      </c>
      <c r="AP228" s="19">
        <f t="shared" si="88"/>
        <v>2.8723840787853918E-3</v>
      </c>
      <c r="AR228" s="23">
        <f t="shared" si="89"/>
        <v>0</v>
      </c>
      <c r="AS228">
        <f t="shared" si="90"/>
        <v>0</v>
      </c>
      <c r="AV228" s="11">
        <f t="shared" si="91"/>
        <v>0</v>
      </c>
      <c r="AY228" s="11">
        <f t="shared" si="92"/>
        <v>0</v>
      </c>
      <c r="AZ228" s="11"/>
      <c r="BB228" s="17">
        <f t="shared" si="93"/>
        <v>0</v>
      </c>
      <c r="BC228" s="17">
        <f t="shared" si="94"/>
        <v>7</v>
      </c>
      <c r="BE228" s="11">
        <f t="shared" si="95"/>
        <v>134.53020000000001</v>
      </c>
      <c r="BH228" s="15">
        <f t="shared" si="96"/>
        <v>0</v>
      </c>
    </row>
    <row r="229" spans="1:60">
      <c r="A229" t="s">
        <v>600</v>
      </c>
      <c r="B229" t="s">
        <v>599</v>
      </c>
      <c r="C229" t="s">
        <v>53</v>
      </c>
      <c r="E229" s="7"/>
      <c r="F229" s="7"/>
      <c r="G229" s="7"/>
      <c r="H229">
        <v>5</v>
      </c>
      <c r="I229" s="7">
        <v>42.85</v>
      </c>
      <c r="J229" s="7">
        <v>27.423999999999999</v>
      </c>
      <c r="K229" s="7">
        <v>15.426</v>
      </c>
      <c r="M229" t="str">
        <f t="shared" si="74"/>
        <v>New</v>
      </c>
      <c r="O229" s="11" t="str">
        <f t="shared" si="75"/>
        <v/>
      </c>
      <c r="P229" s="11">
        <f t="shared" si="76"/>
        <v>8.57</v>
      </c>
      <c r="Q229" s="11"/>
      <c r="R229" s="11">
        <f t="shared" si="77"/>
        <v>0</v>
      </c>
      <c r="S229" s="11"/>
      <c r="U229" s="11" t="str">
        <f t="shared" si="78"/>
        <v/>
      </c>
      <c r="V229" s="11">
        <f t="shared" si="79"/>
        <v>5.4847999999999999</v>
      </c>
      <c r="W229" s="11"/>
      <c r="X229" s="11">
        <f t="shared" si="73"/>
        <v>0</v>
      </c>
      <c r="Y229" s="11"/>
      <c r="AA229" s="11" t="str">
        <f t="shared" si="80"/>
        <v/>
      </c>
      <c r="AB229" s="11">
        <f t="shared" si="81"/>
        <v>3.0851999999999999</v>
      </c>
      <c r="AC229" s="11"/>
      <c r="AD229">
        <f t="shared" si="82"/>
        <v>0</v>
      </c>
      <c r="AE229">
        <f t="shared" si="83"/>
        <v>5</v>
      </c>
      <c r="AG229" s="11">
        <f t="shared" si="84"/>
        <v>15.426</v>
      </c>
      <c r="AH229" s="11"/>
      <c r="AI229" s="15">
        <f t="shared" si="85"/>
        <v>0</v>
      </c>
      <c r="AL229" s="11">
        <f t="shared" si="86"/>
        <v>42.85</v>
      </c>
      <c r="AM229" s="11"/>
      <c r="AO229" s="19">
        <f t="shared" si="87"/>
        <v>0</v>
      </c>
      <c r="AP229" s="19">
        <f t="shared" si="88"/>
        <v>2.051702913418137E-3</v>
      </c>
      <c r="AR229" s="23">
        <f t="shared" si="89"/>
        <v>0</v>
      </c>
      <c r="AS229">
        <f t="shared" si="90"/>
        <v>0</v>
      </c>
      <c r="AV229" s="11">
        <f t="shared" si="91"/>
        <v>0</v>
      </c>
      <c r="AY229" s="11">
        <f t="shared" si="92"/>
        <v>0</v>
      </c>
      <c r="AZ229" s="11"/>
      <c r="BB229" s="17">
        <f t="shared" si="93"/>
        <v>0</v>
      </c>
      <c r="BC229" s="17">
        <f t="shared" si="94"/>
        <v>5</v>
      </c>
      <c r="BE229" s="11">
        <f t="shared" si="95"/>
        <v>15.426</v>
      </c>
      <c r="BH229" s="15">
        <f t="shared" si="96"/>
        <v>0</v>
      </c>
    </row>
    <row r="230" spans="1:60">
      <c r="A230" t="s">
        <v>170</v>
      </c>
      <c r="B230" t="s">
        <v>169</v>
      </c>
      <c r="C230" t="s">
        <v>32</v>
      </c>
      <c r="E230" s="7"/>
      <c r="F230" s="7"/>
      <c r="G230" s="7"/>
      <c r="H230">
        <v>4</v>
      </c>
      <c r="I230" s="7">
        <v>220.26560000000001</v>
      </c>
      <c r="J230" s="7">
        <v>262.37520000000001</v>
      </c>
      <c r="K230" s="7">
        <v>-42.1096</v>
      </c>
      <c r="M230" t="str">
        <f t="shared" si="74"/>
        <v>New</v>
      </c>
      <c r="O230" s="11" t="str">
        <f t="shared" si="75"/>
        <v/>
      </c>
      <c r="P230" s="11">
        <f t="shared" si="76"/>
        <v>55.066400000000002</v>
      </c>
      <c r="Q230" s="11"/>
      <c r="R230" s="11">
        <f t="shared" si="77"/>
        <v>0</v>
      </c>
      <c r="S230" s="11"/>
      <c r="U230" s="11" t="str">
        <f t="shared" si="78"/>
        <v/>
      </c>
      <c r="V230" s="11">
        <f t="shared" si="79"/>
        <v>65.593800000000002</v>
      </c>
      <c r="W230" s="11"/>
      <c r="X230" s="11">
        <f t="shared" si="73"/>
        <v>0</v>
      </c>
      <c r="Y230" s="11"/>
      <c r="AA230" s="11" t="str">
        <f t="shared" si="80"/>
        <v/>
      </c>
      <c r="AB230" s="11">
        <f t="shared" si="81"/>
        <v>-10.5274</v>
      </c>
      <c r="AC230" s="11"/>
      <c r="AD230">
        <f t="shared" si="82"/>
        <v>0</v>
      </c>
      <c r="AE230">
        <f t="shared" si="83"/>
        <v>4</v>
      </c>
      <c r="AG230" s="11">
        <f t="shared" si="84"/>
        <v>-42.1096</v>
      </c>
      <c r="AH230" s="11"/>
      <c r="AI230" s="15">
        <f t="shared" si="85"/>
        <v>0</v>
      </c>
      <c r="AL230" s="11">
        <f t="shared" si="86"/>
        <v>220.26560000000001</v>
      </c>
      <c r="AM230" s="11"/>
      <c r="AO230" s="19">
        <f t="shared" si="87"/>
        <v>0</v>
      </c>
      <c r="AP230" s="19">
        <f t="shared" si="88"/>
        <v>1.6413623307345096E-3</v>
      </c>
      <c r="AR230" s="23">
        <f t="shared" si="89"/>
        <v>0</v>
      </c>
      <c r="AS230">
        <f t="shared" si="90"/>
        <v>0</v>
      </c>
      <c r="AV230" s="11">
        <f t="shared" si="91"/>
        <v>0</v>
      </c>
      <c r="AY230" s="11">
        <f t="shared" si="92"/>
        <v>0</v>
      </c>
      <c r="AZ230" s="11"/>
      <c r="BB230" s="17">
        <f t="shared" si="93"/>
        <v>0</v>
      </c>
      <c r="BC230" s="17">
        <f t="shared" si="94"/>
        <v>4</v>
      </c>
      <c r="BE230" s="11">
        <f t="shared" si="95"/>
        <v>-42.1096</v>
      </c>
      <c r="BH230" s="15">
        <f t="shared" si="96"/>
        <v>0</v>
      </c>
    </row>
    <row r="231" spans="1:60">
      <c r="A231" t="s">
        <v>170</v>
      </c>
      <c r="B231" t="s">
        <v>169</v>
      </c>
      <c r="C231" t="s">
        <v>35</v>
      </c>
      <c r="E231" s="7"/>
      <c r="F231" s="7"/>
      <c r="G231" s="7"/>
      <c r="H231">
        <v>3</v>
      </c>
      <c r="I231" s="7">
        <v>207.846</v>
      </c>
      <c r="J231" s="7">
        <v>205.53659999999999</v>
      </c>
      <c r="K231" s="7">
        <v>2.3094000000000001</v>
      </c>
      <c r="M231" t="str">
        <f t="shared" si="74"/>
        <v>New</v>
      </c>
      <c r="O231" s="11" t="str">
        <f t="shared" si="75"/>
        <v/>
      </c>
      <c r="P231" s="11">
        <f t="shared" si="76"/>
        <v>69.281999999999996</v>
      </c>
      <c r="Q231" s="11"/>
      <c r="R231" s="11">
        <f t="shared" si="77"/>
        <v>0</v>
      </c>
      <c r="S231" s="11"/>
      <c r="U231" s="11" t="str">
        <f t="shared" si="78"/>
        <v/>
      </c>
      <c r="V231" s="11">
        <f t="shared" si="79"/>
        <v>68.512199999999993</v>
      </c>
      <c r="W231" s="11"/>
      <c r="X231" s="11">
        <f t="shared" si="73"/>
        <v>0</v>
      </c>
      <c r="Y231" s="11"/>
      <c r="AA231" s="11" t="str">
        <f t="shared" si="80"/>
        <v/>
      </c>
      <c r="AB231" s="11">
        <f t="shared" si="81"/>
        <v>0.76980000000000004</v>
      </c>
      <c r="AC231" s="11"/>
      <c r="AD231">
        <f t="shared" si="82"/>
        <v>0</v>
      </c>
      <c r="AE231">
        <f t="shared" si="83"/>
        <v>3</v>
      </c>
      <c r="AG231" s="11">
        <f t="shared" si="84"/>
        <v>2.3094000000000001</v>
      </c>
      <c r="AH231" s="11"/>
      <c r="AI231" s="15">
        <f t="shared" si="85"/>
        <v>0</v>
      </c>
      <c r="AL231" s="11">
        <f t="shared" si="86"/>
        <v>207.846</v>
      </c>
      <c r="AM231" s="11"/>
      <c r="AO231" s="19">
        <f t="shared" si="87"/>
        <v>0</v>
      </c>
      <c r="AP231" s="19">
        <f t="shared" si="88"/>
        <v>1.2310217480508822E-3</v>
      </c>
      <c r="AR231" s="23">
        <f t="shared" si="89"/>
        <v>0</v>
      </c>
      <c r="AS231">
        <f t="shared" si="90"/>
        <v>0</v>
      </c>
      <c r="AV231" s="11">
        <f t="shared" si="91"/>
        <v>0</v>
      </c>
      <c r="AY231" s="11">
        <f t="shared" si="92"/>
        <v>0</v>
      </c>
      <c r="AZ231" s="11"/>
      <c r="BB231" s="17">
        <f t="shared" si="93"/>
        <v>0</v>
      </c>
      <c r="BC231" s="17">
        <f t="shared" si="94"/>
        <v>3</v>
      </c>
      <c r="BE231" s="11">
        <f t="shared" si="95"/>
        <v>2.3094000000000001</v>
      </c>
      <c r="BH231" s="15">
        <f t="shared" si="96"/>
        <v>0</v>
      </c>
    </row>
    <row r="232" spans="1:60">
      <c r="A232" t="s">
        <v>170</v>
      </c>
      <c r="B232" t="s">
        <v>169</v>
      </c>
      <c r="C232" t="s">
        <v>53</v>
      </c>
      <c r="E232" s="7"/>
      <c r="F232" s="7"/>
      <c r="G232" s="7"/>
      <c r="H232">
        <v>7</v>
      </c>
      <c r="I232" s="7">
        <v>136.33600000000001</v>
      </c>
      <c r="J232" s="7">
        <v>105.49100000000001</v>
      </c>
      <c r="K232" s="7">
        <v>30.844999999999999</v>
      </c>
      <c r="M232" t="str">
        <f t="shared" si="74"/>
        <v>New</v>
      </c>
      <c r="O232" s="11" t="str">
        <f t="shared" si="75"/>
        <v/>
      </c>
      <c r="P232" s="11">
        <f t="shared" si="76"/>
        <v>19.476571428571429</v>
      </c>
      <c r="Q232" s="11"/>
      <c r="R232" s="11">
        <f t="shared" si="77"/>
        <v>0</v>
      </c>
      <c r="S232" s="11"/>
      <c r="U232" s="11" t="str">
        <f t="shared" si="78"/>
        <v/>
      </c>
      <c r="V232" s="11">
        <f t="shared" si="79"/>
        <v>15.070142857142859</v>
      </c>
      <c r="W232" s="11"/>
      <c r="X232" s="11">
        <f t="shared" si="73"/>
        <v>0</v>
      </c>
      <c r="Y232" s="11"/>
      <c r="AA232" s="11" t="str">
        <f t="shared" si="80"/>
        <v/>
      </c>
      <c r="AB232" s="11">
        <f t="shared" si="81"/>
        <v>4.4064285714285711</v>
      </c>
      <c r="AC232" s="11"/>
      <c r="AD232">
        <f t="shared" si="82"/>
        <v>0</v>
      </c>
      <c r="AE232">
        <f t="shared" si="83"/>
        <v>7</v>
      </c>
      <c r="AG232" s="11">
        <f t="shared" si="84"/>
        <v>30.844999999999999</v>
      </c>
      <c r="AH232" s="11"/>
      <c r="AI232" s="15">
        <f t="shared" si="85"/>
        <v>0</v>
      </c>
      <c r="AL232" s="11">
        <f t="shared" si="86"/>
        <v>136.33600000000001</v>
      </c>
      <c r="AM232" s="11"/>
      <c r="AO232" s="19">
        <f t="shared" si="87"/>
        <v>0</v>
      </c>
      <c r="AP232" s="19">
        <f t="shared" si="88"/>
        <v>2.8723840787853918E-3</v>
      </c>
      <c r="AR232" s="23">
        <f t="shared" si="89"/>
        <v>0</v>
      </c>
      <c r="AS232">
        <f t="shared" si="90"/>
        <v>0</v>
      </c>
      <c r="AV232" s="11">
        <f t="shared" si="91"/>
        <v>0</v>
      </c>
      <c r="AY232" s="11">
        <f t="shared" si="92"/>
        <v>0</v>
      </c>
      <c r="AZ232" s="11"/>
      <c r="BB232" s="17">
        <f t="shared" si="93"/>
        <v>0</v>
      </c>
      <c r="BC232" s="17">
        <f t="shared" si="94"/>
        <v>7</v>
      </c>
      <c r="BE232" s="11">
        <f t="shared" si="95"/>
        <v>30.844999999999999</v>
      </c>
      <c r="BH232" s="15">
        <f t="shared" si="96"/>
        <v>0</v>
      </c>
    </row>
    <row r="233" spans="1:60">
      <c r="A233" t="s">
        <v>3917</v>
      </c>
      <c r="B233" t="s">
        <v>3916</v>
      </c>
      <c r="C233" t="s">
        <v>32</v>
      </c>
      <c r="E233" s="7"/>
      <c r="F233" s="7"/>
      <c r="G233" s="7"/>
      <c r="H233">
        <v>1</v>
      </c>
      <c r="I233" s="7">
        <v>89.066400000000002</v>
      </c>
      <c r="J233" s="7">
        <v>106.0938</v>
      </c>
      <c r="K233" s="7">
        <v>-17.0274</v>
      </c>
      <c r="M233" t="str">
        <f t="shared" si="74"/>
        <v>New</v>
      </c>
      <c r="O233" s="11" t="str">
        <f t="shared" si="75"/>
        <v/>
      </c>
      <c r="P233" s="11">
        <f t="shared" si="76"/>
        <v>89.066400000000002</v>
      </c>
      <c r="Q233" s="11"/>
      <c r="R233" s="11">
        <f t="shared" si="77"/>
        <v>0</v>
      </c>
      <c r="S233" s="11"/>
      <c r="U233" s="11" t="str">
        <f t="shared" si="78"/>
        <v/>
      </c>
      <c r="V233" s="11">
        <f t="shared" si="79"/>
        <v>106.0938</v>
      </c>
      <c r="W233" s="11"/>
      <c r="X233" s="11">
        <f t="shared" si="73"/>
        <v>0</v>
      </c>
      <c r="Y233" s="11"/>
      <c r="AA233" s="11" t="str">
        <f t="shared" si="80"/>
        <v/>
      </c>
      <c r="AB233" s="11">
        <f t="shared" si="81"/>
        <v>-17.0274</v>
      </c>
      <c r="AC233" s="11"/>
      <c r="AD233">
        <f t="shared" si="82"/>
        <v>0</v>
      </c>
      <c r="AE233">
        <f t="shared" si="83"/>
        <v>1</v>
      </c>
      <c r="AG233" s="11">
        <f t="shared" si="84"/>
        <v>-17.0274</v>
      </c>
      <c r="AH233" s="11"/>
      <c r="AI233" s="15">
        <f t="shared" si="85"/>
        <v>0</v>
      </c>
      <c r="AL233" s="11">
        <f t="shared" si="86"/>
        <v>89.066400000000002</v>
      </c>
      <c r="AM233" s="11"/>
      <c r="AO233" s="19">
        <f t="shared" si="87"/>
        <v>0</v>
      </c>
      <c r="AP233" s="19">
        <f t="shared" si="88"/>
        <v>4.103405826836274E-4</v>
      </c>
      <c r="AR233" s="23">
        <f t="shared" si="89"/>
        <v>0</v>
      </c>
      <c r="AS233">
        <f t="shared" si="90"/>
        <v>0</v>
      </c>
      <c r="AV233" s="11">
        <f t="shared" si="91"/>
        <v>0</v>
      </c>
      <c r="AY233" s="11">
        <f t="shared" si="92"/>
        <v>0</v>
      </c>
      <c r="AZ233" s="11"/>
      <c r="BB233" s="17">
        <f t="shared" si="93"/>
        <v>0</v>
      </c>
      <c r="BC233" s="17">
        <f t="shared" si="94"/>
        <v>1</v>
      </c>
      <c r="BE233" s="11">
        <f t="shared" si="95"/>
        <v>-17.0274</v>
      </c>
      <c r="BH233" s="15">
        <f t="shared" si="96"/>
        <v>0</v>
      </c>
    </row>
    <row r="234" spans="1:60">
      <c r="A234" t="s">
        <v>1286</v>
      </c>
      <c r="B234" t="s">
        <v>1285</v>
      </c>
      <c r="C234" t="s">
        <v>35</v>
      </c>
      <c r="E234" s="7"/>
      <c r="F234" s="7"/>
      <c r="G234" s="7"/>
      <c r="H234">
        <v>5</v>
      </c>
      <c r="I234" s="7">
        <v>1351.42</v>
      </c>
      <c r="J234" s="7">
        <v>1076.6076</v>
      </c>
      <c r="K234" s="7">
        <v>274.81240000000003</v>
      </c>
      <c r="M234" t="str">
        <f t="shared" si="74"/>
        <v>New</v>
      </c>
      <c r="O234" s="11" t="str">
        <f t="shared" si="75"/>
        <v/>
      </c>
      <c r="P234" s="11">
        <f t="shared" si="76"/>
        <v>270.28399999999999</v>
      </c>
      <c r="Q234" s="11"/>
      <c r="R234" s="11">
        <f t="shared" si="77"/>
        <v>0</v>
      </c>
      <c r="S234" s="11"/>
      <c r="U234" s="11" t="str">
        <f t="shared" si="78"/>
        <v/>
      </c>
      <c r="V234" s="11">
        <f t="shared" si="79"/>
        <v>215.32152000000002</v>
      </c>
      <c r="W234" s="11"/>
      <c r="X234" s="11">
        <f t="shared" si="73"/>
        <v>0</v>
      </c>
      <c r="Y234" s="11"/>
      <c r="AA234" s="11" t="str">
        <f t="shared" si="80"/>
        <v/>
      </c>
      <c r="AB234" s="11">
        <f t="shared" si="81"/>
        <v>54.962480000000006</v>
      </c>
      <c r="AC234" s="11"/>
      <c r="AD234">
        <f t="shared" si="82"/>
        <v>0</v>
      </c>
      <c r="AE234">
        <f t="shared" si="83"/>
        <v>5</v>
      </c>
      <c r="AG234" s="11">
        <f t="shared" si="84"/>
        <v>274.81240000000003</v>
      </c>
      <c r="AH234" s="11"/>
      <c r="AI234" s="15">
        <f t="shared" si="85"/>
        <v>0</v>
      </c>
      <c r="AL234" s="11">
        <f t="shared" si="86"/>
        <v>1351.42</v>
      </c>
      <c r="AM234" s="11"/>
      <c r="AO234" s="19">
        <f t="shared" si="87"/>
        <v>0</v>
      </c>
      <c r="AP234" s="19">
        <f t="shared" si="88"/>
        <v>2.051702913418137E-3</v>
      </c>
      <c r="AR234" s="23">
        <f t="shared" si="89"/>
        <v>0</v>
      </c>
      <c r="AS234">
        <f t="shared" si="90"/>
        <v>0</v>
      </c>
      <c r="AV234" s="11">
        <f t="shared" si="91"/>
        <v>0</v>
      </c>
      <c r="AY234" s="11">
        <f t="shared" si="92"/>
        <v>0</v>
      </c>
      <c r="AZ234" s="11"/>
      <c r="BB234" s="17">
        <f t="shared" si="93"/>
        <v>0</v>
      </c>
      <c r="BC234" s="17">
        <f t="shared" si="94"/>
        <v>5</v>
      </c>
      <c r="BE234" s="11">
        <f t="shared" si="95"/>
        <v>274.81240000000003</v>
      </c>
      <c r="BH234" s="15">
        <f t="shared" si="96"/>
        <v>0</v>
      </c>
    </row>
    <row r="235" spans="1:60">
      <c r="A235" t="s">
        <v>1286</v>
      </c>
      <c r="B235" t="s">
        <v>1285</v>
      </c>
      <c r="C235" t="s">
        <v>44</v>
      </c>
      <c r="D235">
        <v>3</v>
      </c>
      <c r="E235" s="7">
        <v>79.974000000000004</v>
      </c>
      <c r="F235" s="7">
        <v>109.2978</v>
      </c>
      <c r="G235" s="7">
        <v>-29.323799999999999</v>
      </c>
      <c r="I235" s="7"/>
      <c r="J235" s="7"/>
      <c r="K235" s="7"/>
      <c r="M235" t="str">
        <f t="shared" si="74"/>
        <v/>
      </c>
      <c r="O235" s="11">
        <f t="shared" si="75"/>
        <v>26.658000000000001</v>
      </c>
      <c r="P235" s="11" t="str">
        <f t="shared" si="76"/>
        <v/>
      </c>
      <c r="Q235" s="11"/>
      <c r="R235" s="11">
        <f t="shared" si="77"/>
        <v>0</v>
      </c>
      <c r="S235" s="11"/>
      <c r="U235" s="11">
        <f t="shared" si="78"/>
        <v>36.432600000000001</v>
      </c>
      <c r="V235" s="11" t="str">
        <f t="shared" si="79"/>
        <v/>
      </c>
      <c r="W235" s="11"/>
      <c r="X235" s="11">
        <f t="shared" si="73"/>
        <v>0</v>
      </c>
      <c r="Y235" s="11"/>
      <c r="AA235" s="11">
        <f t="shared" si="80"/>
        <v>-9.7745999999999995</v>
      </c>
      <c r="AB235" s="11" t="str">
        <f t="shared" si="81"/>
        <v/>
      </c>
      <c r="AC235" s="11"/>
      <c r="AD235">
        <f t="shared" si="82"/>
        <v>3</v>
      </c>
      <c r="AE235">
        <f t="shared" si="83"/>
        <v>0</v>
      </c>
      <c r="AG235" s="11">
        <f t="shared" si="84"/>
        <v>29.323799999999999</v>
      </c>
      <c r="AH235" s="11"/>
      <c r="AI235" s="15">
        <f t="shared" si="85"/>
        <v>0</v>
      </c>
      <c r="AL235" s="11">
        <f t="shared" si="86"/>
        <v>-79.974000000000004</v>
      </c>
      <c r="AM235" s="11"/>
      <c r="AO235" s="19">
        <f t="shared" si="87"/>
        <v>1.3679890560875513E-3</v>
      </c>
      <c r="AP235" s="19">
        <f t="shared" si="88"/>
        <v>0</v>
      </c>
      <c r="AR235" s="23">
        <f t="shared" si="89"/>
        <v>3.3337893296853625</v>
      </c>
      <c r="AS235">
        <f t="shared" si="90"/>
        <v>3</v>
      </c>
      <c r="AV235" s="11">
        <f t="shared" si="91"/>
        <v>-3.2626571819425436</v>
      </c>
      <c r="AY235" s="11">
        <f t="shared" si="92"/>
        <v>8.8981559507523933</v>
      </c>
      <c r="AZ235" s="11"/>
      <c r="BB235" s="17">
        <f t="shared" si="93"/>
        <v>3.3337893296853625</v>
      </c>
      <c r="BC235" s="17">
        <f t="shared" si="94"/>
        <v>0</v>
      </c>
      <c r="BE235" s="11">
        <f t="shared" si="95"/>
        <v>32.586457181942542</v>
      </c>
      <c r="BH235" s="15">
        <f t="shared" si="96"/>
        <v>0</v>
      </c>
    </row>
    <row r="236" spans="1:60">
      <c r="A236" t="s">
        <v>3861</v>
      </c>
      <c r="B236" t="s">
        <v>3860</v>
      </c>
      <c r="C236" t="s">
        <v>32</v>
      </c>
      <c r="D236">
        <v>3</v>
      </c>
      <c r="E236" s="7">
        <v>301.47000000000003</v>
      </c>
      <c r="F236" s="7">
        <v>542.64599999999996</v>
      </c>
      <c r="G236" s="7">
        <v>-241.17599999999999</v>
      </c>
      <c r="I236" s="7"/>
      <c r="J236" s="7"/>
      <c r="K236" s="7"/>
      <c r="M236" t="str">
        <f t="shared" si="74"/>
        <v/>
      </c>
      <c r="O236" s="11">
        <f t="shared" si="75"/>
        <v>100.49000000000001</v>
      </c>
      <c r="P236" s="11" t="str">
        <f t="shared" si="76"/>
        <v/>
      </c>
      <c r="Q236" s="11"/>
      <c r="R236" s="11">
        <f t="shared" si="77"/>
        <v>0</v>
      </c>
      <c r="S236" s="11"/>
      <c r="U236" s="11">
        <f t="shared" si="78"/>
        <v>180.88199999999998</v>
      </c>
      <c r="V236" s="11" t="str">
        <f t="shared" si="79"/>
        <v/>
      </c>
      <c r="W236" s="11"/>
      <c r="X236" s="11">
        <f t="shared" si="73"/>
        <v>0</v>
      </c>
      <c r="Y236" s="11"/>
      <c r="AA236" s="11">
        <f t="shared" si="80"/>
        <v>-80.391999999999996</v>
      </c>
      <c r="AB236" s="11" t="str">
        <f t="shared" si="81"/>
        <v/>
      </c>
      <c r="AC236" s="11"/>
      <c r="AD236">
        <f t="shared" si="82"/>
        <v>3</v>
      </c>
      <c r="AE236">
        <f t="shared" si="83"/>
        <v>0</v>
      </c>
      <c r="AG236" s="11">
        <f t="shared" si="84"/>
        <v>241.17599999999999</v>
      </c>
      <c r="AH236" s="11"/>
      <c r="AI236" s="15">
        <f t="shared" si="85"/>
        <v>0</v>
      </c>
      <c r="AL236" s="11">
        <f t="shared" si="86"/>
        <v>-301.47000000000003</v>
      </c>
      <c r="AM236" s="11"/>
      <c r="AO236" s="19">
        <f t="shared" si="87"/>
        <v>1.3679890560875513E-3</v>
      </c>
      <c r="AP236" s="19">
        <f t="shared" si="88"/>
        <v>0</v>
      </c>
      <c r="AR236" s="23">
        <f t="shared" si="89"/>
        <v>3.3337893296853625</v>
      </c>
      <c r="AS236">
        <f t="shared" si="90"/>
        <v>3</v>
      </c>
      <c r="AV236" s="11">
        <f t="shared" si="91"/>
        <v>-26.833991792065657</v>
      </c>
      <c r="AY236" s="11">
        <f t="shared" si="92"/>
        <v>33.542489740082075</v>
      </c>
      <c r="AZ236" s="11"/>
      <c r="BB236" s="17">
        <f t="shared" si="93"/>
        <v>3.3337893296853625</v>
      </c>
      <c r="BC236" s="17">
        <f t="shared" si="94"/>
        <v>0</v>
      </c>
      <c r="BE236" s="11">
        <f t="shared" si="95"/>
        <v>268.00999179206565</v>
      </c>
      <c r="BH236" s="15">
        <f t="shared" si="96"/>
        <v>0</v>
      </c>
    </row>
    <row r="237" spans="1:60">
      <c r="A237" t="s">
        <v>3861</v>
      </c>
      <c r="B237" t="s">
        <v>3860</v>
      </c>
      <c r="C237" t="s">
        <v>35</v>
      </c>
      <c r="E237" s="7"/>
      <c r="F237" s="7"/>
      <c r="G237" s="7"/>
      <c r="H237">
        <v>2</v>
      </c>
      <c r="I237" s="7">
        <v>423.64800000000002</v>
      </c>
      <c r="J237" s="7">
        <v>375.98760000000004</v>
      </c>
      <c r="K237" s="7">
        <v>47.660400000000003</v>
      </c>
      <c r="M237" t="str">
        <f t="shared" si="74"/>
        <v>New</v>
      </c>
      <c r="O237" s="11" t="str">
        <f t="shared" si="75"/>
        <v/>
      </c>
      <c r="P237" s="11">
        <f t="shared" si="76"/>
        <v>211.82400000000001</v>
      </c>
      <c r="Q237" s="11"/>
      <c r="R237" s="11">
        <f t="shared" si="77"/>
        <v>0</v>
      </c>
      <c r="S237" s="11"/>
      <c r="U237" s="11" t="str">
        <f t="shared" si="78"/>
        <v/>
      </c>
      <c r="V237" s="11">
        <f t="shared" si="79"/>
        <v>187.99380000000002</v>
      </c>
      <c r="W237" s="11"/>
      <c r="X237" s="11">
        <f t="shared" si="73"/>
        <v>0</v>
      </c>
      <c r="Y237" s="11"/>
      <c r="AA237" s="11" t="str">
        <f t="shared" si="80"/>
        <v/>
      </c>
      <c r="AB237" s="11">
        <f t="shared" si="81"/>
        <v>23.830200000000001</v>
      </c>
      <c r="AC237" s="11"/>
      <c r="AD237">
        <f t="shared" si="82"/>
        <v>0</v>
      </c>
      <c r="AE237">
        <f t="shared" si="83"/>
        <v>2</v>
      </c>
      <c r="AG237" s="11">
        <f t="shared" si="84"/>
        <v>47.660400000000003</v>
      </c>
      <c r="AH237" s="11"/>
      <c r="AI237" s="15">
        <f t="shared" si="85"/>
        <v>0</v>
      </c>
      <c r="AL237" s="11">
        <f t="shared" si="86"/>
        <v>423.64800000000002</v>
      </c>
      <c r="AM237" s="11"/>
      <c r="AO237" s="19">
        <f t="shared" si="87"/>
        <v>0</v>
      </c>
      <c r="AP237" s="19">
        <f t="shared" si="88"/>
        <v>8.206811653672548E-4</v>
      </c>
      <c r="AR237" s="23">
        <f t="shared" si="89"/>
        <v>0</v>
      </c>
      <c r="AS237">
        <f t="shared" si="90"/>
        <v>0</v>
      </c>
      <c r="AV237" s="11">
        <f t="shared" si="91"/>
        <v>0</v>
      </c>
      <c r="AY237" s="11">
        <f t="shared" si="92"/>
        <v>0</v>
      </c>
      <c r="AZ237" s="11"/>
      <c r="BB237" s="17">
        <f t="shared" si="93"/>
        <v>0</v>
      </c>
      <c r="BC237" s="17">
        <f t="shared" si="94"/>
        <v>2</v>
      </c>
      <c r="BE237" s="11">
        <f t="shared" si="95"/>
        <v>47.660400000000003</v>
      </c>
      <c r="BH237" s="15">
        <f t="shared" si="96"/>
        <v>0</v>
      </c>
    </row>
    <row r="238" spans="1:60">
      <c r="A238" t="s">
        <v>3861</v>
      </c>
      <c r="B238" t="s">
        <v>3860</v>
      </c>
      <c r="C238" t="s">
        <v>53</v>
      </c>
      <c r="E238" s="7"/>
      <c r="F238" s="7"/>
      <c r="G238" s="7"/>
      <c r="H238">
        <v>1</v>
      </c>
      <c r="I238" s="7">
        <v>31.984000000000002</v>
      </c>
      <c r="J238" s="7">
        <v>31.984000000000002</v>
      </c>
      <c r="K238" s="7">
        <v>0</v>
      </c>
      <c r="M238" t="str">
        <f t="shared" si="74"/>
        <v>New</v>
      </c>
      <c r="O238" s="11" t="str">
        <f t="shared" si="75"/>
        <v/>
      </c>
      <c r="P238" s="11">
        <f t="shared" si="76"/>
        <v>31.984000000000002</v>
      </c>
      <c r="Q238" s="11"/>
      <c r="R238" s="11">
        <f t="shared" si="77"/>
        <v>0</v>
      </c>
      <c r="S238" s="11"/>
      <c r="U238" s="11" t="str">
        <f t="shared" si="78"/>
        <v/>
      </c>
      <c r="V238" s="11">
        <f t="shared" si="79"/>
        <v>31.984000000000002</v>
      </c>
      <c r="W238" s="11"/>
      <c r="X238" s="11">
        <f t="shared" si="73"/>
        <v>0</v>
      </c>
      <c r="Y238" s="11"/>
      <c r="AA238" s="11" t="str">
        <f t="shared" si="80"/>
        <v/>
      </c>
      <c r="AB238" s="11">
        <f t="shared" si="81"/>
        <v>0</v>
      </c>
      <c r="AC238" s="11"/>
      <c r="AD238">
        <f t="shared" si="82"/>
        <v>0</v>
      </c>
      <c r="AE238">
        <f t="shared" si="83"/>
        <v>1</v>
      </c>
      <c r="AG238" s="11">
        <f t="shared" si="84"/>
        <v>0</v>
      </c>
      <c r="AH238" s="11"/>
      <c r="AI238" s="15">
        <f t="shared" si="85"/>
        <v>0</v>
      </c>
      <c r="AL238" s="11">
        <f t="shared" si="86"/>
        <v>31.984000000000002</v>
      </c>
      <c r="AM238" s="11"/>
      <c r="AO238" s="19">
        <f t="shared" si="87"/>
        <v>0</v>
      </c>
      <c r="AP238" s="19">
        <f t="shared" si="88"/>
        <v>4.103405826836274E-4</v>
      </c>
      <c r="AR238" s="23">
        <f t="shared" si="89"/>
        <v>0</v>
      </c>
      <c r="AS238">
        <f t="shared" si="90"/>
        <v>0</v>
      </c>
      <c r="AV238" s="11">
        <f t="shared" si="91"/>
        <v>0</v>
      </c>
      <c r="AY238" s="11">
        <f t="shared" si="92"/>
        <v>0</v>
      </c>
      <c r="AZ238" s="11"/>
      <c r="BB238" s="17">
        <f t="shared" si="93"/>
        <v>0</v>
      </c>
      <c r="BC238" s="17">
        <f t="shared" si="94"/>
        <v>1</v>
      </c>
      <c r="BE238" s="11">
        <f t="shared" si="95"/>
        <v>0</v>
      </c>
      <c r="BH238" s="15">
        <f t="shared" si="96"/>
        <v>0</v>
      </c>
    </row>
    <row r="239" spans="1:60">
      <c r="A239" t="s">
        <v>2030</v>
      </c>
      <c r="B239" t="s">
        <v>2029</v>
      </c>
      <c r="C239" t="s">
        <v>35</v>
      </c>
      <c r="D239">
        <v>13</v>
      </c>
      <c r="E239" s="7">
        <v>670.19200000000001</v>
      </c>
      <c r="F239" s="7">
        <v>598.10900000000004</v>
      </c>
      <c r="G239" s="7">
        <v>72.082999999999998</v>
      </c>
      <c r="I239" s="7"/>
      <c r="J239" s="7"/>
      <c r="K239" s="7"/>
      <c r="M239" t="str">
        <f t="shared" si="74"/>
        <v/>
      </c>
      <c r="O239" s="11">
        <f t="shared" si="75"/>
        <v>51.553230769230773</v>
      </c>
      <c r="P239" s="11" t="str">
        <f t="shared" si="76"/>
        <v/>
      </c>
      <c r="Q239" s="11"/>
      <c r="R239" s="11">
        <f t="shared" si="77"/>
        <v>0</v>
      </c>
      <c r="S239" s="11"/>
      <c r="U239" s="11">
        <f t="shared" si="78"/>
        <v>46.008384615384621</v>
      </c>
      <c r="V239" s="11" t="str">
        <f t="shared" si="79"/>
        <v/>
      </c>
      <c r="W239" s="11"/>
      <c r="X239" s="11">
        <f t="shared" si="73"/>
        <v>0</v>
      </c>
      <c r="Y239" s="11"/>
      <c r="AA239" s="11">
        <f t="shared" si="80"/>
        <v>5.5448461538461533</v>
      </c>
      <c r="AB239" s="11" t="str">
        <f t="shared" si="81"/>
        <v/>
      </c>
      <c r="AC239" s="11"/>
      <c r="AD239">
        <f t="shared" si="82"/>
        <v>13</v>
      </c>
      <c r="AE239">
        <f t="shared" si="83"/>
        <v>0</v>
      </c>
      <c r="AG239" s="11">
        <f t="shared" si="84"/>
        <v>-72.082999999999998</v>
      </c>
      <c r="AH239" s="11"/>
      <c r="AI239" s="15">
        <f t="shared" si="85"/>
        <v>0</v>
      </c>
      <c r="AL239" s="11">
        <f t="shared" si="86"/>
        <v>-670.19200000000001</v>
      </c>
      <c r="AM239" s="11"/>
      <c r="AO239" s="19">
        <f t="shared" si="87"/>
        <v>5.9279525763793889E-3</v>
      </c>
      <c r="AP239" s="19">
        <f t="shared" si="88"/>
        <v>0</v>
      </c>
      <c r="AR239" s="23">
        <f t="shared" si="89"/>
        <v>14.446420428636571</v>
      </c>
      <c r="AS239">
        <f t="shared" si="90"/>
        <v>13</v>
      </c>
      <c r="AV239" s="11">
        <f t="shared" si="91"/>
        <v>8.0201787505699969</v>
      </c>
      <c r="AY239" s="11">
        <f t="shared" si="92"/>
        <v>74.567646146830853</v>
      </c>
      <c r="AZ239" s="11"/>
      <c r="BB239" s="17">
        <f t="shared" si="93"/>
        <v>14.446420428636571</v>
      </c>
      <c r="BC239" s="17">
        <f t="shared" si="94"/>
        <v>0</v>
      </c>
      <c r="BE239" s="11">
        <f t="shared" si="95"/>
        <v>-80.103178750569995</v>
      </c>
      <c r="BH239" s="15">
        <f t="shared" si="96"/>
        <v>0</v>
      </c>
    </row>
    <row r="240" spans="1:60">
      <c r="A240" t="s">
        <v>315</v>
      </c>
      <c r="B240" t="s">
        <v>314</v>
      </c>
      <c r="C240" t="s">
        <v>32</v>
      </c>
      <c r="E240" s="7"/>
      <c r="F240" s="7"/>
      <c r="G240" s="7"/>
      <c r="H240">
        <v>9</v>
      </c>
      <c r="I240" s="7">
        <v>638.82000000000005</v>
      </c>
      <c r="J240" s="7">
        <v>453.56220000000008</v>
      </c>
      <c r="K240" s="7">
        <v>185.2578</v>
      </c>
      <c r="M240" t="str">
        <f t="shared" si="74"/>
        <v>New</v>
      </c>
      <c r="O240" s="11" t="str">
        <f t="shared" si="75"/>
        <v/>
      </c>
      <c r="P240" s="11">
        <f t="shared" si="76"/>
        <v>70.98</v>
      </c>
      <c r="Q240" s="11"/>
      <c r="R240" s="11">
        <f t="shared" si="77"/>
        <v>0</v>
      </c>
      <c r="S240" s="11"/>
      <c r="U240" s="11" t="str">
        <f t="shared" si="78"/>
        <v/>
      </c>
      <c r="V240" s="11">
        <f t="shared" si="79"/>
        <v>50.395800000000008</v>
      </c>
      <c r="W240" s="11"/>
      <c r="X240" s="11">
        <f t="shared" si="73"/>
        <v>0</v>
      </c>
      <c r="Y240" s="11"/>
      <c r="AA240" s="11" t="str">
        <f t="shared" si="80"/>
        <v/>
      </c>
      <c r="AB240" s="11">
        <f t="shared" si="81"/>
        <v>20.584199999999999</v>
      </c>
      <c r="AC240" s="11"/>
      <c r="AD240">
        <f t="shared" si="82"/>
        <v>0</v>
      </c>
      <c r="AE240">
        <f t="shared" si="83"/>
        <v>9</v>
      </c>
      <c r="AG240" s="11">
        <f t="shared" si="84"/>
        <v>185.2578</v>
      </c>
      <c r="AH240" s="11"/>
      <c r="AI240" s="15">
        <f t="shared" si="85"/>
        <v>0</v>
      </c>
      <c r="AL240" s="11">
        <f t="shared" si="86"/>
        <v>638.82000000000005</v>
      </c>
      <c r="AM240" s="11"/>
      <c r="AO240" s="19">
        <f t="shared" si="87"/>
        <v>0</v>
      </c>
      <c r="AP240" s="19">
        <f t="shared" si="88"/>
        <v>3.6930652441526466E-3</v>
      </c>
      <c r="AR240" s="23">
        <f t="shared" si="89"/>
        <v>0</v>
      </c>
      <c r="AS240">
        <f t="shared" si="90"/>
        <v>0</v>
      </c>
      <c r="AV240" s="11">
        <f t="shared" si="91"/>
        <v>0</v>
      </c>
      <c r="AY240" s="11">
        <f t="shared" si="92"/>
        <v>0</v>
      </c>
      <c r="AZ240" s="11"/>
      <c r="BB240" s="17">
        <f t="shared" si="93"/>
        <v>0</v>
      </c>
      <c r="BC240" s="17">
        <f t="shared" si="94"/>
        <v>9</v>
      </c>
      <c r="BE240" s="11">
        <f t="shared" si="95"/>
        <v>185.2578</v>
      </c>
      <c r="BH240" s="15">
        <f t="shared" si="96"/>
        <v>0</v>
      </c>
    </row>
    <row r="241" spans="1:60">
      <c r="A241" t="s">
        <v>315</v>
      </c>
      <c r="B241" t="s">
        <v>314</v>
      </c>
      <c r="C241" t="s">
        <v>35</v>
      </c>
      <c r="E241" s="7"/>
      <c r="F241" s="7"/>
      <c r="G241" s="7"/>
      <c r="H241">
        <v>6</v>
      </c>
      <c r="I241" s="7">
        <v>503.83199999999999</v>
      </c>
      <c r="J241" s="7">
        <v>494.48160000000001</v>
      </c>
      <c r="K241" s="7">
        <v>9.3503999999999987</v>
      </c>
      <c r="M241" t="str">
        <f t="shared" si="74"/>
        <v>New</v>
      </c>
      <c r="O241" s="11" t="str">
        <f t="shared" si="75"/>
        <v/>
      </c>
      <c r="P241" s="11">
        <f t="shared" si="76"/>
        <v>83.971999999999994</v>
      </c>
      <c r="Q241" s="11"/>
      <c r="R241" s="11">
        <f t="shared" si="77"/>
        <v>0</v>
      </c>
      <c r="S241" s="11"/>
      <c r="U241" s="11" t="str">
        <f t="shared" si="78"/>
        <v/>
      </c>
      <c r="V241" s="11">
        <f t="shared" si="79"/>
        <v>82.413600000000002</v>
      </c>
      <c r="W241" s="11"/>
      <c r="X241" s="11">
        <f t="shared" si="73"/>
        <v>0</v>
      </c>
      <c r="Y241" s="11"/>
      <c r="AA241" s="11" t="str">
        <f t="shared" si="80"/>
        <v/>
      </c>
      <c r="AB241" s="11">
        <f t="shared" si="81"/>
        <v>1.5583999999999998</v>
      </c>
      <c r="AC241" s="11"/>
      <c r="AD241">
        <f t="shared" si="82"/>
        <v>0</v>
      </c>
      <c r="AE241">
        <f t="shared" si="83"/>
        <v>6</v>
      </c>
      <c r="AG241" s="11">
        <f t="shared" si="84"/>
        <v>9.3503999999999987</v>
      </c>
      <c r="AH241" s="11"/>
      <c r="AI241" s="15">
        <f t="shared" si="85"/>
        <v>0</v>
      </c>
      <c r="AL241" s="11">
        <f t="shared" si="86"/>
        <v>503.83199999999999</v>
      </c>
      <c r="AM241" s="11"/>
      <c r="AO241" s="19">
        <f t="shared" si="87"/>
        <v>0</v>
      </c>
      <c r="AP241" s="19">
        <f t="shared" si="88"/>
        <v>2.4620434961017644E-3</v>
      </c>
      <c r="AR241" s="23">
        <f t="shared" si="89"/>
        <v>0</v>
      </c>
      <c r="AS241">
        <f t="shared" si="90"/>
        <v>0</v>
      </c>
      <c r="AV241" s="11">
        <f t="shared" si="91"/>
        <v>0</v>
      </c>
      <c r="AY241" s="11">
        <f t="shared" si="92"/>
        <v>0</v>
      </c>
      <c r="AZ241" s="11"/>
      <c r="BB241" s="17">
        <f t="shared" si="93"/>
        <v>0</v>
      </c>
      <c r="BC241" s="17">
        <f t="shared" si="94"/>
        <v>6</v>
      </c>
      <c r="BE241" s="11">
        <f t="shared" si="95"/>
        <v>9.3503999999999987</v>
      </c>
      <c r="BH241" s="15">
        <f t="shared" si="96"/>
        <v>0</v>
      </c>
    </row>
    <row r="242" spans="1:60">
      <c r="A242" t="s">
        <v>315</v>
      </c>
      <c r="B242" t="s">
        <v>314</v>
      </c>
      <c r="C242" t="s">
        <v>53</v>
      </c>
      <c r="E242" s="7"/>
      <c r="F242" s="7"/>
      <c r="G242" s="7"/>
      <c r="H242">
        <v>4</v>
      </c>
      <c r="I242" s="7">
        <v>223.62</v>
      </c>
      <c r="J242" s="7">
        <v>115.8356</v>
      </c>
      <c r="K242" s="7">
        <v>107.78440000000001</v>
      </c>
      <c r="M242" t="str">
        <f t="shared" si="74"/>
        <v>New</v>
      </c>
      <c r="O242" s="11" t="str">
        <f t="shared" si="75"/>
        <v/>
      </c>
      <c r="P242" s="11">
        <f t="shared" si="76"/>
        <v>55.905000000000001</v>
      </c>
      <c r="Q242" s="11"/>
      <c r="R242" s="11">
        <f t="shared" si="77"/>
        <v>0</v>
      </c>
      <c r="S242" s="11"/>
      <c r="U242" s="11" t="str">
        <f t="shared" si="78"/>
        <v/>
      </c>
      <c r="V242" s="11">
        <f t="shared" si="79"/>
        <v>28.9589</v>
      </c>
      <c r="W242" s="11"/>
      <c r="X242" s="11">
        <f t="shared" si="73"/>
        <v>0</v>
      </c>
      <c r="Y242" s="11"/>
      <c r="AA242" s="11" t="str">
        <f t="shared" si="80"/>
        <v/>
      </c>
      <c r="AB242" s="11">
        <f t="shared" si="81"/>
        <v>26.946100000000001</v>
      </c>
      <c r="AC242" s="11"/>
      <c r="AD242">
        <f t="shared" si="82"/>
        <v>0</v>
      </c>
      <c r="AE242">
        <f t="shared" si="83"/>
        <v>4</v>
      </c>
      <c r="AG242" s="11">
        <f t="shared" si="84"/>
        <v>107.78440000000001</v>
      </c>
      <c r="AH242" s="11"/>
      <c r="AI242" s="15">
        <f t="shared" si="85"/>
        <v>0</v>
      </c>
      <c r="AL242" s="11">
        <f t="shared" si="86"/>
        <v>223.62</v>
      </c>
      <c r="AM242" s="11"/>
      <c r="AO242" s="19">
        <f t="shared" si="87"/>
        <v>0</v>
      </c>
      <c r="AP242" s="19">
        <f t="shared" si="88"/>
        <v>1.6413623307345096E-3</v>
      </c>
      <c r="AR242" s="23">
        <f t="shared" si="89"/>
        <v>0</v>
      </c>
      <c r="AS242">
        <f t="shared" si="90"/>
        <v>0</v>
      </c>
      <c r="AV242" s="11">
        <f t="shared" si="91"/>
        <v>0</v>
      </c>
      <c r="AY242" s="11">
        <f t="shared" si="92"/>
        <v>0</v>
      </c>
      <c r="AZ242" s="11"/>
      <c r="BB242" s="17">
        <f t="shared" si="93"/>
        <v>0</v>
      </c>
      <c r="BC242" s="17">
        <f t="shared" si="94"/>
        <v>4</v>
      </c>
      <c r="BE242" s="11">
        <f t="shared" si="95"/>
        <v>107.78440000000001</v>
      </c>
      <c r="BH242" s="15">
        <f t="shared" si="96"/>
        <v>0</v>
      </c>
    </row>
    <row r="243" spans="1:60">
      <c r="A243" t="s">
        <v>2664</v>
      </c>
      <c r="B243" t="s">
        <v>2663</v>
      </c>
      <c r="C243" t="s">
        <v>53</v>
      </c>
      <c r="E243" s="7"/>
      <c r="F243" s="7"/>
      <c r="G243" s="7"/>
      <c r="H243">
        <v>8</v>
      </c>
      <c r="I243" s="7">
        <v>559.20000000000005</v>
      </c>
      <c r="J243" s="7">
        <v>504.18400000000003</v>
      </c>
      <c r="K243" s="7">
        <v>55.015999999999998</v>
      </c>
      <c r="M243" t="str">
        <f t="shared" si="74"/>
        <v>New</v>
      </c>
      <c r="O243" s="11" t="str">
        <f t="shared" si="75"/>
        <v/>
      </c>
      <c r="P243" s="11">
        <f t="shared" si="76"/>
        <v>69.900000000000006</v>
      </c>
      <c r="Q243" s="11"/>
      <c r="R243" s="11">
        <f t="shared" si="77"/>
        <v>0</v>
      </c>
      <c r="S243" s="11"/>
      <c r="U243" s="11" t="str">
        <f t="shared" si="78"/>
        <v/>
      </c>
      <c r="V243" s="11">
        <f t="shared" si="79"/>
        <v>63.023000000000003</v>
      </c>
      <c r="W243" s="11"/>
      <c r="X243" s="11">
        <f t="shared" si="73"/>
        <v>0</v>
      </c>
      <c r="Y243" s="11"/>
      <c r="AA243" s="11" t="str">
        <f t="shared" si="80"/>
        <v/>
      </c>
      <c r="AB243" s="11">
        <f t="shared" si="81"/>
        <v>6.8769999999999998</v>
      </c>
      <c r="AC243" s="11"/>
      <c r="AD243">
        <f t="shared" si="82"/>
        <v>0</v>
      </c>
      <c r="AE243">
        <f t="shared" si="83"/>
        <v>8</v>
      </c>
      <c r="AG243" s="11">
        <f t="shared" si="84"/>
        <v>55.015999999999998</v>
      </c>
      <c r="AH243" s="11"/>
      <c r="AI243" s="15">
        <f t="shared" si="85"/>
        <v>0</v>
      </c>
      <c r="AL243" s="11">
        <f t="shared" si="86"/>
        <v>559.20000000000005</v>
      </c>
      <c r="AM243" s="11"/>
      <c r="AO243" s="19">
        <f t="shared" si="87"/>
        <v>0</v>
      </c>
      <c r="AP243" s="19">
        <f t="shared" si="88"/>
        <v>3.2827246614690192E-3</v>
      </c>
      <c r="AR243" s="23">
        <f t="shared" si="89"/>
        <v>0</v>
      </c>
      <c r="AS243">
        <f t="shared" si="90"/>
        <v>0</v>
      </c>
      <c r="AV243" s="11">
        <f t="shared" si="91"/>
        <v>0</v>
      </c>
      <c r="AY243" s="11">
        <f t="shared" si="92"/>
        <v>0</v>
      </c>
      <c r="AZ243" s="11"/>
      <c r="BB243" s="17">
        <f t="shared" si="93"/>
        <v>0</v>
      </c>
      <c r="BC243" s="17">
        <f t="shared" si="94"/>
        <v>8</v>
      </c>
      <c r="BE243" s="11">
        <f t="shared" si="95"/>
        <v>55.015999999999998</v>
      </c>
      <c r="BH243" s="15">
        <f t="shared" si="96"/>
        <v>0</v>
      </c>
    </row>
    <row r="244" spans="1:60">
      <c r="A244" t="s">
        <v>2283</v>
      </c>
      <c r="B244" t="s">
        <v>2282</v>
      </c>
      <c r="C244" t="s">
        <v>32</v>
      </c>
      <c r="E244" s="7"/>
      <c r="F244" s="7"/>
      <c r="G244" s="7"/>
      <c r="H244">
        <v>3</v>
      </c>
      <c r="I244" s="7">
        <v>148.25700000000001</v>
      </c>
      <c r="J244" s="7">
        <v>132.5592</v>
      </c>
      <c r="K244" s="7">
        <v>15.697800000000001</v>
      </c>
      <c r="M244" t="str">
        <f t="shared" si="74"/>
        <v>New</v>
      </c>
      <c r="O244" s="11" t="str">
        <f t="shared" si="75"/>
        <v/>
      </c>
      <c r="P244" s="11">
        <f t="shared" si="76"/>
        <v>49.419000000000004</v>
      </c>
      <c r="Q244" s="11"/>
      <c r="R244" s="11">
        <f t="shared" si="77"/>
        <v>0</v>
      </c>
      <c r="S244" s="11"/>
      <c r="U244" s="11" t="str">
        <f t="shared" si="78"/>
        <v/>
      </c>
      <c r="V244" s="11">
        <f t="shared" si="79"/>
        <v>44.186399999999999</v>
      </c>
      <c r="W244" s="11"/>
      <c r="X244" s="11">
        <f t="shared" si="73"/>
        <v>0</v>
      </c>
      <c r="Y244" s="11"/>
      <c r="AA244" s="11" t="str">
        <f t="shared" si="80"/>
        <v/>
      </c>
      <c r="AB244" s="11">
        <f t="shared" si="81"/>
        <v>5.2326000000000006</v>
      </c>
      <c r="AC244" s="11"/>
      <c r="AD244">
        <f t="shared" si="82"/>
        <v>0</v>
      </c>
      <c r="AE244">
        <f t="shared" si="83"/>
        <v>3</v>
      </c>
      <c r="AG244" s="11">
        <f t="shared" si="84"/>
        <v>15.697800000000001</v>
      </c>
      <c r="AH244" s="11"/>
      <c r="AI244" s="15">
        <f t="shared" si="85"/>
        <v>0</v>
      </c>
      <c r="AL244" s="11">
        <f t="shared" si="86"/>
        <v>148.25700000000001</v>
      </c>
      <c r="AM244" s="11"/>
      <c r="AO244" s="19">
        <f t="shared" si="87"/>
        <v>0</v>
      </c>
      <c r="AP244" s="19">
        <f t="shared" si="88"/>
        <v>1.2310217480508822E-3</v>
      </c>
      <c r="AR244" s="23">
        <f t="shared" si="89"/>
        <v>0</v>
      </c>
      <c r="AS244">
        <f t="shared" si="90"/>
        <v>0</v>
      </c>
      <c r="AV244" s="11">
        <f t="shared" si="91"/>
        <v>0</v>
      </c>
      <c r="AY244" s="11">
        <f t="shared" si="92"/>
        <v>0</v>
      </c>
      <c r="AZ244" s="11"/>
      <c r="BB244" s="17">
        <f t="shared" si="93"/>
        <v>0</v>
      </c>
      <c r="BC244" s="17">
        <f t="shared" si="94"/>
        <v>3</v>
      </c>
      <c r="BE244" s="11">
        <f t="shared" si="95"/>
        <v>15.697800000000001</v>
      </c>
      <c r="BH244" s="15">
        <f t="shared" si="96"/>
        <v>0</v>
      </c>
    </row>
    <row r="245" spans="1:60">
      <c r="A245" t="s">
        <v>2283</v>
      </c>
      <c r="B245" t="s">
        <v>2282</v>
      </c>
      <c r="C245" t="s">
        <v>35</v>
      </c>
      <c r="D245">
        <v>4</v>
      </c>
      <c r="E245" s="7">
        <v>915.13599999999997</v>
      </c>
      <c r="F245" s="7">
        <v>812.18319999999994</v>
      </c>
      <c r="G245" s="7">
        <v>102.9528</v>
      </c>
      <c r="I245" s="7"/>
      <c r="J245" s="7"/>
      <c r="K245" s="7"/>
      <c r="M245" t="str">
        <f t="shared" si="74"/>
        <v/>
      </c>
      <c r="O245" s="11">
        <f t="shared" si="75"/>
        <v>228.78399999999999</v>
      </c>
      <c r="P245" s="11" t="str">
        <f t="shared" si="76"/>
        <v/>
      </c>
      <c r="Q245" s="11"/>
      <c r="R245" s="11">
        <f t="shared" si="77"/>
        <v>0</v>
      </c>
      <c r="S245" s="11"/>
      <c r="U245" s="11">
        <f t="shared" si="78"/>
        <v>203.04579999999999</v>
      </c>
      <c r="V245" s="11" t="str">
        <f t="shared" si="79"/>
        <v/>
      </c>
      <c r="W245" s="11"/>
      <c r="X245" s="11">
        <f t="shared" si="73"/>
        <v>0</v>
      </c>
      <c r="Y245" s="11"/>
      <c r="AA245" s="11">
        <f t="shared" si="80"/>
        <v>25.738199999999999</v>
      </c>
      <c r="AB245" s="11" t="str">
        <f t="shared" si="81"/>
        <v/>
      </c>
      <c r="AC245" s="11"/>
      <c r="AD245">
        <f t="shared" si="82"/>
        <v>4</v>
      </c>
      <c r="AE245">
        <f t="shared" si="83"/>
        <v>0</v>
      </c>
      <c r="AG245" s="11">
        <f t="shared" si="84"/>
        <v>-102.9528</v>
      </c>
      <c r="AH245" s="11"/>
      <c r="AI245" s="15">
        <f t="shared" si="85"/>
        <v>0</v>
      </c>
      <c r="AL245" s="11">
        <f t="shared" si="86"/>
        <v>-915.13599999999997</v>
      </c>
      <c r="AM245" s="11"/>
      <c r="AO245" s="19">
        <f t="shared" si="87"/>
        <v>1.823985408116735E-3</v>
      </c>
      <c r="AP245" s="19">
        <f t="shared" si="88"/>
        <v>0</v>
      </c>
      <c r="AR245" s="23">
        <f t="shared" si="89"/>
        <v>4.4450524395804836</v>
      </c>
      <c r="AS245">
        <f t="shared" si="90"/>
        <v>4</v>
      </c>
      <c r="AV245" s="11">
        <f t="shared" si="91"/>
        <v>11.454848700410402</v>
      </c>
      <c r="AY245" s="11">
        <f t="shared" si="92"/>
        <v>101.82087733698135</v>
      </c>
      <c r="AZ245" s="11"/>
      <c r="BB245" s="17">
        <f t="shared" si="93"/>
        <v>4.4450524395804836</v>
      </c>
      <c r="BC245" s="17">
        <f t="shared" si="94"/>
        <v>0</v>
      </c>
      <c r="BE245" s="11">
        <f t="shared" si="95"/>
        <v>-114.40764870041041</v>
      </c>
      <c r="BH245" s="15">
        <f t="shared" si="96"/>
        <v>0</v>
      </c>
    </row>
    <row r="246" spans="1:60">
      <c r="A246" t="s">
        <v>2283</v>
      </c>
      <c r="B246" t="s">
        <v>2282</v>
      </c>
      <c r="C246" t="s">
        <v>53</v>
      </c>
      <c r="D246">
        <v>8</v>
      </c>
      <c r="E246" s="7">
        <v>22.047999999999998</v>
      </c>
      <c r="F246" s="7">
        <v>30.956799999999998</v>
      </c>
      <c r="G246" s="7">
        <v>-8.9087999999999994</v>
      </c>
      <c r="H246">
        <v>5</v>
      </c>
      <c r="I246" s="7">
        <v>61</v>
      </c>
      <c r="J246" s="7">
        <v>35.379999999999995</v>
      </c>
      <c r="K246" s="7">
        <v>25.62</v>
      </c>
      <c r="M246" t="str">
        <f t="shared" si="74"/>
        <v/>
      </c>
      <c r="O246" s="11">
        <f t="shared" si="75"/>
        <v>2.7559999999999998</v>
      </c>
      <c r="P246" s="11">
        <f t="shared" si="76"/>
        <v>12.2</v>
      </c>
      <c r="Q246" s="11"/>
      <c r="R246" s="11">
        <f t="shared" si="77"/>
        <v>47.22</v>
      </c>
      <c r="S246" s="11"/>
      <c r="U246" s="11">
        <f t="shared" si="78"/>
        <v>3.8695999999999997</v>
      </c>
      <c r="V246" s="11">
        <f t="shared" si="79"/>
        <v>7.0759999999999987</v>
      </c>
      <c r="W246" s="11"/>
      <c r="X246" s="11">
        <f t="shared" si="73"/>
        <v>-16.031999999999996</v>
      </c>
      <c r="Y246" s="11"/>
      <c r="AA246" s="11">
        <f t="shared" si="80"/>
        <v>-1.1135999999999999</v>
      </c>
      <c r="AB246" s="11">
        <f t="shared" si="81"/>
        <v>5.1240000000000006</v>
      </c>
      <c r="AC246" s="11"/>
      <c r="AD246">
        <f t="shared" si="82"/>
        <v>8</v>
      </c>
      <c r="AE246">
        <f t="shared" si="83"/>
        <v>5</v>
      </c>
      <c r="AG246" s="11">
        <f t="shared" si="84"/>
        <v>3.3407999999999998</v>
      </c>
      <c r="AH246" s="11"/>
      <c r="AI246" s="15">
        <f t="shared" si="85"/>
        <v>0</v>
      </c>
      <c r="AL246" s="11">
        <f t="shared" si="86"/>
        <v>-8.2679999999999989</v>
      </c>
      <c r="AM246" s="11"/>
      <c r="AO246" s="19">
        <f t="shared" si="87"/>
        <v>3.6479708162334701E-3</v>
      </c>
      <c r="AP246" s="19">
        <f t="shared" si="88"/>
        <v>2.051702913418137E-3</v>
      </c>
      <c r="AR246" s="23">
        <f t="shared" si="89"/>
        <v>8.8901048791609671</v>
      </c>
      <c r="AS246">
        <f t="shared" si="90"/>
        <v>8</v>
      </c>
      <c r="AV246" s="11">
        <f t="shared" si="91"/>
        <v>-0.99122079343365299</v>
      </c>
      <c r="AY246" s="11">
        <f t="shared" si="92"/>
        <v>2.4531290469676255</v>
      </c>
      <c r="AZ246" s="11"/>
      <c r="BB246" s="17">
        <f t="shared" si="93"/>
        <v>8.8901048791609671</v>
      </c>
      <c r="BC246" s="17">
        <f t="shared" si="94"/>
        <v>5</v>
      </c>
      <c r="BE246" s="11">
        <f t="shared" si="95"/>
        <v>4.332020793433653</v>
      </c>
      <c r="BH246" s="15">
        <f t="shared" si="96"/>
        <v>0</v>
      </c>
    </row>
    <row r="247" spans="1:60">
      <c r="A247" t="s">
        <v>2095</v>
      </c>
      <c r="B247" t="s">
        <v>2094</v>
      </c>
      <c r="C247" t="s">
        <v>53</v>
      </c>
      <c r="D247">
        <v>4</v>
      </c>
      <c r="E247" s="7">
        <v>242.17599999999999</v>
      </c>
      <c r="F247" s="7">
        <v>544.89599999999996</v>
      </c>
      <c r="G247" s="7">
        <v>-302.72000000000003</v>
      </c>
      <c r="I247" s="7"/>
      <c r="J247" s="7"/>
      <c r="K247" s="7"/>
      <c r="M247" t="str">
        <f t="shared" si="74"/>
        <v/>
      </c>
      <c r="O247" s="11">
        <f t="shared" si="75"/>
        <v>60.543999999999997</v>
      </c>
      <c r="P247" s="11" t="str">
        <f t="shared" si="76"/>
        <v/>
      </c>
      <c r="Q247" s="11"/>
      <c r="R247" s="11">
        <f t="shared" si="77"/>
        <v>0</v>
      </c>
      <c r="S247" s="11"/>
      <c r="U247" s="11">
        <f t="shared" si="78"/>
        <v>136.22399999999999</v>
      </c>
      <c r="V247" s="11" t="str">
        <f t="shared" si="79"/>
        <v/>
      </c>
      <c r="W247" s="11"/>
      <c r="X247" s="11">
        <f t="shared" si="73"/>
        <v>0</v>
      </c>
      <c r="Y247" s="11"/>
      <c r="AA247" s="11">
        <f t="shared" si="80"/>
        <v>-75.680000000000007</v>
      </c>
      <c r="AB247" s="11" t="str">
        <f t="shared" si="81"/>
        <v/>
      </c>
      <c r="AC247" s="11"/>
      <c r="AD247">
        <f t="shared" si="82"/>
        <v>4</v>
      </c>
      <c r="AE247">
        <f t="shared" si="83"/>
        <v>0</v>
      </c>
      <c r="AG247" s="11">
        <f t="shared" si="84"/>
        <v>302.72000000000003</v>
      </c>
      <c r="AH247" s="11"/>
      <c r="AI247" s="15">
        <f t="shared" si="85"/>
        <v>0</v>
      </c>
      <c r="AL247" s="11">
        <f t="shared" si="86"/>
        <v>-242.17599999999999</v>
      </c>
      <c r="AM247" s="11"/>
      <c r="AO247" s="19">
        <f t="shared" si="87"/>
        <v>1.823985408116735E-3</v>
      </c>
      <c r="AP247" s="19">
        <f t="shared" si="88"/>
        <v>0</v>
      </c>
      <c r="AR247" s="23">
        <f t="shared" si="89"/>
        <v>4.4450524395804836</v>
      </c>
      <c r="AS247">
        <f t="shared" si="90"/>
        <v>4</v>
      </c>
      <c r="AV247" s="11">
        <f t="shared" si="91"/>
        <v>-33.681568627451</v>
      </c>
      <c r="AY247" s="11">
        <f t="shared" si="92"/>
        <v>26.945254901960794</v>
      </c>
      <c r="AZ247" s="11"/>
      <c r="BB247" s="17">
        <f t="shared" si="93"/>
        <v>4.4450524395804836</v>
      </c>
      <c r="BC247" s="17">
        <f t="shared" si="94"/>
        <v>0</v>
      </c>
      <c r="BE247" s="11">
        <f t="shared" si="95"/>
        <v>336.40156862745101</v>
      </c>
      <c r="BH247" s="15">
        <f t="shared" si="96"/>
        <v>0</v>
      </c>
    </row>
    <row r="248" spans="1:60">
      <c r="A248" t="s">
        <v>2235</v>
      </c>
      <c r="B248" t="s">
        <v>2234</v>
      </c>
      <c r="C248" t="s">
        <v>44</v>
      </c>
      <c r="D248">
        <v>2</v>
      </c>
      <c r="E248" s="7">
        <v>99.372</v>
      </c>
      <c r="F248" s="7">
        <v>100.7916</v>
      </c>
      <c r="G248" s="7">
        <v>-1.4196</v>
      </c>
      <c r="I248" s="7"/>
      <c r="J248" s="7"/>
      <c r="K248" s="7"/>
      <c r="M248" t="str">
        <f t="shared" si="74"/>
        <v/>
      </c>
      <c r="O248" s="11">
        <f t="shared" si="75"/>
        <v>49.686</v>
      </c>
      <c r="P248" s="11" t="str">
        <f t="shared" si="76"/>
        <v/>
      </c>
      <c r="Q248" s="11"/>
      <c r="R248" s="11">
        <f t="shared" si="77"/>
        <v>0</v>
      </c>
      <c r="S248" s="11"/>
      <c r="U248" s="11">
        <f t="shared" si="78"/>
        <v>50.395800000000001</v>
      </c>
      <c r="V248" s="11" t="str">
        <f t="shared" si="79"/>
        <v/>
      </c>
      <c r="W248" s="11"/>
      <c r="X248" s="11">
        <f t="shared" si="73"/>
        <v>0</v>
      </c>
      <c r="Y248" s="11"/>
      <c r="AA248" s="11">
        <f t="shared" si="80"/>
        <v>-0.70979999999999999</v>
      </c>
      <c r="AB248" s="11" t="str">
        <f t="shared" si="81"/>
        <v/>
      </c>
      <c r="AC248" s="11"/>
      <c r="AD248">
        <f t="shared" si="82"/>
        <v>2</v>
      </c>
      <c r="AE248">
        <f t="shared" si="83"/>
        <v>0</v>
      </c>
      <c r="AG248" s="11">
        <f t="shared" si="84"/>
        <v>1.4196</v>
      </c>
      <c r="AH248" s="11"/>
      <c r="AI248" s="15">
        <f t="shared" si="85"/>
        <v>0</v>
      </c>
      <c r="AL248" s="11">
        <f t="shared" si="86"/>
        <v>-99.372</v>
      </c>
      <c r="AM248" s="11"/>
      <c r="AO248" s="19">
        <f t="shared" si="87"/>
        <v>9.1199270405836752E-4</v>
      </c>
      <c r="AP248" s="19">
        <f t="shared" si="88"/>
        <v>0</v>
      </c>
      <c r="AR248" s="23">
        <f t="shared" si="89"/>
        <v>2.2225262197902418</v>
      </c>
      <c r="AS248">
        <f t="shared" si="90"/>
        <v>2</v>
      </c>
      <c r="AV248" s="11">
        <f t="shared" si="91"/>
        <v>-0.15794911080711363</v>
      </c>
      <c r="AY248" s="11">
        <f t="shared" si="92"/>
        <v>11.056437756497953</v>
      </c>
      <c r="AZ248" s="11"/>
      <c r="BB248" s="17">
        <f t="shared" si="93"/>
        <v>2.2225262197902418</v>
      </c>
      <c r="BC248" s="17">
        <f t="shared" si="94"/>
        <v>0</v>
      </c>
      <c r="BE248" s="11">
        <f t="shared" si="95"/>
        <v>1.5775491108071136</v>
      </c>
      <c r="BH248" s="15">
        <f t="shared" si="96"/>
        <v>0</v>
      </c>
    </row>
    <row r="249" spans="1:60">
      <c r="A249" t="s">
        <v>3177</v>
      </c>
      <c r="B249" t="s">
        <v>3176</v>
      </c>
      <c r="C249" t="s">
        <v>35</v>
      </c>
      <c r="D249">
        <v>5</v>
      </c>
      <c r="E249" s="7">
        <v>1120.4099999999999</v>
      </c>
      <c r="F249" s="7">
        <v>916.0652</v>
      </c>
      <c r="G249" s="7">
        <v>204.34479999999999</v>
      </c>
      <c r="I249" s="7"/>
      <c r="J249" s="7"/>
      <c r="K249" s="7"/>
      <c r="M249" t="str">
        <f t="shared" si="74"/>
        <v/>
      </c>
      <c r="O249" s="11">
        <f t="shared" si="75"/>
        <v>224.08199999999997</v>
      </c>
      <c r="P249" s="11" t="str">
        <f t="shared" si="76"/>
        <v/>
      </c>
      <c r="Q249" s="11"/>
      <c r="R249" s="11">
        <f t="shared" si="77"/>
        <v>0</v>
      </c>
      <c r="S249" s="11"/>
      <c r="U249" s="11">
        <f t="shared" si="78"/>
        <v>183.21304000000001</v>
      </c>
      <c r="V249" s="11" t="str">
        <f t="shared" si="79"/>
        <v/>
      </c>
      <c r="W249" s="11"/>
      <c r="X249" s="11">
        <f t="shared" si="73"/>
        <v>0</v>
      </c>
      <c r="Y249" s="11"/>
      <c r="AA249" s="11">
        <f t="shared" si="80"/>
        <v>40.868960000000001</v>
      </c>
      <c r="AB249" s="11" t="str">
        <f t="shared" si="81"/>
        <v/>
      </c>
      <c r="AC249" s="11"/>
      <c r="AD249">
        <f t="shared" si="82"/>
        <v>5</v>
      </c>
      <c r="AE249">
        <f t="shared" si="83"/>
        <v>0</v>
      </c>
      <c r="AG249" s="11">
        <f t="shared" si="84"/>
        <v>-204.34480000000002</v>
      </c>
      <c r="AH249" s="11"/>
      <c r="AI249" s="15">
        <f t="shared" si="85"/>
        <v>0</v>
      </c>
      <c r="AL249" s="11">
        <f t="shared" si="86"/>
        <v>-1120.4099999999999</v>
      </c>
      <c r="AM249" s="11"/>
      <c r="AO249" s="19">
        <f t="shared" si="87"/>
        <v>2.2799817601459188E-3</v>
      </c>
      <c r="AP249" s="19">
        <f t="shared" si="88"/>
        <v>0</v>
      </c>
      <c r="AR249" s="23">
        <f t="shared" si="89"/>
        <v>5.5563155494756042</v>
      </c>
      <c r="AS249">
        <f t="shared" si="90"/>
        <v>5</v>
      </c>
      <c r="AV249" s="11">
        <f t="shared" si="91"/>
        <v>22.736037938896491</v>
      </c>
      <c r="AY249" s="11">
        <f t="shared" si="92"/>
        <v>124.66030095759233</v>
      </c>
      <c r="AZ249" s="11"/>
      <c r="BB249" s="17">
        <f t="shared" si="93"/>
        <v>5.5563155494756042</v>
      </c>
      <c r="BC249" s="17">
        <f t="shared" si="94"/>
        <v>0</v>
      </c>
      <c r="BE249" s="11">
        <f t="shared" si="95"/>
        <v>-227.08083793889651</v>
      </c>
      <c r="BH249" s="15">
        <f t="shared" si="96"/>
        <v>0</v>
      </c>
    </row>
    <row r="250" spans="1:60">
      <c r="A250" t="s">
        <v>3177</v>
      </c>
      <c r="B250" t="s">
        <v>3176</v>
      </c>
      <c r="C250" t="s">
        <v>44</v>
      </c>
      <c r="D250">
        <v>2</v>
      </c>
      <c r="E250" s="7">
        <v>313.17599999999999</v>
      </c>
      <c r="F250" s="7">
        <v>433.22679999999997</v>
      </c>
      <c r="G250" s="7">
        <v>-120.0508</v>
      </c>
      <c r="I250" s="7"/>
      <c r="J250" s="7"/>
      <c r="K250" s="7"/>
      <c r="M250" t="str">
        <f t="shared" si="74"/>
        <v/>
      </c>
      <c r="O250" s="11">
        <f t="shared" si="75"/>
        <v>156.58799999999999</v>
      </c>
      <c r="P250" s="11" t="str">
        <f t="shared" si="76"/>
        <v/>
      </c>
      <c r="Q250" s="11"/>
      <c r="R250" s="11">
        <f t="shared" si="77"/>
        <v>0</v>
      </c>
      <c r="S250" s="11"/>
      <c r="U250" s="11">
        <f t="shared" si="78"/>
        <v>216.61339999999998</v>
      </c>
      <c r="V250" s="11" t="str">
        <f t="shared" si="79"/>
        <v/>
      </c>
      <c r="W250" s="11"/>
      <c r="X250" s="11">
        <f t="shared" si="73"/>
        <v>0</v>
      </c>
      <c r="Y250" s="11"/>
      <c r="AA250" s="11">
        <f t="shared" si="80"/>
        <v>-60.025399999999998</v>
      </c>
      <c r="AB250" s="11" t="str">
        <f t="shared" si="81"/>
        <v/>
      </c>
      <c r="AC250" s="11"/>
      <c r="AD250">
        <f t="shared" si="82"/>
        <v>2</v>
      </c>
      <c r="AE250">
        <f t="shared" si="83"/>
        <v>0</v>
      </c>
      <c r="AG250" s="11">
        <f t="shared" si="84"/>
        <v>120.0508</v>
      </c>
      <c r="AH250" s="11"/>
      <c r="AI250" s="15">
        <f t="shared" si="85"/>
        <v>0</v>
      </c>
      <c r="AL250" s="11">
        <f t="shared" si="86"/>
        <v>-313.17599999999999</v>
      </c>
      <c r="AM250" s="11"/>
      <c r="AO250" s="19">
        <f t="shared" si="87"/>
        <v>9.1199270405836752E-4</v>
      </c>
      <c r="AP250" s="19">
        <f t="shared" si="88"/>
        <v>0</v>
      </c>
      <c r="AR250" s="23">
        <f t="shared" si="89"/>
        <v>2.2225262197902418</v>
      </c>
      <c r="AS250">
        <f t="shared" si="90"/>
        <v>2</v>
      </c>
      <c r="AV250" s="11">
        <f t="shared" si="91"/>
        <v>-13.35722535339718</v>
      </c>
      <c r="AY250" s="11">
        <f t="shared" si="92"/>
        <v>34.844935704514377</v>
      </c>
      <c r="AZ250" s="11"/>
      <c r="BB250" s="17">
        <f t="shared" si="93"/>
        <v>2.2225262197902418</v>
      </c>
      <c r="BC250" s="17">
        <f t="shared" si="94"/>
        <v>0</v>
      </c>
      <c r="BE250" s="11">
        <f t="shared" si="95"/>
        <v>133.40802535339716</v>
      </c>
      <c r="BH250" s="15">
        <f t="shared" si="96"/>
        <v>0</v>
      </c>
    </row>
    <row r="251" spans="1:60">
      <c r="A251" t="s">
        <v>570</v>
      </c>
      <c r="B251" t="s">
        <v>569</v>
      </c>
      <c r="C251" t="s">
        <v>53</v>
      </c>
      <c r="E251" s="7"/>
      <c r="F251" s="7"/>
      <c r="G251" s="7"/>
      <c r="H251">
        <v>4</v>
      </c>
      <c r="I251" s="7">
        <v>72.703999999999994</v>
      </c>
      <c r="J251" s="7">
        <v>53.619199999999992</v>
      </c>
      <c r="K251" s="7">
        <v>19.084800000000001</v>
      </c>
      <c r="M251" t="str">
        <f t="shared" si="74"/>
        <v>New</v>
      </c>
      <c r="O251" s="11" t="str">
        <f t="shared" si="75"/>
        <v/>
      </c>
      <c r="P251" s="11">
        <f t="shared" si="76"/>
        <v>18.175999999999998</v>
      </c>
      <c r="Q251" s="11"/>
      <c r="R251" s="11">
        <f t="shared" si="77"/>
        <v>0</v>
      </c>
      <c r="S251" s="11"/>
      <c r="U251" s="11" t="str">
        <f t="shared" si="78"/>
        <v/>
      </c>
      <c r="V251" s="11">
        <f t="shared" si="79"/>
        <v>13.404799999999998</v>
      </c>
      <c r="W251" s="11"/>
      <c r="X251" s="11">
        <f t="shared" si="73"/>
        <v>0</v>
      </c>
      <c r="Y251" s="11"/>
      <c r="AA251" s="11" t="str">
        <f t="shared" si="80"/>
        <v/>
      </c>
      <c r="AB251" s="11">
        <f t="shared" si="81"/>
        <v>4.7712000000000003</v>
      </c>
      <c r="AC251" s="11"/>
      <c r="AD251">
        <f t="shared" si="82"/>
        <v>0</v>
      </c>
      <c r="AE251">
        <f t="shared" si="83"/>
        <v>4</v>
      </c>
      <c r="AG251" s="11">
        <f t="shared" si="84"/>
        <v>19.084800000000001</v>
      </c>
      <c r="AH251" s="11"/>
      <c r="AI251" s="15">
        <f t="shared" si="85"/>
        <v>0</v>
      </c>
      <c r="AL251" s="11">
        <f t="shared" si="86"/>
        <v>72.703999999999994</v>
      </c>
      <c r="AM251" s="11"/>
      <c r="AO251" s="19">
        <f t="shared" si="87"/>
        <v>0</v>
      </c>
      <c r="AP251" s="19">
        <f t="shared" si="88"/>
        <v>1.6413623307345096E-3</v>
      </c>
      <c r="AR251" s="23">
        <f t="shared" si="89"/>
        <v>0</v>
      </c>
      <c r="AS251">
        <f t="shared" si="90"/>
        <v>0</v>
      </c>
      <c r="AV251" s="11">
        <f t="shared" si="91"/>
        <v>0</v>
      </c>
      <c r="AY251" s="11">
        <f t="shared" si="92"/>
        <v>0</v>
      </c>
      <c r="AZ251" s="11"/>
      <c r="BB251" s="17">
        <f t="shared" si="93"/>
        <v>0</v>
      </c>
      <c r="BC251" s="17">
        <f t="shared" si="94"/>
        <v>4</v>
      </c>
      <c r="BE251" s="11">
        <f t="shared" si="95"/>
        <v>19.084800000000001</v>
      </c>
      <c r="BH251" s="15">
        <f t="shared" si="96"/>
        <v>0</v>
      </c>
    </row>
    <row r="252" spans="1:60">
      <c r="A252" t="s">
        <v>98</v>
      </c>
      <c r="B252" t="s">
        <v>97</v>
      </c>
      <c r="C252" t="s">
        <v>53</v>
      </c>
      <c r="E252" s="7"/>
      <c r="F252" s="7"/>
      <c r="G252" s="7"/>
      <c r="H252">
        <v>5</v>
      </c>
      <c r="I252" s="7">
        <v>64.959999999999994</v>
      </c>
      <c r="J252" s="7">
        <v>108.80799999999999</v>
      </c>
      <c r="K252" s="7">
        <v>-43.847999999999999</v>
      </c>
      <c r="M252" t="str">
        <f t="shared" si="74"/>
        <v>New</v>
      </c>
      <c r="O252" s="11" t="str">
        <f t="shared" si="75"/>
        <v/>
      </c>
      <c r="P252" s="11">
        <f t="shared" si="76"/>
        <v>12.991999999999999</v>
      </c>
      <c r="Q252" s="11"/>
      <c r="R252" s="11">
        <f t="shared" si="77"/>
        <v>0</v>
      </c>
      <c r="S252" s="11"/>
      <c r="U252" s="11" t="str">
        <f t="shared" si="78"/>
        <v/>
      </c>
      <c r="V252" s="11">
        <f t="shared" si="79"/>
        <v>21.761599999999998</v>
      </c>
      <c r="W252" s="11"/>
      <c r="X252" s="11">
        <f t="shared" si="73"/>
        <v>0</v>
      </c>
      <c r="Y252" s="11"/>
      <c r="AA252" s="11" t="str">
        <f t="shared" si="80"/>
        <v/>
      </c>
      <c r="AB252" s="11">
        <f t="shared" si="81"/>
        <v>-8.7696000000000005</v>
      </c>
      <c r="AC252" s="11"/>
      <c r="AD252">
        <f t="shared" si="82"/>
        <v>0</v>
      </c>
      <c r="AE252">
        <f t="shared" si="83"/>
        <v>5</v>
      </c>
      <c r="AG252" s="11">
        <f t="shared" si="84"/>
        <v>-43.847999999999999</v>
      </c>
      <c r="AH252" s="11"/>
      <c r="AI252" s="15">
        <f t="shared" si="85"/>
        <v>0</v>
      </c>
      <c r="AL252" s="11">
        <f t="shared" si="86"/>
        <v>64.959999999999994</v>
      </c>
      <c r="AM252" s="11"/>
      <c r="AO252" s="19">
        <f t="shared" si="87"/>
        <v>0</v>
      </c>
      <c r="AP252" s="19">
        <f t="shared" si="88"/>
        <v>2.051702913418137E-3</v>
      </c>
      <c r="AR252" s="23">
        <f t="shared" si="89"/>
        <v>0</v>
      </c>
      <c r="AS252">
        <f t="shared" si="90"/>
        <v>0</v>
      </c>
      <c r="AV252" s="11">
        <f t="shared" si="91"/>
        <v>0</v>
      </c>
      <c r="AY252" s="11">
        <f t="shared" si="92"/>
        <v>0</v>
      </c>
      <c r="AZ252" s="11"/>
      <c r="BB252" s="17">
        <f t="shared" si="93"/>
        <v>0</v>
      </c>
      <c r="BC252" s="17">
        <f t="shared" si="94"/>
        <v>5</v>
      </c>
      <c r="BE252" s="11">
        <f t="shared" si="95"/>
        <v>-43.847999999999999</v>
      </c>
      <c r="BH252" s="15">
        <f t="shared" si="96"/>
        <v>0</v>
      </c>
    </row>
    <row r="253" spans="1:60">
      <c r="A253" t="s">
        <v>2098</v>
      </c>
      <c r="B253" t="s">
        <v>2097</v>
      </c>
      <c r="C253" t="s">
        <v>44</v>
      </c>
      <c r="D253">
        <v>3</v>
      </c>
      <c r="E253" s="7">
        <v>298.77600000000001</v>
      </c>
      <c r="F253" s="7">
        <v>291.3066</v>
      </c>
      <c r="G253" s="7">
        <v>7.4694000000000003</v>
      </c>
      <c r="I253" s="7"/>
      <c r="J253" s="7"/>
      <c r="K253" s="7"/>
      <c r="M253" t="str">
        <f t="shared" si="74"/>
        <v/>
      </c>
      <c r="O253" s="11">
        <f t="shared" si="75"/>
        <v>99.591999999999999</v>
      </c>
      <c r="P253" s="11" t="str">
        <f t="shared" si="76"/>
        <v/>
      </c>
      <c r="Q253" s="11"/>
      <c r="R253" s="11">
        <f t="shared" si="77"/>
        <v>0</v>
      </c>
      <c r="S253" s="11"/>
      <c r="U253" s="11">
        <f t="shared" si="78"/>
        <v>97.102199999999996</v>
      </c>
      <c r="V253" s="11" t="str">
        <f t="shared" si="79"/>
        <v/>
      </c>
      <c r="W253" s="11"/>
      <c r="X253" s="11">
        <f t="shared" si="73"/>
        <v>0</v>
      </c>
      <c r="Y253" s="11"/>
      <c r="AA253" s="11">
        <f t="shared" si="80"/>
        <v>2.4898000000000002</v>
      </c>
      <c r="AB253" s="11" t="str">
        <f t="shared" si="81"/>
        <v/>
      </c>
      <c r="AC253" s="11"/>
      <c r="AD253">
        <f t="shared" si="82"/>
        <v>3</v>
      </c>
      <c r="AE253">
        <f t="shared" si="83"/>
        <v>0</v>
      </c>
      <c r="AG253" s="11">
        <f t="shared" si="84"/>
        <v>-7.4694000000000003</v>
      </c>
      <c r="AH253" s="11"/>
      <c r="AI253" s="15">
        <f t="shared" si="85"/>
        <v>0</v>
      </c>
      <c r="AL253" s="11">
        <f t="shared" si="86"/>
        <v>-298.77600000000001</v>
      </c>
      <c r="AM253" s="11"/>
      <c r="AO253" s="19">
        <f t="shared" si="87"/>
        <v>1.3679890560875513E-3</v>
      </c>
      <c r="AP253" s="19">
        <f t="shared" si="88"/>
        <v>0</v>
      </c>
      <c r="AR253" s="23">
        <f t="shared" si="89"/>
        <v>3.3337893296853625</v>
      </c>
      <c r="AS253">
        <f t="shared" si="90"/>
        <v>3</v>
      </c>
      <c r="AV253" s="11">
        <f t="shared" si="91"/>
        <v>0.83106867305061549</v>
      </c>
      <c r="AY253" s="11">
        <f t="shared" si="92"/>
        <v>33.242746922024615</v>
      </c>
      <c r="AZ253" s="11"/>
      <c r="BB253" s="17">
        <f t="shared" si="93"/>
        <v>3.3337893296853625</v>
      </c>
      <c r="BC253" s="17">
        <f t="shared" si="94"/>
        <v>0</v>
      </c>
      <c r="BE253" s="11">
        <f t="shared" si="95"/>
        <v>-8.3004686730506165</v>
      </c>
      <c r="BH253" s="15">
        <f t="shared" si="96"/>
        <v>0</v>
      </c>
    </row>
    <row r="254" spans="1:60">
      <c r="A254" t="s">
        <v>747</v>
      </c>
      <c r="B254" t="s">
        <v>746</v>
      </c>
      <c r="C254" t="s">
        <v>32</v>
      </c>
      <c r="E254" s="7"/>
      <c r="F254" s="7"/>
      <c r="G254" s="7"/>
      <c r="H254">
        <v>1</v>
      </c>
      <c r="I254" s="7">
        <v>84.98</v>
      </c>
      <c r="J254" s="7">
        <v>66.284400000000005</v>
      </c>
      <c r="K254" s="7">
        <v>18.695599999999999</v>
      </c>
      <c r="M254" t="str">
        <f t="shared" si="74"/>
        <v>New</v>
      </c>
      <c r="O254" s="11" t="str">
        <f t="shared" si="75"/>
        <v/>
      </c>
      <c r="P254" s="11">
        <f t="shared" si="76"/>
        <v>84.98</v>
      </c>
      <c r="Q254" s="11"/>
      <c r="R254" s="11">
        <f t="shared" si="77"/>
        <v>0</v>
      </c>
      <c r="S254" s="11"/>
      <c r="U254" s="11" t="str">
        <f t="shared" si="78"/>
        <v/>
      </c>
      <c r="V254" s="11">
        <f t="shared" si="79"/>
        <v>66.284400000000005</v>
      </c>
      <c r="W254" s="11"/>
      <c r="X254" s="11">
        <f t="shared" si="73"/>
        <v>0</v>
      </c>
      <c r="Y254" s="11"/>
      <c r="AA254" s="11" t="str">
        <f t="shared" si="80"/>
        <v/>
      </c>
      <c r="AB254" s="11">
        <f t="shared" si="81"/>
        <v>18.695599999999999</v>
      </c>
      <c r="AC254" s="11"/>
      <c r="AD254">
        <f t="shared" si="82"/>
        <v>0</v>
      </c>
      <c r="AE254">
        <f t="shared" si="83"/>
        <v>1</v>
      </c>
      <c r="AG254" s="11">
        <f t="shared" si="84"/>
        <v>18.695599999999999</v>
      </c>
      <c r="AH254" s="11"/>
      <c r="AI254" s="15">
        <f t="shared" si="85"/>
        <v>0</v>
      </c>
      <c r="AL254" s="11">
        <f t="shared" si="86"/>
        <v>84.98</v>
      </c>
      <c r="AM254" s="11"/>
      <c r="AO254" s="19">
        <f t="shared" si="87"/>
        <v>0</v>
      </c>
      <c r="AP254" s="19">
        <f t="shared" si="88"/>
        <v>4.103405826836274E-4</v>
      </c>
      <c r="AR254" s="23">
        <f t="shared" si="89"/>
        <v>0</v>
      </c>
      <c r="AS254">
        <f t="shared" si="90"/>
        <v>0</v>
      </c>
      <c r="AV254" s="11">
        <f t="shared" si="91"/>
        <v>0</v>
      </c>
      <c r="AY254" s="11">
        <f t="shared" si="92"/>
        <v>0</v>
      </c>
      <c r="AZ254" s="11"/>
      <c r="BB254" s="17">
        <f t="shared" si="93"/>
        <v>0</v>
      </c>
      <c r="BC254" s="17">
        <f t="shared" si="94"/>
        <v>1</v>
      </c>
      <c r="BE254" s="11">
        <f t="shared" si="95"/>
        <v>18.695599999999999</v>
      </c>
      <c r="BH254" s="15">
        <f t="shared" si="96"/>
        <v>0</v>
      </c>
    </row>
    <row r="255" spans="1:60">
      <c r="A255" t="s">
        <v>747</v>
      </c>
      <c r="B255" t="s">
        <v>746</v>
      </c>
      <c r="C255" t="s">
        <v>53</v>
      </c>
      <c r="E255" s="7"/>
      <c r="F255" s="7"/>
      <c r="G255" s="7"/>
      <c r="H255">
        <v>1</v>
      </c>
      <c r="I255" s="7">
        <v>32.776000000000003</v>
      </c>
      <c r="J255" s="7">
        <v>29.498400000000004</v>
      </c>
      <c r="K255" s="7">
        <v>3.2776000000000001</v>
      </c>
      <c r="M255" t="str">
        <f t="shared" si="74"/>
        <v>New</v>
      </c>
      <c r="O255" s="11" t="str">
        <f t="shared" si="75"/>
        <v/>
      </c>
      <c r="P255" s="11">
        <f t="shared" si="76"/>
        <v>32.776000000000003</v>
      </c>
      <c r="Q255" s="11"/>
      <c r="R255" s="11">
        <f t="shared" si="77"/>
        <v>0</v>
      </c>
      <c r="S255" s="11"/>
      <c r="U255" s="11" t="str">
        <f t="shared" si="78"/>
        <v/>
      </c>
      <c r="V255" s="11">
        <f t="shared" si="79"/>
        <v>29.498400000000004</v>
      </c>
      <c r="W255" s="11"/>
      <c r="X255" s="11">
        <f t="shared" si="73"/>
        <v>0</v>
      </c>
      <c r="Y255" s="11"/>
      <c r="AA255" s="11" t="str">
        <f t="shared" si="80"/>
        <v/>
      </c>
      <c r="AB255" s="11">
        <f t="shared" si="81"/>
        <v>3.2776000000000001</v>
      </c>
      <c r="AC255" s="11"/>
      <c r="AD255">
        <f t="shared" si="82"/>
        <v>0</v>
      </c>
      <c r="AE255">
        <f t="shared" si="83"/>
        <v>1</v>
      </c>
      <c r="AG255" s="11">
        <f t="shared" si="84"/>
        <v>3.2776000000000001</v>
      </c>
      <c r="AH255" s="11"/>
      <c r="AI255" s="15">
        <f t="shared" si="85"/>
        <v>0</v>
      </c>
      <c r="AL255" s="11">
        <f t="shared" si="86"/>
        <v>32.776000000000003</v>
      </c>
      <c r="AM255" s="11"/>
      <c r="AO255" s="19">
        <f t="shared" si="87"/>
        <v>0</v>
      </c>
      <c r="AP255" s="19">
        <f t="shared" si="88"/>
        <v>4.103405826836274E-4</v>
      </c>
      <c r="AR255" s="23">
        <f t="shared" si="89"/>
        <v>0</v>
      </c>
      <c r="AS255">
        <f t="shared" si="90"/>
        <v>0</v>
      </c>
      <c r="AV255" s="11">
        <f t="shared" si="91"/>
        <v>0</v>
      </c>
      <c r="AY255" s="11">
        <f t="shared" si="92"/>
        <v>0</v>
      </c>
      <c r="AZ255" s="11"/>
      <c r="BB255" s="17">
        <f t="shared" si="93"/>
        <v>0</v>
      </c>
      <c r="BC255" s="17">
        <f t="shared" si="94"/>
        <v>1</v>
      </c>
      <c r="BE255" s="11">
        <f t="shared" si="95"/>
        <v>3.2776000000000001</v>
      </c>
      <c r="BH255" s="15">
        <f t="shared" si="96"/>
        <v>0</v>
      </c>
    </row>
    <row r="256" spans="1:60">
      <c r="A256" t="s">
        <v>2198</v>
      </c>
      <c r="B256" t="s">
        <v>2197</v>
      </c>
      <c r="C256" t="s">
        <v>35</v>
      </c>
      <c r="E256" s="7"/>
      <c r="F256" s="7"/>
      <c r="G256" s="7"/>
      <c r="H256">
        <v>8</v>
      </c>
      <c r="I256" s="7">
        <v>253.33600000000001</v>
      </c>
      <c r="J256" s="7">
        <v>268.17660000000001</v>
      </c>
      <c r="K256" s="7">
        <v>-14.8406</v>
      </c>
      <c r="M256" t="str">
        <f t="shared" si="74"/>
        <v>New</v>
      </c>
      <c r="O256" s="11" t="str">
        <f t="shared" si="75"/>
        <v/>
      </c>
      <c r="P256" s="11">
        <f t="shared" si="76"/>
        <v>31.667000000000002</v>
      </c>
      <c r="Q256" s="11"/>
      <c r="R256" s="11">
        <f t="shared" si="77"/>
        <v>0</v>
      </c>
      <c r="S256" s="11"/>
      <c r="U256" s="11" t="str">
        <f t="shared" si="78"/>
        <v/>
      </c>
      <c r="V256" s="11">
        <f t="shared" si="79"/>
        <v>33.522075000000001</v>
      </c>
      <c r="W256" s="11"/>
      <c r="X256" s="11">
        <f t="shared" si="73"/>
        <v>0</v>
      </c>
      <c r="Y256" s="11"/>
      <c r="AA256" s="11" t="str">
        <f t="shared" si="80"/>
        <v/>
      </c>
      <c r="AB256" s="11">
        <f t="shared" si="81"/>
        <v>-1.855075</v>
      </c>
      <c r="AC256" s="11"/>
      <c r="AD256">
        <f t="shared" si="82"/>
        <v>0</v>
      </c>
      <c r="AE256">
        <f t="shared" si="83"/>
        <v>8</v>
      </c>
      <c r="AG256" s="11">
        <f t="shared" si="84"/>
        <v>-14.8406</v>
      </c>
      <c r="AH256" s="11"/>
      <c r="AI256" s="15">
        <f t="shared" si="85"/>
        <v>0</v>
      </c>
      <c r="AL256" s="11">
        <f t="shared" si="86"/>
        <v>253.33600000000001</v>
      </c>
      <c r="AM256" s="11"/>
      <c r="AO256" s="19">
        <f t="shared" si="87"/>
        <v>0</v>
      </c>
      <c r="AP256" s="19">
        <f t="shared" si="88"/>
        <v>3.2827246614690192E-3</v>
      </c>
      <c r="AR256" s="23">
        <f t="shared" si="89"/>
        <v>0</v>
      </c>
      <c r="AS256">
        <f t="shared" si="90"/>
        <v>0</v>
      </c>
      <c r="AV256" s="11">
        <f t="shared" si="91"/>
        <v>0</v>
      </c>
      <c r="AY256" s="11">
        <f t="shared" si="92"/>
        <v>0</v>
      </c>
      <c r="AZ256" s="11"/>
      <c r="BB256" s="17">
        <f t="shared" si="93"/>
        <v>0</v>
      </c>
      <c r="BC256" s="17">
        <f t="shared" si="94"/>
        <v>8</v>
      </c>
      <c r="BE256" s="11">
        <f t="shared" si="95"/>
        <v>-14.8406</v>
      </c>
      <c r="BH256" s="15">
        <f t="shared" si="96"/>
        <v>0</v>
      </c>
    </row>
    <row r="257" spans="1:60">
      <c r="A257" t="s">
        <v>2198</v>
      </c>
      <c r="B257" t="s">
        <v>2197</v>
      </c>
      <c r="C257" t="s">
        <v>53</v>
      </c>
      <c r="E257" s="7"/>
      <c r="F257" s="7"/>
      <c r="G257" s="7"/>
      <c r="H257">
        <v>2</v>
      </c>
      <c r="I257" s="7">
        <v>19.52</v>
      </c>
      <c r="J257" s="7">
        <v>14.151999999999999</v>
      </c>
      <c r="K257" s="7">
        <v>5.3680000000000003</v>
      </c>
      <c r="M257" t="str">
        <f t="shared" si="74"/>
        <v>New</v>
      </c>
      <c r="O257" s="11" t="str">
        <f t="shared" si="75"/>
        <v/>
      </c>
      <c r="P257" s="11">
        <f t="shared" si="76"/>
        <v>9.76</v>
      </c>
      <c r="Q257" s="11"/>
      <c r="R257" s="11">
        <f t="shared" si="77"/>
        <v>0</v>
      </c>
      <c r="S257" s="11"/>
      <c r="U257" s="11" t="str">
        <f t="shared" si="78"/>
        <v/>
      </c>
      <c r="V257" s="11">
        <f t="shared" si="79"/>
        <v>7.0759999999999996</v>
      </c>
      <c r="W257" s="11"/>
      <c r="X257" s="11">
        <f t="shared" si="73"/>
        <v>0</v>
      </c>
      <c r="Y257" s="11"/>
      <c r="AA257" s="11" t="str">
        <f t="shared" si="80"/>
        <v/>
      </c>
      <c r="AB257" s="11">
        <f t="shared" si="81"/>
        <v>2.6840000000000002</v>
      </c>
      <c r="AC257" s="11"/>
      <c r="AD257">
        <f t="shared" si="82"/>
        <v>0</v>
      </c>
      <c r="AE257">
        <f t="shared" si="83"/>
        <v>2</v>
      </c>
      <c r="AG257" s="11">
        <f t="shared" si="84"/>
        <v>5.3680000000000003</v>
      </c>
      <c r="AH257" s="11"/>
      <c r="AI257" s="15">
        <f t="shared" si="85"/>
        <v>0</v>
      </c>
      <c r="AL257" s="11">
        <f t="shared" si="86"/>
        <v>19.52</v>
      </c>
      <c r="AM257" s="11"/>
      <c r="AO257" s="19">
        <f t="shared" si="87"/>
        <v>0</v>
      </c>
      <c r="AP257" s="19">
        <f t="shared" si="88"/>
        <v>8.206811653672548E-4</v>
      </c>
      <c r="AR257" s="23">
        <f t="shared" si="89"/>
        <v>0</v>
      </c>
      <c r="AS257">
        <f t="shared" si="90"/>
        <v>0</v>
      </c>
      <c r="AV257" s="11">
        <f t="shared" si="91"/>
        <v>0</v>
      </c>
      <c r="AY257" s="11">
        <f t="shared" si="92"/>
        <v>0</v>
      </c>
      <c r="AZ257" s="11"/>
      <c r="BB257" s="17">
        <f t="shared" si="93"/>
        <v>0</v>
      </c>
      <c r="BC257" s="17">
        <f t="shared" si="94"/>
        <v>2</v>
      </c>
      <c r="BE257" s="11">
        <f t="shared" si="95"/>
        <v>5.3680000000000003</v>
      </c>
      <c r="BH257" s="15">
        <f t="shared" si="96"/>
        <v>0</v>
      </c>
    </row>
    <row r="258" spans="1:60">
      <c r="A258" t="s">
        <v>2198</v>
      </c>
      <c r="B258" t="s">
        <v>2197</v>
      </c>
      <c r="C258" t="s">
        <v>44</v>
      </c>
      <c r="E258" s="7"/>
      <c r="F258" s="7"/>
      <c r="G258" s="7"/>
      <c r="H258">
        <v>6</v>
      </c>
      <c r="I258" s="7">
        <v>721.875</v>
      </c>
      <c r="J258" s="7">
        <v>1141.875</v>
      </c>
      <c r="K258" s="7">
        <v>-420</v>
      </c>
      <c r="M258" t="str">
        <f t="shared" si="74"/>
        <v>New</v>
      </c>
      <c r="O258" s="11" t="str">
        <f t="shared" si="75"/>
        <v/>
      </c>
      <c r="P258" s="11">
        <f t="shared" si="76"/>
        <v>120.3125</v>
      </c>
      <c r="Q258" s="11"/>
      <c r="R258" s="11">
        <f t="shared" si="77"/>
        <v>0</v>
      </c>
      <c r="S258" s="11"/>
      <c r="U258" s="11" t="str">
        <f t="shared" si="78"/>
        <v/>
      </c>
      <c r="V258" s="11">
        <f t="shared" si="79"/>
        <v>190.3125</v>
      </c>
      <c r="W258" s="11"/>
      <c r="X258" s="11">
        <f t="shared" si="73"/>
        <v>0</v>
      </c>
      <c r="Y258" s="11"/>
      <c r="AA258" s="11" t="str">
        <f t="shared" si="80"/>
        <v/>
      </c>
      <c r="AB258" s="11">
        <f t="shared" si="81"/>
        <v>-70</v>
      </c>
      <c r="AC258" s="11"/>
      <c r="AD258">
        <f t="shared" si="82"/>
        <v>0</v>
      </c>
      <c r="AE258">
        <f t="shared" si="83"/>
        <v>6</v>
      </c>
      <c r="AG258" s="11">
        <f t="shared" si="84"/>
        <v>-420</v>
      </c>
      <c r="AH258" s="11"/>
      <c r="AI258" s="15">
        <f t="shared" si="85"/>
        <v>0</v>
      </c>
      <c r="AL258" s="11">
        <f t="shared" si="86"/>
        <v>721.875</v>
      </c>
      <c r="AM258" s="11"/>
      <c r="AO258" s="19">
        <f t="shared" si="87"/>
        <v>0</v>
      </c>
      <c r="AP258" s="19">
        <f t="shared" si="88"/>
        <v>2.4620434961017644E-3</v>
      </c>
      <c r="AR258" s="23">
        <f t="shared" si="89"/>
        <v>0</v>
      </c>
      <c r="AS258">
        <f t="shared" si="90"/>
        <v>0</v>
      </c>
      <c r="AV258" s="11">
        <f t="shared" si="91"/>
        <v>0</v>
      </c>
      <c r="AY258" s="11">
        <f t="shared" si="92"/>
        <v>0</v>
      </c>
      <c r="AZ258" s="11"/>
      <c r="BB258" s="17">
        <f t="shared" si="93"/>
        <v>0</v>
      </c>
      <c r="BC258" s="17">
        <f t="shared" si="94"/>
        <v>6</v>
      </c>
      <c r="BE258" s="11">
        <f t="shared" si="95"/>
        <v>-420</v>
      </c>
      <c r="BH258" s="15">
        <f t="shared" si="96"/>
        <v>0</v>
      </c>
    </row>
    <row r="259" spans="1:60">
      <c r="A259" t="s">
        <v>225</v>
      </c>
      <c r="B259" t="s">
        <v>224</v>
      </c>
      <c r="C259" t="s">
        <v>53</v>
      </c>
      <c r="E259" s="7"/>
      <c r="F259" s="7"/>
      <c r="G259" s="7"/>
      <c r="H259">
        <v>11</v>
      </c>
      <c r="I259" s="7">
        <v>414.64</v>
      </c>
      <c r="J259" s="7">
        <v>718.74979999999982</v>
      </c>
      <c r="K259" s="7">
        <v>-304.10979999999995</v>
      </c>
      <c r="M259" t="str">
        <f t="shared" si="74"/>
        <v>New</v>
      </c>
      <c r="O259" s="11" t="str">
        <f t="shared" si="75"/>
        <v/>
      </c>
      <c r="P259" s="11">
        <f t="shared" si="76"/>
        <v>37.694545454545455</v>
      </c>
      <c r="Q259" s="11"/>
      <c r="R259" s="11">
        <f t="shared" si="77"/>
        <v>0</v>
      </c>
      <c r="S259" s="11"/>
      <c r="U259" s="11" t="str">
        <f t="shared" si="78"/>
        <v/>
      </c>
      <c r="V259" s="11">
        <f t="shared" si="79"/>
        <v>65.340890909090888</v>
      </c>
      <c r="W259" s="11"/>
      <c r="X259" s="11">
        <f t="shared" si="73"/>
        <v>0</v>
      </c>
      <c r="Y259" s="11"/>
      <c r="AA259" s="11" t="str">
        <f t="shared" si="80"/>
        <v/>
      </c>
      <c r="AB259" s="11">
        <f t="shared" si="81"/>
        <v>-27.64634545454545</v>
      </c>
      <c r="AC259" s="11"/>
      <c r="AD259">
        <f t="shared" si="82"/>
        <v>0</v>
      </c>
      <c r="AE259">
        <f t="shared" si="83"/>
        <v>11</v>
      </c>
      <c r="AG259" s="11">
        <f t="shared" si="84"/>
        <v>-304.10979999999995</v>
      </c>
      <c r="AH259" s="11"/>
      <c r="AI259" s="15">
        <f t="shared" si="85"/>
        <v>0</v>
      </c>
      <c r="AL259" s="11">
        <f t="shared" si="86"/>
        <v>414.64</v>
      </c>
      <c r="AM259" s="11"/>
      <c r="AO259" s="19">
        <f t="shared" si="87"/>
        <v>0</v>
      </c>
      <c r="AP259" s="19">
        <f t="shared" si="88"/>
        <v>4.5137464095199014E-3</v>
      </c>
      <c r="AR259" s="23">
        <f t="shared" si="89"/>
        <v>0</v>
      </c>
      <c r="AS259">
        <f t="shared" si="90"/>
        <v>0</v>
      </c>
      <c r="AV259" s="11">
        <f t="shared" si="91"/>
        <v>0</v>
      </c>
      <c r="AY259" s="11">
        <f t="shared" si="92"/>
        <v>0</v>
      </c>
      <c r="AZ259" s="11"/>
      <c r="BB259" s="17">
        <f t="shared" si="93"/>
        <v>0</v>
      </c>
      <c r="BC259" s="17">
        <f t="shared" si="94"/>
        <v>11</v>
      </c>
      <c r="BE259" s="11">
        <f t="shared" si="95"/>
        <v>-304.10979999999995</v>
      </c>
      <c r="BH259" s="15">
        <f t="shared" si="96"/>
        <v>0</v>
      </c>
    </row>
    <row r="260" spans="1:60">
      <c r="A260" t="s">
        <v>3239</v>
      </c>
      <c r="B260" t="s">
        <v>3238</v>
      </c>
      <c r="C260" t="s">
        <v>53</v>
      </c>
      <c r="E260" s="7"/>
      <c r="F260" s="7"/>
      <c r="G260" s="7"/>
      <c r="H260">
        <v>8</v>
      </c>
      <c r="I260" s="7">
        <v>48.04</v>
      </c>
      <c r="J260" s="7">
        <v>31.078399999999998</v>
      </c>
      <c r="K260" s="7">
        <v>16.961600000000001</v>
      </c>
      <c r="M260" t="str">
        <f t="shared" si="74"/>
        <v>New</v>
      </c>
      <c r="O260" s="11" t="str">
        <f t="shared" si="75"/>
        <v/>
      </c>
      <c r="P260" s="11">
        <f t="shared" si="76"/>
        <v>6.0049999999999999</v>
      </c>
      <c r="Q260" s="11"/>
      <c r="R260" s="11">
        <f t="shared" si="77"/>
        <v>0</v>
      </c>
      <c r="S260" s="11"/>
      <c r="U260" s="11" t="str">
        <f t="shared" si="78"/>
        <v/>
      </c>
      <c r="V260" s="11">
        <f t="shared" si="79"/>
        <v>3.8847999999999998</v>
      </c>
      <c r="W260" s="11"/>
      <c r="X260" s="11">
        <f t="shared" si="73"/>
        <v>0</v>
      </c>
      <c r="Y260" s="11"/>
      <c r="AA260" s="11" t="str">
        <f t="shared" si="80"/>
        <v/>
      </c>
      <c r="AB260" s="11">
        <f t="shared" si="81"/>
        <v>2.1202000000000001</v>
      </c>
      <c r="AC260" s="11"/>
      <c r="AD260">
        <f t="shared" si="82"/>
        <v>0</v>
      </c>
      <c r="AE260">
        <f t="shared" si="83"/>
        <v>8</v>
      </c>
      <c r="AG260" s="11">
        <f t="shared" si="84"/>
        <v>16.961600000000001</v>
      </c>
      <c r="AH260" s="11"/>
      <c r="AI260" s="15">
        <f t="shared" si="85"/>
        <v>0</v>
      </c>
      <c r="AL260" s="11">
        <f t="shared" si="86"/>
        <v>48.04</v>
      </c>
      <c r="AM260" s="11"/>
      <c r="AO260" s="19">
        <f t="shared" si="87"/>
        <v>0</v>
      </c>
      <c r="AP260" s="19">
        <f t="shared" si="88"/>
        <v>3.2827246614690192E-3</v>
      </c>
      <c r="AR260" s="23">
        <f t="shared" si="89"/>
        <v>0</v>
      </c>
      <c r="AS260">
        <f t="shared" si="90"/>
        <v>0</v>
      </c>
      <c r="AV260" s="11">
        <f t="shared" si="91"/>
        <v>0</v>
      </c>
      <c r="AY260" s="11">
        <f t="shared" si="92"/>
        <v>0</v>
      </c>
      <c r="AZ260" s="11"/>
      <c r="BB260" s="17">
        <f t="shared" si="93"/>
        <v>0</v>
      </c>
      <c r="BC260" s="17">
        <f t="shared" si="94"/>
        <v>8</v>
      </c>
      <c r="BE260" s="11">
        <f t="shared" si="95"/>
        <v>16.961600000000001</v>
      </c>
      <c r="BH260" s="15">
        <f t="shared" si="96"/>
        <v>0</v>
      </c>
    </row>
    <row r="261" spans="1:60">
      <c r="A261" t="s">
        <v>175</v>
      </c>
      <c r="B261" t="s">
        <v>174</v>
      </c>
      <c r="C261" t="s">
        <v>53</v>
      </c>
      <c r="D261">
        <v>6</v>
      </c>
      <c r="E261" s="7">
        <v>10.56</v>
      </c>
      <c r="F261" s="7">
        <v>5.9136000000000006</v>
      </c>
      <c r="G261" s="7">
        <v>4.6463999999999999</v>
      </c>
      <c r="I261" s="7"/>
      <c r="J261" s="7"/>
      <c r="K261" s="7"/>
      <c r="M261" t="str">
        <f t="shared" si="74"/>
        <v/>
      </c>
      <c r="O261" s="11">
        <f t="shared" si="75"/>
        <v>1.76</v>
      </c>
      <c r="P261" s="11" t="str">
        <f t="shared" si="76"/>
        <v/>
      </c>
      <c r="Q261" s="11"/>
      <c r="R261" s="11">
        <f t="shared" si="77"/>
        <v>0</v>
      </c>
      <c r="S261" s="11"/>
      <c r="U261" s="11">
        <f t="shared" si="78"/>
        <v>0.98560000000000014</v>
      </c>
      <c r="V261" s="11" t="str">
        <f t="shared" si="79"/>
        <v/>
      </c>
      <c r="W261" s="11"/>
      <c r="X261" s="11">
        <f t="shared" si="73"/>
        <v>0</v>
      </c>
      <c r="Y261" s="11"/>
      <c r="AA261" s="11">
        <f t="shared" si="80"/>
        <v>0.77439999999999998</v>
      </c>
      <c r="AB261" s="11" t="str">
        <f t="shared" si="81"/>
        <v/>
      </c>
      <c r="AC261" s="11"/>
      <c r="AD261">
        <f t="shared" si="82"/>
        <v>6</v>
      </c>
      <c r="AE261">
        <f t="shared" si="83"/>
        <v>0</v>
      </c>
      <c r="AG261" s="11">
        <f t="shared" si="84"/>
        <v>-4.6463999999999999</v>
      </c>
      <c r="AH261" s="11"/>
      <c r="AI261" s="15">
        <f t="shared" si="85"/>
        <v>0</v>
      </c>
      <c r="AL261" s="11">
        <f t="shared" si="86"/>
        <v>-10.56</v>
      </c>
      <c r="AM261" s="11"/>
      <c r="AO261" s="19">
        <f t="shared" si="87"/>
        <v>2.7359781121751026E-3</v>
      </c>
      <c r="AP261" s="19">
        <f t="shared" si="88"/>
        <v>0</v>
      </c>
      <c r="AR261" s="23">
        <f t="shared" si="89"/>
        <v>6.6675786593707249</v>
      </c>
      <c r="AS261">
        <f t="shared" si="90"/>
        <v>6</v>
      </c>
      <c r="AV261" s="11">
        <f t="shared" si="91"/>
        <v>0.51697291381668931</v>
      </c>
      <c r="AY261" s="11">
        <f t="shared" si="92"/>
        <v>1.1749384404924759</v>
      </c>
      <c r="AZ261" s="11"/>
      <c r="BB261" s="17">
        <f t="shared" si="93"/>
        <v>6.6675786593707249</v>
      </c>
      <c r="BC261" s="17">
        <f t="shared" si="94"/>
        <v>0</v>
      </c>
      <c r="BE261" s="11">
        <f t="shared" si="95"/>
        <v>-5.1633729138166888</v>
      </c>
      <c r="BH261" s="15">
        <f t="shared" si="96"/>
        <v>0</v>
      </c>
    </row>
    <row r="262" spans="1:60">
      <c r="A262" t="s">
        <v>175</v>
      </c>
      <c r="B262" t="s">
        <v>174</v>
      </c>
      <c r="C262" t="s">
        <v>44</v>
      </c>
      <c r="D262">
        <v>3</v>
      </c>
      <c r="E262" s="7">
        <v>550.43100000000004</v>
      </c>
      <c r="F262" s="7">
        <v>597.61080000000004</v>
      </c>
      <c r="G262" s="7">
        <v>-47.1798</v>
      </c>
      <c r="I262" s="7"/>
      <c r="J262" s="7"/>
      <c r="K262" s="7"/>
      <c r="M262" t="str">
        <f t="shared" si="74"/>
        <v/>
      </c>
      <c r="O262" s="11">
        <f t="shared" si="75"/>
        <v>183.477</v>
      </c>
      <c r="P262" s="11" t="str">
        <f t="shared" si="76"/>
        <v/>
      </c>
      <c r="Q262" s="11"/>
      <c r="R262" s="11">
        <f t="shared" si="77"/>
        <v>0</v>
      </c>
      <c r="S262" s="11"/>
      <c r="U262" s="11">
        <f t="shared" si="78"/>
        <v>199.20360000000002</v>
      </c>
      <c r="V262" s="11" t="str">
        <f t="shared" si="79"/>
        <v/>
      </c>
      <c r="W262" s="11"/>
      <c r="X262" s="11">
        <f t="shared" si="73"/>
        <v>0</v>
      </c>
      <c r="Y262" s="11"/>
      <c r="AA262" s="11">
        <f t="shared" si="80"/>
        <v>-15.726599999999999</v>
      </c>
      <c r="AB262" s="11" t="str">
        <f t="shared" si="81"/>
        <v/>
      </c>
      <c r="AC262" s="11"/>
      <c r="AD262">
        <f t="shared" si="82"/>
        <v>3</v>
      </c>
      <c r="AE262">
        <f t="shared" si="83"/>
        <v>0</v>
      </c>
      <c r="AG262" s="11">
        <f t="shared" si="84"/>
        <v>47.1798</v>
      </c>
      <c r="AH262" s="11"/>
      <c r="AI262" s="15">
        <f t="shared" si="85"/>
        <v>0</v>
      </c>
      <c r="AL262" s="11">
        <f t="shared" si="86"/>
        <v>-550.43100000000004</v>
      </c>
      <c r="AM262" s="11"/>
      <c r="AO262" s="19">
        <f t="shared" si="87"/>
        <v>1.3679890560875513E-3</v>
      </c>
      <c r="AP262" s="19">
        <f t="shared" si="88"/>
        <v>0</v>
      </c>
      <c r="AR262" s="23">
        <f t="shared" si="89"/>
        <v>3.3337893296853625</v>
      </c>
      <c r="AS262">
        <f t="shared" si="90"/>
        <v>3</v>
      </c>
      <c r="AV262" s="11">
        <f t="shared" si="91"/>
        <v>-5.2493712722298209</v>
      </c>
      <c r="AY262" s="11">
        <f t="shared" si="92"/>
        <v>61.242664842681251</v>
      </c>
      <c r="AZ262" s="11"/>
      <c r="BB262" s="17">
        <f t="shared" si="93"/>
        <v>3.3337893296853625</v>
      </c>
      <c r="BC262" s="17">
        <f t="shared" si="94"/>
        <v>0</v>
      </c>
      <c r="BE262" s="11">
        <f t="shared" si="95"/>
        <v>52.429171272229823</v>
      </c>
      <c r="BH262" s="15">
        <f t="shared" si="96"/>
        <v>0</v>
      </c>
    </row>
    <row r="263" spans="1:60">
      <c r="A263" t="s">
        <v>4237</v>
      </c>
      <c r="B263" t="s">
        <v>4236</v>
      </c>
      <c r="C263" t="s">
        <v>35</v>
      </c>
      <c r="D263">
        <v>3</v>
      </c>
      <c r="E263" s="7">
        <v>184.75200000000001</v>
      </c>
      <c r="F263" s="7">
        <v>205.53660000000002</v>
      </c>
      <c r="G263" s="7">
        <v>-20.784600000000001</v>
      </c>
      <c r="I263" s="7"/>
      <c r="J263" s="7"/>
      <c r="K263" s="7"/>
      <c r="M263" t="str">
        <f t="shared" si="74"/>
        <v/>
      </c>
      <c r="O263" s="11">
        <f t="shared" si="75"/>
        <v>61.584000000000003</v>
      </c>
      <c r="P263" s="11" t="str">
        <f t="shared" si="76"/>
        <v/>
      </c>
      <c r="Q263" s="11"/>
      <c r="R263" s="11">
        <f t="shared" si="77"/>
        <v>0</v>
      </c>
      <c r="S263" s="11"/>
      <c r="U263" s="11">
        <f t="shared" si="78"/>
        <v>68.512200000000007</v>
      </c>
      <c r="V263" s="11" t="str">
        <f t="shared" si="79"/>
        <v/>
      </c>
      <c r="W263" s="11"/>
      <c r="X263" s="11">
        <f t="shared" si="73"/>
        <v>0</v>
      </c>
      <c r="Y263" s="11"/>
      <c r="AA263" s="11">
        <f t="shared" si="80"/>
        <v>-6.9282000000000004</v>
      </c>
      <c r="AB263" s="11" t="str">
        <f t="shared" si="81"/>
        <v/>
      </c>
      <c r="AC263" s="11"/>
      <c r="AD263">
        <f t="shared" si="82"/>
        <v>3</v>
      </c>
      <c r="AE263">
        <f t="shared" si="83"/>
        <v>0</v>
      </c>
      <c r="AG263" s="11">
        <f t="shared" si="84"/>
        <v>20.784600000000001</v>
      </c>
      <c r="AH263" s="11"/>
      <c r="AI263" s="15">
        <f t="shared" si="85"/>
        <v>0</v>
      </c>
      <c r="AL263" s="11">
        <f t="shared" si="86"/>
        <v>-184.75200000000001</v>
      </c>
      <c r="AM263" s="11"/>
      <c r="AO263" s="19">
        <f t="shared" si="87"/>
        <v>1.3679890560875513E-3</v>
      </c>
      <c r="AP263" s="19">
        <f t="shared" si="88"/>
        <v>0</v>
      </c>
      <c r="AR263" s="23">
        <f t="shared" si="89"/>
        <v>3.3337893296853625</v>
      </c>
      <c r="AS263">
        <f t="shared" si="90"/>
        <v>3</v>
      </c>
      <c r="AV263" s="11">
        <f t="shared" si="91"/>
        <v>-2.3125592339261285</v>
      </c>
      <c r="AY263" s="11">
        <f t="shared" si="92"/>
        <v>20.556082079343362</v>
      </c>
      <c r="AZ263" s="11"/>
      <c r="BB263" s="17">
        <f t="shared" si="93"/>
        <v>3.3337893296853625</v>
      </c>
      <c r="BC263" s="17">
        <f t="shared" si="94"/>
        <v>0</v>
      </c>
      <c r="BE263" s="11">
        <f t="shared" si="95"/>
        <v>23.097159233926128</v>
      </c>
      <c r="BH263" s="15">
        <f t="shared" si="96"/>
        <v>0</v>
      </c>
    </row>
    <row r="264" spans="1:60">
      <c r="A264" t="s">
        <v>4125</v>
      </c>
      <c r="B264" t="s">
        <v>4124</v>
      </c>
      <c r="C264" t="s">
        <v>44</v>
      </c>
      <c r="D264">
        <v>3</v>
      </c>
      <c r="E264" s="7">
        <v>626.1</v>
      </c>
      <c r="F264" s="7">
        <v>1164.546</v>
      </c>
      <c r="G264" s="7">
        <v>-538.44600000000003</v>
      </c>
      <c r="I264" s="7"/>
      <c r="J264" s="7"/>
      <c r="K264" s="7"/>
      <c r="M264" t="str">
        <f t="shared" si="74"/>
        <v/>
      </c>
      <c r="O264" s="11">
        <f t="shared" si="75"/>
        <v>208.70000000000002</v>
      </c>
      <c r="P264" s="11" t="str">
        <f t="shared" si="76"/>
        <v/>
      </c>
      <c r="Q264" s="11"/>
      <c r="R264" s="11">
        <f t="shared" si="77"/>
        <v>0</v>
      </c>
      <c r="S264" s="11"/>
      <c r="U264" s="11">
        <f t="shared" si="78"/>
        <v>388.18200000000002</v>
      </c>
      <c r="V264" s="11" t="str">
        <f t="shared" si="79"/>
        <v/>
      </c>
      <c r="W264" s="11"/>
      <c r="X264" s="11">
        <f t="shared" si="73"/>
        <v>0</v>
      </c>
      <c r="Y264" s="11"/>
      <c r="AA264" s="11">
        <f t="shared" si="80"/>
        <v>-179.482</v>
      </c>
      <c r="AB264" s="11" t="str">
        <f t="shared" si="81"/>
        <v/>
      </c>
      <c r="AC264" s="11"/>
      <c r="AD264">
        <f t="shared" si="82"/>
        <v>3</v>
      </c>
      <c r="AE264">
        <f t="shared" si="83"/>
        <v>0</v>
      </c>
      <c r="AG264" s="11">
        <f t="shared" si="84"/>
        <v>538.44600000000003</v>
      </c>
      <c r="AH264" s="11"/>
      <c r="AI264" s="15">
        <f t="shared" si="85"/>
        <v>0</v>
      </c>
      <c r="AL264" s="11">
        <f t="shared" si="86"/>
        <v>-626.1</v>
      </c>
      <c r="AM264" s="11"/>
      <c r="AO264" s="19">
        <f t="shared" si="87"/>
        <v>1.3679890560875513E-3</v>
      </c>
      <c r="AP264" s="19">
        <f t="shared" si="88"/>
        <v>0</v>
      </c>
      <c r="AR264" s="23">
        <f t="shared" si="89"/>
        <v>3.3337893296853625</v>
      </c>
      <c r="AS264">
        <f t="shared" si="90"/>
        <v>3</v>
      </c>
      <c r="AV264" s="11">
        <f t="shared" si="91"/>
        <v>-59.909176470588221</v>
      </c>
      <c r="AY264" s="11">
        <f t="shared" si="92"/>
        <v>69.661833105335148</v>
      </c>
      <c r="AZ264" s="11"/>
      <c r="BB264" s="17">
        <f t="shared" si="93"/>
        <v>3.3337893296853625</v>
      </c>
      <c r="BC264" s="17">
        <f t="shared" si="94"/>
        <v>0</v>
      </c>
      <c r="BE264" s="11">
        <f t="shared" si="95"/>
        <v>598.35517647058828</v>
      </c>
      <c r="BH264" s="15">
        <f t="shared" si="96"/>
        <v>0</v>
      </c>
    </row>
    <row r="265" spans="1:60">
      <c r="A265" t="s">
        <v>270</v>
      </c>
      <c r="B265" t="s">
        <v>269</v>
      </c>
      <c r="C265" t="s">
        <v>32</v>
      </c>
      <c r="E265" s="7"/>
      <c r="F265" s="7"/>
      <c r="G265" s="7"/>
      <c r="H265">
        <v>2</v>
      </c>
      <c r="I265" s="7">
        <v>205.33279999999999</v>
      </c>
      <c r="J265" s="7">
        <v>241.56799999999998</v>
      </c>
      <c r="K265" s="7">
        <v>-36.235199999999999</v>
      </c>
      <c r="M265" t="str">
        <f t="shared" si="74"/>
        <v>New</v>
      </c>
      <c r="O265" s="11" t="str">
        <f t="shared" si="75"/>
        <v/>
      </c>
      <c r="P265" s="11">
        <f t="shared" si="76"/>
        <v>102.6664</v>
      </c>
      <c r="Q265" s="11"/>
      <c r="R265" s="11">
        <f t="shared" si="77"/>
        <v>0</v>
      </c>
      <c r="S265" s="11"/>
      <c r="U265" s="11" t="str">
        <f t="shared" si="78"/>
        <v/>
      </c>
      <c r="V265" s="11">
        <f t="shared" si="79"/>
        <v>120.78399999999999</v>
      </c>
      <c r="W265" s="11"/>
      <c r="X265" s="11">
        <f t="shared" ref="X265:X328" si="97">+IFERROR((U265-V265)*H265,0)</f>
        <v>0</v>
      </c>
      <c r="Y265" s="11"/>
      <c r="AA265" s="11" t="str">
        <f t="shared" si="80"/>
        <v/>
      </c>
      <c r="AB265" s="11">
        <f t="shared" si="81"/>
        <v>-18.117599999999999</v>
      </c>
      <c r="AC265" s="11"/>
      <c r="AD265">
        <f t="shared" si="82"/>
        <v>0</v>
      </c>
      <c r="AE265">
        <f t="shared" si="83"/>
        <v>2</v>
      </c>
      <c r="AG265" s="11">
        <f t="shared" si="84"/>
        <v>-36.235199999999999</v>
      </c>
      <c r="AH265" s="11"/>
      <c r="AI265" s="15">
        <f t="shared" si="85"/>
        <v>0</v>
      </c>
      <c r="AL265" s="11">
        <f t="shared" si="86"/>
        <v>205.33279999999999</v>
      </c>
      <c r="AM265" s="11"/>
      <c r="AO265" s="19">
        <f t="shared" si="87"/>
        <v>0</v>
      </c>
      <c r="AP265" s="19">
        <f t="shared" si="88"/>
        <v>8.206811653672548E-4</v>
      </c>
      <c r="AR265" s="23">
        <f t="shared" si="89"/>
        <v>0</v>
      </c>
      <c r="AS265">
        <f t="shared" si="90"/>
        <v>0</v>
      </c>
      <c r="AV265" s="11">
        <f t="shared" si="91"/>
        <v>0</v>
      </c>
      <c r="AY265" s="11">
        <f t="shared" si="92"/>
        <v>0</v>
      </c>
      <c r="AZ265" s="11"/>
      <c r="BB265" s="17">
        <f t="shared" si="93"/>
        <v>0</v>
      </c>
      <c r="BC265" s="17">
        <f t="shared" si="94"/>
        <v>2</v>
      </c>
      <c r="BE265" s="11">
        <f t="shared" si="95"/>
        <v>-36.235199999999999</v>
      </c>
      <c r="BH265" s="15">
        <f t="shared" si="96"/>
        <v>0</v>
      </c>
    </row>
    <row r="266" spans="1:60">
      <c r="A266" t="s">
        <v>270</v>
      </c>
      <c r="B266" t="s">
        <v>269</v>
      </c>
      <c r="C266" t="s">
        <v>35</v>
      </c>
      <c r="D266">
        <v>9</v>
      </c>
      <c r="E266" s="7">
        <v>429.226</v>
      </c>
      <c r="F266" s="7">
        <v>463.22920000000005</v>
      </c>
      <c r="G266" s="7">
        <v>-34.0032</v>
      </c>
      <c r="I266" s="7"/>
      <c r="J266" s="7"/>
      <c r="K266" s="7"/>
      <c r="M266" t="str">
        <f t="shared" ref="M266:M329" si="98">+IF(AND(D266=0,H266&lt;&gt;0),"New","")</f>
        <v/>
      </c>
      <c r="O266" s="11">
        <f t="shared" ref="O266:O329" si="99">+IFERROR(E266/D266,"")</f>
        <v>47.69177777777778</v>
      </c>
      <c r="P266" s="11" t="str">
        <f t="shared" ref="P266:P329" si="100">+IFERROR(I266/H266,"")</f>
        <v/>
      </c>
      <c r="Q266" s="11"/>
      <c r="R266" s="11">
        <f t="shared" ref="R266:R329" si="101">+IFERROR((P266-O266)*H266,0)</f>
        <v>0</v>
      </c>
      <c r="S266" s="11"/>
      <c r="U266" s="11">
        <f t="shared" ref="U266:U329" si="102">+IFERROR(F266/D266,"")</f>
        <v>51.469911111111116</v>
      </c>
      <c r="V266" s="11" t="str">
        <f t="shared" ref="V266:V329" si="103">+IFERROR(J266/H266,"")</f>
        <v/>
      </c>
      <c r="W266" s="11"/>
      <c r="X266" s="11">
        <f t="shared" si="97"/>
        <v>0</v>
      </c>
      <c r="Y266" s="11"/>
      <c r="AA266" s="11">
        <f t="shared" ref="AA266:AA329" si="104">+IFERROR(G266/D266,"")</f>
        <v>-3.7781333333333333</v>
      </c>
      <c r="AB266" s="11" t="str">
        <f t="shared" ref="AB266:AB329" si="105">+IFERROR(K266/H266,"")</f>
        <v/>
      </c>
      <c r="AC266" s="11"/>
      <c r="AD266">
        <f t="shared" ref="AD266:AD329" si="106">+D266</f>
        <v>9</v>
      </c>
      <c r="AE266">
        <f t="shared" ref="AE266:AE329" si="107">+H266</f>
        <v>0</v>
      </c>
      <c r="AG266" s="11">
        <f t="shared" ref="AG266:AG329" si="108">+IF(M266="New",(AE266-AD266)*AB266,IFERROR((AE266-AD266)*AA266,0))</f>
        <v>34.0032</v>
      </c>
      <c r="AH266" s="11"/>
      <c r="AI266" s="15">
        <f t="shared" ref="AI266:AI329" si="109">+(K266-G266)-(R266+X266+AG266)</f>
        <v>0</v>
      </c>
      <c r="AL266" s="11">
        <f t="shared" ref="AL266:AL329" si="110">+IF(M266="New",(AE266-AD266)*P266,IFERROR((AE266-AD266)*O266,0))</f>
        <v>-429.226</v>
      </c>
      <c r="AM266" s="11"/>
      <c r="AO266" s="19">
        <f t="shared" ref="AO266:AO329" si="111">+D266/$D$2</f>
        <v>4.1039671682626538E-3</v>
      </c>
      <c r="AP266" s="19">
        <f t="shared" ref="AP266:AP329" si="112">+H266/$H$2</f>
        <v>0</v>
      </c>
      <c r="AR266" s="23">
        <f t="shared" ref="AR266:AR329" si="113">+$H$2*AO266</f>
        <v>10.001367989056087</v>
      </c>
      <c r="AS266">
        <f t="shared" ref="AS266:AS329" si="114">+D266</f>
        <v>9</v>
      </c>
      <c r="AV266" s="11">
        <f t="shared" ref="AV266:AV329" si="115">+IFERROR((AR266-AS266)*AA266,0)</f>
        <v>-3.7833017783857708</v>
      </c>
      <c r="AY266" s="11">
        <f t="shared" ref="AY266:AY329" si="116">+IFERROR((AR266-AS266)*O266,0)</f>
        <v>47.757019607843112</v>
      </c>
      <c r="AZ266" s="11"/>
      <c r="BB266" s="17">
        <f t="shared" ref="BB266:BB329" si="117">+$H$2*AO266</f>
        <v>10.001367989056087</v>
      </c>
      <c r="BC266" s="17">
        <f t="shared" ref="BC266:BC329" si="118">+H266</f>
        <v>0</v>
      </c>
      <c r="BE266" s="11">
        <f t="shared" ref="BE266:BE329" si="119">+IF(M266="New",(BC266-BB266)*AB266,IFERROR((BC266-BB266)*AA266,0))</f>
        <v>37.78650177838577</v>
      </c>
      <c r="BH266" s="15">
        <f t="shared" ref="BH266:BH329" si="120">AG266-AV266-BE266</f>
        <v>0</v>
      </c>
    </row>
    <row r="267" spans="1:60">
      <c r="A267" t="s">
        <v>270</v>
      </c>
      <c r="B267" t="s">
        <v>269</v>
      </c>
      <c r="C267" t="s">
        <v>53</v>
      </c>
      <c r="D267">
        <v>5</v>
      </c>
      <c r="E267" s="7">
        <v>60.16</v>
      </c>
      <c r="F267" s="7">
        <v>40.279200000000003</v>
      </c>
      <c r="G267" s="7">
        <v>19.880800000000001</v>
      </c>
      <c r="I267" s="7"/>
      <c r="J267" s="7"/>
      <c r="K267" s="7"/>
      <c r="M267" t="str">
        <f t="shared" si="98"/>
        <v/>
      </c>
      <c r="O267" s="11">
        <f t="shared" si="99"/>
        <v>12.032</v>
      </c>
      <c r="P267" s="11" t="str">
        <f t="shared" si="100"/>
        <v/>
      </c>
      <c r="Q267" s="11"/>
      <c r="R267" s="11">
        <f t="shared" si="101"/>
        <v>0</v>
      </c>
      <c r="S267" s="11"/>
      <c r="U267" s="11">
        <f t="shared" si="102"/>
        <v>8.0558399999999999</v>
      </c>
      <c r="V267" s="11" t="str">
        <f t="shared" si="103"/>
        <v/>
      </c>
      <c r="W267" s="11"/>
      <c r="X267" s="11">
        <f t="shared" si="97"/>
        <v>0</v>
      </c>
      <c r="Y267" s="11"/>
      <c r="AA267" s="11">
        <f t="shared" si="104"/>
        <v>3.9761600000000001</v>
      </c>
      <c r="AB267" s="11" t="str">
        <f t="shared" si="105"/>
        <v/>
      </c>
      <c r="AC267" s="11"/>
      <c r="AD267">
        <f t="shared" si="106"/>
        <v>5</v>
      </c>
      <c r="AE267">
        <f t="shared" si="107"/>
        <v>0</v>
      </c>
      <c r="AG267" s="11">
        <f t="shared" si="108"/>
        <v>-19.880800000000001</v>
      </c>
      <c r="AH267" s="11"/>
      <c r="AI267" s="15">
        <f t="shared" si="109"/>
        <v>0</v>
      </c>
      <c r="AL267" s="11">
        <f t="shared" si="110"/>
        <v>-60.16</v>
      </c>
      <c r="AM267" s="11"/>
      <c r="AO267" s="19">
        <f t="shared" si="111"/>
        <v>2.2799817601459188E-3</v>
      </c>
      <c r="AP267" s="19">
        <f t="shared" si="112"/>
        <v>0</v>
      </c>
      <c r="AR267" s="23">
        <f t="shared" si="113"/>
        <v>5.5563155494756042</v>
      </c>
      <c r="AS267">
        <f t="shared" si="114"/>
        <v>5</v>
      </c>
      <c r="AV267" s="11">
        <f t="shared" si="115"/>
        <v>2.2119996352029188</v>
      </c>
      <c r="AY267" s="11">
        <f t="shared" si="116"/>
        <v>6.6935886912904703</v>
      </c>
      <c r="AZ267" s="11"/>
      <c r="BB267" s="17">
        <f t="shared" si="117"/>
        <v>5.5563155494756042</v>
      </c>
      <c r="BC267" s="17">
        <f t="shared" si="118"/>
        <v>0</v>
      </c>
      <c r="BE267" s="11">
        <f t="shared" si="119"/>
        <v>-22.092799635202919</v>
      </c>
      <c r="BH267" s="15">
        <f t="shared" si="120"/>
        <v>0</v>
      </c>
    </row>
    <row r="268" spans="1:60">
      <c r="A268" t="s">
        <v>2338</v>
      </c>
      <c r="B268" t="s">
        <v>2337</v>
      </c>
      <c r="C268" t="s">
        <v>35</v>
      </c>
      <c r="D268">
        <v>5</v>
      </c>
      <c r="E268" s="7">
        <v>318.43</v>
      </c>
      <c r="F268" s="7">
        <v>395.76300000000003</v>
      </c>
      <c r="G268" s="7">
        <v>-77.332999999999998</v>
      </c>
      <c r="I268" s="7"/>
      <c r="J268" s="7"/>
      <c r="K268" s="7"/>
      <c r="M268" t="str">
        <f t="shared" si="98"/>
        <v/>
      </c>
      <c r="O268" s="11">
        <f t="shared" si="99"/>
        <v>63.686</v>
      </c>
      <c r="P268" s="11" t="str">
        <f t="shared" si="100"/>
        <v/>
      </c>
      <c r="Q268" s="11"/>
      <c r="R268" s="11">
        <f t="shared" si="101"/>
        <v>0</v>
      </c>
      <c r="S268" s="11"/>
      <c r="U268" s="11">
        <f t="shared" si="102"/>
        <v>79.152600000000007</v>
      </c>
      <c r="V268" s="11" t="str">
        <f t="shared" si="103"/>
        <v/>
      </c>
      <c r="W268" s="11"/>
      <c r="X268" s="11">
        <f t="shared" si="97"/>
        <v>0</v>
      </c>
      <c r="Y268" s="11"/>
      <c r="AA268" s="11">
        <f t="shared" si="104"/>
        <v>-15.4666</v>
      </c>
      <c r="AB268" s="11" t="str">
        <f t="shared" si="105"/>
        <v/>
      </c>
      <c r="AC268" s="11"/>
      <c r="AD268">
        <f t="shared" si="106"/>
        <v>5</v>
      </c>
      <c r="AE268">
        <f t="shared" si="107"/>
        <v>0</v>
      </c>
      <c r="AG268" s="11">
        <f t="shared" si="108"/>
        <v>77.332999999999998</v>
      </c>
      <c r="AH268" s="11"/>
      <c r="AI268" s="15">
        <f t="shared" si="109"/>
        <v>0</v>
      </c>
      <c r="AL268" s="11">
        <f t="shared" si="110"/>
        <v>-318.43</v>
      </c>
      <c r="AM268" s="11"/>
      <c r="AO268" s="19">
        <f t="shared" si="111"/>
        <v>2.2799817601459188E-3</v>
      </c>
      <c r="AP268" s="19">
        <f t="shared" si="112"/>
        <v>0</v>
      </c>
      <c r="AR268" s="23">
        <f t="shared" si="113"/>
        <v>5.5563155494756042</v>
      </c>
      <c r="AS268">
        <f t="shared" si="114"/>
        <v>5</v>
      </c>
      <c r="AV268" s="11">
        <f t="shared" si="115"/>
        <v>-8.604310077519381</v>
      </c>
      <c r="AY268" s="11">
        <f t="shared" si="116"/>
        <v>35.429512083903333</v>
      </c>
      <c r="AZ268" s="11"/>
      <c r="BB268" s="17">
        <f t="shared" si="117"/>
        <v>5.5563155494756042</v>
      </c>
      <c r="BC268" s="17">
        <f t="shared" si="118"/>
        <v>0</v>
      </c>
      <c r="BE268" s="11">
        <f t="shared" si="119"/>
        <v>85.937310077519385</v>
      </c>
      <c r="BH268" s="15">
        <f t="shared" si="120"/>
        <v>0</v>
      </c>
    </row>
    <row r="269" spans="1:60">
      <c r="A269" t="s">
        <v>2338</v>
      </c>
      <c r="B269" t="s">
        <v>2337</v>
      </c>
      <c r="C269" t="s">
        <v>53</v>
      </c>
      <c r="D269">
        <v>3</v>
      </c>
      <c r="E269" s="7">
        <v>7.0679999999999996</v>
      </c>
      <c r="F269" s="7">
        <v>9.8951999999999991</v>
      </c>
      <c r="G269" s="7">
        <v>-2.8271999999999999</v>
      </c>
      <c r="I269" s="7"/>
      <c r="J269" s="7"/>
      <c r="K269" s="7"/>
      <c r="M269" t="str">
        <f t="shared" si="98"/>
        <v/>
      </c>
      <c r="O269" s="11">
        <f t="shared" si="99"/>
        <v>2.3559999999999999</v>
      </c>
      <c r="P269" s="11" t="str">
        <f t="shared" si="100"/>
        <v/>
      </c>
      <c r="Q269" s="11"/>
      <c r="R269" s="11">
        <f t="shared" si="101"/>
        <v>0</v>
      </c>
      <c r="S269" s="11"/>
      <c r="U269" s="11">
        <f t="shared" si="102"/>
        <v>3.2983999999999996</v>
      </c>
      <c r="V269" s="11" t="str">
        <f t="shared" si="103"/>
        <v/>
      </c>
      <c r="W269" s="11"/>
      <c r="X269" s="11">
        <f t="shared" si="97"/>
        <v>0</v>
      </c>
      <c r="Y269" s="11"/>
      <c r="AA269" s="11">
        <f t="shared" si="104"/>
        <v>-0.94240000000000002</v>
      </c>
      <c r="AB269" s="11" t="str">
        <f t="shared" si="105"/>
        <v/>
      </c>
      <c r="AC269" s="11"/>
      <c r="AD269">
        <f t="shared" si="106"/>
        <v>3</v>
      </c>
      <c r="AE269">
        <f t="shared" si="107"/>
        <v>0</v>
      </c>
      <c r="AG269" s="11">
        <f t="shared" si="108"/>
        <v>2.8271999999999999</v>
      </c>
      <c r="AH269" s="11"/>
      <c r="AI269" s="15">
        <f t="shared" si="109"/>
        <v>0</v>
      </c>
      <c r="AL269" s="11">
        <f t="shared" si="110"/>
        <v>-7.0679999999999996</v>
      </c>
      <c r="AM269" s="11"/>
      <c r="AO269" s="19">
        <f t="shared" si="111"/>
        <v>1.3679890560875513E-3</v>
      </c>
      <c r="AP269" s="19">
        <f t="shared" si="112"/>
        <v>0</v>
      </c>
      <c r="AR269" s="23">
        <f t="shared" si="113"/>
        <v>3.3337893296853625</v>
      </c>
      <c r="AS269">
        <f t="shared" si="114"/>
        <v>3</v>
      </c>
      <c r="AV269" s="11">
        <f t="shared" si="115"/>
        <v>-0.31456306429548558</v>
      </c>
      <c r="AY269" s="11">
        <f t="shared" si="116"/>
        <v>0.78640766073871393</v>
      </c>
      <c r="AZ269" s="11"/>
      <c r="BB269" s="17">
        <f t="shared" si="117"/>
        <v>3.3337893296853625</v>
      </c>
      <c r="BC269" s="17">
        <f t="shared" si="118"/>
        <v>0</v>
      </c>
      <c r="BE269" s="11">
        <f t="shared" si="119"/>
        <v>3.1417630642954855</v>
      </c>
      <c r="BH269" s="15">
        <f t="shared" si="120"/>
        <v>0</v>
      </c>
    </row>
    <row r="270" spans="1:60">
      <c r="A270" t="s">
        <v>2338</v>
      </c>
      <c r="B270" t="s">
        <v>2337</v>
      </c>
      <c r="C270" t="s">
        <v>44</v>
      </c>
      <c r="E270" s="7"/>
      <c r="F270" s="7"/>
      <c r="G270" s="7"/>
      <c r="H270">
        <v>5</v>
      </c>
      <c r="I270" s="7">
        <v>177.22499999999999</v>
      </c>
      <c r="J270" s="7">
        <v>297.738</v>
      </c>
      <c r="K270" s="7">
        <v>-120.51300000000001</v>
      </c>
      <c r="M270" t="str">
        <f t="shared" si="98"/>
        <v>New</v>
      </c>
      <c r="O270" s="11" t="str">
        <f t="shared" si="99"/>
        <v/>
      </c>
      <c r="P270" s="11">
        <f t="shared" si="100"/>
        <v>35.445</v>
      </c>
      <c r="Q270" s="11"/>
      <c r="R270" s="11">
        <f t="shared" si="101"/>
        <v>0</v>
      </c>
      <c r="S270" s="11"/>
      <c r="U270" s="11" t="str">
        <f t="shared" si="102"/>
        <v/>
      </c>
      <c r="V270" s="11">
        <f t="shared" si="103"/>
        <v>59.547600000000003</v>
      </c>
      <c r="W270" s="11"/>
      <c r="X270" s="11">
        <f t="shared" si="97"/>
        <v>0</v>
      </c>
      <c r="Y270" s="11"/>
      <c r="AA270" s="11" t="str">
        <f t="shared" si="104"/>
        <v/>
      </c>
      <c r="AB270" s="11">
        <f t="shared" si="105"/>
        <v>-24.102600000000002</v>
      </c>
      <c r="AC270" s="11"/>
      <c r="AD270">
        <f t="shared" si="106"/>
        <v>0</v>
      </c>
      <c r="AE270">
        <f t="shared" si="107"/>
        <v>5</v>
      </c>
      <c r="AG270" s="11">
        <f t="shared" si="108"/>
        <v>-120.51300000000001</v>
      </c>
      <c r="AH270" s="11"/>
      <c r="AI270" s="15">
        <f t="shared" si="109"/>
        <v>0</v>
      </c>
      <c r="AL270" s="11">
        <f t="shared" si="110"/>
        <v>177.22499999999999</v>
      </c>
      <c r="AM270" s="11"/>
      <c r="AO270" s="19">
        <f t="shared" si="111"/>
        <v>0</v>
      </c>
      <c r="AP270" s="19">
        <f t="shared" si="112"/>
        <v>2.051702913418137E-3</v>
      </c>
      <c r="AR270" s="23">
        <f t="shared" si="113"/>
        <v>0</v>
      </c>
      <c r="AS270">
        <f t="shared" si="114"/>
        <v>0</v>
      </c>
      <c r="AV270" s="11">
        <f t="shared" si="115"/>
        <v>0</v>
      </c>
      <c r="AY270" s="11">
        <f t="shared" si="116"/>
        <v>0</v>
      </c>
      <c r="AZ270" s="11"/>
      <c r="BB270" s="17">
        <f t="shared" si="117"/>
        <v>0</v>
      </c>
      <c r="BC270" s="17">
        <f t="shared" si="118"/>
        <v>5</v>
      </c>
      <c r="BE270" s="11">
        <f t="shared" si="119"/>
        <v>-120.51300000000001</v>
      </c>
      <c r="BH270" s="15">
        <f t="shared" si="120"/>
        <v>0</v>
      </c>
    </row>
    <row r="271" spans="1:60">
      <c r="A271" t="s">
        <v>3153</v>
      </c>
      <c r="B271" t="s">
        <v>3152</v>
      </c>
      <c r="C271" t="s">
        <v>35</v>
      </c>
      <c r="D271">
        <v>8</v>
      </c>
      <c r="E271" s="7">
        <v>1080.8689999999999</v>
      </c>
      <c r="F271" s="7">
        <v>1149.8190999999997</v>
      </c>
      <c r="G271" s="7">
        <v>-68.950099999999992</v>
      </c>
      <c r="I271" s="7"/>
      <c r="J271" s="7"/>
      <c r="K271" s="7"/>
      <c r="M271" t="str">
        <f t="shared" si="98"/>
        <v/>
      </c>
      <c r="O271" s="11">
        <f t="shared" si="99"/>
        <v>135.10862499999999</v>
      </c>
      <c r="P271" s="11" t="str">
        <f t="shared" si="100"/>
        <v/>
      </c>
      <c r="Q271" s="11"/>
      <c r="R271" s="11">
        <f t="shared" si="101"/>
        <v>0</v>
      </c>
      <c r="S271" s="11"/>
      <c r="U271" s="11">
        <f t="shared" si="102"/>
        <v>143.72738749999996</v>
      </c>
      <c r="V271" s="11" t="str">
        <f t="shared" si="103"/>
        <v/>
      </c>
      <c r="W271" s="11"/>
      <c r="X271" s="11">
        <f t="shared" si="97"/>
        <v>0</v>
      </c>
      <c r="Y271" s="11"/>
      <c r="AA271" s="11">
        <f t="shared" si="104"/>
        <v>-8.618762499999999</v>
      </c>
      <c r="AB271" s="11" t="str">
        <f t="shared" si="105"/>
        <v/>
      </c>
      <c r="AC271" s="11"/>
      <c r="AD271">
        <f t="shared" si="106"/>
        <v>8</v>
      </c>
      <c r="AE271">
        <f t="shared" si="107"/>
        <v>0</v>
      </c>
      <c r="AG271" s="11">
        <f t="shared" si="108"/>
        <v>68.950099999999992</v>
      </c>
      <c r="AH271" s="11"/>
      <c r="AI271" s="15">
        <f t="shared" si="109"/>
        <v>0</v>
      </c>
      <c r="AL271" s="11">
        <f t="shared" si="110"/>
        <v>-1080.8689999999999</v>
      </c>
      <c r="AM271" s="11"/>
      <c r="AO271" s="19">
        <f t="shared" si="111"/>
        <v>3.6479708162334701E-3</v>
      </c>
      <c r="AP271" s="19">
        <f t="shared" si="112"/>
        <v>0</v>
      </c>
      <c r="AR271" s="23">
        <f t="shared" si="113"/>
        <v>8.8901048791609671</v>
      </c>
      <c r="AS271">
        <f t="shared" si="114"/>
        <v>8</v>
      </c>
      <c r="AV271" s="11">
        <f t="shared" si="115"/>
        <v>-7.6716025535795742</v>
      </c>
      <c r="AY271" s="11">
        <f t="shared" si="116"/>
        <v>120.26084632922941</v>
      </c>
      <c r="AZ271" s="11"/>
      <c r="BB271" s="17">
        <f t="shared" si="117"/>
        <v>8.8901048791609671</v>
      </c>
      <c r="BC271" s="17">
        <f t="shared" si="118"/>
        <v>0</v>
      </c>
      <c r="BE271" s="11">
        <f t="shared" si="119"/>
        <v>76.621702553579567</v>
      </c>
      <c r="BH271" s="15">
        <f t="shared" si="120"/>
        <v>0</v>
      </c>
    </row>
    <row r="272" spans="1:60">
      <c r="A272" t="s">
        <v>3153</v>
      </c>
      <c r="B272" t="s">
        <v>3152</v>
      </c>
      <c r="C272" t="s">
        <v>53</v>
      </c>
      <c r="D272">
        <v>9</v>
      </c>
      <c r="E272" s="7">
        <v>58.247999999999998</v>
      </c>
      <c r="F272" s="7">
        <v>46.598399999999998</v>
      </c>
      <c r="G272" s="7">
        <v>11.6496</v>
      </c>
      <c r="I272" s="7"/>
      <c r="J272" s="7"/>
      <c r="K272" s="7"/>
      <c r="M272" t="str">
        <f t="shared" si="98"/>
        <v/>
      </c>
      <c r="O272" s="11">
        <f t="shared" si="99"/>
        <v>6.4719999999999995</v>
      </c>
      <c r="P272" s="11" t="str">
        <f t="shared" si="100"/>
        <v/>
      </c>
      <c r="Q272" s="11"/>
      <c r="R272" s="11">
        <f t="shared" si="101"/>
        <v>0</v>
      </c>
      <c r="S272" s="11"/>
      <c r="U272" s="11">
        <f t="shared" si="102"/>
        <v>5.1776</v>
      </c>
      <c r="V272" s="11" t="str">
        <f t="shared" si="103"/>
        <v/>
      </c>
      <c r="W272" s="11"/>
      <c r="X272" s="11">
        <f t="shared" si="97"/>
        <v>0</v>
      </c>
      <c r="Y272" s="11"/>
      <c r="AA272" s="11">
        <f t="shared" si="104"/>
        <v>1.2944</v>
      </c>
      <c r="AB272" s="11" t="str">
        <f t="shared" si="105"/>
        <v/>
      </c>
      <c r="AC272" s="11"/>
      <c r="AD272">
        <f t="shared" si="106"/>
        <v>9</v>
      </c>
      <c r="AE272">
        <f t="shared" si="107"/>
        <v>0</v>
      </c>
      <c r="AG272" s="11">
        <f t="shared" si="108"/>
        <v>-11.6496</v>
      </c>
      <c r="AH272" s="11"/>
      <c r="AI272" s="15">
        <f t="shared" si="109"/>
        <v>0</v>
      </c>
      <c r="AL272" s="11">
        <f t="shared" si="110"/>
        <v>-58.247999999999998</v>
      </c>
      <c r="AM272" s="11"/>
      <c r="AO272" s="19">
        <f t="shared" si="111"/>
        <v>4.1039671682626538E-3</v>
      </c>
      <c r="AP272" s="19">
        <f t="shared" si="112"/>
        <v>0</v>
      </c>
      <c r="AR272" s="23">
        <f t="shared" si="113"/>
        <v>10.001367989056087</v>
      </c>
      <c r="AS272">
        <f t="shared" si="114"/>
        <v>9</v>
      </c>
      <c r="AV272" s="11">
        <f t="shared" si="115"/>
        <v>1.2961707250341989</v>
      </c>
      <c r="AY272" s="11">
        <f t="shared" si="116"/>
        <v>6.4808536251709938</v>
      </c>
      <c r="AZ272" s="11"/>
      <c r="BB272" s="17">
        <f t="shared" si="117"/>
        <v>10.001367989056087</v>
      </c>
      <c r="BC272" s="17">
        <f t="shared" si="118"/>
        <v>0</v>
      </c>
      <c r="BE272" s="11">
        <f t="shared" si="119"/>
        <v>-12.945770725034199</v>
      </c>
      <c r="BH272" s="15">
        <f t="shared" si="120"/>
        <v>0</v>
      </c>
    </row>
    <row r="273" spans="1:60">
      <c r="A273" t="s">
        <v>426</v>
      </c>
      <c r="B273" t="s">
        <v>425</v>
      </c>
      <c r="C273" t="s">
        <v>35</v>
      </c>
      <c r="D273">
        <v>3</v>
      </c>
      <c r="E273" s="7">
        <v>770.35199999999998</v>
      </c>
      <c r="F273" s="7">
        <v>693.31679999999994</v>
      </c>
      <c r="G273" s="7">
        <v>77.035200000000003</v>
      </c>
      <c r="I273" s="7"/>
      <c r="J273" s="7"/>
      <c r="K273" s="7"/>
      <c r="M273" t="str">
        <f t="shared" si="98"/>
        <v/>
      </c>
      <c r="O273" s="11">
        <f t="shared" si="99"/>
        <v>256.78399999999999</v>
      </c>
      <c r="P273" s="11" t="str">
        <f t="shared" si="100"/>
        <v/>
      </c>
      <c r="Q273" s="11"/>
      <c r="R273" s="11">
        <f t="shared" si="101"/>
        <v>0</v>
      </c>
      <c r="S273" s="11"/>
      <c r="U273" s="11">
        <f t="shared" si="102"/>
        <v>231.10559999999998</v>
      </c>
      <c r="V273" s="11" t="str">
        <f t="shared" si="103"/>
        <v/>
      </c>
      <c r="W273" s="11"/>
      <c r="X273" s="11">
        <f t="shared" si="97"/>
        <v>0</v>
      </c>
      <c r="Y273" s="11"/>
      <c r="AA273" s="11">
        <f t="shared" si="104"/>
        <v>25.6784</v>
      </c>
      <c r="AB273" s="11" t="str">
        <f t="shared" si="105"/>
        <v/>
      </c>
      <c r="AC273" s="11"/>
      <c r="AD273">
        <f t="shared" si="106"/>
        <v>3</v>
      </c>
      <c r="AE273">
        <f t="shared" si="107"/>
        <v>0</v>
      </c>
      <c r="AG273" s="11">
        <f t="shared" si="108"/>
        <v>-77.035200000000003</v>
      </c>
      <c r="AH273" s="11"/>
      <c r="AI273" s="15">
        <f t="shared" si="109"/>
        <v>0</v>
      </c>
      <c r="AL273" s="11">
        <f t="shared" si="110"/>
        <v>-770.35199999999998</v>
      </c>
      <c r="AM273" s="11"/>
      <c r="AO273" s="19">
        <f t="shared" si="111"/>
        <v>1.3679890560875513E-3</v>
      </c>
      <c r="AP273" s="19">
        <f t="shared" si="112"/>
        <v>0</v>
      </c>
      <c r="AR273" s="23">
        <f t="shared" si="113"/>
        <v>3.3337893296853625</v>
      </c>
      <c r="AS273">
        <f t="shared" si="114"/>
        <v>3</v>
      </c>
      <c r="AV273" s="11">
        <f t="shared" si="115"/>
        <v>8.5711759233926106</v>
      </c>
      <c r="AY273" s="11">
        <f t="shared" si="116"/>
        <v>85.711759233926117</v>
      </c>
      <c r="AZ273" s="11"/>
      <c r="BB273" s="17">
        <f t="shared" si="117"/>
        <v>3.3337893296853625</v>
      </c>
      <c r="BC273" s="17">
        <f t="shared" si="118"/>
        <v>0</v>
      </c>
      <c r="BE273" s="11">
        <f t="shared" si="119"/>
        <v>-85.606375923392605</v>
      </c>
      <c r="BH273" s="15">
        <f t="shared" si="120"/>
        <v>0</v>
      </c>
    </row>
    <row r="274" spans="1:60">
      <c r="A274" t="s">
        <v>426</v>
      </c>
      <c r="B274" t="s">
        <v>425</v>
      </c>
      <c r="C274" t="s">
        <v>44</v>
      </c>
      <c r="D274">
        <v>2</v>
      </c>
      <c r="E274" s="7">
        <v>313.17599999999999</v>
      </c>
      <c r="F274" s="7">
        <v>433.22679999999997</v>
      </c>
      <c r="G274" s="7">
        <v>-120.0508</v>
      </c>
      <c r="I274" s="7"/>
      <c r="J274" s="7"/>
      <c r="K274" s="7"/>
      <c r="M274" t="str">
        <f t="shared" si="98"/>
        <v/>
      </c>
      <c r="O274" s="11">
        <f t="shared" si="99"/>
        <v>156.58799999999999</v>
      </c>
      <c r="P274" s="11" t="str">
        <f t="shared" si="100"/>
        <v/>
      </c>
      <c r="Q274" s="11"/>
      <c r="R274" s="11">
        <f t="shared" si="101"/>
        <v>0</v>
      </c>
      <c r="S274" s="11"/>
      <c r="U274" s="11">
        <f t="shared" si="102"/>
        <v>216.61339999999998</v>
      </c>
      <c r="V274" s="11" t="str">
        <f t="shared" si="103"/>
        <v/>
      </c>
      <c r="W274" s="11"/>
      <c r="X274" s="11">
        <f t="shared" si="97"/>
        <v>0</v>
      </c>
      <c r="Y274" s="11"/>
      <c r="AA274" s="11">
        <f t="shared" si="104"/>
        <v>-60.025399999999998</v>
      </c>
      <c r="AB274" s="11" t="str">
        <f t="shared" si="105"/>
        <v/>
      </c>
      <c r="AC274" s="11"/>
      <c r="AD274">
        <f t="shared" si="106"/>
        <v>2</v>
      </c>
      <c r="AE274">
        <f t="shared" si="107"/>
        <v>0</v>
      </c>
      <c r="AG274" s="11">
        <f t="shared" si="108"/>
        <v>120.0508</v>
      </c>
      <c r="AH274" s="11"/>
      <c r="AI274" s="15">
        <f t="shared" si="109"/>
        <v>0</v>
      </c>
      <c r="AL274" s="11">
        <f t="shared" si="110"/>
        <v>-313.17599999999999</v>
      </c>
      <c r="AM274" s="11"/>
      <c r="AO274" s="19">
        <f t="shared" si="111"/>
        <v>9.1199270405836752E-4</v>
      </c>
      <c r="AP274" s="19">
        <f t="shared" si="112"/>
        <v>0</v>
      </c>
      <c r="AR274" s="23">
        <f t="shared" si="113"/>
        <v>2.2225262197902418</v>
      </c>
      <c r="AS274">
        <f t="shared" si="114"/>
        <v>2</v>
      </c>
      <c r="AV274" s="11">
        <f t="shared" si="115"/>
        <v>-13.35722535339718</v>
      </c>
      <c r="AY274" s="11">
        <f t="shared" si="116"/>
        <v>34.844935704514377</v>
      </c>
      <c r="AZ274" s="11"/>
      <c r="BB274" s="17">
        <f t="shared" si="117"/>
        <v>2.2225262197902418</v>
      </c>
      <c r="BC274" s="17">
        <f t="shared" si="118"/>
        <v>0</v>
      </c>
      <c r="BE274" s="11">
        <f t="shared" si="119"/>
        <v>133.40802535339716</v>
      </c>
      <c r="BH274" s="15">
        <f t="shared" si="120"/>
        <v>0</v>
      </c>
    </row>
    <row r="275" spans="1:60">
      <c r="A275" t="s">
        <v>2413</v>
      </c>
      <c r="B275" t="s">
        <v>2412</v>
      </c>
      <c r="C275" t="s">
        <v>53</v>
      </c>
      <c r="E275" s="7"/>
      <c r="F275" s="7"/>
      <c r="G275" s="7"/>
      <c r="H275">
        <v>5</v>
      </c>
      <c r="I275" s="7">
        <v>41.224000000000004</v>
      </c>
      <c r="J275" s="7">
        <v>32.398499999999999</v>
      </c>
      <c r="K275" s="7">
        <v>8.8254999999999999</v>
      </c>
      <c r="M275" t="str">
        <f t="shared" si="98"/>
        <v>New</v>
      </c>
      <c r="O275" s="11" t="str">
        <f t="shared" si="99"/>
        <v/>
      </c>
      <c r="P275" s="11">
        <f t="shared" si="100"/>
        <v>8.2448000000000015</v>
      </c>
      <c r="Q275" s="11"/>
      <c r="R275" s="11">
        <f t="shared" si="101"/>
        <v>0</v>
      </c>
      <c r="S275" s="11"/>
      <c r="U275" s="11" t="str">
        <f t="shared" si="102"/>
        <v/>
      </c>
      <c r="V275" s="11">
        <f t="shared" si="103"/>
        <v>6.4796999999999993</v>
      </c>
      <c r="W275" s="11"/>
      <c r="X275" s="11">
        <f t="shared" si="97"/>
        <v>0</v>
      </c>
      <c r="Y275" s="11"/>
      <c r="AA275" s="11" t="str">
        <f t="shared" si="104"/>
        <v/>
      </c>
      <c r="AB275" s="11">
        <f t="shared" si="105"/>
        <v>1.7650999999999999</v>
      </c>
      <c r="AC275" s="11"/>
      <c r="AD275">
        <f t="shared" si="106"/>
        <v>0</v>
      </c>
      <c r="AE275">
        <f t="shared" si="107"/>
        <v>5</v>
      </c>
      <c r="AG275" s="11">
        <f t="shared" si="108"/>
        <v>8.8254999999999999</v>
      </c>
      <c r="AH275" s="11"/>
      <c r="AI275" s="15">
        <f t="shared" si="109"/>
        <v>0</v>
      </c>
      <c r="AL275" s="11">
        <f t="shared" si="110"/>
        <v>41.224000000000004</v>
      </c>
      <c r="AM275" s="11"/>
      <c r="AO275" s="19">
        <f t="shared" si="111"/>
        <v>0</v>
      </c>
      <c r="AP275" s="19">
        <f t="shared" si="112"/>
        <v>2.051702913418137E-3</v>
      </c>
      <c r="AR275" s="23">
        <f t="shared" si="113"/>
        <v>0</v>
      </c>
      <c r="AS275">
        <f t="shared" si="114"/>
        <v>0</v>
      </c>
      <c r="AV275" s="11">
        <f t="shared" si="115"/>
        <v>0</v>
      </c>
      <c r="AY275" s="11">
        <f t="shared" si="116"/>
        <v>0</v>
      </c>
      <c r="AZ275" s="11"/>
      <c r="BB275" s="17">
        <f t="shared" si="117"/>
        <v>0</v>
      </c>
      <c r="BC275" s="17">
        <f t="shared" si="118"/>
        <v>5</v>
      </c>
      <c r="BE275" s="11">
        <f t="shared" si="119"/>
        <v>8.8254999999999999</v>
      </c>
      <c r="BH275" s="15">
        <f t="shared" si="120"/>
        <v>0</v>
      </c>
    </row>
    <row r="276" spans="1:60">
      <c r="A276" t="s">
        <v>2413</v>
      </c>
      <c r="B276" t="s">
        <v>2412</v>
      </c>
      <c r="C276" t="s">
        <v>44</v>
      </c>
      <c r="E276" s="7"/>
      <c r="F276" s="7"/>
      <c r="G276" s="7"/>
      <c r="H276">
        <v>12</v>
      </c>
      <c r="I276" s="7">
        <v>2783.4120000000003</v>
      </c>
      <c r="J276" s="7">
        <v>3906.1823999999997</v>
      </c>
      <c r="K276" s="7">
        <v>-1122.7703999999999</v>
      </c>
      <c r="M276" t="str">
        <f t="shared" si="98"/>
        <v>New</v>
      </c>
      <c r="O276" s="11" t="str">
        <f t="shared" si="99"/>
        <v/>
      </c>
      <c r="P276" s="11">
        <f t="shared" si="100"/>
        <v>231.95100000000002</v>
      </c>
      <c r="Q276" s="11"/>
      <c r="R276" s="11">
        <f t="shared" si="101"/>
        <v>0</v>
      </c>
      <c r="S276" s="11"/>
      <c r="U276" s="11" t="str">
        <f t="shared" si="102"/>
        <v/>
      </c>
      <c r="V276" s="11">
        <f t="shared" si="103"/>
        <v>325.51519999999999</v>
      </c>
      <c r="W276" s="11"/>
      <c r="X276" s="11">
        <f t="shared" si="97"/>
        <v>0</v>
      </c>
      <c r="Y276" s="11"/>
      <c r="AA276" s="11" t="str">
        <f t="shared" si="104"/>
        <v/>
      </c>
      <c r="AB276" s="11">
        <f t="shared" si="105"/>
        <v>-93.564199999999985</v>
      </c>
      <c r="AC276" s="11"/>
      <c r="AD276">
        <f t="shared" si="106"/>
        <v>0</v>
      </c>
      <c r="AE276">
        <f t="shared" si="107"/>
        <v>12</v>
      </c>
      <c r="AG276" s="11">
        <f t="shared" si="108"/>
        <v>-1122.7703999999999</v>
      </c>
      <c r="AH276" s="11"/>
      <c r="AI276" s="15">
        <f t="shared" si="109"/>
        <v>0</v>
      </c>
      <c r="AL276" s="11">
        <f t="shared" si="110"/>
        <v>2783.4120000000003</v>
      </c>
      <c r="AM276" s="11"/>
      <c r="AO276" s="19">
        <f t="shared" si="111"/>
        <v>0</v>
      </c>
      <c r="AP276" s="19">
        <f t="shared" si="112"/>
        <v>4.9240869922035288E-3</v>
      </c>
      <c r="AR276" s="23">
        <f t="shared" si="113"/>
        <v>0</v>
      </c>
      <c r="AS276">
        <f t="shared" si="114"/>
        <v>0</v>
      </c>
      <c r="AV276" s="11">
        <f t="shared" si="115"/>
        <v>0</v>
      </c>
      <c r="AY276" s="11">
        <f t="shared" si="116"/>
        <v>0</v>
      </c>
      <c r="AZ276" s="11"/>
      <c r="BB276" s="17">
        <f t="shared" si="117"/>
        <v>0</v>
      </c>
      <c r="BC276" s="17">
        <f t="shared" si="118"/>
        <v>12</v>
      </c>
      <c r="BE276" s="11">
        <f t="shared" si="119"/>
        <v>-1122.7703999999999</v>
      </c>
      <c r="BH276" s="15">
        <f t="shared" si="120"/>
        <v>0</v>
      </c>
    </row>
    <row r="277" spans="1:60">
      <c r="A277" t="s">
        <v>3379</v>
      </c>
      <c r="B277" t="s">
        <v>3378</v>
      </c>
      <c r="C277" t="s">
        <v>35</v>
      </c>
      <c r="D277">
        <v>5</v>
      </c>
      <c r="E277" s="7">
        <v>403.92</v>
      </c>
      <c r="F277" s="7">
        <v>378.67500000000001</v>
      </c>
      <c r="G277" s="7">
        <v>25.245000000000001</v>
      </c>
      <c r="I277" s="7"/>
      <c r="J277" s="7"/>
      <c r="K277" s="7"/>
      <c r="M277" t="str">
        <f t="shared" si="98"/>
        <v/>
      </c>
      <c r="O277" s="11">
        <f t="shared" si="99"/>
        <v>80.784000000000006</v>
      </c>
      <c r="P277" s="11" t="str">
        <f t="shared" si="100"/>
        <v/>
      </c>
      <c r="Q277" s="11"/>
      <c r="R277" s="11">
        <f t="shared" si="101"/>
        <v>0</v>
      </c>
      <c r="S277" s="11"/>
      <c r="U277" s="11">
        <f t="shared" si="102"/>
        <v>75.734999999999999</v>
      </c>
      <c r="V277" s="11" t="str">
        <f t="shared" si="103"/>
        <v/>
      </c>
      <c r="W277" s="11"/>
      <c r="X277" s="11">
        <f t="shared" si="97"/>
        <v>0</v>
      </c>
      <c r="Y277" s="11"/>
      <c r="AA277" s="11">
        <f t="shared" si="104"/>
        <v>5.0490000000000004</v>
      </c>
      <c r="AB277" s="11" t="str">
        <f t="shared" si="105"/>
        <v/>
      </c>
      <c r="AC277" s="11"/>
      <c r="AD277">
        <f t="shared" si="106"/>
        <v>5</v>
      </c>
      <c r="AE277">
        <f t="shared" si="107"/>
        <v>0</v>
      </c>
      <c r="AG277" s="11">
        <f t="shared" si="108"/>
        <v>-25.245000000000001</v>
      </c>
      <c r="AH277" s="11"/>
      <c r="AI277" s="15">
        <f t="shared" si="109"/>
        <v>0</v>
      </c>
      <c r="AL277" s="11">
        <f t="shared" si="110"/>
        <v>-403.92</v>
      </c>
      <c r="AM277" s="11"/>
      <c r="AO277" s="19">
        <f t="shared" si="111"/>
        <v>2.2799817601459188E-3</v>
      </c>
      <c r="AP277" s="19">
        <f t="shared" si="112"/>
        <v>0</v>
      </c>
      <c r="AR277" s="23">
        <f t="shared" si="113"/>
        <v>5.5563155494756042</v>
      </c>
      <c r="AS277">
        <f t="shared" si="114"/>
        <v>5</v>
      </c>
      <c r="AV277" s="11">
        <f t="shared" si="115"/>
        <v>2.8088372093023262</v>
      </c>
      <c r="AY277" s="11">
        <f t="shared" si="116"/>
        <v>44.941395348837219</v>
      </c>
      <c r="AZ277" s="11"/>
      <c r="BB277" s="17">
        <f t="shared" si="117"/>
        <v>5.5563155494756042</v>
      </c>
      <c r="BC277" s="17">
        <f t="shared" si="118"/>
        <v>0</v>
      </c>
      <c r="BE277" s="11">
        <f t="shared" si="119"/>
        <v>-28.053837209302326</v>
      </c>
      <c r="BH277" s="15">
        <f t="shared" si="120"/>
        <v>0</v>
      </c>
    </row>
    <row r="278" spans="1:60">
      <c r="A278" t="s">
        <v>3379</v>
      </c>
      <c r="B278" t="s">
        <v>3378</v>
      </c>
      <c r="C278" t="s">
        <v>53</v>
      </c>
      <c r="D278">
        <v>6</v>
      </c>
      <c r="E278" s="7">
        <v>72.42</v>
      </c>
      <c r="F278" s="7">
        <v>48.5214</v>
      </c>
      <c r="G278" s="7">
        <v>23.898599999999998</v>
      </c>
      <c r="I278" s="7"/>
      <c r="J278" s="7"/>
      <c r="K278" s="7"/>
      <c r="M278" t="str">
        <f t="shared" si="98"/>
        <v/>
      </c>
      <c r="O278" s="11">
        <f t="shared" si="99"/>
        <v>12.07</v>
      </c>
      <c r="P278" s="11" t="str">
        <f t="shared" si="100"/>
        <v/>
      </c>
      <c r="Q278" s="11"/>
      <c r="R278" s="11">
        <f t="shared" si="101"/>
        <v>0</v>
      </c>
      <c r="S278" s="11"/>
      <c r="U278" s="11">
        <f t="shared" si="102"/>
        <v>8.0869</v>
      </c>
      <c r="V278" s="11" t="str">
        <f t="shared" si="103"/>
        <v/>
      </c>
      <c r="W278" s="11"/>
      <c r="X278" s="11">
        <f t="shared" si="97"/>
        <v>0</v>
      </c>
      <c r="Y278" s="11"/>
      <c r="AA278" s="11">
        <f t="shared" si="104"/>
        <v>3.9830999999999999</v>
      </c>
      <c r="AB278" s="11" t="str">
        <f t="shared" si="105"/>
        <v/>
      </c>
      <c r="AC278" s="11"/>
      <c r="AD278">
        <f t="shared" si="106"/>
        <v>6</v>
      </c>
      <c r="AE278">
        <f t="shared" si="107"/>
        <v>0</v>
      </c>
      <c r="AG278" s="11">
        <f t="shared" si="108"/>
        <v>-23.898599999999998</v>
      </c>
      <c r="AH278" s="11"/>
      <c r="AI278" s="15">
        <f t="shared" si="109"/>
        <v>0</v>
      </c>
      <c r="AL278" s="11">
        <f t="shared" si="110"/>
        <v>-72.42</v>
      </c>
      <c r="AM278" s="11"/>
      <c r="AO278" s="19">
        <f t="shared" si="111"/>
        <v>2.7359781121751026E-3</v>
      </c>
      <c r="AP278" s="19">
        <f t="shared" si="112"/>
        <v>0</v>
      </c>
      <c r="AR278" s="23">
        <f t="shared" si="113"/>
        <v>6.6675786593707249</v>
      </c>
      <c r="AS278">
        <f t="shared" si="114"/>
        <v>6</v>
      </c>
      <c r="AV278" s="11">
        <f t="shared" si="115"/>
        <v>2.6590325581395344</v>
      </c>
      <c r="AY278" s="11">
        <f t="shared" si="116"/>
        <v>8.0576744186046501</v>
      </c>
      <c r="AZ278" s="11"/>
      <c r="BB278" s="17">
        <f t="shared" si="117"/>
        <v>6.6675786593707249</v>
      </c>
      <c r="BC278" s="17">
        <f t="shared" si="118"/>
        <v>0</v>
      </c>
      <c r="BE278" s="11">
        <f t="shared" si="119"/>
        <v>-26.557632558139534</v>
      </c>
      <c r="BH278" s="15">
        <f t="shared" si="120"/>
        <v>0</v>
      </c>
    </row>
    <row r="279" spans="1:60">
      <c r="A279" t="s">
        <v>3379</v>
      </c>
      <c r="B279" t="s">
        <v>3378</v>
      </c>
      <c r="C279" t="s">
        <v>44</v>
      </c>
      <c r="E279" s="7"/>
      <c r="F279" s="7"/>
      <c r="G279" s="7"/>
      <c r="H279">
        <v>3</v>
      </c>
      <c r="I279" s="7">
        <v>457.48500000000001</v>
      </c>
      <c r="J279" s="7">
        <v>542.44650000000001</v>
      </c>
      <c r="K279" s="7">
        <v>-84.961500000000001</v>
      </c>
      <c r="M279" t="str">
        <f t="shared" si="98"/>
        <v>New</v>
      </c>
      <c r="O279" s="11" t="str">
        <f t="shared" si="99"/>
        <v/>
      </c>
      <c r="P279" s="11">
        <f t="shared" si="100"/>
        <v>152.495</v>
      </c>
      <c r="Q279" s="11"/>
      <c r="R279" s="11">
        <f t="shared" si="101"/>
        <v>0</v>
      </c>
      <c r="S279" s="11"/>
      <c r="U279" s="11" t="str">
        <f t="shared" si="102"/>
        <v/>
      </c>
      <c r="V279" s="11">
        <f t="shared" si="103"/>
        <v>180.81550000000001</v>
      </c>
      <c r="W279" s="11"/>
      <c r="X279" s="11">
        <f t="shared" si="97"/>
        <v>0</v>
      </c>
      <c r="Y279" s="11"/>
      <c r="AA279" s="11" t="str">
        <f t="shared" si="104"/>
        <v/>
      </c>
      <c r="AB279" s="11">
        <f t="shared" si="105"/>
        <v>-28.320499999999999</v>
      </c>
      <c r="AC279" s="11"/>
      <c r="AD279">
        <f t="shared" si="106"/>
        <v>0</v>
      </c>
      <c r="AE279">
        <f t="shared" si="107"/>
        <v>3</v>
      </c>
      <c r="AG279" s="11">
        <f t="shared" si="108"/>
        <v>-84.961500000000001</v>
      </c>
      <c r="AH279" s="11"/>
      <c r="AI279" s="15">
        <f t="shared" si="109"/>
        <v>0</v>
      </c>
      <c r="AL279" s="11">
        <f t="shared" si="110"/>
        <v>457.48500000000001</v>
      </c>
      <c r="AM279" s="11"/>
      <c r="AO279" s="19">
        <f t="shared" si="111"/>
        <v>0</v>
      </c>
      <c r="AP279" s="19">
        <f t="shared" si="112"/>
        <v>1.2310217480508822E-3</v>
      </c>
      <c r="AR279" s="23">
        <f t="shared" si="113"/>
        <v>0</v>
      </c>
      <c r="AS279">
        <f t="shared" si="114"/>
        <v>0</v>
      </c>
      <c r="AV279" s="11">
        <f t="shared" si="115"/>
        <v>0</v>
      </c>
      <c r="AY279" s="11">
        <f t="shared" si="116"/>
        <v>0</v>
      </c>
      <c r="AZ279" s="11"/>
      <c r="BB279" s="17">
        <f t="shared" si="117"/>
        <v>0</v>
      </c>
      <c r="BC279" s="17">
        <f t="shared" si="118"/>
        <v>3</v>
      </c>
      <c r="BE279" s="11">
        <f t="shared" si="119"/>
        <v>-84.961500000000001</v>
      </c>
      <c r="BH279" s="15">
        <f t="shared" si="120"/>
        <v>0</v>
      </c>
    </row>
    <row r="280" spans="1:60">
      <c r="A280" t="s">
        <v>1426</v>
      </c>
      <c r="B280" t="s">
        <v>1425</v>
      </c>
      <c r="C280" t="s">
        <v>32</v>
      </c>
      <c r="E280" s="7"/>
      <c r="F280" s="7"/>
      <c r="G280" s="7"/>
      <c r="H280">
        <v>2</v>
      </c>
      <c r="I280" s="7">
        <v>307.666</v>
      </c>
      <c r="J280" s="7">
        <v>322.14440000000002</v>
      </c>
      <c r="K280" s="7">
        <v>-14.478400000000001</v>
      </c>
      <c r="M280" t="str">
        <f t="shared" si="98"/>
        <v>New</v>
      </c>
      <c r="O280" s="11" t="str">
        <f t="shared" si="99"/>
        <v/>
      </c>
      <c r="P280" s="11">
        <f t="shared" si="100"/>
        <v>153.833</v>
      </c>
      <c r="Q280" s="11"/>
      <c r="R280" s="11">
        <f t="shared" si="101"/>
        <v>0</v>
      </c>
      <c r="S280" s="11"/>
      <c r="U280" s="11" t="str">
        <f t="shared" si="102"/>
        <v/>
      </c>
      <c r="V280" s="11">
        <f t="shared" si="103"/>
        <v>161.07220000000001</v>
      </c>
      <c r="W280" s="11"/>
      <c r="X280" s="11">
        <f t="shared" si="97"/>
        <v>0</v>
      </c>
      <c r="Y280" s="11"/>
      <c r="AA280" s="11" t="str">
        <f t="shared" si="104"/>
        <v/>
      </c>
      <c r="AB280" s="11">
        <f t="shared" si="105"/>
        <v>-7.2392000000000003</v>
      </c>
      <c r="AC280" s="11"/>
      <c r="AD280">
        <f t="shared" si="106"/>
        <v>0</v>
      </c>
      <c r="AE280">
        <f t="shared" si="107"/>
        <v>2</v>
      </c>
      <c r="AG280" s="11">
        <f t="shared" si="108"/>
        <v>-14.478400000000001</v>
      </c>
      <c r="AH280" s="11"/>
      <c r="AI280" s="15">
        <f t="shared" si="109"/>
        <v>0</v>
      </c>
      <c r="AL280" s="11">
        <f t="shared" si="110"/>
        <v>307.666</v>
      </c>
      <c r="AM280" s="11"/>
      <c r="AO280" s="19">
        <f t="shared" si="111"/>
        <v>0</v>
      </c>
      <c r="AP280" s="19">
        <f t="shared" si="112"/>
        <v>8.206811653672548E-4</v>
      </c>
      <c r="AR280" s="23">
        <f t="shared" si="113"/>
        <v>0</v>
      </c>
      <c r="AS280">
        <f t="shared" si="114"/>
        <v>0</v>
      </c>
      <c r="AV280" s="11">
        <f t="shared" si="115"/>
        <v>0</v>
      </c>
      <c r="AY280" s="11">
        <f t="shared" si="116"/>
        <v>0</v>
      </c>
      <c r="AZ280" s="11"/>
      <c r="BB280" s="17">
        <f t="shared" si="117"/>
        <v>0</v>
      </c>
      <c r="BC280" s="17">
        <f t="shared" si="118"/>
        <v>2</v>
      </c>
      <c r="BE280" s="11">
        <f t="shared" si="119"/>
        <v>-14.478400000000001</v>
      </c>
      <c r="BH280" s="15">
        <f t="shared" si="120"/>
        <v>0</v>
      </c>
    </row>
    <row r="281" spans="1:60">
      <c r="A281" t="s">
        <v>1426</v>
      </c>
      <c r="B281" t="s">
        <v>1425</v>
      </c>
      <c r="C281" t="s">
        <v>53</v>
      </c>
      <c r="E281" s="7"/>
      <c r="F281" s="7"/>
      <c r="G281" s="7"/>
      <c r="H281">
        <v>6</v>
      </c>
      <c r="I281" s="7">
        <v>82.38</v>
      </c>
      <c r="J281" s="7">
        <v>56.842199999999991</v>
      </c>
      <c r="K281" s="7">
        <v>25.537800000000001</v>
      </c>
      <c r="M281" t="str">
        <f t="shared" si="98"/>
        <v>New</v>
      </c>
      <c r="O281" s="11" t="str">
        <f t="shared" si="99"/>
        <v/>
      </c>
      <c r="P281" s="11">
        <f t="shared" si="100"/>
        <v>13.729999999999999</v>
      </c>
      <c r="Q281" s="11"/>
      <c r="R281" s="11">
        <f t="shared" si="101"/>
        <v>0</v>
      </c>
      <c r="S281" s="11"/>
      <c r="U281" s="11" t="str">
        <f t="shared" si="102"/>
        <v/>
      </c>
      <c r="V281" s="11">
        <f t="shared" si="103"/>
        <v>9.4736999999999991</v>
      </c>
      <c r="W281" s="11"/>
      <c r="X281" s="11">
        <f t="shared" si="97"/>
        <v>0</v>
      </c>
      <c r="Y281" s="11"/>
      <c r="AA281" s="11" t="str">
        <f t="shared" si="104"/>
        <v/>
      </c>
      <c r="AB281" s="11">
        <f t="shared" si="105"/>
        <v>4.2563000000000004</v>
      </c>
      <c r="AC281" s="11"/>
      <c r="AD281">
        <f t="shared" si="106"/>
        <v>0</v>
      </c>
      <c r="AE281">
        <f t="shared" si="107"/>
        <v>6</v>
      </c>
      <c r="AG281" s="11">
        <f t="shared" si="108"/>
        <v>25.537800000000004</v>
      </c>
      <c r="AH281" s="11"/>
      <c r="AI281" s="15">
        <f t="shared" si="109"/>
        <v>0</v>
      </c>
      <c r="AL281" s="11">
        <f t="shared" si="110"/>
        <v>82.38</v>
      </c>
      <c r="AM281" s="11"/>
      <c r="AO281" s="19">
        <f t="shared" si="111"/>
        <v>0</v>
      </c>
      <c r="AP281" s="19">
        <f t="shared" si="112"/>
        <v>2.4620434961017644E-3</v>
      </c>
      <c r="AR281" s="23">
        <f t="shared" si="113"/>
        <v>0</v>
      </c>
      <c r="AS281">
        <f t="shared" si="114"/>
        <v>0</v>
      </c>
      <c r="AV281" s="11">
        <f t="shared" si="115"/>
        <v>0</v>
      </c>
      <c r="AY281" s="11">
        <f t="shared" si="116"/>
        <v>0</v>
      </c>
      <c r="AZ281" s="11"/>
      <c r="BB281" s="17">
        <f t="shared" si="117"/>
        <v>0</v>
      </c>
      <c r="BC281" s="17">
        <f t="shared" si="118"/>
        <v>6</v>
      </c>
      <c r="BE281" s="11">
        <f t="shared" si="119"/>
        <v>25.537800000000004</v>
      </c>
      <c r="BH281" s="15">
        <f t="shared" si="120"/>
        <v>0</v>
      </c>
    </row>
    <row r="282" spans="1:60">
      <c r="A282" t="s">
        <v>923</v>
      </c>
      <c r="B282" t="s">
        <v>922</v>
      </c>
      <c r="C282" t="s">
        <v>53</v>
      </c>
      <c r="E282" s="7"/>
      <c r="F282" s="7"/>
      <c r="G282" s="7"/>
      <c r="H282">
        <v>2</v>
      </c>
      <c r="I282" s="7">
        <v>109.48</v>
      </c>
      <c r="J282" s="7">
        <v>75.541200000000003</v>
      </c>
      <c r="K282" s="7">
        <v>33.938800000000001</v>
      </c>
      <c r="M282" t="str">
        <f t="shared" si="98"/>
        <v>New</v>
      </c>
      <c r="O282" s="11" t="str">
        <f t="shared" si="99"/>
        <v/>
      </c>
      <c r="P282" s="11">
        <f t="shared" si="100"/>
        <v>54.74</v>
      </c>
      <c r="Q282" s="11"/>
      <c r="R282" s="11">
        <f t="shared" si="101"/>
        <v>0</v>
      </c>
      <c r="S282" s="11"/>
      <c r="U282" s="11" t="str">
        <f t="shared" si="102"/>
        <v/>
      </c>
      <c r="V282" s="11">
        <f t="shared" si="103"/>
        <v>37.770600000000002</v>
      </c>
      <c r="W282" s="11"/>
      <c r="X282" s="11">
        <f t="shared" si="97"/>
        <v>0</v>
      </c>
      <c r="Y282" s="11"/>
      <c r="AA282" s="11" t="str">
        <f t="shared" si="104"/>
        <v/>
      </c>
      <c r="AB282" s="11">
        <f t="shared" si="105"/>
        <v>16.9694</v>
      </c>
      <c r="AC282" s="11"/>
      <c r="AD282">
        <f t="shared" si="106"/>
        <v>0</v>
      </c>
      <c r="AE282">
        <f t="shared" si="107"/>
        <v>2</v>
      </c>
      <c r="AG282" s="11">
        <f t="shared" si="108"/>
        <v>33.938800000000001</v>
      </c>
      <c r="AH282" s="11"/>
      <c r="AI282" s="15">
        <f t="shared" si="109"/>
        <v>0</v>
      </c>
      <c r="AL282" s="11">
        <f t="shared" si="110"/>
        <v>109.48</v>
      </c>
      <c r="AM282" s="11"/>
      <c r="AO282" s="19">
        <f t="shared" si="111"/>
        <v>0</v>
      </c>
      <c r="AP282" s="19">
        <f t="shared" si="112"/>
        <v>8.206811653672548E-4</v>
      </c>
      <c r="AR282" s="23">
        <f t="shared" si="113"/>
        <v>0</v>
      </c>
      <c r="AS282">
        <f t="shared" si="114"/>
        <v>0</v>
      </c>
      <c r="AV282" s="11">
        <f t="shared" si="115"/>
        <v>0</v>
      </c>
      <c r="AY282" s="11">
        <f t="shared" si="116"/>
        <v>0</v>
      </c>
      <c r="AZ282" s="11"/>
      <c r="BB282" s="17">
        <f t="shared" si="117"/>
        <v>0</v>
      </c>
      <c r="BC282" s="17">
        <f t="shared" si="118"/>
        <v>2</v>
      </c>
      <c r="BE282" s="11">
        <f t="shared" si="119"/>
        <v>33.938800000000001</v>
      </c>
      <c r="BH282" s="15">
        <f t="shared" si="120"/>
        <v>0</v>
      </c>
    </row>
    <row r="283" spans="1:60">
      <c r="A283" t="s">
        <v>2084</v>
      </c>
      <c r="B283" t="s">
        <v>2083</v>
      </c>
      <c r="C283" t="s">
        <v>53</v>
      </c>
      <c r="E283" s="7"/>
      <c r="F283" s="7"/>
      <c r="G283" s="7"/>
      <c r="H283">
        <v>3</v>
      </c>
      <c r="I283" s="7">
        <v>41.37</v>
      </c>
      <c r="J283" s="7">
        <v>23.994599999999998</v>
      </c>
      <c r="K283" s="7">
        <v>17.375399999999999</v>
      </c>
      <c r="M283" t="str">
        <f t="shared" si="98"/>
        <v>New</v>
      </c>
      <c r="O283" s="11" t="str">
        <f t="shared" si="99"/>
        <v/>
      </c>
      <c r="P283" s="11">
        <f t="shared" si="100"/>
        <v>13.79</v>
      </c>
      <c r="Q283" s="11"/>
      <c r="R283" s="11">
        <f t="shared" si="101"/>
        <v>0</v>
      </c>
      <c r="S283" s="11"/>
      <c r="U283" s="11" t="str">
        <f t="shared" si="102"/>
        <v/>
      </c>
      <c r="V283" s="11">
        <f t="shared" si="103"/>
        <v>7.9981999999999998</v>
      </c>
      <c r="W283" s="11"/>
      <c r="X283" s="11">
        <f t="shared" si="97"/>
        <v>0</v>
      </c>
      <c r="Y283" s="11"/>
      <c r="AA283" s="11" t="str">
        <f t="shared" si="104"/>
        <v/>
      </c>
      <c r="AB283" s="11">
        <f t="shared" si="105"/>
        <v>5.7917999999999994</v>
      </c>
      <c r="AC283" s="11"/>
      <c r="AD283">
        <f t="shared" si="106"/>
        <v>0</v>
      </c>
      <c r="AE283">
        <f t="shared" si="107"/>
        <v>3</v>
      </c>
      <c r="AG283" s="11">
        <f t="shared" si="108"/>
        <v>17.375399999999999</v>
      </c>
      <c r="AH283" s="11"/>
      <c r="AI283" s="15">
        <f t="shared" si="109"/>
        <v>0</v>
      </c>
      <c r="AL283" s="11">
        <f t="shared" si="110"/>
        <v>41.37</v>
      </c>
      <c r="AM283" s="11"/>
      <c r="AO283" s="19">
        <f t="shared" si="111"/>
        <v>0</v>
      </c>
      <c r="AP283" s="19">
        <f t="shared" si="112"/>
        <v>1.2310217480508822E-3</v>
      </c>
      <c r="AR283" s="23">
        <f t="shared" si="113"/>
        <v>0</v>
      </c>
      <c r="AS283">
        <f t="shared" si="114"/>
        <v>0</v>
      </c>
      <c r="AV283" s="11">
        <f t="shared" si="115"/>
        <v>0</v>
      </c>
      <c r="AY283" s="11">
        <f t="shared" si="116"/>
        <v>0</v>
      </c>
      <c r="AZ283" s="11"/>
      <c r="BB283" s="17">
        <f t="shared" si="117"/>
        <v>0</v>
      </c>
      <c r="BC283" s="17">
        <f t="shared" si="118"/>
        <v>3</v>
      </c>
      <c r="BE283" s="11">
        <f t="shared" si="119"/>
        <v>17.375399999999999</v>
      </c>
      <c r="BH283" s="15">
        <f t="shared" si="120"/>
        <v>0</v>
      </c>
    </row>
    <row r="284" spans="1:60">
      <c r="A284" t="s">
        <v>2106</v>
      </c>
      <c r="B284" t="s">
        <v>2105</v>
      </c>
      <c r="C284" t="s">
        <v>53</v>
      </c>
      <c r="E284" s="7"/>
      <c r="F284" s="7"/>
      <c r="G284" s="7"/>
      <c r="H284">
        <v>6</v>
      </c>
      <c r="I284" s="7">
        <v>56.28</v>
      </c>
      <c r="J284" s="7">
        <v>40.521599999999999</v>
      </c>
      <c r="K284" s="7">
        <v>15.7584</v>
      </c>
      <c r="M284" t="str">
        <f t="shared" si="98"/>
        <v>New</v>
      </c>
      <c r="O284" s="11" t="str">
        <f t="shared" si="99"/>
        <v/>
      </c>
      <c r="P284" s="11">
        <f t="shared" si="100"/>
        <v>9.3800000000000008</v>
      </c>
      <c r="Q284" s="11"/>
      <c r="R284" s="11">
        <f t="shared" si="101"/>
        <v>0</v>
      </c>
      <c r="S284" s="11"/>
      <c r="U284" s="11" t="str">
        <f t="shared" si="102"/>
        <v/>
      </c>
      <c r="V284" s="11">
        <f t="shared" si="103"/>
        <v>6.7535999999999996</v>
      </c>
      <c r="W284" s="11"/>
      <c r="X284" s="11">
        <f t="shared" si="97"/>
        <v>0</v>
      </c>
      <c r="Y284" s="11"/>
      <c r="AA284" s="11" t="str">
        <f t="shared" si="104"/>
        <v/>
      </c>
      <c r="AB284" s="11">
        <f t="shared" si="105"/>
        <v>2.6263999999999998</v>
      </c>
      <c r="AC284" s="11"/>
      <c r="AD284">
        <f t="shared" si="106"/>
        <v>0</v>
      </c>
      <c r="AE284">
        <f t="shared" si="107"/>
        <v>6</v>
      </c>
      <c r="AG284" s="11">
        <f t="shared" si="108"/>
        <v>15.758399999999998</v>
      </c>
      <c r="AH284" s="11"/>
      <c r="AI284" s="15">
        <f t="shared" si="109"/>
        <v>0</v>
      </c>
      <c r="AL284" s="11">
        <f t="shared" si="110"/>
        <v>56.28</v>
      </c>
      <c r="AM284" s="11"/>
      <c r="AO284" s="19">
        <f t="shared" si="111"/>
        <v>0</v>
      </c>
      <c r="AP284" s="19">
        <f t="shared" si="112"/>
        <v>2.4620434961017644E-3</v>
      </c>
      <c r="AR284" s="23">
        <f t="shared" si="113"/>
        <v>0</v>
      </c>
      <c r="AS284">
        <f t="shared" si="114"/>
        <v>0</v>
      </c>
      <c r="AV284" s="11">
        <f t="shared" si="115"/>
        <v>0</v>
      </c>
      <c r="AY284" s="11">
        <f t="shared" si="116"/>
        <v>0</v>
      </c>
      <c r="AZ284" s="11"/>
      <c r="BB284" s="17">
        <f t="shared" si="117"/>
        <v>0</v>
      </c>
      <c r="BC284" s="17">
        <f t="shared" si="118"/>
        <v>6</v>
      </c>
      <c r="BE284" s="11">
        <f t="shared" si="119"/>
        <v>15.758399999999998</v>
      </c>
      <c r="BH284" s="15">
        <f t="shared" si="120"/>
        <v>0</v>
      </c>
    </row>
    <row r="285" spans="1:60">
      <c r="A285" t="s">
        <v>2106</v>
      </c>
      <c r="B285" t="s">
        <v>2105</v>
      </c>
      <c r="C285" t="s">
        <v>44</v>
      </c>
      <c r="D285">
        <v>3</v>
      </c>
      <c r="E285" s="7">
        <v>376.86599999999999</v>
      </c>
      <c r="F285" s="7">
        <v>590.42340000000002</v>
      </c>
      <c r="G285" s="7">
        <v>-213.5574</v>
      </c>
      <c r="I285" s="7"/>
      <c r="J285" s="7"/>
      <c r="K285" s="7"/>
      <c r="M285" t="str">
        <f t="shared" si="98"/>
        <v/>
      </c>
      <c r="O285" s="11">
        <f t="shared" si="99"/>
        <v>125.622</v>
      </c>
      <c r="P285" s="11" t="str">
        <f t="shared" si="100"/>
        <v/>
      </c>
      <c r="Q285" s="11"/>
      <c r="R285" s="11">
        <f t="shared" si="101"/>
        <v>0</v>
      </c>
      <c r="S285" s="11"/>
      <c r="U285" s="11">
        <f t="shared" si="102"/>
        <v>196.80780000000001</v>
      </c>
      <c r="V285" s="11" t="str">
        <f t="shared" si="103"/>
        <v/>
      </c>
      <c r="W285" s="11"/>
      <c r="X285" s="11">
        <f t="shared" si="97"/>
        <v>0</v>
      </c>
      <c r="Y285" s="11"/>
      <c r="AA285" s="11">
        <f t="shared" si="104"/>
        <v>-71.1858</v>
      </c>
      <c r="AB285" s="11" t="str">
        <f t="shared" si="105"/>
        <v/>
      </c>
      <c r="AC285" s="11"/>
      <c r="AD285">
        <f t="shared" si="106"/>
        <v>3</v>
      </c>
      <c r="AE285">
        <f t="shared" si="107"/>
        <v>0</v>
      </c>
      <c r="AG285" s="11">
        <f t="shared" si="108"/>
        <v>213.5574</v>
      </c>
      <c r="AH285" s="11"/>
      <c r="AI285" s="15">
        <f t="shared" si="109"/>
        <v>0</v>
      </c>
      <c r="AL285" s="11">
        <f t="shared" si="110"/>
        <v>-376.86599999999999</v>
      </c>
      <c r="AM285" s="11"/>
      <c r="AO285" s="19">
        <f t="shared" si="111"/>
        <v>1.3679890560875513E-3</v>
      </c>
      <c r="AP285" s="19">
        <f t="shared" si="112"/>
        <v>0</v>
      </c>
      <c r="AR285" s="23">
        <f t="shared" si="113"/>
        <v>3.3337893296853625</v>
      </c>
      <c r="AS285">
        <f t="shared" si="114"/>
        <v>3</v>
      </c>
      <c r="AV285" s="11">
        <f t="shared" si="115"/>
        <v>-23.761060465116277</v>
      </c>
      <c r="AY285" s="11">
        <f t="shared" si="116"/>
        <v>41.931283173734606</v>
      </c>
      <c r="AZ285" s="11"/>
      <c r="BB285" s="17">
        <f t="shared" si="117"/>
        <v>3.3337893296853625</v>
      </c>
      <c r="BC285" s="17">
        <f t="shared" si="118"/>
        <v>0</v>
      </c>
      <c r="BE285" s="11">
        <f t="shared" si="119"/>
        <v>237.31846046511629</v>
      </c>
      <c r="BH285" s="15">
        <f t="shared" si="120"/>
        <v>0</v>
      </c>
    </row>
    <row r="286" spans="1:60">
      <c r="A286" t="s">
        <v>2896</v>
      </c>
      <c r="B286" t="s">
        <v>2895</v>
      </c>
      <c r="C286" t="s">
        <v>35</v>
      </c>
      <c r="D286">
        <v>3</v>
      </c>
      <c r="E286" s="7">
        <v>434.64600000000002</v>
      </c>
      <c r="F286" s="7">
        <v>371.86380000000003</v>
      </c>
      <c r="G286" s="7">
        <v>62.782200000000003</v>
      </c>
      <c r="I286" s="7"/>
      <c r="J286" s="7"/>
      <c r="K286" s="7"/>
      <c r="M286" t="str">
        <f t="shared" si="98"/>
        <v/>
      </c>
      <c r="O286" s="11">
        <f t="shared" si="99"/>
        <v>144.88200000000001</v>
      </c>
      <c r="P286" s="11" t="str">
        <f t="shared" si="100"/>
        <v/>
      </c>
      <c r="Q286" s="11"/>
      <c r="R286" s="11">
        <f t="shared" si="101"/>
        <v>0</v>
      </c>
      <c r="S286" s="11"/>
      <c r="U286" s="11">
        <f t="shared" si="102"/>
        <v>123.95460000000001</v>
      </c>
      <c r="V286" s="11" t="str">
        <f t="shared" si="103"/>
        <v/>
      </c>
      <c r="W286" s="11"/>
      <c r="X286" s="11">
        <f t="shared" si="97"/>
        <v>0</v>
      </c>
      <c r="Y286" s="11"/>
      <c r="AA286" s="11">
        <f t="shared" si="104"/>
        <v>20.927400000000002</v>
      </c>
      <c r="AB286" s="11" t="str">
        <f t="shared" si="105"/>
        <v/>
      </c>
      <c r="AC286" s="11"/>
      <c r="AD286">
        <f t="shared" si="106"/>
        <v>3</v>
      </c>
      <c r="AE286">
        <f t="shared" si="107"/>
        <v>0</v>
      </c>
      <c r="AG286" s="11">
        <f t="shared" si="108"/>
        <v>-62.782200000000003</v>
      </c>
      <c r="AH286" s="11"/>
      <c r="AI286" s="15">
        <f t="shared" si="109"/>
        <v>0</v>
      </c>
      <c r="AL286" s="11">
        <f t="shared" si="110"/>
        <v>-434.64600000000002</v>
      </c>
      <c r="AM286" s="11"/>
      <c r="AO286" s="19">
        <f t="shared" si="111"/>
        <v>1.3679890560875513E-3</v>
      </c>
      <c r="AP286" s="19">
        <f t="shared" si="112"/>
        <v>0</v>
      </c>
      <c r="AR286" s="23">
        <f t="shared" si="113"/>
        <v>3.3337893296853625</v>
      </c>
      <c r="AS286">
        <f t="shared" si="114"/>
        <v>3</v>
      </c>
      <c r="AV286" s="11">
        <f t="shared" si="115"/>
        <v>6.9853428180574548</v>
      </c>
      <c r="AY286" s="11">
        <f t="shared" si="116"/>
        <v>48.360065663474685</v>
      </c>
      <c r="AZ286" s="11"/>
      <c r="BB286" s="17">
        <f t="shared" si="117"/>
        <v>3.3337893296853625</v>
      </c>
      <c r="BC286" s="17">
        <f t="shared" si="118"/>
        <v>0</v>
      </c>
      <c r="BE286" s="11">
        <f t="shared" si="119"/>
        <v>-69.767542818057464</v>
      </c>
      <c r="BH286" s="15">
        <f t="shared" si="120"/>
        <v>0</v>
      </c>
    </row>
    <row r="287" spans="1:60">
      <c r="A287" t="s">
        <v>1750</v>
      </c>
      <c r="B287" t="s">
        <v>1749</v>
      </c>
      <c r="C287" t="s">
        <v>53</v>
      </c>
      <c r="D287">
        <v>8</v>
      </c>
      <c r="E287" s="7">
        <v>37.17</v>
      </c>
      <c r="F287" s="7">
        <v>21.808799999999998</v>
      </c>
      <c r="G287" s="7">
        <v>15.3612</v>
      </c>
      <c r="H287">
        <v>3</v>
      </c>
      <c r="I287" s="7">
        <v>23.88</v>
      </c>
      <c r="J287" s="7">
        <v>13.3728</v>
      </c>
      <c r="K287" s="7">
        <v>10.507199999999999</v>
      </c>
      <c r="M287" t="str">
        <f t="shared" si="98"/>
        <v/>
      </c>
      <c r="O287" s="11">
        <f t="shared" si="99"/>
        <v>4.6462500000000002</v>
      </c>
      <c r="P287" s="11">
        <f t="shared" si="100"/>
        <v>7.96</v>
      </c>
      <c r="Q287" s="11"/>
      <c r="R287" s="11">
        <f t="shared" si="101"/>
        <v>9.9412500000000001</v>
      </c>
      <c r="S287" s="11"/>
      <c r="U287" s="11">
        <f t="shared" si="102"/>
        <v>2.7260999999999997</v>
      </c>
      <c r="V287" s="11">
        <f t="shared" si="103"/>
        <v>4.4576000000000002</v>
      </c>
      <c r="W287" s="11"/>
      <c r="X287" s="11">
        <f t="shared" si="97"/>
        <v>-5.1945000000000014</v>
      </c>
      <c r="Y287" s="11"/>
      <c r="AA287" s="11">
        <f t="shared" si="104"/>
        <v>1.92015</v>
      </c>
      <c r="AB287" s="11">
        <f t="shared" si="105"/>
        <v>3.5023999999999997</v>
      </c>
      <c r="AC287" s="11"/>
      <c r="AD287">
        <f t="shared" si="106"/>
        <v>8</v>
      </c>
      <c r="AE287">
        <f t="shared" si="107"/>
        <v>3</v>
      </c>
      <c r="AG287" s="11">
        <f t="shared" si="108"/>
        <v>-9.6007499999999997</v>
      </c>
      <c r="AH287" s="11"/>
      <c r="AI287" s="15">
        <f t="shared" si="109"/>
        <v>0</v>
      </c>
      <c r="AL287" s="11">
        <f t="shared" si="110"/>
        <v>-23.231250000000003</v>
      </c>
      <c r="AM287" s="11"/>
      <c r="AO287" s="19">
        <f t="shared" si="111"/>
        <v>3.6479708162334701E-3</v>
      </c>
      <c r="AP287" s="19">
        <f t="shared" si="112"/>
        <v>1.2310217480508822E-3</v>
      </c>
      <c r="AR287" s="23">
        <f t="shared" si="113"/>
        <v>8.8901048791609671</v>
      </c>
      <c r="AS287">
        <f t="shared" si="114"/>
        <v>8</v>
      </c>
      <c r="AV287" s="11">
        <f t="shared" si="115"/>
        <v>1.709134883720931</v>
      </c>
      <c r="AY287" s="11">
        <f t="shared" si="116"/>
        <v>4.135649794801644</v>
      </c>
      <c r="AZ287" s="11"/>
      <c r="BB287" s="17">
        <f t="shared" si="117"/>
        <v>8.8901048791609671</v>
      </c>
      <c r="BC287" s="17">
        <f t="shared" si="118"/>
        <v>3</v>
      </c>
      <c r="BE287" s="11">
        <f t="shared" si="119"/>
        <v>-11.309884883720931</v>
      </c>
      <c r="BH287" s="15">
        <f t="shared" si="120"/>
        <v>0</v>
      </c>
    </row>
    <row r="288" spans="1:60">
      <c r="A288" t="s">
        <v>1761</v>
      </c>
      <c r="B288" t="s">
        <v>1760</v>
      </c>
      <c r="C288" t="s">
        <v>53</v>
      </c>
      <c r="E288" s="7"/>
      <c r="F288" s="7"/>
      <c r="G288" s="7"/>
      <c r="H288">
        <v>5</v>
      </c>
      <c r="I288" s="7">
        <v>526.45000000000005</v>
      </c>
      <c r="J288" s="7">
        <v>494.86300000000006</v>
      </c>
      <c r="K288" s="7">
        <v>31.587</v>
      </c>
      <c r="M288" t="str">
        <f t="shared" si="98"/>
        <v>New</v>
      </c>
      <c r="O288" s="11" t="str">
        <f t="shared" si="99"/>
        <v/>
      </c>
      <c r="P288" s="11">
        <f t="shared" si="100"/>
        <v>105.29</v>
      </c>
      <c r="Q288" s="11"/>
      <c r="R288" s="11">
        <f t="shared" si="101"/>
        <v>0</v>
      </c>
      <c r="S288" s="11"/>
      <c r="U288" s="11" t="str">
        <f t="shared" si="102"/>
        <v/>
      </c>
      <c r="V288" s="11">
        <f t="shared" si="103"/>
        <v>98.972600000000014</v>
      </c>
      <c r="W288" s="11"/>
      <c r="X288" s="11">
        <f t="shared" si="97"/>
        <v>0</v>
      </c>
      <c r="Y288" s="11"/>
      <c r="AA288" s="11" t="str">
        <f t="shared" si="104"/>
        <v/>
      </c>
      <c r="AB288" s="11">
        <f t="shared" si="105"/>
        <v>6.3174000000000001</v>
      </c>
      <c r="AC288" s="11"/>
      <c r="AD288">
        <f t="shared" si="106"/>
        <v>0</v>
      </c>
      <c r="AE288">
        <f t="shared" si="107"/>
        <v>5</v>
      </c>
      <c r="AG288" s="11">
        <f t="shared" si="108"/>
        <v>31.587</v>
      </c>
      <c r="AH288" s="11"/>
      <c r="AI288" s="15">
        <f t="shared" si="109"/>
        <v>0</v>
      </c>
      <c r="AL288" s="11">
        <f t="shared" si="110"/>
        <v>526.45000000000005</v>
      </c>
      <c r="AM288" s="11"/>
      <c r="AO288" s="19">
        <f t="shared" si="111"/>
        <v>0</v>
      </c>
      <c r="AP288" s="19">
        <f t="shared" si="112"/>
        <v>2.051702913418137E-3</v>
      </c>
      <c r="AR288" s="23">
        <f t="shared" si="113"/>
        <v>0</v>
      </c>
      <c r="AS288">
        <f t="shared" si="114"/>
        <v>0</v>
      </c>
      <c r="AV288" s="11">
        <f t="shared" si="115"/>
        <v>0</v>
      </c>
      <c r="AY288" s="11">
        <f t="shared" si="116"/>
        <v>0</v>
      </c>
      <c r="AZ288" s="11"/>
      <c r="BB288" s="17">
        <f t="shared" si="117"/>
        <v>0</v>
      </c>
      <c r="BC288" s="17">
        <f t="shared" si="118"/>
        <v>5</v>
      </c>
      <c r="BE288" s="11">
        <f t="shared" si="119"/>
        <v>31.587</v>
      </c>
      <c r="BH288" s="15">
        <f t="shared" si="120"/>
        <v>0</v>
      </c>
    </row>
    <row r="289" spans="1:60">
      <c r="A289" t="s">
        <v>646</v>
      </c>
      <c r="B289" t="s">
        <v>645</v>
      </c>
      <c r="C289" t="s">
        <v>35</v>
      </c>
      <c r="D289">
        <v>5</v>
      </c>
      <c r="E289" s="7">
        <v>1454.9</v>
      </c>
      <c r="F289" s="7">
        <v>1076.6260000000002</v>
      </c>
      <c r="G289" s="7">
        <v>378.274</v>
      </c>
      <c r="I289" s="7"/>
      <c r="J289" s="7"/>
      <c r="K289" s="7"/>
      <c r="M289" t="str">
        <f t="shared" si="98"/>
        <v/>
      </c>
      <c r="O289" s="11">
        <f t="shared" si="99"/>
        <v>290.98</v>
      </c>
      <c r="P289" s="11" t="str">
        <f t="shared" si="100"/>
        <v/>
      </c>
      <c r="Q289" s="11"/>
      <c r="R289" s="11">
        <f t="shared" si="101"/>
        <v>0</v>
      </c>
      <c r="S289" s="11"/>
      <c r="U289" s="11">
        <f t="shared" si="102"/>
        <v>215.32520000000005</v>
      </c>
      <c r="V289" s="11" t="str">
        <f t="shared" si="103"/>
        <v/>
      </c>
      <c r="W289" s="11"/>
      <c r="X289" s="11">
        <f t="shared" si="97"/>
        <v>0</v>
      </c>
      <c r="Y289" s="11"/>
      <c r="AA289" s="11">
        <f t="shared" si="104"/>
        <v>75.654799999999994</v>
      </c>
      <c r="AB289" s="11" t="str">
        <f t="shared" si="105"/>
        <v/>
      </c>
      <c r="AC289" s="11"/>
      <c r="AD289">
        <f t="shared" si="106"/>
        <v>5</v>
      </c>
      <c r="AE289">
        <f t="shared" si="107"/>
        <v>0</v>
      </c>
      <c r="AG289" s="11">
        <f t="shared" si="108"/>
        <v>-378.274</v>
      </c>
      <c r="AH289" s="11"/>
      <c r="AI289" s="15">
        <f t="shared" si="109"/>
        <v>0</v>
      </c>
      <c r="AL289" s="11">
        <f t="shared" si="110"/>
        <v>-1454.9</v>
      </c>
      <c r="AM289" s="11"/>
      <c r="AO289" s="19">
        <f t="shared" si="111"/>
        <v>2.2799817601459188E-3</v>
      </c>
      <c r="AP289" s="19">
        <f t="shared" si="112"/>
        <v>0</v>
      </c>
      <c r="AR289" s="23">
        <f t="shared" si="113"/>
        <v>5.5563155494756042</v>
      </c>
      <c r="AS289">
        <f t="shared" si="114"/>
        <v>5</v>
      </c>
      <c r="AV289" s="11">
        <f t="shared" si="115"/>
        <v>42.087941632466944</v>
      </c>
      <c r="AY289" s="11">
        <f t="shared" si="116"/>
        <v>161.87669858641132</v>
      </c>
      <c r="AZ289" s="11"/>
      <c r="BB289" s="17">
        <f t="shared" si="117"/>
        <v>5.5563155494756042</v>
      </c>
      <c r="BC289" s="17">
        <f t="shared" si="118"/>
        <v>0</v>
      </c>
      <c r="BE289" s="11">
        <f t="shared" si="119"/>
        <v>-420.36194163246694</v>
      </c>
      <c r="BH289" s="15">
        <f t="shared" si="120"/>
        <v>0</v>
      </c>
    </row>
    <row r="290" spans="1:60">
      <c r="A290" t="s">
        <v>1522</v>
      </c>
      <c r="B290" t="s">
        <v>1521</v>
      </c>
      <c r="C290" t="s">
        <v>53</v>
      </c>
      <c r="E290" s="7"/>
      <c r="F290" s="7"/>
      <c r="G290" s="7"/>
      <c r="H290">
        <v>2</v>
      </c>
      <c r="I290" s="7">
        <v>37.68</v>
      </c>
      <c r="J290" s="7">
        <v>21.854399999999998</v>
      </c>
      <c r="K290" s="7">
        <v>15.8256</v>
      </c>
      <c r="M290" t="str">
        <f t="shared" si="98"/>
        <v>New</v>
      </c>
      <c r="O290" s="11" t="str">
        <f t="shared" si="99"/>
        <v/>
      </c>
      <c r="P290" s="11">
        <f t="shared" si="100"/>
        <v>18.84</v>
      </c>
      <c r="Q290" s="11"/>
      <c r="R290" s="11">
        <f t="shared" si="101"/>
        <v>0</v>
      </c>
      <c r="S290" s="11"/>
      <c r="U290" s="11" t="str">
        <f t="shared" si="102"/>
        <v/>
      </c>
      <c r="V290" s="11">
        <f t="shared" si="103"/>
        <v>10.927199999999999</v>
      </c>
      <c r="W290" s="11"/>
      <c r="X290" s="11">
        <f t="shared" si="97"/>
        <v>0</v>
      </c>
      <c r="Y290" s="11"/>
      <c r="AA290" s="11" t="str">
        <f t="shared" si="104"/>
        <v/>
      </c>
      <c r="AB290" s="11">
        <f t="shared" si="105"/>
        <v>7.9127999999999998</v>
      </c>
      <c r="AC290" s="11"/>
      <c r="AD290">
        <f t="shared" si="106"/>
        <v>0</v>
      </c>
      <c r="AE290">
        <f t="shared" si="107"/>
        <v>2</v>
      </c>
      <c r="AG290" s="11">
        <f t="shared" si="108"/>
        <v>15.8256</v>
      </c>
      <c r="AH290" s="11"/>
      <c r="AI290" s="15">
        <f t="shared" si="109"/>
        <v>0</v>
      </c>
      <c r="AL290" s="11">
        <f t="shared" si="110"/>
        <v>37.68</v>
      </c>
      <c r="AM290" s="11"/>
      <c r="AO290" s="19">
        <f t="shared" si="111"/>
        <v>0</v>
      </c>
      <c r="AP290" s="19">
        <f t="shared" si="112"/>
        <v>8.206811653672548E-4</v>
      </c>
      <c r="AR290" s="23">
        <f t="shared" si="113"/>
        <v>0</v>
      </c>
      <c r="AS290">
        <f t="shared" si="114"/>
        <v>0</v>
      </c>
      <c r="AV290" s="11">
        <f t="shared" si="115"/>
        <v>0</v>
      </c>
      <c r="AY290" s="11">
        <f t="shared" si="116"/>
        <v>0</v>
      </c>
      <c r="AZ290" s="11"/>
      <c r="BB290" s="17">
        <f t="shared" si="117"/>
        <v>0</v>
      </c>
      <c r="BC290" s="17">
        <f t="shared" si="118"/>
        <v>2</v>
      </c>
      <c r="BE290" s="11">
        <f t="shared" si="119"/>
        <v>15.8256</v>
      </c>
      <c r="BH290" s="15">
        <f t="shared" si="120"/>
        <v>0</v>
      </c>
    </row>
    <row r="291" spans="1:60">
      <c r="A291" t="s">
        <v>305</v>
      </c>
      <c r="B291" t="s">
        <v>304</v>
      </c>
      <c r="C291" t="s">
        <v>44</v>
      </c>
      <c r="D291">
        <v>3</v>
      </c>
      <c r="E291" s="7">
        <v>674.35199999999998</v>
      </c>
      <c r="F291" s="7">
        <v>682.78139999999996</v>
      </c>
      <c r="G291" s="7">
        <v>-8.4293999999999993</v>
      </c>
      <c r="I291" s="7"/>
      <c r="J291" s="7"/>
      <c r="K291" s="7"/>
      <c r="M291" t="str">
        <f t="shared" si="98"/>
        <v/>
      </c>
      <c r="O291" s="11">
        <f t="shared" si="99"/>
        <v>224.78399999999999</v>
      </c>
      <c r="P291" s="11" t="str">
        <f t="shared" si="100"/>
        <v/>
      </c>
      <c r="Q291" s="11"/>
      <c r="R291" s="11">
        <f t="shared" si="101"/>
        <v>0</v>
      </c>
      <c r="S291" s="11"/>
      <c r="U291" s="11">
        <f t="shared" si="102"/>
        <v>227.59379999999999</v>
      </c>
      <c r="V291" s="11" t="str">
        <f t="shared" si="103"/>
        <v/>
      </c>
      <c r="W291" s="11"/>
      <c r="X291" s="11">
        <f t="shared" si="97"/>
        <v>0</v>
      </c>
      <c r="Y291" s="11"/>
      <c r="AA291" s="11">
        <f t="shared" si="104"/>
        <v>-2.8097999999999996</v>
      </c>
      <c r="AB291" s="11" t="str">
        <f t="shared" si="105"/>
        <v/>
      </c>
      <c r="AC291" s="11"/>
      <c r="AD291">
        <f t="shared" si="106"/>
        <v>3</v>
      </c>
      <c r="AE291">
        <f t="shared" si="107"/>
        <v>0</v>
      </c>
      <c r="AG291" s="11">
        <f t="shared" si="108"/>
        <v>8.4293999999999993</v>
      </c>
      <c r="AH291" s="11"/>
      <c r="AI291" s="15">
        <f t="shared" si="109"/>
        <v>0</v>
      </c>
      <c r="AL291" s="11">
        <f t="shared" si="110"/>
        <v>-674.35199999999998</v>
      </c>
      <c r="AM291" s="11"/>
      <c r="AO291" s="19">
        <f t="shared" si="111"/>
        <v>1.3679890560875513E-3</v>
      </c>
      <c r="AP291" s="19">
        <f t="shared" si="112"/>
        <v>0</v>
      </c>
      <c r="AR291" s="23">
        <f t="shared" si="113"/>
        <v>3.3337893296853625</v>
      </c>
      <c r="AS291">
        <f t="shared" si="114"/>
        <v>3</v>
      </c>
      <c r="AV291" s="11">
        <f t="shared" si="115"/>
        <v>-0.93788125854993132</v>
      </c>
      <c r="AY291" s="11">
        <f t="shared" si="116"/>
        <v>75.030500683994518</v>
      </c>
      <c r="AZ291" s="11"/>
      <c r="BB291" s="17">
        <f t="shared" si="117"/>
        <v>3.3337893296853625</v>
      </c>
      <c r="BC291" s="17">
        <f t="shared" si="118"/>
        <v>0</v>
      </c>
      <c r="BE291" s="11">
        <f t="shared" si="119"/>
        <v>9.3672812585499301</v>
      </c>
      <c r="BH291" s="15">
        <f t="shared" si="120"/>
        <v>0</v>
      </c>
    </row>
    <row r="292" spans="1:60">
      <c r="A292" t="s">
        <v>2700</v>
      </c>
      <c r="B292" t="s">
        <v>2699</v>
      </c>
      <c r="C292" t="s">
        <v>53</v>
      </c>
      <c r="E292" s="7"/>
      <c r="F292" s="7"/>
      <c r="G292" s="7"/>
      <c r="H292">
        <v>1</v>
      </c>
      <c r="I292" s="7">
        <v>22.72</v>
      </c>
      <c r="J292" s="7">
        <v>13.404799999999998</v>
      </c>
      <c r="K292" s="7">
        <v>9.3152000000000008</v>
      </c>
      <c r="M292" t="str">
        <f t="shared" si="98"/>
        <v>New</v>
      </c>
      <c r="O292" s="11" t="str">
        <f t="shared" si="99"/>
        <v/>
      </c>
      <c r="P292" s="11">
        <f t="shared" si="100"/>
        <v>22.72</v>
      </c>
      <c r="Q292" s="11"/>
      <c r="R292" s="11">
        <f t="shared" si="101"/>
        <v>0</v>
      </c>
      <c r="S292" s="11"/>
      <c r="U292" s="11" t="str">
        <f t="shared" si="102"/>
        <v/>
      </c>
      <c r="V292" s="11">
        <f t="shared" si="103"/>
        <v>13.404799999999998</v>
      </c>
      <c r="W292" s="11"/>
      <c r="X292" s="11">
        <f t="shared" si="97"/>
        <v>0</v>
      </c>
      <c r="Y292" s="11"/>
      <c r="AA292" s="11" t="str">
        <f t="shared" si="104"/>
        <v/>
      </c>
      <c r="AB292" s="11">
        <f t="shared" si="105"/>
        <v>9.3152000000000008</v>
      </c>
      <c r="AC292" s="11"/>
      <c r="AD292">
        <f t="shared" si="106"/>
        <v>0</v>
      </c>
      <c r="AE292">
        <f t="shared" si="107"/>
        <v>1</v>
      </c>
      <c r="AG292" s="11">
        <f t="shared" si="108"/>
        <v>9.3152000000000008</v>
      </c>
      <c r="AH292" s="11"/>
      <c r="AI292" s="15">
        <f t="shared" si="109"/>
        <v>0</v>
      </c>
      <c r="AL292" s="11">
        <f t="shared" si="110"/>
        <v>22.72</v>
      </c>
      <c r="AM292" s="11"/>
      <c r="AO292" s="19">
        <f t="shared" si="111"/>
        <v>0</v>
      </c>
      <c r="AP292" s="19">
        <f t="shared" si="112"/>
        <v>4.103405826836274E-4</v>
      </c>
      <c r="AR292" s="23">
        <f t="shared" si="113"/>
        <v>0</v>
      </c>
      <c r="AS292">
        <f t="shared" si="114"/>
        <v>0</v>
      </c>
      <c r="AV292" s="11">
        <f t="shared" si="115"/>
        <v>0</v>
      </c>
      <c r="AY292" s="11">
        <f t="shared" si="116"/>
        <v>0</v>
      </c>
      <c r="AZ292" s="11"/>
      <c r="BB292" s="17">
        <f t="shared" si="117"/>
        <v>0</v>
      </c>
      <c r="BC292" s="17">
        <f t="shared" si="118"/>
        <v>1</v>
      </c>
      <c r="BE292" s="11">
        <f t="shared" si="119"/>
        <v>9.3152000000000008</v>
      </c>
      <c r="BH292" s="15">
        <f t="shared" si="120"/>
        <v>0</v>
      </c>
    </row>
    <row r="293" spans="1:60">
      <c r="A293" t="s">
        <v>380</v>
      </c>
      <c r="B293" t="s">
        <v>379</v>
      </c>
      <c r="C293" t="s">
        <v>35</v>
      </c>
      <c r="D293">
        <v>4</v>
      </c>
      <c r="E293" s="7">
        <v>1603.136</v>
      </c>
      <c r="F293" s="7">
        <v>1502.94</v>
      </c>
      <c r="G293" s="7">
        <v>100.196</v>
      </c>
      <c r="H293">
        <v>3</v>
      </c>
      <c r="I293" s="7">
        <v>128.05799999999999</v>
      </c>
      <c r="J293" s="7">
        <v>151.84019999999998</v>
      </c>
      <c r="K293" s="7">
        <v>-23.7822</v>
      </c>
      <c r="M293" t="str">
        <f t="shared" si="98"/>
        <v/>
      </c>
      <c r="O293" s="11">
        <f t="shared" si="99"/>
        <v>400.78399999999999</v>
      </c>
      <c r="P293" s="11">
        <f t="shared" si="100"/>
        <v>42.686</v>
      </c>
      <c r="Q293" s="11"/>
      <c r="R293" s="11">
        <f t="shared" si="101"/>
        <v>-1074.2940000000001</v>
      </c>
      <c r="S293" s="11"/>
      <c r="U293" s="11">
        <f t="shared" si="102"/>
        <v>375.73500000000001</v>
      </c>
      <c r="V293" s="11">
        <f t="shared" si="103"/>
        <v>50.613399999999992</v>
      </c>
      <c r="W293" s="11"/>
      <c r="X293" s="11">
        <f t="shared" si="97"/>
        <v>975.36480000000006</v>
      </c>
      <c r="Y293" s="11"/>
      <c r="AA293" s="11">
        <f t="shared" si="104"/>
        <v>25.048999999999999</v>
      </c>
      <c r="AB293" s="11">
        <f t="shared" si="105"/>
        <v>-7.9273999999999996</v>
      </c>
      <c r="AC293" s="11"/>
      <c r="AD293">
        <f t="shared" si="106"/>
        <v>4</v>
      </c>
      <c r="AE293">
        <f t="shared" si="107"/>
        <v>3</v>
      </c>
      <c r="AG293" s="11">
        <f t="shared" si="108"/>
        <v>-25.048999999999999</v>
      </c>
      <c r="AH293" s="11"/>
      <c r="AI293" s="15">
        <f t="shared" si="109"/>
        <v>0</v>
      </c>
      <c r="AL293" s="11">
        <f t="shared" si="110"/>
        <v>-400.78399999999999</v>
      </c>
      <c r="AM293" s="11"/>
      <c r="AO293" s="19">
        <f t="shared" si="111"/>
        <v>1.823985408116735E-3</v>
      </c>
      <c r="AP293" s="19">
        <f t="shared" si="112"/>
        <v>1.2310217480508822E-3</v>
      </c>
      <c r="AR293" s="23">
        <f t="shared" si="113"/>
        <v>4.4450524395804836</v>
      </c>
      <c r="AS293">
        <f t="shared" si="114"/>
        <v>4</v>
      </c>
      <c r="AV293" s="11">
        <f t="shared" si="115"/>
        <v>11.148118559051532</v>
      </c>
      <c r="AY293" s="11">
        <f t="shared" si="116"/>
        <v>178.36989694482452</v>
      </c>
      <c r="AZ293" s="11"/>
      <c r="BB293" s="17">
        <f t="shared" si="117"/>
        <v>4.4450524395804836</v>
      </c>
      <c r="BC293" s="17">
        <f t="shared" si="118"/>
        <v>3</v>
      </c>
      <c r="BE293" s="11">
        <f t="shared" si="119"/>
        <v>-36.197118559051532</v>
      </c>
      <c r="BH293" s="15">
        <f t="shared" si="120"/>
        <v>0</v>
      </c>
    </row>
    <row r="294" spans="1:60">
      <c r="A294" t="s">
        <v>380</v>
      </c>
      <c r="B294" t="s">
        <v>379</v>
      </c>
      <c r="C294" t="s">
        <v>53</v>
      </c>
      <c r="E294" s="7"/>
      <c r="F294" s="7"/>
      <c r="G294" s="7"/>
      <c r="H294">
        <v>3</v>
      </c>
      <c r="I294" s="7">
        <v>80.951999999999998</v>
      </c>
      <c r="J294" s="7">
        <v>58.515699999999988</v>
      </c>
      <c r="K294" s="7">
        <v>22.436300000000003</v>
      </c>
      <c r="M294" t="str">
        <f t="shared" si="98"/>
        <v>New</v>
      </c>
      <c r="O294" s="11" t="str">
        <f t="shared" si="99"/>
        <v/>
      </c>
      <c r="P294" s="11">
        <f t="shared" si="100"/>
        <v>26.983999999999998</v>
      </c>
      <c r="Q294" s="11"/>
      <c r="R294" s="11">
        <f t="shared" si="101"/>
        <v>0</v>
      </c>
      <c r="S294" s="11"/>
      <c r="U294" s="11" t="str">
        <f t="shared" si="102"/>
        <v/>
      </c>
      <c r="V294" s="11">
        <f t="shared" si="103"/>
        <v>19.505233333333329</v>
      </c>
      <c r="W294" s="11"/>
      <c r="X294" s="11">
        <f t="shared" si="97"/>
        <v>0</v>
      </c>
      <c r="Y294" s="11"/>
      <c r="AA294" s="11" t="str">
        <f t="shared" si="104"/>
        <v/>
      </c>
      <c r="AB294" s="11">
        <f t="shared" si="105"/>
        <v>7.4787666666666679</v>
      </c>
      <c r="AC294" s="11"/>
      <c r="AD294">
        <f t="shared" si="106"/>
        <v>0</v>
      </c>
      <c r="AE294">
        <f t="shared" si="107"/>
        <v>3</v>
      </c>
      <c r="AG294" s="11">
        <f t="shared" si="108"/>
        <v>22.436300000000003</v>
      </c>
      <c r="AH294" s="11"/>
      <c r="AI294" s="15">
        <f t="shared" si="109"/>
        <v>0</v>
      </c>
      <c r="AL294" s="11">
        <f t="shared" si="110"/>
        <v>80.951999999999998</v>
      </c>
      <c r="AM294" s="11"/>
      <c r="AO294" s="19">
        <f t="shared" si="111"/>
        <v>0</v>
      </c>
      <c r="AP294" s="19">
        <f t="shared" si="112"/>
        <v>1.2310217480508822E-3</v>
      </c>
      <c r="AR294" s="23">
        <f t="shared" si="113"/>
        <v>0</v>
      </c>
      <c r="AS294">
        <f t="shared" si="114"/>
        <v>0</v>
      </c>
      <c r="AV294" s="11">
        <f t="shared" si="115"/>
        <v>0</v>
      </c>
      <c r="AY294" s="11">
        <f t="shared" si="116"/>
        <v>0</v>
      </c>
      <c r="AZ294" s="11"/>
      <c r="BB294" s="17">
        <f t="shared" si="117"/>
        <v>0</v>
      </c>
      <c r="BC294" s="17">
        <f t="shared" si="118"/>
        <v>3</v>
      </c>
      <c r="BE294" s="11">
        <f t="shared" si="119"/>
        <v>22.436300000000003</v>
      </c>
      <c r="BH294" s="15">
        <f t="shared" si="120"/>
        <v>0</v>
      </c>
    </row>
    <row r="295" spans="1:60">
      <c r="A295" t="s">
        <v>3845</v>
      </c>
      <c r="B295" t="s">
        <v>3844</v>
      </c>
      <c r="C295" t="s">
        <v>53</v>
      </c>
      <c r="D295">
        <v>2</v>
      </c>
      <c r="E295" s="7">
        <v>16.192</v>
      </c>
      <c r="F295" s="7">
        <v>23.073599999999999</v>
      </c>
      <c r="G295" s="7">
        <v>-6.8815999999999997</v>
      </c>
      <c r="I295" s="7"/>
      <c r="J295" s="7"/>
      <c r="K295" s="7"/>
      <c r="M295" t="str">
        <f t="shared" si="98"/>
        <v/>
      </c>
      <c r="O295" s="11">
        <f t="shared" si="99"/>
        <v>8.0960000000000001</v>
      </c>
      <c r="P295" s="11" t="str">
        <f t="shared" si="100"/>
        <v/>
      </c>
      <c r="Q295" s="11"/>
      <c r="R295" s="11">
        <f t="shared" si="101"/>
        <v>0</v>
      </c>
      <c r="S295" s="11"/>
      <c r="U295" s="11">
        <f t="shared" si="102"/>
        <v>11.536799999999999</v>
      </c>
      <c r="V295" s="11" t="str">
        <f t="shared" si="103"/>
        <v/>
      </c>
      <c r="W295" s="11"/>
      <c r="X295" s="11">
        <f t="shared" si="97"/>
        <v>0</v>
      </c>
      <c r="Y295" s="11"/>
      <c r="AA295" s="11">
        <f t="shared" si="104"/>
        <v>-3.4407999999999999</v>
      </c>
      <c r="AB295" s="11" t="str">
        <f t="shared" si="105"/>
        <v/>
      </c>
      <c r="AC295" s="11"/>
      <c r="AD295">
        <f t="shared" si="106"/>
        <v>2</v>
      </c>
      <c r="AE295">
        <f t="shared" si="107"/>
        <v>0</v>
      </c>
      <c r="AG295" s="11">
        <f t="shared" si="108"/>
        <v>6.8815999999999997</v>
      </c>
      <c r="AH295" s="11"/>
      <c r="AI295" s="15">
        <f t="shared" si="109"/>
        <v>0</v>
      </c>
      <c r="AL295" s="11">
        <f t="shared" si="110"/>
        <v>-16.192</v>
      </c>
      <c r="AM295" s="11"/>
      <c r="AO295" s="19">
        <f t="shared" si="111"/>
        <v>9.1199270405836752E-4</v>
      </c>
      <c r="AP295" s="19">
        <f t="shared" si="112"/>
        <v>0</v>
      </c>
      <c r="AR295" s="23">
        <f t="shared" si="113"/>
        <v>2.2225262197902418</v>
      </c>
      <c r="AS295">
        <f t="shared" si="114"/>
        <v>2</v>
      </c>
      <c r="AV295" s="11">
        <f t="shared" si="115"/>
        <v>-0.76566821705426391</v>
      </c>
      <c r="AY295" s="11">
        <f t="shared" si="116"/>
        <v>1.8015722754217975</v>
      </c>
      <c r="AZ295" s="11"/>
      <c r="BB295" s="17">
        <f t="shared" si="117"/>
        <v>2.2225262197902418</v>
      </c>
      <c r="BC295" s="17">
        <f t="shared" si="118"/>
        <v>0</v>
      </c>
      <c r="BE295" s="11">
        <f t="shared" si="119"/>
        <v>7.6472682170542639</v>
      </c>
      <c r="BH295" s="15">
        <f t="shared" si="120"/>
        <v>0</v>
      </c>
    </row>
    <row r="296" spans="1:60">
      <c r="A296" t="s">
        <v>2903</v>
      </c>
      <c r="B296" t="s">
        <v>2902</v>
      </c>
      <c r="C296" t="s">
        <v>32</v>
      </c>
      <c r="E296" s="7"/>
      <c r="F296" s="7"/>
      <c r="G296" s="7"/>
      <c r="H296">
        <v>9</v>
      </c>
      <c r="I296" s="7">
        <v>1065.4248</v>
      </c>
      <c r="J296" s="7">
        <v>1082.9657999999999</v>
      </c>
      <c r="K296" s="7">
        <v>-17.540999999999997</v>
      </c>
      <c r="M296" t="str">
        <f t="shared" si="98"/>
        <v>New</v>
      </c>
      <c r="O296" s="11" t="str">
        <f t="shared" si="99"/>
        <v/>
      </c>
      <c r="P296" s="11">
        <f t="shared" si="100"/>
        <v>118.38053333333333</v>
      </c>
      <c r="Q296" s="11"/>
      <c r="R296" s="11">
        <f t="shared" si="101"/>
        <v>0</v>
      </c>
      <c r="S296" s="11"/>
      <c r="U296" s="11" t="str">
        <f t="shared" si="102"/>
        <v/>
      </c>
      <c r="V296" s="11">
        <f t="shared" si="103"/>
        <v>120.32953333333333</v>
      </c>
      <c r="W296" s="11"/>
      <c r="X296" s="11">
        <f t="shared" si="97"/>
        <v>0</v>
      </c>
      <c r="Y296" s="11"/>
      <c r="AA296" s="11" t="str">
        <f t="shared" si="104"/>
        <v/>
      </c>
      <c r="AB296" s="11">
        <f t="shared" si="105"/>
        <v>-1.9489999999999996</v>
      </c>
      <c r="AC296" s="11"/>
      <c r="AD296">
        <f t="shared" si="106"/>
        <v>0</v>
      </c>
      <c r="AE296">
        <f t="shared" si="107"/>
        <v>9</v>
      </c>
      <c r="AG296" s="11">
        <f t="shared" si="108"/>
        <v>-17.540999999999997</v>
      </c>
      <c r="AH296" s="11"/>
      <c r="AI296" s="15">
        <f t="shared" si="109"/>
        <v>0</v>
      </c>
      <c r="AL296" s="11">
        <f t="shared" si="110"/>
        <v>1065.4248</v>
      </c>
      <c r="AM296" s="11"/>
      <c r="AO296" s="19">
        <f t="shared" si="111"/>
        <v>0</v>
      </c>
      <c r="AP296" s="19">
        <f t="shared" si="112"/>
        <v>3.6930652441526466E-3</v>
      </c>
      <c r="AR296" s="23">
        <f t="shared" si="113"/>
        <v>0</v>
      </c>
      <c r="AS296">
        <f t="shared" si="114"/>
        <v>0</v>
      </c>
      <c r="AV296" s="11">
        <f t="shared" si="115"/>
        <v>0</v>
      </c>
      <c r="AY296" s="11">
        <f t="shared" si="116"/>
        <v>0</v>
      </c>
      <c r="AZ296" s="11"/>
      <c r="BB296" s="17">
        <f t="shared" si="117"/>
        <v>0</v>
      </c>
      <c r="BC296" s="17">
        <f t="shared" si="118"/>
        <v>9</v>
      </c>
      <c r="BE296" s="11">
        <f t="shared" si="119"/>
        <v>-17.540999999999997</v>
      </c>
      <c r="BH296" s="15">
        <f t="shared" si="120"/>
        <v>0</v>
      </c>
    </row>
    <row r="297" spans="1:60">
      <c r="A297" t="s">
        <v>1920</v>
      </c>
      <c r="B297" t="s">
        <v>1919</v>
      </c>
      <c r="C297" t="s">
        <v>32</v>
      </c>
      <c r="E297" s="7"/>
      <c r="F297" s="7"/>
      <c r="G297" s="7"/>
      <c r="H297">
        <v>8</v>
      </c>
      <c r="I297" s="7">
        <v>198.27199999999999</v>
      </c>
      <c r="J297" s="7">
        <v>230.49119999999999</v>
      </c>
      <c r="K297" s="7">
        <v>-32.219200000000001</v>
      </c>
      <c r="M297" t="str">
        <f t="shared" si="98"/>
        <v>New</v>
      </c>
      <c r="O297" s="11" t="str">
        <f t="shared" si="99"/>
        <v/>
      </c>
      <c r="P297" s="11">
        <f t="shared" si="100"/>
        <v>24.783999999999999</v>
      </c>
      <c r="Q297" s="11"/>
      <c r="R297" s="11">
        <f t="shared" si="101"/>
        <v>0</v>
      </c>
      <c r="S297" s="11"/>
      <c r="U297" s="11" t="str">
        <f t="shared" si="102"/>
        <v/>
      </c>
      <c r="V297" s="11">
        <f t="shared" si="103"/>
        <v>28.811399999999999</v>
      </c>
      <c r="W297" s="11"/>
      <c r="X297" s="11">
        <f t="shared" si="97"/>
        <v>0</v>
      </c>
      <c r="Y297" s="11"/>
      <c r="AA297" s="11" t="str">
        <f t="shared" si="104"/>
        <v/>
      </c>
      <c r="AB297" s="11">
        <f t="shared" si="105"/>
        <v>-4.0274000000000001</v>
      </c>
      <c r="AC297" s="11"/>
      <c r="AD297">
        <f t="shared" si="106"/>
        <v>0</v>
      </c>
      <c r="AE297">
        <f t="shared" si="107"/>
        <v>8</v>
      </c>
      <c r="AG297" s="11">
        <f t="shared" si="108"/>
        <v>-32.219200000000001</v>
      </c>
      <c r="AH297" s="11"/>
      <c r="AI297" s="15">
        <f t="shared" si="109"/>
        <v>0</v>
      </c>
      <c r="AL297" s="11">
        <f t="shared" si="110"/>
        <v>198.27199999999999</v>
      </c>
      <c r="AM297" s="11"/>
      <c r="AO297" s="19">
        <f t="shared" si="111"/>
        <v>0</v>
      </c>
      <c r="AP297" s="19">
        <f t="shared" si="112"/>
        <v>3.2827246614690192E-3</v>
      </c>
      <c r="AR297" s="23">
        <f t="shared" si="113"/>
        <v>0</v>
      </c>
      <c r="AS297">
        <f t="shared" si="114"/>
        <v>0</v>
      </c>
      <c r="AV297" s="11">
        <f t="shared" si="115"/>
        <v>0</v>
      </c>
      <c r="AY297" s="11">
        <f t="shared" si="116"/>
        <v>0</v>
      </c>
      <c r="AZ297" s="11"/>
      <c r="BB297" s="17">
        <f t="shared" si="117"/>
        <v>0</v>
      </c>
      <c r="BC297" s="17">
        <f t="shared" si="118"/>
        <v>8</v>
      </c>
      <c r="BE297" s="11">
        <f t="shared" si="119"/>
        <v>-32.219200000000001</v>
      </c>
      <c r="BH297" s="15">
        <f t="shared" si="120"/>
        <v>0</v>
      </c>
    </row>
    <row r="298" spans="1:60">
      <c r="A298" t="s">
        <v>1920</v>
      </c>
      <c r="B298" t="s">
        <v>1919</v>
      </c>
      <c r="C298" t="s">
        <v>53</v>
      </c>
      <c r="E298" s="7"/>
      <c r="F298" s="7"/>
      <c r="G298" s="7"/>
      <c r="H298">
        <v>3</v>
      </c>
      <c r="I298" s="7">
        <v>129.93</v>
      </c>
      <c r="J298" s="7">
        <v>116.93700000000001</v>
      </c>
      <c r="K298" s="7">
        <v>12.993</v>
      </c>
      <c r="M298" t="str">
        <f t="shared" si="98"/>
        <v>New</v>
      </c>
      <c r="O298" s="11" t="str">
        <f t="shared" si="99"/>
        <v/>
      </c>
      <c r="P298" s="11">
        <f t="shared" si="100"/>
        <v>43.31</v>
      </c>
      <c r="Q298" s="11"/>
      <c r="R298" s="11">
        <f t="shared" si="101"/>
        <v>0</v>
      </c>
      <c r="S298" s="11"/>
      <c r="U298" s="11" t="str">
        <f t="shared" si="102"/>
        <v/>
      </c>
      <c r="V298" s="11">
        <f t="shared" si="103"/>
        <v>38.979000000000006</v>
      </c>
      <c r="W298" s="11"/>
      <c r="X298" s="11">
        <f t="shared" si="97"/>
        <v>0</v>
      </c>
      <c r="Y298" s="11"/>
      <c r="AA298" s="11" t="str">
        <f t="shared" si="104"/>
        <v/>
      </c>
      <c r="AB298" s="11">
        <f t="shared" si="105"/>
        <v>4.3310000000000004</v>
      </c>
      <c r="AC298" s="11"/>
      <c r="AD298">
        <f t="shared" si="106"/>
        <v>0</v>
      </c>
      <c r="AE298">
        <f t="shared" si="107"/>
        <v>3</v>
      </c>
      <c r="AG298" s="11">
        <f t="shared" si="108"/>
        <v>12.993000000000002</v>
      </c>
      <c r="AH298" s="11"/>
      <c r="AI298" s="15">
        <f t="shared" si="109"/>
        <v>0</v>
      </c>
      <c r="AL298" s="11">
        <f t="shared" si="110"/>
        <v>129.93</v>
      </c>
      <c r="AM298" s="11"/>
      <c r="AO298" s="19">
        <f t="shared" si="111"/>
        <v>0</v>
      </c>
      <c r="AP298" s="19">
        <f t="shared" si="112"/>
        <v>1.2310217480508822E-3</v>
      </c>
      <c r="AR298" s="23">
        <f t="shared" si="113"/>
        <v>0</v>
      </c>
      <c r="AS298">
        <f t="shared" si="114"/>
        <v>0</v>
      </c>
      <c r="AV298" s="11">
        <f t="shared" si="115"/>
        <v>0</v>
      </c>
      <c r="AY298" s="11">
        <f t="shared" si="116"/>
        <v>0</v>
      </c>
      <c r="AZ298" s="11"/>
      <c r="BB298" s="17">
        <f t="shared" si="117"/>
        <v>0</v>
      </c>
      <c r="BC298" s="17">
        <f t="shared" si="118"/>
        <v>3</v>
      </c>
      <c r="BE298" s="11">
        <f t="shared" si="119"/>
        <v>12.993000000000002</v>
      </c>
      <c r="BH298" s="15">
        <f t="shared" si="120"/>
        <v>0</v>
      </c>
    </row>
    <row r="299" spans="1:60">
      <c r="A299" t="s">
        <v>702</v>
      </c>
      <c r="B299" t="s">
        <v>701</v>
      </c>
      <c r="C299" t="s">
        <v>35</v>
      </c>
      <c r="D299">
        <v>3</v>
      </c>
      <c r="E299" s="7">
        <v>658.74599999999998</v>
      </c>
      <c r="F299" s="7">
        <v>512.35799999999995</v>
      </c>
      <c r="G299" s="7">
        <v>146.38800000000001</v>
      </c>
      <c r="I299" s="7"/>
      <c r="J299" s="7"/>
      <c r="K299" s="7"/>
      <c r="M299" t="str">
        <f t="shared" si="98"/>
        <v/>
      </c>
      <c r="O299" s="11">
        <f t="shared" si="99"/>
        <v>219.58199999999999</v>
      </c>
      <c r="P299" s="11" t="str">
        <f t="shared" si="100"/>
        <v/>
      </c>
      <c r="Q299" s="11"/>
      <c r="R299" s="11">
        <f t="shared" si="101"/>
        <v>0</v>
      </c>
      <c r="S299" s="11"/>
      <c r="U299" s="11">
        <f t="shared" si="102"/>
        <v>170.78599999999997</v>
      </c>
      <c r="V299" s="11" t="str">
        <f t="shared" si="103"/>
        <v/>
      </c>
      <c r="W299" s="11"/>
      <c r="X299" s="11">
        <f t="shared" si="97"/>
        <v>0</v>
      </c>
      <c r="Y299" s="11"/>
      <c r="AA299" s="11">
        <f t="shared" si="104"/>
        <v>48.795999999999999</v>
      </c>
      <c r="AB299" s="11" t="str">
        <f t="shared" si="105"/>
        <v/>
      </c>
      <c r="AC299" s="11"/>
      <c r="AD299">
        <f t="shared" si="106"/>
        <v>3</v>
      </c>
      <c r="AE299">
        <f t="shared" si="107"/>
        <v>0</v>
      </c>
      <c r="AG299" s="11">
        <f t="shared" si="108"/>
        <v>-146.38800000000001</v>
      </c>
      <c r="AH299" s="11"/>
      <c r="AI299" s="15">
        <f t="shared" si="109"/>
        <v>0</v>
      </c>
      <c r="AL299" s="11">
        <f t="shared" si="110"/>
        <v>-658.74599999999998</v>
      </c>
      <c r="AM299" s="11"/>
      <c r="AO299" s="19">
        <f t="shared" si="111"/>
        <v>1.3679890560875513E-3</v>
      </c>
      <c r="AP299" s="19">
        <f t="shared" si="112"/>
        <v>0</v>
      </c>
      <c r="AR299" s="23">
        <f t="shared" si="113"/>
        <v>3.3337893296853625</v>
      </c>
      <c r="AS299">
        <f t="shared" si="114"/>
        <v>3</v>
      </c>
      <c r="AV299" s="11">
        <f t="shared" si="115"/>
        <v>16.287584131326945</v>
      </c>
      <c r="AY299" s="11">
        <f t="shared" si="116"/>
        <v>73.294128590971255</v>
      </c>
      <c r="AZ299" s="11"/>
      <c r="BB299" s="17">
        <f t="shared" si="117"/>
        <v>3.3337893296853625</v>
      </c>
      <c r="BC299" s="17">
        <f t="shared" si="118"/>
        <v>0</v>
      </c>
      <c r="BE299" s="11">
        <f t="shared" si="119"/>
        <v>-162.67558413132696</v>
      </c>
      <c r="BH299" s="15">
        <f t="shared" si="120"/>
        <v>0</v>
      </c>
    </row>
    <row r="300" spans="1:60">
      <c r="A300" t="s">
        <v>702</v>
      </c>
      <c r="B300" t="s">
        <v>701</v>
      </c>
      <c r="C300" t="s">
        <v>53</v>
      </c>
      <c r="E300" s="7"/>
      <c r="F300" s="7"/>
      <c r="G300" s="7"/>
      <c r="H300">
        <v>3</v>
      </c>
      <c r="I300" s="7">
        <v>15.071999999999999</v>
      </c>
      <c r="J300" s="7">
        <v>10.927199999999999</v>
      </c>
      <c r="K300" s="7">
        <v>4.1448</v>
      </c>
      <c r="M300" t="str">
        <f t="shared" si="98"/>
        <v>New</v>
      </c>
      <c r="O300" s="11" t="str">
        <f t="shared" si="99"/>
        <v/>
      </c>
      <c r="P300" s="11">
        <f t="shared" si="100"/>
        <v>5.024</v>
      </c>
      <c r="Q300" s="11"/>
      <c r="R300" s="11">
        <f t="shared" si="101"/>
        <v>0</v>
      </c>
      <c r="S300" s="11"/>
      <c r="U300" s="11" t="str">
        <f t="shared" si="102"/>
        <v/>
      </c>
      <c r="V300" s="11">
        <f t="shared" si="103"/>
        <v>3.6423999999999999</v>
      </c>
      <c r="W300" s="11"/>
      <c r="X300" s="11">
        <f t="shared" si="97"/>
        <v>0</v>
      </c>
      <c r="Y300" s="11"/>
      <c r="AA300" s="11" t="str">
        <f t="shared" si="104"/>
        <v/>
      </c>
      <c r="AB300" s="11">
        <f t="shared" si="105"/>
        <v>1.3815999999999999</v>
      </c>
      <c r="AC300" s="11"/>
      <c r="AD300">
        <f t="shared" si="106"/>
        <v>0</v>
      </c>
      <c r="AE300">
        <f t="shared" si="107"/>
        <v>3</v>
      </c>
      <c r="AG300" s="11">
        <f t="shared" si="108"/>
        <v>4.1448</v>
      </c>
      <c r="AH300" s="11"/>
      <c r="AI300" s="15">
        <f t="shared" si="109"/>
        <v>0</v>
      </c>
      <c r="AL300" s="11">
        <f t="shared" si="110"/>
        <v>15.071999999999999</v>
      </c>
      <c r="AM300" s="11"/>
      <c r="AO300" s="19">
        <f t="shared" si="111"/>
        <v>0</v>
      </c>
      <c r="AP300" s="19">
        <f t="shared" si="112"/>
        <v>1.2310217480508822E-3</v>
      </c>
      <c r="AR300" s="23">
        <f t="shared" si="113"/>
        <v>0</v>
      </c>
      <c r="AS300">
        <f t="shared" si="114"/>
        <v>0</v>
      </c>
      <c r="AV300" s="11">
        <f t="shared" si="115"/>
        <v>0</v>
      </c>
      <c r="AY300" s="11">
        <f t="shared" si="116"/>
        <v>0</v>
      </c>
      <c r="AZ300" s="11"/>
      <c r="BB300" s="17">
        <f t="shared" si="117"/>
        <v>0</v>
      </c>
      <c r="BC300" s="17">
        <f t="shared" si="118"/>
        <v>3</v>
      </c>
      <c r="BE300" s="11">
        <f t="shared" si="119"/>
        <v>4.1448</v>
      </c>
      <c r="BH300" s="15">
        <f t="shared" si="120"/>
        <v>0</v>
      </c>
    </row>
    <row r="301" spans="1:60">
      <c r="A301" t="s">
        <v>1121</v>
      </c>
      <c r="B301" t="s">
        <v>1120</v>
      </c>
      <c r="C301" t="s">
        <v>35</v>
      </c>
      <c r="E301" s="7"/>
      <c r="F301" s="7"/>
      <c r="G301" s="7"/>
      <c r="H301">
        <v>9</v>
      </c>
      <c r="I301" s="7">
        <v>1141.9380000000001</v>
      </c>
      <c r="J301" s="7">
        <v>1002.3678000000001</v>
      </c>
      <c r="K301" s="7">
        <v>139.5702</v>
      </c>
      <c r="M301" t="str">
        <f t="shared" si="98"/>
        <v>New</v>
      </c>
      <c r="O301" s="11" t="str">
        <f t="shared" si="99"/>
        <v/>
      </c>
      <c r="P301" s="11">
        <f t="shared" si="100"/>
        <v>126.88200000000001</v>
      </c>
      <c r="Q301" s="11"/>
      <c r="R301" s="11">
        <f t="shared" si="101"/>
        <v>0</v>
      </c>
      <c r="S301" s="11"/>
      <c r="U301" s="11" t="str">
        <f t="shared" si="102"/>
        <v/>
      </c>
      <c r="V301" s="11">
        <f t="shared" si="103"/>
        <v>111.37420000000002</v>
      </c>
      <c r="W301" s="11"/>
      <c r="X301" s="11">
        <f t="shared" si="97"/>
        <v>0</v>
      </c>
      <c r="Y301" s="11"/>
      <c r="AA301" s="11" t="str">
        <f t="shared" si="104"/>
        <v/>
      </c>
      <c r="AB301" s="11">
        <f t="shared" si="105"/>
        <v>15.5078</v>
      </c>
      <c r="AC301" s="11"/>
      <c r="AD301">
        <f t="shared" si="106"/>
        <v>0</v>
      </c>
      <c r="AE301">
        <f t="shared" si="107"/>
        <v>9</v>
      </c>
      <c r="AG301" s="11">
        <f t="shared" si="108"/>
        <v>139.5702</v>
      </c>
      <c r="AH301" s="11"/>
      <c r="AI301" s="15">
        <f t="shared" si="109"/>
        <v>0</v>
      </c>
      <c r="AL301" s="11">
        <f t="shared" si="110"/>
        <v>1141.9380000000001</v>
      </c>
      <c r="AM301" s="11"/>
      <c r="AO301" s="19">
        <f t="shared" si="111"/>
        <v>0</v>
      </c>
      <c r="AP301" s="19">
        <f t="shared" si="112"/>
        <v>3.6930652441526466E-3</v>
      </c>
      <c r="AR301" s="23">
        <f t="shared" si="113"/>
        <v>0</v>
      </c>
      <c r="AS301">
        <f t="shared" si="114"/>
        <v>0</v>
      </c>
      <c r="AV301" s="11">
        <f t="shared" si="115"/>
        <v>0</v>
      </c>
      <c r="AY301" s="11">
        <f t="shared" si="116"/>
        <v>0</v>
      </c>
      <c r="AZ301" s="11"/>
      <c r="BB301" s="17">
        <f t="shared" si="117"/>
        <v>0</v>
      </c>
      <c r="BC301" s="17">
        <f t="shared" si="118"/>
        <v>9</v>
      </c>
      <c r="BE301" s="11">
        <f t="shared" si="119"/>
        <v>139.5702</v>
      </c>
      <c r="BH301" s="15">
        <f t="shared" si="120"/>
        <v>0</v>
      </c>
    </row>
    <row r="302" spans="1:60">
      <c r="A302" t="s">
        <v>3695</v>
      </c>
      <c r="B302" t="s">
        <v>3694</v>
      </c>
      <c r="C302" t="s">
        <v>35</v>
      </c>
      <c r="E302" s="7"/>
      <c r="F302" s="7"/>
      <c r="G302" s="7"/>
      <c r="H302">
        <v>8</v>
      </c>
      <c r="I302" s="7">
        <v>582.34399999999994</v>
      </c>
      <c r="J302" s="7">
        <v>512.53859999999997</v>
      </c>
      <c r="K302" s="7">
        <v>69.805400000000006</v>
      </c>
      <c r="M302" t="str">
        <f t="shared" si="98"/>
        <v>New</v>
      </c>
      <c r="O302" s="11" t="str">
        <f t="shared" si="99"/>
        <v/>
      </c>
      <c r="P302" s="11">
        <f t="shared" si="100"/>
        <v>72.792999999999992</v>
      </c>
      <c r="Q302" s="11"/>
      <c r="R302" s="11">
        <f t="shared" si="101"/>
        <v>0</v>
      </c>
      <c r="S302" s="11"/>
      <c r="U302" s="11" t="str">
        <f t="shared" si="102"/>
        <v/>
      </c>
      <c r="V302" s="11">
        <f t="shared" si="103"/>
        <v>64.067324999999997</v>
      </c>
      <c r="W302" s="11"/>
      <c r="X302" s="11">
        <f t="shared" si="97"/>
        <v>0</v>
      </c>
      <c r="Y302" s="11"/>
      <c r="AA302" s="11" t="str">
        <f t="shared" si="104"/>
        <v/>
      </c>
      <c r="AB302" s="11">
        <f t="shared" si="105"/>
        <v>8.7256750000000007</v>
      </c>
      <c r="AC302" s="11"/>
      <c r="AD302">
        <f t="shared" si="106"/>
        <v>0</v>
      </c>
      <c r="AE302">
        <f t="shared" si="107"/>
        <v>8</v>
      </c>
      <c r="AG302" s="11">
        <f t="shared" si="108"/>
        <v>69.805400000000006</v>
      </c>
      <c r="AH302" s="11"/>
      <c r="AI302" s="15">
        <f t="shared" si="109"/>
        <v>0</v>
      </c>
      <c r="AL302" s="11">
        <f t="shared" si="110"/>
        <v>582.34399999999994</v>
      </c>
      <c r="AM302" s="11"/>
      <c r="AO302" s="19">
        <f t="shared" si="111"/>
        <v>0</v>
      </c>
      <c r="AP302" s="19">
        <f t="shared" si="112"/>
        <v>3.2827246614690192E-3</v>
      </c>
      <c r="AR302" s="23">
        <f t="shared" si="113"/>
        <v>0</v>
      </c>
      <c r="AS302">
        <f t="shared" si="114"/>
        <v>0</v>
      </c>
      <c r="AV302" s="11">
        <f t="shared" si="115"/>
        <v>0</v>
      </c>
      <c r="AY302" s="11">
        <f t="shared" si="116"/>
        <v>0</v>
      </c>
      <c r="AZ302" s="11"/>
      <c r="BB302" s="17">
        <f t="shared" si="117"/>
        <v>0</v>
      </c>
      <c r="BC302" s="17">
        <f t="shared" si="118"/>
        <v>8</v>
      </c>
      <c r="BE302" s="11">
        <f t="shared" si="119"/>
        <v>69.805400000000006</v>
      </c>
      <c r="BH302" s="15">
        <f t="shared" si="120"/>
        <v>0</v>
      </c>
    </row>
    <row r="303" spans="1:60">
      <c r="A303" t="s">
        <v>3695</v>
      </c>
      <c r="B303" t="s">
        <v>3694</v>
      </c>
      <c r="C303" t="s">
        <v>53</v>
      </c>
      <c r="E303" s="7"/>
      <c r="F303" s="7"/>
      <c r="G303" s="7"/>
      <c r="H303">
        <v>1</v>
      </c>
      <c r="I303" s="7">
        <v>12.99</v>
      </c>
      <c r="J303" s="7">
        <v>11.4312</v>
      </c>
      <c r="K303" s="7">
        <v>1.5588</v>
      </c>
      <c r="M303" t="str">
        <f t="shared" si="98"/>
        <v>New</v>
      </c>
      <c r="O303" s="11" t="str">
        <f t="shared" si="99"/>
        <v/>
      </c>
      <c r="P303" s="11">
        <f t="shared" si="100"/>
        <v>12.99</v>
      </c>
      <c r="Q303" s="11"/>
      <c r="R303" s="11">
        <f t="shared" si="101"/>
        <v>0</v>
      </c>
      <c r="S303" s="11"/>
      <c r="U303" s="11" t="str">
        <f t="shared" si="102"/>
        <v/>
      </c>
      <c r="V303" s="11">
        <f t="shared" si="103"/>
        <v>11.4312</v>
      </c>
      <c r="W303" s="11"/>
      <c r="X303" s="11">
        <f t="shared" si="97"/>
        <v>0</v>
      </c>
      <c r="Y303" s="11"/>
      <c r="AA303" s="11" t="str">
        <f t="shared" si="104"/>
        <v/>
      </c>
      <c r="AB303" s="11">
        <f t="shared" si="105"/>
        <v>1.5588</v>
      </c>
      <c r="AC303" s="11"/>
      <c r="AD303">
        <f t="shared" si="106"/>
        <v>0</v>
      </c>
      <c r="AE303">
        <f t="shared" si="107"/>
        <v>1</v>
      </c>
      <c r="AG303" s="11">
        <f t="shared" si="108"/>
        <v>1.5588</v>
      </c>
      <c r="AH303" s="11"/>
      <c r="AI303" s="15">
        <f t="shared" si="109"/>
        <v>0</v>
      </c>
      <c r="AL303" s="11">
        <f t="shared" si="110"/>
        <v>12.99</v>
      </c>
      <c r="AM303" s="11"/>
      <c r="AO303" s="19">
        <f t="shared" si="111"/>
        <v>0</v>
      </c>
      <c r="AP303" s="19">
        <f t="shared" si="112"/>
        <v>4.103405826836274E-4</v>
      </c>
      <c r="AR303" s="23">
        <f t="shared" si="113"/>
        <v>0</v>
      </c>
      <c r="AS303">
        <f t="shared" si="114"/>
        <v>0</v>
      </c>
      <c r="AV303" s="11">
        <f t="shared" si="115"/>
        <v>0</v>
      </c>
      <c r="AY303" s="11">
        <f t="shared" si="116"/>
        <v>0</v>
      </c>
      <c r="AZ303" s="11"/>
      <c r="BB303" s="17">
        <f t="shared" si="117"/>
        <v>0</v>
      </c>
      <c r="BC303" s="17">
        <f t="shared" si="118"/>
        <v>1</v>
      </c>
      <c r="BE303" s="11">
        <f t="shared" si="119"/>
        <v>1.5588</v>
      </c>
      <c r="BH303" s="15">
        <f t="shared" si="120"/>
        <v>0</v>
      </c>
    </row>
    <row r="304" spans="1:60">
      <c r="A304" t="s">
        <v>1575</v>
      </c>
      <c r="B304" t="s">
        <v>1574</v>
      </c>
      <c r="C304" t="s">
        <v>35</v>
      </c>
      <c r="E304" s="7"/>
      <c r="F304" s="7"/>
      <c r="G304" s="7"/>
      <c r="H304">
        <v>2</v>
      </c>
      <c r="I304" s="7">
        <v>594.81600000000003</v>
      </c>
      <c r="J304" s="7">
        <v>535.33440000000007</v>
      </c>
      <c r="K304" s="7">
        <v>59.4816</v>
      </c>
      <c r="M304" t="str">
        <f t="shared" si="98"/>
        <v>New</v>
      </c>
      <c r="O304" s="11" t="str">
        <f t="shared" si="99"/>
        <v/>
      </c>
      <c r="P304" s="11">
        <f t="shared" si="100"/>
        <v>297.40800000000002</v>
      </c>
      <c r="Q304" s="11"/>
      <c r="R304" s="11">
        <f t="shared" si="101"/>
        <v>0</v>
      </c>
      <c r="S304" s="11"/>
      <c r="U304" s="11" t="str">
        <f t="shared" si="102"/>
        <v/>
      </c>
      <c r="V304" s="11">
        <f t="shared" si="103"/>
        <v>267.66720000000004</v>
      </c>
      <c r="W304" s="11"/>
      <c r="X304" s="11">
        <f t="shared" si="97"/>
        <v>0</v>
      </c>
      <c r="Y304" s="11"/>
      <c r="AA304" s="11" t="str">
        <f t="shared" si="104"/>
        <v/>
      </c>
      <c r="AB304" s="11">
        <f t="shared" si="105"/>
        <v>29.7408</v>
      </c>
      <c r="AC304" s="11"/>
      <c r="AD304">
        <f t="shared" si="106"/>
        <v>0</v>
      </c>
      <c r="AE304">
        <f t="shared" si="107"/>
        <v>2</v>
      </c>
      <c r="AG304" s="11">
        <f t="shared" si="108"/>
        <v>59.4816</v>
      </c>
      <c r="AH304" s="11"/>
      <c r="AI304" s="15">
        <f t="shared" si="109"/>
        <v>0</v>
      </c>
      <c r="AL304" s="11">
        <f t="shared" si="110"/>
        <v>594.81600000000003</v>
      </c>
      <c r="AM304" s="11"/>
      <c r="AO304" s="19">
        <f t="shared" si="111"/>
        <v>0</v>
      </c>
      <c r="AP304" s="19">
        <f t="shared" si="112"/>
        <v>8.206811653672548E-4</v>
      </c>
      <c r="AR304" s="23">
        <f t="shared" si="113"/>
        <v>0</v>
      </c>
      <c r="AS304">
        <f t="shared" si="114"/>
        <v>0</v>
      </c>
      <c r="AV304" s="11">
        <f t="shared" si="115"/>
        <v>0</v>
      </c>
      <c r="AY304" s="11">
        <f t="shared" si="116"/>
        <v>0</v>
      </c>
      <c r="AZ304" s="11"/>
      <c r="BB304" s="17">
        <f t="shared" si="117"/>
        <v>0</v>
      </c>
      <c r="BC304" s="17">
        <f t="shared" si="118"/>
        <v>2</v>
      </c>
      <c r="BE304" s="11">
        <f t="shared" si="119"/>
        <v>59.4816</v>
      </c>
      <c r="BH304" s="15">
        <f t="shared" si="120"/>
        <v>0</v>
      </c>
    </row>
    <row r="305" spans="1:60">
      <c r="A305" t="s">
        <v>1575</v>
      </c>
      <c r="B305" t="s">
        <v>1574</v>
      </c>
      <c r="C305" t="s">
        <v>53</v>
      </c>
      <c r="E305" s="7"/>
      <c r="F305" s="7"/>
      <c r="G305" s="7"/>
      <c r="H305">
        <v>2</v>
      </c>
      <c r="I305" s="7">
        <v>18.96</v>
      </c>
      <c r="J305" s="7">
        <v>10.428000000000001</v>
      </c>
      <c r="K305" s="7">
        <v>8.532</v>
      </c>
      <c r="M305" t="str">
        <f t="shared" si="98"/>
        <v>New</v>
      </c>
      <c r="O305" s="11" t="str">
        <f t="shared" si="99"/>
        <v/>
      </c>
      <c r="P305" s="11">
        <f t="shared" si="100"/>
        <v>9.48</v>
      </c>
      <c r="Q305" s="11"/>
      <c r="R305" s="11">
        <f t="shared" si="101"/>
        <v>0</v>
      </c>
      <c r="S305" s="11"/>
      <c r="U305" s="11" t="str">
        <f t="shared" si="102"/>
        <v/>
      </c>
      <c r="V305" s="11">
        <f t="shared" si="103"/>
        <v>5.2140000000000004</v>
      </c>
      <c r="W305" s="11"/>
      <c r="X305" s="11">
        <f t="shared" si="97"/>
        <v>0</v>
      </c>
      <c r="Y305" s="11"/>
      <c r="AA305" s="11" t="str">
        <f t="shared" si="104"/>
        <v/>
      </c>
      <c r="AB305" s="11">
        <f t="shared" si="105"/>
        <v>4.266</v>
      </c>
      <c r="AC305" s="11"/>
      <c r="AD305">
        <f t="shared" si="106"/>
        <v>0</v>
      </c>
      <c r="AE305">
        <f t="shared" si="107"/>
        <v>2</v>
      </c>
      <c r="AG305" s="11">
        <f t="shared" si="108"/>
        <v>8.532</v>
      </c>
      <c r="AH305" s="11"/>
      <c r="AI305" s="15">
        <f t="shared" si="109"/>
        <v>0</v>
      </c>
      <c r="AL305" s="11">
        <f t="shared" si="110"/>
        <v>18.96</v>
      </c>
      <c r="AM305" s="11"/>
      <c r="AO305" s="19">
        <f t="shared" si="111"/>
        <v>0</v>
      </c>
      <c r="AP305" s="19">
        <f t="shared" si="112"/>
        <v>8.206811653672548E-4</v>
      </c>
      <c r="AR305" s="23">
        <f t="shared" si="113"/>
        <v>0</v>
      </c>
      <c r="AS305">
        <f t="shared" si="114"/>
        <v>0</v>
      </c>
      <c r="AV305" s="11">
        <f t="shared" si="115"/>
        <v>0</v>
      </c>
      <c r="AY305" s="11">
        <f t="shared" si="116"/>
        <v>0</v>
      </c>
      <c r="AZ305" s="11"/>
      <c r="BB305" s="17">
        <f t="shared" si="117"/>
        <v>0</v>
      </c>
      <c r="BC305" s="17">
        <f t="shared" si="118"/>
        <v>2</v>
      </c>
      <c r="BE305" s="11">
        <f t="shared" si="119"/>
        <v>8.532</v>
      </c>
      <c r="BH305" s="15">
        <f t="shared" si="120"/>
        <v>0</v>
      </c>
    </row>
    <row r="306" spans="1:60">
      <c r="A306" t="s">
        <v>2624</v>
      </c>
      <c r="B306" t="s">
        <v>2623</v>
      </c>
      <c r="C306" t="s">
        <v>53</v>
      </c>
      <c r="D306">
        <v>13</v>
      </c>
      <c r="E306" s="7">
        <v>906.82</v>
      </c>
      <c r="F306" s="7">
        <v>687.23699999999997</v>
      </c>
      <c r="G306" s="7">
        <v>219.58300000000003</v>
      </c>
      <c r="H306">
        <v>5</v>
      </c>
      <c r="I306" s="7">
        <v>477.3</v>
      </c>
      <c r="J306" s="7">
        <v>338.88300000000004</v>
      </c>
      <c r="K306" s="7">
        <v>138.417</v>
      </c>
      <c r="M306" t="str">
        <f t="shared" si="98"/>
        <v/>
      </c>
      <c r="O306" s="11">
        <f t="shared" si="99"/>
        <v>69.755384615384614</v>
      </c>
      <c r="P306" s="11">
        <f t="shared" si="100"/>
        <v>95.460000000000008</v>
      </c>
      <c r="Q306" s="11"/>
      <c r="R306" s="11">
        <f t="shared" si="101"/>
        <v>128.52307692307699</v>
      </c>
      <c r="S306" s="11"/>
      <c r="U306" s="11">
        <f t="shared" si="102"/>
        <v>52.864384615384616</v>
      </c>
      <c r="V306" s="11">
        <f t="shared" si="103"/>
        <v>67.776600000000002</v>
      </c>
      <c r="W306" s="11"/>
      <c r="X306" s="11">
        <f t="shared" si="97"/>
        <v>-74.561076923076939</v>
      </c>
      <c r="Y306" s="11"/>
      <c r="AA306" s="11">
        <f t="shared" si="104"/>
        <v>16.891000000000002</v>
      </c>
      <c r="AB306" s="11">
        <f t="shared" si="105"/>
        <v>27.683399999999999</v>
      </c>
      <c r="AC306" s="11"/>
      <c r="AD306">
        <f t="shared" si="106"/>
        <v>13</v>
      </c>
      <c r="AE306">
        <f t="shared" si="107"/>
        <v>5</v>
      </c>
      <c r="AG306" s="11">
        <f t="shared" si="108"/>
        <v>-135.12800000000001</v>
      </c>
      <c r="AH306" s="11"/>
      <c r="AI306" s="15">
        <f t="shared" si="109"/>
        <v>0</v>
      </c>
      <c r="AL306" s="11">
        <f t="shared" si="110"/>
        <v>-558.04307692307691</v>
      </c>
      <c r="AM306" s="11"/>
      <c r="AO306" s="19">
        <f t="shared" si="111"/>
        <v>5.9279525763793889E-3</v>
      </c>
      <c r="AP306" s="19">
        <f t="shared" si="112"/>
        <v>2.051702913418137E-3</v>
      </c>
      <c r="AR306" s="23">
        <f t="shared" si="113"/>
        <v>14.446420428636571</v>
      </c>
      <c r="AS306">
        <f t="shared" si="114"/>
        <v>13</v>
      </c>
      <c r="AV306" s="11">
        <f t="shared" si="115"/>
        <v>24.431487460100328</v>
      </c>
      <c r="AY306" s="11">
        <f t="shared" si="116"/>
        <v>100.89561331509351</v>
      </c>
      <c r="AZ306" s="11"/>
      <c r="BB306" s="17">
        <f t="shared" si="117"/>
        <v>14.446420428636571</v>
      </c>
      <c r="BC306" s="17">
        <f t="shared" si="118"/>
        <v>5</v>
      </c>
      <c r="BE306" s="11">
        <f t="shared" si="119"/>
        <v>-159.55948746010034</v>
      </c>
      <c r="BH306" s="15">
        <f t="shared" si="120"/>
        <v>0</v>
      </c>
    </row>
    <row r="307" spans="1:60">
      <c r="A307" t="s">
        <v>485</v>
      </c>
      <c r="B307" t="s">
        <v>484</v>
      </c>
      <c r="C307" t="s">
        <v>44</v>
      </c>
      <c r="D307">
        <v>7</v>
      </c>
      <c r="E307" s="7">
        <v>1293.4880000000001</v>
      </c>
      <c r="F307" s="7">
        <v>1212.645</v>
      </c>
      <c r="G307" s="7">
        <v>80.843000000000004</v>
      </c>
      <c r="H307">
        <v>2</v>
      </c>
      <c r="I307" s="7">
        <v>284.36399999999998</v>
      </c>
      <c r="J307" s="7">
        <v>360.19439999999997</v>
      </c>
      <c r="K307" s="7">
        <v>-75.830399999999997</v>
      </c>
      <c r="M307" t="str">
        <f t="shared" si="98"/>
        <v/>
      </c>
      <c r="O307" s="11">
        <f t="shared" si="99"/>
        <v>184.78400000000002</v>
      </c>
      <c r="P307" s="11">
        <f t="shared" si="100"/>
        <v>142.18199999999999</v>
      </c>
      <c r="Q307" s="11"/>
      <c r="R307" s="11">
        <f t="shared" si="101"/>
        <v>-85.204000000000065</v>
      </c>
      <c r="S307" s="11"/>
      <c r="U307" s="11">
        <f t="shared" si="102"/>
        <v>173.23499999999999</v>
      </c>
      <c r="V307" s="11">
        <f t="shared" si="103"/>
        <v>180.09719999999999</v>
      </c>
      <c r="W307" s="11"/>
      <c r="X307" s="11">
        <f t="shared" si="97"/>
        <v>-13.724400000000003</v>
      </c>
      <c r="Y307" s="11"/>
      <c r="AA307" s="11">
        <f t="shared" si="104"/>
        <v>11.549000000000001</v>
      </c>
      <c r="AB307" s="11">
        <f t="shared" si="105"/>
        <v>-37.915199999999999</v>
      </c>
      <c r="AC307" s="11"/>
      <c r="AD307">
        <f t="shared" si="106"/>
        <v>7</v>
      </c>
      <c r="AE307">
        <f t="shared" si="107"/>
        <v>2</v>
      </c>
      <c r="AG307" s="11">
        <f t="shared" si="108"/>
        <v>-57.745000000000005</v>
      </c>
      <c r="AH307" s="11"/>
      <c r="AI307" s="15">
        <f t="shared" si="109"/>
        <v>0</v>
      </c>
      <c r="AL307" s="11">
        <f t="shared" si="110"/>
        <v>-923.92000000000007</v>
      </c>
      <c r="AM307" s="11"/>
      <c r="AO307" s="19">
        <f t="shared" si="111"/>
        <v>3.1919744642042863E-3</v>
      </c>
      <c r="AP307" s="19">
        <f t="shared" si="112"/>
        <v>8.206811653672548E-4</v>
      </c>
      <c r="AR307" s="23">
        <f t="shared" si="113"/>
        <v>7.7788417692658456</v>
      </c>
      <c r="AS307">
        <f t="shared" si="114"/>
        <v>7</v>
      </c>
      <c r="AV307" s="11">
        <f t="shared" si="115"/>
        <v>8.994843593251252</v>
      </c>
      <c r="AY307" s="11">
        <f t="shared" si="116"/>
        <v>143.91749749202003</v>
      </c>
      <c r="AZ307" s="11"/>
      <c r="BB307" s="17">
        <f t="shared" si="117"/>
        <v>7.7788417692658456</v>
      </c>
      <c r="BC307" s="17">
        <f t="shared" si="118"/>
        <v>2</v>
      </c>
      <c r="BE307" s="11">
        <f t="shared" si="119"/>
        <v>-66.739843593251251</v>
      </c>
      <c r="BH307" s="15">
        <f t="shared" si="120"/>
        <v>0</v>
      </c>
    </row>
    <row r="308" spans="1:60">
      <c r="A308" t="s">
        <v>2546</v>
      </c>
      <c r="B308" t="s">
        <v>2545</v>
      </c>
      <c r="C308" t="s">
        <v>35</v>
      </c>
      <c r="E308" s="7"/>
      <c r="F308" s="7"/>
      <c r="G308" s="7"/>
      <c r="H308">
        <v>3</v>
      </c>
      <c r="I308" s="7">
        <v>170.352</v>
      </c>
      <c r="J308" s="7">
        <v>187.38720000000001</v>
      </c>
      <c r="K308" s="7">
        <v>-17.0352</v>
      </c>
      <c r="M308" t="str">
        <f t="shared" si="98"/>
        <v>New</v>
      </c>
      <c r="O308" s="11" t="str">
        <f t="shared" si="99"/>
        <v/>
      </c>
      <c r="P308" s="11">
        <f t="shared" si="100"/>
        <v>56.783999999999999</v>
      </c>
      <c r="Q308" s="11"/>
      <c r="R308" s="11">
        <f t="shared" si="101"/>
        <v>0</v>
      </c>
      <c r="S308" s="11"/>
      <c r="U308" s="11" t="str">
        <f t="shared" si="102"/>
        <v/>
      </c>
      <c r="V308" s="11">
        <f t="shared" si="103"/>
        <v>62.462400000000002</v>
      </c>
      <c r="W308" s="11"/>
      <c r="X308" s="11">
        <f t="shared" si="97"/>
        <v>0</v>
      </c>
      <c r="Y308" s="11"/>
      <c r="AA308" s="11" t="str">
        <f t="shared" si="104"/>
        <v/>
      </c>
      <c r="AB308" s="11">
        <f t="shared" si="105"/>
        <v>-5.6783999999999999</v>
      </c>
      <c r="AC308" s="11"/>
      <c r="AD308">
        <f t="shared" si="106"/>
        <v>0</v>
      </c>
      <c r="AE308">
        <f t="shared" si="107"/>
        <v>3</v>
      </c>
      <c r="AG308" s="11">
        <f t="shared" si="108"/>
        <v>-17.0352</v>
      </c>
      <c r="AH308" s="11"/>
      <c r="AI308" s="15">
        <f t="shared" si="109"/>
        <v>0</v>
      </c>
      <c r="AL308" s="11">
        <f t="shared" si="110"/>
        <v>170.352</v>
      </c>
      <c r="AM308" s="11"/>
      <c r="AO308" s="19">
        <f t="shared" si="111"/>
        <v>0</v>
      </c>
      <c r="AP308" s="19">
        <f t="shared" si="112"/>
        <v>1.2310217480508822E-3</v>
      </c>
      <c r="AR308" s="23">
        <f t="shared" si="113"/>
        <v>0</v>
      </c>
      <c r="AS308">
        <f t="shared" si="114"/>
        <v>0</v>
      </c>
      <c r="AV308" s="11">
        <f t="shared" si="115"/>
        <v>0</v>
      </c>
      <c r="AY308" s="11">
        <f t="shared" si="116"/>
        <v>0</v>
      </c>
      <c r="AZ308" s="11"/>
      <c r="BB308" s="17">
        <f t="shared" si="117"/>
        <v>0</v>
      </c>
      <c r="BC308" s="17">
        <f t="shared" si="118"/>
        <v>3</v>
      </c>
      <c r="BE308" s="11">
        <f t="shared" si="119"/>
        <v>-17.0352</v>
      </c>
      <c r="BH308" s="15">
        <f t="shared" si="120"/>
        <v>0</v>
      </c>
    </row>
    <row r="309" spans="1:60">
      <c r="A309" t="s">
        <v>969</v>
      </c>
      <c r="B309" t="s">
        <v>968</v>
      </c>
      <c r="C309" t="s">
        <v>53</v>
      </c>
      <c r="D309">
        <v>2</v>
      </c>
      <c r="E309" s="7">
        <v>86.62</v>
      </c>
      <c r="F309" s="7">
        <v>77.957999999999998</v>
      </c>
      <c r="G309" s="7">
        <v>8.6620000000000008</v>
      </c>
      <c r="I309" s="7"/>
      <c r="J309" s="7"/>
      <c r="K309" s="7"/>
      <c r="M309" t="str">
        <f t="shared" si="98"/>
        <v/>
      </c>
      <c r="O309" s="11">
        <f t="shared" si="99"/>
        <v>43.31</v>
      </c>
      <c r="P309" s="11" t="str">
        <f t="shared" si="100"/>
        <v/>
      </c>
      <c r="Q309" s="11"/>
      <c r="R309" s="11">
        <f t="shared" si="101"/>
        <v>0</v>
      </c>
      <c r="S309" s="11"/>
      <c r="U309" s="11">
        <f t="shared" si="102"/>
        <v>38.978999999999999</v>
      </c>
      <c r="V309" s="11" t="str">
        <f t="shared" si="103"/>
        <v/>
      </c>
      <c r="W309" s="11"/>
      <c r="X309" s="11">
        <f t="shared" si="97"/>
        <v>0</v>
      </c>
      <c r="Y309" s="11"/>
      <c r="AA309" s="11">
        <f t="shared" si="104"/>
        <v>4.3310000000000004</v>
      </c>
      <c r="AB309" s="11" t="str">
        <f t="shared" si="105"/>
        <v/>
      </c>
      <c r="AC309" s="11"/>
      <c r="AD309">
        <f t="shared" si="106"/>
        <v>2</v>
      </c>
      <c r="AE309">
        <f t="shared" si="107"/>
        <v>0</v>
      </c>
      <c r="AG309" s="11">
        <f t="shared" si="108"/>
        <v>-8.6620000000000008</v>
      </c>
      <c r="AH309" s="11"/>
      <c r="AI309" s="15">
        <f t="shared" si="109"/>
        <v>0</v>
      </c>
      <c r="AL309" s="11">
        <f t="shared" si="110"/>
        <v>-86.62</v>
      </c>
      <c r="AM309" s="11"/>
      <c r="AO309" s="19">
        <f t="shared" si="111"/>
        <v>9.1199270405836752E-4</v>
      </c>
      <c r="AP309" s="19">
        <f t="shared" si="112"/>
        <v>0</v>
      </c>
      <c r="AR309" s="23">
        <f t="shared" si="113"/>
        <v>2.2225262197902418</v>
      </c>
      <c r="AS309">
        <f t="shared" si="114"/>
        <v>2</v>
      </c>
      <c r="AV309" s="11">
        <f t="shared" si="115"/>
        <v>0.96376105791153721</v>
      </c>
      <c r="AY309" s="11">
        <f t="shared" si="116"/>
        <v>9.637610579115373</v>
      </c>
      <c r="AZ309" s="11"/>
      <c r="BB309" s="17">
        <f t="shared" si="117"/>
        <v>2.2225262197902418</v>
      </c>
      <c r="BC309" s="17">
        <f t="shared" si="118"/>
        <v>0</v>
      </c>
      <c r="BE309" s="11">
        <f t="shared" si="119"/>
        <v>-9.6257610579115376</v>
      </c>
      <c r="BH309" s="15">
        <f t="shared" si="120"/>
        <v>0</v>
      </c>
    </row>
    <row r="310" spans="1:60">
      <c r="A310" t="s">
        <v>2363</v>
      </c>
      <c r="B310" t="s">
        <v>2362</v>
      </c>
      <c r="C310" t="s">
        <v>35</v>
      </c>
      <c r="D310">
        <v>3</v>
      </c>
      <c r="E310" s="7">
        <v>245.64599999999999</v>
      </c>
      <c r="F310" s="7">
        <v>237.45779999999999</v>
      </c>
      <c r="G310" s="7">
        <v>8.1882000000000001</v>
      </c>
      <c r="I310" s="7"/>
      <c r="J310" s="7"/>
      <c r="K310" s="7"/>
      <c r="M310" t="str">
        <f t="shared" si="98"/>
        <v/>
      </c>
      <c r="O310" s="11">
        <f t="shared" si="99"/>
        <v>81.881999999999991</v>
      </c>
      <c r="P310" s="11" t="str">
        <f t="shared" si="100"/>
        <v/>
      </c>
      <c r="Q310" s="11"/>
      <c r="R310" s="11">
        <f t="shared" si="101"/>
        <v>0</v>
      </c>
      <c r="S310" s="11"/>
      <c r="U310" s="11">
        <f t="shared" si="102"/>
        <v>79.152599999999993</v>
      </c>
      <c r="V310" s="11" t="str">
        <f t="shared" si="103"/>
        <v/>
      </c>
      <c r="W310" s="11"/>
      <c r="X310" s="11">
        <f t="shared" si="97"/>
        <v>0</v>
      </c>
      <c r="Y310" s="11"/>
      <c r="AA310" s="11">
        <f t="shared" si="104"/>
        <v>2.7294</v>
      </c>
      <c r="AB310" s="11" t="str">
        <f t="shared" si="105"/>
        <v/>
      </c>
      <c r="AC310" s="11"/>
      <c r="AD310">
        <f t="shared" si="106"/>
        <v>3</v>
      </c>
      <c r="AE310">
        <f t="shared" si="107"/>
        <v>0</v>
      </c>
      <c r="AG310" s="11">
        <f t="shared" si="108"/>
        <v>-8.1882000000000001</v>
      </c>
      <c r="AH310" s="11"/>
      <c r="AI310" s="15">
        <f t="shared" si="109"/>
        <v>0</v>
      </c>
      <c r="AL310" s="11">
        <f t="shared" si="110"/>
        <v>-245.64599999999996</v>
      </c>
      <c r="AM310" s="11"/>
      <c r="AO310" s="19">
        <f t="shared" si="111"/>
        <v>1.3679890560875513E-3</v>
      </c>
      <c r="AP310" s="19">
        <f t="shared" si="112"/>
        <v>0</v>
      </c>
      <c r="AR310" s="23">
        <f t="shared" si="113"/>
        <v>3.3337893296853625</v>
      </c>
      <c r="AS310">
        <f t="shared" si="114"/>
        <v>3</v>
      </c>
      <c r="AV310" s="11">
        <f t="shared" si="115"/>
        <v>0.91104459644322833</v>
      </c>
      <c r="AY310" s="11">
        <f t="shared" si="116"/>
        <v>27.331337893296844</v>
      </c>
      <c r="AZ310" s="11"/>
      <c r="BB310" s="17">
        <f t="shared" si="117"/>
        <v>3.3337893296853625</v>
      </c>
      <c r="BC310" s="17">
        <f t="shared" si="118"/>
        <v>0</v>
      </c>
      <c r="BE310" s="11">
        <f t="shared" si="119"/>
        <v>-9.0992445964432278</v>
      </c>
      <c r="BH310" s="15">
        <f t="shared" si="120"/>
        <v>0</v>
      </c>
    </row>
    <row r="311" spans="1:60">
      <c r="A311" t="s">
        <v>2363</v>
      </c>
      <c r="B311" t="s">
        <v>2362</v>
      </c>
      <c r="C311" t="s">
        <v>53</v>
      </c>
      <c r="D311">
        <v>5</v>
      </c>
      <c r="E311" s="7">
        <v>63.2</v>
      </c>
      <c r="F311" s="7">
        <v>39.816000000000003</v>
      </c>
      <c r="G311" s="7">
        <v>23.384</v>
      </c>
      <c r="H311">
        <v>5</v>
      </c>
      <c r="I311" s="7">
        <v>341.96</v>
      </c>
      <c r="J311" s="7">
        <v>769.41</v>
      </c>
      <c r="K311" s="7">
        <v>-427.45</v>
      </c>
      <c r="M311" t="str">
        <f t="shared" si="98"/>
        <v/>
      </c>
      <c r="O311" s="11">
        <f t="shared" si="99"/>
        <v>12.64</v>
      </c>
      <c r="P311" s="11">
        <f t="shared" si="100"/>
        <v>68.391999999999996</v>
      </c>
      <c r="Q311" s="11"/>
      <c r="R311" s="11">
        <f t="shared" si="101"/>
        <v>278.76</v>
      </c>
      <c r="S311" s="11"/>
      <c r="U311" s="11">
        <f t="shared" si="102"/>
        <v>7.9632000000000005</v>
      </c>
      <c r="V311" s="11">
        <f t="shared" si="103"/>
        <v>153.88200000000001</v>
      </c>
      <c r="W311" s="11"/>
      <c r="X311" s="11">
        <f t="shared" si="97"/>
        <v>-729.59400000000005</v>
      </c>
      <c r="Y311" s="11"/>
      <c r="AA311" s="11">
        <f t="shared" si="104"/>
        <v>4.6768000000000001</v>
      </c>
      <c r="AB311" s="11">
        <f t="shared" si="105"/>
        <v>-85.49</v>
      </c>
      <c r="AC311" s="11"/>
      <c r="AD311">
        <f t="shared" si="106"/>
        <v>5</v>
      </c>
      <c r="AE311">
        <f t="shared" si="107"/>
        <v>5</v>
      </c>
      <c r="AG311" s="11">
        <f t="shared" si="108"/>
        <v>0</v>
      </c>
      <c r="AH311" s="11"/>
      <c r="AI311" s="15">
        <f t="shared" si="109"/>
        <v>0</v>
      </c>
      <c r="AL311" s="11">
        <f t="shared" si="110"/>
        <v>0</v>
      </c>
      <c r="AM311" s="11"/>
      <c r="AO311" s="19">
        <f t="shared" si="111"/>
        <v>2.2799817601459188E-3</v>
      </c>
      <c r="AP311" s="19">
        <f t="shared" si="112"/>
        <v>2.051702913418137E-3</v>
      </c>
      <c r="AR311" s="23">
        <f t="shared" si="113"/>
        <v>5.5563155494756042</v>
      </c>
      <c r="AS311">
        <f t="shared" si="114"/>
        <v>5</v>
      </c>
      <c r="AV311" s="11">
        <f t="shared" si="115"/>
        <v>2.6017765617875059</v>
      </c>
      <c r="AY311" s="11">
        <f t="shared" si="116"/>
        <v>7.0318285453716376</v>
      </c>
      <c r="AZ311" s="11"/>
      <c r="BB311" s="17">
        <f t="shared" si="117"/>
        <v>5.5563155494756042</v>
      </c>
      <c r="BC311" s="17">
        <f t="shared" si="118"/>
        <v>5</v>
      </c>
      <c r="BE311" s="11">
        <f t="shared" si="119"/>
        <v>-2.6017765617875059</v>
      </c>
      <c r="BH311" s="15">
        <f t="shared" si="120"/>
        <v>0</v>
      </c>
    </row>
    <row r="312" spans="1:60">
      <c r="A312" t="s">
        <v>1580</v>
      </c>
      <c r="B312" t="s">
        <v>1579</v>
      </c>
      <c r="C312" t="s">
        <v>35</v>
      </c>
      <c r="D312">
        <v>5</v>
      </c>
      <c r="E312" s="7">
        <v>563.24</v>
      </c>
      <c r="F312" s="7">
        <v>506.916</v>
      </c>
      <c r="G312" s="7">
        <v>56.323999999999998</v>
      </c>
      <c r="H312">
        <v>2</v>
      </c>
      <c r="I312" s="7">
        <v>462.56400000000002</v>
      </c>
      <c r="J312" s="7">
        <v>364.91160000000002</v>
      </c>
      <c r="K312" s="7">
        <v>97.6524</v>
      </c>
      <c r="M312" t="str">
        <f t="shared" si="98"/>
        <v/>
      </c>
      <c r="O312" s="11">
        <f t="shared" si="99"/>
        <v>112.648</v>
      </c>
      <c r="P312" s="11">
        <f t="shared" si="100"/>
        <v>231.28200000000001</v>
      </c>
      <c r="Q312" s="11"/>
      <c r="R312" s="11">
        <f t="shared" si="101"/>
        <v>237.26800000000003</v>
      </c>
      <c r="S312" s="11"/>
      <c r="U312" s="11">
        <f t="shared" si="102"/>
        <v>101.3832</v>
      </c>
      <c r="V312" s="11">
        <f t="shared" si="103"/>
        <v>182.45580000000001</v>
      </c>
      <c r="W312" s="11"/>
      <c r="X312" s="11">
        <f t="shared" si="97"/>
        <v>-162.14520000000002</v>
      </c>
      <c r="Y312" s="11"/>
      <c r="AA312" s="11">
        <f t="shared" si="104"/>
        <v>11.264799999999999</v>
      </c>
      <c r="AB312" s="11">
        <f t="shared" si="105"/>
        <v>48.8262</v>
      </c>
      <c r="AC312" s="11"/>
      <c r="AD312">
        <f t="shared" si="106"/>
        <v>5</v>
      </c>
      <c r="AE312">
        <f t="shared" si="107"/>
        <v>2</v>
      </c>
      <c r="AG312" s="11">
        <f t="shared" si="108"/>
        <v>-33.794399999999996</v>
      </c>
      <c r="AH312" s="11"/>
      <c r="AI312" s="15">
        <f t="shared" si="109"/>
        <v>0</v>
      </c>
      <c r="AL312" s="11">
        <f t="shared" si="110"/>
        <v>-337.94399999999996</v>
      </c>
      <c r="AM312" s="11"/>
      <c r="AO312" s="19">
        <f t="shared" si="111"/>
        <v>2.2799817601459188E-3</v>
      </c>
      <c r="AP312" s="19">
        <f t="shared" si="112"/>
        <v>8.206811653672548E-4</v>
      </c>
      <c r="AR312" s="23">
        <f t="shared" si="113"/>
        <v>5.5563155494756042</v>
      </c>
      <c r="AS312">
        <f t="shared" si="114"/>
        <v>5</v>
      </c>
      <c r="AV312" s="11">
        <f t="shared" si="115"/>
        <v>6.2667834017327859</v>
      </c>
      <c r="AY312" s="11">
        <f t="shared" si="116"/>
        <v>62.667834017327863</v>
      </c>
      <c r="AZ312" s="11"/>
      <c r="BB312" s="17">
        <f t="shared" si="117"/>
        <v>5.5563155494756042</v>
      </c>
      <c r="BC312" s="17">
        <f t="shared" si="118"/>
        <v>2</v>
      </c>
      <c r="BE312" s="11">
        <f t="shared" si="119"/>
        <v>-40.061183401732784</v>
      </c>
      <c r="BH312" s="15">
        <f t="shared" si="120"/>
        <v>0</v>
      </c>
    </row>
    <row r="313" spans="1:60">
      <c r="A313" t="s">
        <v>1580</v>
      </c>
      <c r="B313" t="s">
        <v>1579</v>
      </c>
      <c r="C313" t="s">
        <v>53</v>
      </c>
      <c r="D313">
        <v>9</v>
      </c>
      <c r="E313" s="7">
        <v>255.54</v>
      </c>
      <c r="F313" s="7">
        <v>160.43499999999997</v>
      </c>
      <c r="G313" s="7">
        <v>95.105000000000004</v>
      </c>
      <c r="I313" s="7"/>
      <c r="J313" s="7"/>
      <c r="K313" s="7"/>
      <c r="M313" t="str">
        <f t="shared" si="98"/>
        <v/>
      </c>
      <c r="O313" s="11">
        <f t="shared" si="99"/>
        <v>28.393333333333331</v>
      </c>
      <c r="P313" s="11" t="str">
        <f t="shared" si="100"/>
        <v/>
      </c>
      <c r="Q313" s="11"/>
      <c r="R313" s="11">
        <f t="shared" si="101"/>
        <v>0</v>
      </c>
      <c r="S313" s="11"/>
      <c r="U313" s="11">
        <f t="shared" si="102"/>
        <v>17.826111111111107</v>
      </c>
      <c r="V313" s="11" t="str">
        <f t="shared" si="103"/>
        <v/>
      </c>
      <c r="W313" s="11"/>
      <c r="X313" s="11">
        <f t="shared" si="97"/>
        <v>0</v>
      </c>
      <c r="Y313" s="11"/>
      <c r="AA313" s="11">
        <f t="shared" si="104"/>
        <v>10.567222222222222</v>
      </c>
      <c r="AB313" s="11" t="str">
        <f t="shared" si="105"/>
        <v/>
      </c>
      <c r="AC313" s="11"/>
      <c r="AD313">
        <f t="shared" si="106"/>
        <v>9</v>
      </c>
      <c r="AE313">
        <f t="shared" si="107"/>
        <v>0</v>
      </c>
      <c r="AG313" s="11">
        <f t="shared" si="108"/>
        <v>-95.105000000000004</v>
      </c>
      <c r="AH313" s="11"/>
      <c r="AI313" s="15">
        <f t="shared" si="109"/>
        <v>0</v>
      </c>
      <c r="AL313" s="11">
        <f t="shared" si="110"/>
        <v>-255.53999999999996</v>
      </c>
      <c r="AM313" s="11"/>
      <c r="AO313" s="19">
        <f t="shared" si="111"/>
        <v>4.1039671682626538E-3</v>
      </c>
      <c r="AP313" s="19">
        <f t="shared" si="112"/>
        <v>0</v>
      </c>
      <c r="AR313" s="23">
        <f t="shared" si="113"/>
        <v>10.001367989056087</v>
      </c>
      <c r="AS313">
        <f t="shared" si="114"/>
        <v>9</v>
      </c>
      <c r="AV313" s="11">
        <f t="shared" si="115"/>
        <v>10.58167806657546</v>
      </c>
      <c r="AY313" s="11">
        <f t="shared" si="116"/>
        <v>28.43217510259916</v>
      </c>
      <c r="AZ313" s="11"/>
      <c r="BB313" s="17">
        <f t="shared" si="117"/>
        <v>10.001367989056087</v>
      </c>
      <c r="BC313" s="17">
        <f t="shared" si="118"/>
        <v>0</v>
      </c>
      <c r="BE313" s="11">
        <f t="shared" si="119"/>
        <v>-105.68667806657545</v>
      </c>
      <c r="BH313" s="15">
        <f t="shared" si="120"/>
        <v>0</v>
      </c>
    </row>
    <row r="314" spans="1:60">
      <c r="A314" t="s">
        <v>1976</v>
      </c>
      <c r="B314" t="s">
        <v>1975</v>
      </c>
      <c r="C314" t="s">
        <v>32</v>
      </c>
      <c r="D314">
        <v>1</v>
      </c>
      <c r="E314" s="7">
        <v>136.78399999999999</v>
      </c>
      <c r="F314" s="7">
        <v>131.65459999999999</v>
      </c>
      <c r="G314" s="7">
        <v>5.1294000000000004</v>
      </c>
      <c r="I314" s="7"/>
      <c r="J314" s="7"/>
      <c r="K314" s="7"/>
      <c r="M314" t="str">
        <f t="shared" si="98"/>
        <v/>
      </c>
      <c r="O314" s="11">
        <f t="shared" si="99"/>
        <v>136.78399999999999</v>
      </c>
      <c r="P314" s="11" t="str">
        <f t="shared" si="100"/>
        <v/>
      </c>
      <c r="Q314" s="11"/>
      <c r="R314" s="11">
        <f t="shared" si="101"/>
        <v>0</v>
      </c>
      <c r="S314" s="11"/>
      <c r="U314" s="11">
        <f t="shared" si="102"/>
        <v>131.65459999999999</v>
      </c>
      <c r="V314" s="11" t="str">
        <f t="shared" si="103"/>
        <v/>
      </c>
      <c r="W314" s="11"/>
      <c r="X314" s="11">
        <f t="shared" si="97"/>
        <v>0</v>
      </c>
      <c r="Y314" s="11"/>
      <c r="AA314" s="11">
        <f t="shared" si="104"/>
        <v>5.1294000000000004</v>
      </c>
      <c r="AB314" s="11" t="str">
        <f t="shared" si="105"/>
        <v/>
      </c>
      <c r="AC314" s="11"/>
      <c r="AD314">
        <f t="shared" si="106"/>
        <v>1</v>
      </c>
      <c r="AE314">
        <f t="shared" si="107"/>
        <v>0</v>
      </c>
      <c r="AG314" s="11">
        <f t="shared" si="108"/>
        <v>-5.1294000000000004</v>
      </c>
      <c r="AH314" s="11"/>
      <c r="AI314" s="15">
        <f t="shared" si="109"/>
        <v>0</v>
      </c>
      <c r="AL314" s="11">
        <f t="shared" si="110"/>
        <v>-136.78399999999999</v>
      </c>
      <c r="AM314" s="11"/>
      <c r="AO314" s="19">
        <f t="shared" si="111"/>
        <v>4.5599635202918376E-4</v>
      </c>
      <c r="AP314" s="19">
        <f t="shared" si="112"/>
        <v>0</v>
      </c>
      <c r="AR314" s="23">
        <f t="shared" si="113"/>
        <v>1.1112631098951209</v>
      </c>
      <c r="AS314">
        <f t="shared" si="114"/>
        <v>1</v>
      </c>
      <c r="AV314" s="11">
        <f t="shared" si="115"/>
        <v>0.57071299589603319</v>
      </c>
      <c r="AY314" s="11">
        <f t="shared" si="116"/>
        <v>15.219013223894216</v>
      </c>
      <c r="AZ314" s="11"/>
      <c r="BB314" s="17">
        <f t="shared" si="117"/>
        <v>1.1112631098951209</v>
      </c>
      <c r="BC314" s="17">
        <f t="shared" si="118"/>
        <v>0</v>
      </c>
      <c r="BE314" s="11">
        <f t="shared" si="119"/>
        <v>-5.7001129958960339</v>
      </c>
      <c r="BH314" s="15">
        <f t="shared" si="120"/>
        <v>0</v>
      </c>
    </row>
    <row r="315" spans="1:60">
      <c r="A315" t="s">
        <v>1976</v>
      </c>
      <c r="B315" t="s">
        <v>1975</v>
      </c>
      <c r="C315" t="s">
        <v>53</v>
      </c>
      <c r="D315">
        <v>4</v>
      </c>
      <c r="E315" s="7">
        <v>61.12</v>
      </c>
      <c r="F315" s="7">
        <v>40.339199999999998</v>
      </c>
      <c r="G315" s="7">
        <v>20.780799999999999</v>
      </c>
      <c r="I315" s="7"/>
      <c r="J315" s="7"/>
      <c r="K315" s="7"/>
      <c r="M315" t="str">
        <f t="shared" si="98"/>
        <v/>
      </c>
      <c r="O315" s="11">
        <f t="shared" si="99"/>
        <v>15.28</v>
      </c>
      <c r="P315" s="11" t="str">
        <f t="shared" si="100"/>
        <v/>
      </c>
      <c r="Q315" s="11"/>
      <c r="R315" s="11">
        <f t="shared" si="101"/>
        <v>0</v>
      </c>
      <c r="S315" s="11"/>
      <c r="U315" s="11">
        <f t="shared" si="102"/>
        <v>10.0848</v>
      </c>
      <c r="V315" s="11" t="str">
        <f t="shared" si="103"/>
        <v/>
      </c>
      <c r="W315" s="11"/>
      <c r="X315" s="11">
        <f t="shared" si="97"/>
        <v>0</v>
      </c>
      <c r="Y315" s="11"/>
      <c r="AA315" s="11">
        <f t="shared" si="104"/>
        <v>5.1951999999999998</v>
      </c>
      <c r="AB315" s="11" t="str">
        <f t="shared" si="105"/>
        <v/>
      </c>
      <c r="AC315" s="11"/>
      <c r="AD315">
        <f t="shared" si="106"/>
        <v>4</v>
      </c>
      <c r="AE315">
        <f t="shared" si="107"/>
        <v>0</v>
      </c>
      <c r="AG315" s="11">
        <f t="shared" si="108"/>
        <v>-20.780799999999999</v>
      </c>
      <c r="AH315" s="11"/>
      <c r="AI315" s="15">
        <f t="shared" si="109"/>
        <v>0</v>
      </c>
      <c r="AL315" s="11">
        <f t="shared" si="110"/>
        <v>-61.12</v>
      </c>
      <c r="AM315" s="11"/>
      <c r="AO315" s="19">
        <f t="shared" si="111"/>
        <v>1.823985408116735E-3</v>
      </c>
      <c r="AP315" s="19">
        <f t="shared" si="112"/>
        <v>0</v>
      </c>
      <c r="AR315" s="23">
        <f t="shared" si="113"/>
        <v>4.4450524395804836</v>
      </c>
      <c r="AS315">
        <f t="shared" si="114"/>
        <v>4</v>
      </c>
      <c r="AV315" s="11">
        <f t="shared" si="115"/>
        <v>2.312136434108528</v>
      </c>
      <c r="AY315" s="11">
        <f t="shared" si="116"/>
        <v>6.8004012767897883</v>
      </c>
      <c r="AZ315" s="11"/>
      <c r="BB315" s="17">
        <f t="shared" si="117"/>
        <v>4.4450524395804836</v>
      </c>
      <c r="BC315" s="17">
        <f t="shared" si="118"/>
        <v>0</v>
      </c>
      <c r="BE315" s="11">
        <f t="shared" si="119"/>
        <v>-23.092936434108527</v>
      </c>
      <c r="BH315" s="15">
        <f t="shared" si="120"/>
        <v>0</v>
      </c>
    </row>
    <row r="316" spans="1:60">
      <c r="A316" t="s">
        <v>1805</v>
      </c>
      <c r="B316" t="s">
        <v>1804</v>
      </c>
      <c r="C316" t="s">
        <v>35</v>
      </c>
      <c r="E316" s="7"/>
      <c r="F316" s="7"/>
      <c r="G316" s="7"/>
      <c r="H316">
        <v>3</v>
      </c>
      <c r="I316" s="7">
        <v>182.94</v>
      </c>
      <c r="J316" s="7">
        <v>155.499</v>
      </c>
      <c r="K316" s="7">
        <v>27.440999999999999</v>
      </c>
      <c r="M316" t="str">
        <f t="shared" si="98"/>
        <v>New</v>
      </c>
      <c r="O316" s="11" t="str">
        <f t="shared" si="99"/>
        <v/>
      </c>
      <c r="P316" s="11">
        <f t="shared" si="100"/>
        <v>60.98</v>
      </c>
      <c r="Q316" s="11"/>
      <c r="R316" s="11">
        <f t="shared" si="101"/>
        <v>0</v>
      </c>
      <c r="S316" s="11"/>
      <c r="U316" s="11" t="str">
        <f t="shared" si="102"/>
        <v/>
      </c>
      <c r="V316" s="11">
        <f t="shared" si="103"/>
        <v>51.832999999999998</v>
      </c>
      <c r="W316" s="11"/>
      <c r="X316" s="11">
        <f t="shared" si="97"/>
        <v>0</v>
      </c>
      <c r="Y316" s="11"/>
      <c r="AA316" s="11" t="str">
        <f t="shared" si="104"/>
        <v/>
      </c>
      <c r="AB316" s="11">
        <f t="shared" si="105"/>
        <v>9.1470000000000002</v>
      </c>
      <c r="AC316" s="11"/>
      <c r="AD316">
        <f t="shared" si="106"/>
        <v>0</v>
      </c>
      <c r="AE316">
        <f t="shared" si="107"/>
        <v>3</v>
      </c>
      <c r="AG316" s="11">
        <f t="shared" si="108"/>
        <v>27.441000000000003</v>
      </c>
      <c r="AH316" s="11"/>
      <c r="AI316" s="15">
        <f t="shared" si="109"/>
        <v>0</v>
      </c>
      <c r="AL316" s="11">
        <f t="shared" si="110"/>
        <v>182.94</v>
      </c>
      <c r="AM316" s="11"/>
      <c r="AO316" s="19">
        <f t="shared" si="111"/>
        <v>0</v>
      </c>
      <c r="AP316" s="19">
        <f t="shared" si="112"/>
        <v>1.2310217480508822E-3</v>
      </c>
      <c r="AR316" s="23">
        <f t="shared" si="113"/>
        <v>0</v>
      </c>
      <c r="AS316">
        <f t="shared" si="114"/>
        <v>0</v>
      </c>
      <c r="AV316" s="11">
        <f t="shared" si="115"/>
        <v>0</v>
      </c>
      <c r="AY316" s="11">
        <f t="shared" si="116"/>
        <v>0</v>
      </c>
      <c r="AZ316" s="11"/>
      <c r="BB316" s="17">
        <f t="shared" si="117"/>
        <v>0</v>
      </c>
      <c r="BC316" s="17">
        <f t="shared" si="118"/>
        <v>3</v>
      </c>
      <c r="BE316" s="11">
        <f t="shared" si="119"/>
        <v>27.441000000000003</v>
      </c>
      <c r="BH316" s="15">
        <f t="shared" si="120"/>
        <v>0</v>
      </c>
    </row>
    <row r="317" spans="1:60">
      <c r="A317" t="s">
        <v>1805</v>
      </c>
      <c r="B317" t="s">
        <v>1804</v>
      </c>
      <c r="C317" t="s">
        <v>53</v>
      </c>
      <c r="D317">
        <v>3</v>
      </c>
      <c r="E317" s="7">
        <v>21.204000000000001</v>
      </c>
      <c r="F317" s="7">
        <v>32.866199999999999</v>
      </c>
      <c r="G317" s="7">
        <v>-11.6622</v>
      </c>
      <c r="I317" s="7"/>
      <c r="J317" s="7"/>
      <c r="K317" s="7"/>
      <c r="M317" t="str">
        <f t="shared" si="98"/>
        <v/>
      </c>
      <c r="O317" s="11">
        <f t="shared" si="99"/>
        <v>7.0680000000000005</v>
      </c>
      <c r="P317" s="11" t="str">
        <f t="shared" si="100"/>
        <v/>
      </c>
      <c r="Q317" s="11"/>
      <c r="R317" s="11">
        <f t="shared" si="101"/>
        <v>0</v>
      </c>
      <c r="S317" s="11"/>
      <c r="U317" s="11">
        <f t="shared" si="102"/>
        <v>10.955399999999999</v>
      </c>
      <c r="V317" s="11" t="str">
        <f t="shared" si="103"/>
        <v/>
      </c>
      <c r="W317" s="11"/>
      <c r="X317" s="11">
        <f t="shared" si="97"/>
        <v>0</v>
      </c>
      <c r="Y317" s="11"/>
      <c r="AA317" s="11">
        <f t="shared" si="104"/>
        <v>-3.8874</v>
      </c>
      <c r="AB317" s="11" t="str">
        <f t="shared" si="105"/>
        <v/>
      </c>
      <c r="AC317" s="11"/>
      <c r="AD317">
        <f t="shared" si="106"/>
        <v>3</v>
      </c>
      <c r="AE317">
        <f t="shared" si="107"/>
        <v>0</v>
      </c>
      <c r="AG317" s="11">
        <f t="shared" si="108"/>
        <v>11.6622</v>
      </c>
      <c r="AH317" s="11"/>
      <c r="AI317" s="15">
        <f t="shared" si="109"/>
        <v>0</v>
      </c>
      <c r="AL317" s="11">
        <f t="shared" si="110"/>
        <v>-21.204000000000001</v>
      </c>
      <c r="AM317" s="11"/>
      <c r="AO317" s="19">
        <f t="shared" si="111"/>
        <v>1.3679890560875513E-3</v>
      </c>
      <c r="AP317" s="19">
        <f t="shared" si="112"/>
        <v>0</v>
      </c>
      <c r="AR317" s="23">
        <f t="shared" si="113"/>
        <v>3.3337893296853625</v>
      </c>
      <c r="AS317">
        <f t="shared" si="114"/>
        <v>3</v>
      </c>
      <c r="AV317" s="11">
        <f t="shared" si="115"/>
        <v>-1.2975726402188781</v>
      </c>
      <c r="AY317" s="11">
        <f t="shared" si="116"/>
        <v>2.3592229822161421</v>
      </c>
      <c r="AZ317" s="11"/>
      <c r="BB317" s="17">
        <f t="shared" si="117"/>
        <v>3.3337893296853625</v>
      </c>
      <c r="BC317" s="17">
        <f t="shared" si="118"/>
        <v>0</v>
      </c>
      <c r="BE317" s="11">
        <f t="shared" si="119"/>
        <v>12.959772640218878</v>
      </c>
      <c r="BH317" s="15">
        <f t="shared" si="120"/>
        <v>0</v>
      </c>
    </row>
    <row r="318" spans="1:60">
      <c r="A318" t="s">
        <v>605</v>
      </c>
      <c r="B318" t="s">
        <v>604</v>
      </c>
      <c r="C318" t="s">
        <v>35</v>
      </c>
      <c r="E318" s="7"/>
      <c r="F318" s="7"/>
      <c r="G318" s="7"/>
      <c r="H318">
        <v>3</v>
      </c>
      <c r="I318" s="7">
        <v>451.15199999999999</v>
      </c>
      <c r="J318" s="7">
        <v>451.15199999999999</v>
      </c>
      <c r="K318" s="7">
        <v>0</v>
      </c>
      <c r="M318" t="str">
        <f t="shared" si="98"/>
        <v>New</v>
      </c>
      <c r="O318" s="11" t="str">
        <f t="shared" si="99"/>
        <v/>
      </c>
      <c r="P318" s="11">
        <f t="shared" si="100"/>
        <v>150.38399999999999</v>
      </c>
      <c r="Q318" s="11"/>
      <c r="R318" s="11">
        <f t="shared" si="101"/>
        <v>0</v>
      </c>
      <c r="S318" s="11"/>
      <c r="U318" s="11" t="str">
        <f t="shared" si="102"/>
        <v/>
      </c>
      <c r="V318" s="11">
        <f t="shared" si="103"/>
        <v>150.38399999999999</v>
      </c>
      <c r="W318" s="11"/>
      <c r="X318" s="11">
        <f t="shared" si="97"/>
        <v>0</v>
      </c>
      <c r="Y318" s="11"/>
      <c r="AA318" s="11" t="str">
        <f t="shared" si="104"/>
        <v/>
      </c>
      <c r="AB318" s="11">
        <f t="shared" si="105"/>
        <v>0</v>
      </c>
      <c r="AC318" s="11"/>
      <c r="AD318">
        <f t="shared" si="106"/>
        <v>0</v>
      </c>
      <c r="AE318">
        <f t="shared" si="107"/>
        <v>3</v>
      </c>
      <c r="AG318" s="11">
        <f t="shared" si="108"/>
        <v>0</v>
      </c>
      <c r="AH318" s="11"/>
      <c r="AI318" s="15">
        <f t="shared" si="109"/>
        <v>0</v>
      </c>
      <c r="AL318" s="11">
        <f t="shared" si="110"/>
        <v>451.15199999999993</v>
      </c>
      <c r="AM318" s="11"/>
      <c r="AO318" s="19">
        <f t="shared" si="111"/>
        <v>0</v>
      </c>
      <c r="AP318" s="19">
        <f t="shared" si="112"/>
        <v>1.2310217480508822E-3</v>
      </c>
      <c r="AR318" s="23">
        <f t="shared" si="113"/>
        <v>0</v>
      </c>
      <c r="AS318">
        <f t="shared" si="114"/>
        <v>0</v>
      </c>
      <c r="AV318" s="11">
        <f t="shared" si="115"/>
        <v>0</v>
      </c>
      <c r="AY318" s="11">
        <f t="shared" si="116"/>
        <v>0</v>
      </c>
      <c r="AZ318" s="11"/>
      <c r="BB318" s="17">
        <f t="shared" si="117"/>
        <v>0</v>
      </c>
      <c r="BC318" s="17">
        <f t="shared" si="118"/>
        <v>3</v>
      </c>
      <c r="BE318" s="11">
        <f t="shared" si="119"/>
        <v>0</v>
      </c>
      <c r="BH318" s="15">
        <f t="shared" si="120"/>
        <v>0</v>
      </c>
    </row>
    <row r="319" spans="1:60">
      <c r="A319" t="s">
        <v>3824</v>
      </c>
      <c r="B319" t="s">
        <v>3823</v>
      </c>
      <c r="C319" t="s">
        <v>44</v>
      </c>
      <c r="D319">
        <v>10</v>
      </c>
      <c r="E319" s="7">
        <v>876.3</v>
      </c>
      <c r="F319" s="7">
        <v>1168.4000000000001</v>
      </c>
      <c r="G319" s="7">
        <v>-292.10000000000002</v>
      </c>
      <c r="I319" s="7"/>
      <c r="J319" s="7"/>
      <c r="K319" s="7"/>
      <c r="M319" t="str">
        <f t="shared" si="98"/>
        <v/>
      </c>
      <c r="O319" s="11">
        <f t="shared" si="99"/>
        <v>87.63</v>
      </c>
      <c r="P319" s="11" t="str">
        <f t="shared" si="100"/>
        <v/>
      </c>
      <c r="Q319" s="11"/>
      <c r="R319" s="11">
        <f t="shared" si="101"/>
        <v>0</v>
      </c>
      <c r="S319" s="11"/>
      <c r="U319" s="11">
        <f t="shared" si="102"/>
        <v>116.84</v>
      </c>
      <c r="V319" s="11" t="str">
        <f t="shared" si="103"/>
        <v/>
      </c>
      <c r="W319" s="11"/>
      <c r="X319" s="11">
        <f t="shared" si="97"/>
        <v>0</v>
      </c>
      <c r="Y319" s="11"/>
      <c r="AA319" s="11">
        <f t="shared" si="104"/>
        <v>-29.21</v>
      </c>
      <c r="AB319" s="11" t="str">
        <f t="shared" si="105"/>
        <v/>
      </c>
      <c r="AC319" s="11"/>
      <c r="AD319">
        <f t="shared" si="106"/>
        <v>10</v>
      </c>
      <c r="AE319">
        <f t="shared" si="107"/>
        <v>0</v>
      </c>
      <c r="AG319" s="11">
        <f t="shared" si="108"/>
        <v>292.10000000000002</v>
      </c>
      <c r="AH319" s="11"/>
      <c r="AI319" s="15">
        <f t="shared" si="109"/>
        <v>0</v>
      </c>
      <c r="AL319" s="11">
        <f t="shared" si="110"/>
        <v>-876.3</v>
      </c>
      <c r="AM319" s="11"/>
      <c r="AO319" s="19">
        <f t="shared" si="111"/>
        <v>4.5599635202918376E-3</v>
      </c>
      <c r="AP319" s="19">
        <f t="shared" si="112"/>
        <v>0</v>
      </c>
      <c r="AR319" s="23">
        <f t="shared" si="113"/>
        <v>11.112631098951208</v>
      </c>
      <c r="AS319">
        <f t="shared" si="114"/>
        <v>10</v>
      </c>
      <c r="AV319" s="11">
        <f t="shared" si="115"/>
        <v>-32.4999544003648</v>
      </c>
      <c r="AY319" s="11">
        <f t="shared" si="116"/>
        <v>97.499863201094399</v>
      </c>
      <c r="AZ319" s="11"/>
      <c r="BB319" s="17">
        <f t="shared" si="117"/>
        <v>11.112631098951208</v>
      </c>
      <c r="BC319" s="17">
        <f t="shared" si="118"/>
        <v>0</v>
      </c>
      <c r="BE319" s="11">
        <f t="shared" si="119"/>
        <v>324.59995440036482</v>
      </c>
      <c r="BH319" s="15">
        <f t="shared" si="120"/>
        <v>0</v>
      </c>
    </row>
    <row r="320" spans="1:60">
      <c r="A320" t="s">
        <v>67</v>
      </c>
      <c r="B320" t="s">
        <v>66</v>
      </c>
      <c r="C320" t="s">
        <v>35</v>
      </c>
      <c r="D320">
        <v>6</v>
      </c>
      <c r="E320" s="7">
        <v>599.29200000000003</v>
      </c>
      <c r="F320" s="7">
        <v>506.06880000000001</v>
      </c>
      <c r="G320" s="7">
        <v>93.223200000000006</v>
      </c>
      <c r="H320">
        <v>4</v>
      </c>
      <c r="I320" s="7">
        <v>419.13600000000002</v>
      </c>
      <c r="J320" s="7">
        <v>487.24560000000002</v>
      </c>
      <c r="K320" s="7">
        <v>-68.1096</v>
      </c>
      <c r="M320" t="str">
        <f t="shared" si="98"/>
        <v/>
      </c>
      <c r="O320" s="11">
        <f t="shared" si="99"/>
        <v>99.882000000000005</v>
      </c>
      <c r="P320" s="11">
        <f t="shared" si="100"/>
        <v>104.78400000000001</v>
      </c>
      <c r="Q320" s="11"/>
      <c r="R320" s="11">
        <f t="shared" si="101"/>
        <v>19.608000000000004</v>
      </c>
      <c r="S320" s="11"/>
      <c r="U320" s="11">
        <f t="shared" si="102"/>
        <v>84.344800000000006</v>
      </c>
      <c r="V320" s="11">
        <f t="shared" si="103"/>
        <v>121.81140000000001</v>
      </c>
      <c r="W320" s="11"/>
      <c r="X320" s="11">
        <f t="shared" si="97"/>
        <v>-149.8664</v>
      </c>
      <c r="Y320" s="11"/>
      <c r="AA320" s="11">
        <f t="shared" si="104"/>
        <v>15.5372</v>
      </c>
      <c r="AB320" s="11">
        <f t="shared" si="105"/>
        <v>-17.0274</v>
      </c>
      <c r="AC320" s="11"/>
      <c r="AD320">
        <f t="shared" si="106"/>
        <v>6</v>
      </c>
      <c r="AE320">
        <f t="shared" si="107"/>
        <v>4</v>
      </c>
      <c r="AG320" s="11">
        <f t="shared" si="108"/>
        <v>-31.074400000000001</v>
      </c>
      <c r="AH320" s="11"/>
      <c r="AI320" s="15">
        <f t="shared" si="109"/>
        <v>0</v>
      </c>
      <c r="AL320" s="11">
        <f t="shared" si="110"/>
        <v>-199.76400000000001</v>
      </c>
      <c r="AM320" s="11"/>
      <c r="AO320" s="19">
        <f t="shared" si="111"/>
        <v>2.7359781121751026E-3</v>
      </c>
      <c r="AP320" s="19">
        <f t="shared" si="112"/>
        <v>1.6413623307345096E-3</v>
      </c>
      <c r="AR320" s="23">
        <f t="shared" si="113"/>
        <v>6.6675786593707249</v>
      </c>
      <c r="AS320">
        <f t="shared" si="114"/>
        <v>6</v>
      </c>
      <c r="AV320" s="11">
        <f t="shared" si="115"/>
        <v>10.372303146374827</v>
      </c>
      <c r="AY320" s="11">
        <f t="shared" si="116"/>
        <v>66.679091655266745</v>
      </c>
      <c r="AZ320" s="11"/>
      <c r="BB320" s="17">
        <f t="shared" si="117"/>
        <v>6.6675786593707249</v>
      </c>
      <c r="BC320" s="17">
        <f t="shared" si="118"/>
        <v>4</v>
      </c>
      <c r="BE320" s="11">
        <f t="shared" si="119"/>
        <v>-41.44670314637483</v>
      </c>
      <c r="BH320" s="15">
        <f t="shared" si="120"/>
        <v>0</v>
      </c>
    </row>
    <row r="321" spans="1:60">
      <c r="A321" t="s">
        <v>2633</v>
      </c>
      <c r="B321" t="s">
        <v>2632</v>
      </c>
      <c r="C321" t="s">
        <v>35</v>
      </c>
      <c r="E321" s="7"/>
      <c r="F321" s="7"/>
      <c r="G321" s="7"/>
      <c r="H321">
        <v>4</v>
      </c>
      <c r="I321" s="7">
        <v>74.591999999999999</v>
      </c>
      <c r="J321" s="7">
        <v>76.723200000000006</v>
      </c>
      <c r="K321" s="7">
        <v>-2.1312000000000002</v>
      </c>
      <c r="M321" t="str">
        <f t="shared" si="98"/>
        <v>New</v>
      </c>
      <c r="O321" s="11" t="str">
        <f t="shared" si="99"/>
        <v/>
      </c>
      <c r="P321" s="11">
        <f t="shared" si="100"/>
        <v>18.648</v>
      </c>
      <c r="Q321" s="11"/>
      <c r="R321" s="11">
        <f t="shared" si="101"/>
        <v>0</v>
      </c>
      <c r="S321" s="11"/>
      <c r="U321" s="11" t="str">
        <f t="shared" si="102"/>
        <v/>
      </c>
      <c r="V321" s="11">
        <f t="shared" si="103"/>
        <v>19.180800000000001</v>
      </c>
      <c r="W321" s="11"/>
      <c r="X321" s="11">
        <f t="shared" si="97"/>
        <v>0</v>
      </c>
      <c r="Y321" s="11"/>
      <c r="AA321" s="11" t="str">
        <f t="shared" si="104"/>
        <v/>
      </c>
      <c r="AB321" s="11">
        <f t="shared" si="105"/>
        <v>-0.53280000000000005</v>
      </c>
      <c r="AC321" s="11"/>
      <c r="AD321">
        <f t="shared" si="106"/>
        <v>0</v>
      </c>
      <c r="AE321">
        <f t="shared" si="107"/>
        <v>4</v>
      </c>
      <c r="AG321" s="11">
        <f t="shared" si="108"/>
        <v>-2.1312000000000002</v>
      </c>
      <c r="AH321" s="11"/>
      <c r="AI321" s="15">
        <f t="shared" si="109"/>
        <v>0</v>
      </c>
      <c r="AL321" s="11">
        <f t="shared" si="110"/>
        <v>74.591999999999999</v>
      </c>
      <c r="AM321" s="11"/>
      <c r="AO321" s="19">
        <f t="shared" si="111"/>
        <v>0</v>
      </c>
      <c r="AP321" s="19">
        <f t="shared" si="112"/>
        <v>1.6413623307345096E-3</v>
      </c>
      <c r="AR321" s="23">
        <f t="shared" si="113"/>
        <v>0</v>
      </c>
      <c r="AS321">
        <f t="shared" si="114"/>
        <v>0</v>
      </c>
      <c r="AV321" s="11">
        <f t="shared" si="115"/>
        <v>0</v>
      </c>
      <c r="AY321" s="11">
        <f t="shared" si="116"/>
        <v>0</v>
      </c>
      <c r="AZ321" s="11"/>
      <c r="BB321" s="17">
        <f t="shared" si="117"/>
        <v>0</v>
      </c>
      <c r="BC321" s="17">
        <f t="shared" si="118"/>
        <v>4</v>
      </c>
      <c r="BE321" s="11">
        <f t="shared" si="119"/>
        <v>-2.1312000000000002</v>
      </c>
      <c r="BH321" s="15">
        <f t="shared" si="120"/>
        <v>0</v>
      </c>
    </row>
    <row r="322" spans="1:60">
      <c r="A322" t="s">
        <v>2633</v>
      </c>
      <c r="B322" t="s">
        <v>2632</v>
      </c>
      <c r="C322" t="s">
        <v>53</v>
      </c>
      <c r="E322" s="7"/>
      <c r="F322" s="7"/>
      <c r="G322" s="7"/>
      <c r="H322">
        <v>5</v>
      </c>
      <c r="I322" s="7">
        <v>61.454000000000001</v>
      </c>
      <c r="J322" s="7">
        <v>71.631900000000002</v>
      </c>
      <c r="K322" s="7">
        <v>-10.177900000000001</v>
      </c>
      <c r="M322" t="str">
        <f t="shared" si="98"/>
        <v>New</v>
      </c>
      <c r="O322" s="11" t="str">
        <f t="shared" si="99"/>
        <v/>
      </c>
      <c r="P322" s="11">
        <f t="shared" si="100"/>
        <v>12.290800000000001</v>
      </c>
      <c r="Q322" s="11"/>
      <c r="R322" s="11">
        <f t="shared" si="101"/>
        <v>0</v>
      </c>
      <c r="S322" s="11"/>
      <c r="U322" s="11" t="str">
        <f t="shared" si="102"/>
        <v/>
      </c>
      <c r="V322" s="11">
        <f t="shared" si="103"/>
        <v>14.32638</v>
      </c>
      <c r="W322" s="11"/>
      <c r="X322" s="11">
        <f t="shared" si="97"/>
        <v>0</v>
      </c>
      <c r="Y322" s="11"/>
      <c r="AA322" s="11" t="str">
        <f t="shared" si="104"/>
        <v/>
      </c>
      <c r="AB322" s="11">
        <f t="shared" si="105"/>
        <v>-2.0355800000000004</v>
      </c>
      <c r="AC322" s="11"/>
      <c r="AD322">
        <f t="shared" si="106"/>
        <v>0</v>
      </c>
      <c r="AE322">
        <f t="shared" si="107"/>
        <v>5</v>
      </c>
      <c r="AG322" s="11">
        <f t="shared" si="108"/>
        <v>-10.177900000000001</v>
      </c>
      <c r="AH322" s="11"/>
      <c r="AI322" s="15">
        <f t="shared" si="109"/>
        <v>0</v>
      </c>
      <c r="AL322" s="11">
        <f t="shared" si="110"/>
        <v>61.454000000000008</v>
      </c>
      <c r="AM322" s="11"/>
      <c r="AO322" s="19">
        <f t="shared" si="111"/>
        <v>0</v>
      </c>
      <c r="AP322" s="19">
        <f t="shared" si="112"/>
        <v>2.051702913418137E-3</v>
      </c>
      <c r="AR322" s="23">
        <f t="shared" si="113"/>
        <v>0</v>
      </c>
      <c r="AS322">
        <f t="shared" si="114"/>
        <v>0</v>
      </c>
      <c r="AV322" s="11">
        <f t="shared" si="115"/>
        <v>0</v>
      </c>
      <c r="AY322" s="11">
        <f t="shared" si="116"/>
        <v>0</v>
      </c>
      <c r="AZ322" s="11"/>
      <c r="BB322" s="17">
        <f t="shared" si="117"/>
        <v>0</v>
      </c>
      <c r="BC322" s="17">
        <f t="shared" si="118"/>
        <v>5</v>
      </c>
      <c r="BE322" s="11">
        <f t="shared" si="119"/>
        <v>-10.177900000000001</v>
      </c>
      <c r="BH322" s="15">
        <f t="shared" si="120"/>
        <v>0</v>
      </c>
    </row>
    <row r="323" spans="1:60">
      <c r="A323" t="s">
        <v>741</v>
      </c>
      <c r="B323" t="s">
        <v>740</v>
      </c>
      <c r="C323" t="s">
        <v>35</v>
      </c>
      <c r="D323">
        <v>3</v>
      </c>
      <c r="E323" s="7">
        <v>542.64599999999996</v>
      </c>
      <c r="F323" s="7">
        <v>440.14619999999996</v>
      </c>
      <c r="G323" s="7">
        <v>102.49979999999999</v>
      </c>
      <c r="H323">
        <v>4</v>
      </c>
      <c r="I323" s="7">
        <v>215.54400000000001</v>
      </c>
      <c r="J323" s="7">
        <v>274.04880000000003</v>
      </c>
      <c r="K323" s="7">
        <v>-58.504800000000003</v>
      </c>
      <c r="M323" t="str">
        <f t="shared" si="98"/>
        <v/>
      </c>
      <c r="O323" s="11">
        <f t="shared" si="99"/>
        <v>180.88199999999998</v>
      </c>
      <c r="P323" s="11">
        <f t="shared" si="100"/>
        <v>53.886000000000003</v>
      </c>
      <c r="Q323" s="11"/>
      <c r="R323" s="11">
        <f t="shared" si="101"/>
        <v>-507.98399999999992</v>
      </c>
      <c r="S323" s="11"/>
      <c r="U323" s="11">
        <f t="shared" si="102"/>
        <v>146.71539999999999</v>
      </c>
      <c r="V323" s="11">
        <f t="shared" si="103"/>
        <v>68.512200000000007</v>
      </c>
      <c r="W323" s="11"/>
      <c r="X323" s="11">
        <f t="shared" si="97"/>
        <v>312.81279999999992</v>
      </c>
      <c r="Y323" s="11"/>
      <c r="AA323" s="11">
        <f t="shared" si="104"/>
        <v>34.166599999999995</v>
      </c>
      <c r="AB323" s="11">
        <f t="shared" si="105"/>
        <v>-14.626200000000001</v>
      </c>
      <c r="AC323" s="11"/>
      <c r="AD323">
        <f t="shared" si="106"/>
        <v>3</v>
      </c>
      <c r="AE323">
        <f t="shared" si="107"/>
        <v>4</v>
      </c>
      <c r="AG323" s="11">
        <f t="shared" si="108"/>
        <v>34.166599999999995</v>
      </c>
      <c r="AH323" s="11"/>
      <c r="AI323" s="15">
        <f t="shared" si="109"/>
        <v>0</v>
      </c>
      <c r="AL323" s="11">
        <f t="shared" si="110"/>
        <v>180.88199999999998</v>
      </c>
      <c r="AM323" s="11"/>
      <c r="AO323" s="19">
        <f t="shared" si="111"/>
        <v>1.3679890560875513E-3</v>
      </c>
      <c r="AP323" s="19">
        <f t="shared" si="112"/>
        <v>1.6413623307345096E-3</v>
      </c>
      <c r="AR323" s="23">
        <f t="shared" si="113"/>
        <v>3.3337893296853625</v>
      </c>
      <c r="AS323">
        <f t="shared" si="114"/>
        <v>3</v>
      </c>
      <c r="AV323" s="11">
        <f t="shared" si="115"/>
        <v>11.404446511627903</v>
      </c>
      <c r="AY323" s="11">
        <f t="shared" si="116"/>
        <v>60.376481532147722</v>
      </c>
      <c r="AZ323" s="11"/>
      <c r="BB323" s="17">
        <f t="shared" si="117"/>
        <v>3.3337893296853625</v>
      </c>
      <c r="BC323" s="17">
        <f t="shared" si="118"/>
        <v>4</v>
      </c>
      <c r="BE323" s="11">
        <f t="shared" si="119"/>
        <v>22.762153488372093</v>
      </c>
      <c r="BH323" s="15">
        <f t="shared" si="120"/>
        <v>0</v>
      </c>
    </row>
    <row r="324" spans="1:60">
      <c r="A324" t="s">
        <v>741</v>
      </c>
      <c r="B324" t="s">
        <v>740</v>
      </c>
      <c r="C324" t="s">
        <v>44</v>
      </c>
      <c r="D324">
        <v>2</v>
      </c>
      <c r="E324" s="7">
        <v>400.03199999999998</v>
      </c>
      <c r="F324" s="7">
        <v>553.37760000000003</v>
      </c>
      <c r="G324" s="7">
        <v>-153.34559999999999</v>
      </c>
      <c r="I324" s="7"/>
      <c r="J324" s="7"/>
      <c r="K324" s="7"/>
      <c r="M324" t="str">
        <f t="shared" si="98"/>
        <v/>
      </c>
      <c r="O324" s="11">
        <f t="shared" si="99"/>
        <v>200.01599999999999</v>
      </c>
      <c r="P324" s="11" t="str">
        <f t="shared" si="100"/>
        <v/>
      </c>
      <c r="Q324" s="11"/>
      <c r="R324" s="11">
        <f t="shared" si="101"/>
        <v>0</v>
      </c>
      <c r="S324" s="11"/>
      <c r="U324" s="11">
        <f t="shared" si="102"/>
        <v>276.68880000000001</v>
      </c>
      <c r="V324" s="11" t="str">
        <f t="shared" si="103"/>
        <v/>
      </c>
      <c r="W324" s="11"/>
      <c r="X324" s="11">
        <f t="shared" si="97"/>
        <v>0</v>
      </c>
      <c r="Y324" s="11"/>
      <c r="AA324" s="11">
        <f t="shared" si="104"/>
        <v>-76.672799999999995</v>
      </c>
      <c r="AB324" s="11" t="str">
        <f t="shared" si="105"/>
        <v/>
      </c>
      <c r="AC324" s="11"/>
      <c r="AD324">
        <f t="shared" si="106"/>
        <v>2</v>
      </c>
      <c r="AE324">
        <f t="shared" si="107"/>
        <v>0</v>
      </c>
      <c r="AG324" s="11">
        <f t="shared" si="108"/>
        <v>153.34559999999999</v>
      </c>
      <c r="AH324" s="11"/>
      <c r="AI324" s="15">
        <f t="shared" si="109"/>
        <v>0</v>
      </c>
      <c r="AL324" s="11">
        <f t="shared" si="110"/>
        <v>-400.03199999999998</v>
      </c>
      <c r="AM324" s="11"/>
      <c r="AO324" s="19">
        <f t="shared" si="111"/>
        <v>9.1199270405836752E-4</v>
      </c>
      <c r="AP324" s="19">
        <f t="shared" si="112"/>
        <v>0</v>
      </c>
      <c r="AR324" s="23">
        <f t="shared" si="113"/>
        <v>2.2225262197902418</v>
      </c>
      <c r="AS324">
        <f t="shared" si="114"/>
        <v>2</v>
      </c>
      <c r="AV324" s="11">
        <f t="shared" si="115"/>
        <v>-17.061708344733248</v>
      </c>
      <c r="AY324" s="11">
        <f t="shared" si="116"/>
        <v>44.508804377564999</v>
      </c>
      <c r="AZ324" s="11"/>
      <c r="BB324" s="17">
        <f t="shared" si="117"/>
        <v>2.2225262197902418</v>
      </c>
      <c r="BC324" s="17">
        <f t="shared" si="118"/>
        <v>0</v>
      </c>
      <c r="BE324" s="11">
        <f t="shared" si="119"/>
        <v>170.40730834473325</v>
      </c>
      <c r="BH324" s="15">
        <f t="shared" si="120"/>
        <v>0</v>
      </c>
    </row>
    <row r="325" spans="1:60">
      <c r="A325" t="s">
        <v>2045</v>
      </c>
      <c r="B325" t="s">
        <v>2044</v>
      </c>
      <c r="C325" t="s">
        <v>32</v>
      </c>
      <c r="D325">
        <v>7</v>
      </c>
      <c r="E325" s="7">
        <v>956.66480000000001</v>
      </c>
      <c r="F325" s="7">
        <v>1181.7624000000001</v>
      </c>
      <c r="G325" s="7">
        <v>-225.0976</v>
      </c>
      <c r="I325" s="7"/>
      <c r="J325" s="7"/>
      <c r="K325" s="7"/>
      <c r="M325" t="str">
        <f t="shared" si="98"/>
        <v/>
      </c>
      <c r="O325" s="11">
        <f t="shared" si="99"/>
        <v>136.66640000000001</v>
      </c>
      <c r="P325" s="11" t="str">
        <f t="shared" si="100"/>
        <v/>
      </c>
      <c r="Q325" s="11"/>
      <c r="R325" s="11">
        <f t="shared" si="101"/>
        <v>0</v>
      </c>
      <c r="S325" s="11"/>
      <c r="U325" s="11">
        <f t="shared" si="102"/>
        <v>168.82320000000001</v>
      </c>
      <c r="V325" s="11" t="str">
        <f t="shared" si="103"/>
        <v/>
      </c>
      <c r="W325" s="11"/>
      <c r="X325" s="11">
        <f t="shared" si="97"/>
        <v>0</v>
      </c>
      <c r="Y325" s="11"/>
      <c r="AA325" s="11">
        <f t="shared" si="104"/>
        <v>-32.156799999999997</v>
      </c>
      <c r="AB325" s="11" t="str">
        <f t="shared" si="105"/>
        <v/>
      </c>
      <c r="AC325" s="11"/>
      <c r="AD325">
        <f t="shared" si="106"/>
        <v>7</v>
      </c>
      <c r="AE325">
        <f t="shared" si="107"/>
        <v>0</v>
      </c>
      <c r="AG325" s="11">
        <f t="shared" si="108"/>
        <v>225.09759999999997</v>
      </c>
      <c r="AH325" s="11"/>
      <c r="AI325" s="15">
        <f t="shared" si="109"/>
        <v>0</v>
      </c>
      <c r="AL325" s="11">
        <f t="shared" si="110"/>
        <v>-956.66480000000001</v>
      </c>
      <c r="AM325" s="11"/>
      <c r="AO325" s="19">
        <f t="shared" si="111"/>
        <v>3.1919744642042863E-3</v>
      </c>
      <c r="AP325" s="19">
        <f t="shared" si="112"/>
        <v>0</v>
      </c>
      <c r="AR325" s="23">
        <f t="shared" si="113"/>
        <v>7.7788417692658456</v>
      </c>
      <c r="AS325">
        <f t="shared" si="114"/>
        <v>7</v>
      </c>
      <c r="AV325" s="11">
        <f t="shared" si="115"/>
        <v>-25.045059005927939</v>
      </c>
      <c r="AY325" s="11">
        <f t="shared" si="116"/>
        <v>106.44150077519377</v>
      </c>
      <c r="AZ325" s="11"/>
      <c r="BB325" s="17">
        <f t="shared" si="117"/>
        <v>7.7788417692658456</v>
      </c>
      <c r="BC325" s="17">
        <f t="shared" si="118"/>
        <v>0</v>
      </c>
      <c r="BE325" s="11">
        <f t="shared" si="119"/>
        <v>250.14265900592792</v>
      </c>
      <c r="BH325" s="15">
        <f t="shared" si="120"/>
        <v>0</v>
      </c>
    </row>
    <row r="326" spans="1:60">
      <c r="A326" t="s">
        <v>2045</v>
      </c>
      <c r="B326" t="s">
        <v>2044</v>
      </c>
      <c r="C326" t="s">
        <v>35</v>
      </c>
      <c r="D326">
        <v>5</v>
      </c>
      <c r="E326" s="7">
        <v>307.92</v>
      </c>
      <c r="F326" s="7">
        <v>342.56100000000004</v>
      </c>
      <c r="G326" s="7">
        <v>-34.640999999999998</v>
      </c>
      <c r="H326">
        <v>1</v>
      </c>
      <c r="I326" s="7">
        <v>180.98</v>
      </c>
      <c r="J326" s="7">
        <v>133.92519999999999</v>
      </c>
      <c r="K326" s="7">
        <v>47.0548</v>
      </c>
      <c r="M326" t="str">
        <f t="shared" si="98"/>
        <v/>
      </c>
      <c r="O326" s="11">
        <f t="shared" si="99"/>
        <v>61.584000000000003</v>
      </c>
      <c r="P326" s="11">
        <f t="shared" si="100"/>
        <v>180.98</v>
      </c>
      <c r="Q326" s="11"/>
      <c r="R326" s="11">
        <f t="shared" si="101"/>
        <v>119.39599999999999</v>
      </c>
      <c r="S326" s="11"/>
      <c r="U326" s="11">
        <f t="shared" si="102"/>
        <v>68.512200000000007</v>
      </c>
      <c r="V326" s="11">
        <f t="shared" si="103"/>
        <v>133.92519999999999</v>
      </c>
      <c r="W326" s="11"/>
      <c r="X326" s="11">
        <f t="shared" si="97"/>
        <v>-65.412999999999982</v>
      </c>
      <c r="Y326" s="11"/>
      <c r="AA326" s="11">
        <f t="shared" si="104"/>
        <v>-6.9281999999999995</v>
      </c>
      <c r="AB326" s="11">
        <f t="shared" si="105"/>
        <v>47.0548</v>
      </c>
      <c r="AC326" s="11"/>
      <c r="AD326">
        <f t="shared" si="106"/>
        <v>5</v>
      </c>
      <c r="AE326">
        <f t="shared" si="107"/>
        <v>1</v>
      </c>
      <c r="AG326" s="11">
        <f t="shared" si="108"/>
        <v>27.712799999999998</v>
      </c>
      <c r="AH326" s="11"/>
      <c r="AI326" s="15">
        <f t="shared" si="109"/>
        <v>0</v>
      </c>
      <c r="AL326" s="11">
        <f t="shared" si="110"/>
        <v>-246.33600000000001</v>
      </c>
      <c r="AM326" s="11"/>
      <c r="AO326" s="19">
        <f t="shared" si="111"/>
        <v>2.2799817601459188E-3</v>
      </c>
      <c r="AP326" s="19">
        <f t="shared" si="112"/>
        <v>4.103405826836274E-4</v>
      </c>
      <c r="AR326" s="23">
        <f t="shared" si="113"/>
        <v>5.5563155494756042</v>
      </c>
      <c r="AS326">
        <f t="shared" si="114"/>
        <v>5</v>
      </c>
      <c r="AV326" s="11">
        <f t="shared" si="115"/>
        <v>-3.8542653898768808</v>
      </c>
      <c r="AY326" s="11">
        <f t="shared" si="116"/>
        <v>34.260136798905613</v>
      </c>
      <c r="AZ326" s="11"/>
      <c r="BB326" s="17">
        <f t="shared" si="117"/>
        <v>5.5563155494756042</v>
      </c>
      <c r="BC326" s="17">
        <f t="shared" si="118"/>
        <v>1</v>
      </c>
      <c r="BE326" s="11">
        <f t="shared" si="119"/>
        <v>31.56706538987688</v>
      </c>
      <c r="BH326" s="15">
        <f t="shared" si="120"/>
        <v>0</v>
      </c>
    </row>
    <row r="327" spans="1:60">
      <c r="A327" t="s">
        <v>2045</v>
      </c>
      <c r="B327" t="s">
        <v>2044</v>
      </c>
      <c r="C327" t="s">
        <v>53</v>
      </c>
      <c r="E327" s="7"/>
      <c r="F327" s="7"/>
      <c r="G327" s="7"/>
      <c r="H327">
        <v>8</v>
      </c>
      <c r="I327" s="7">
        <v>201.04</v>
      </c>
      <c r="J327" s="7">
        <v>146.75919999999999</v>
      </c>
      <c r="K327" s="7">
        <v>54.280799999999999</v>
      </c>
      <c r="M327" t="str">
        <f t="shared" si="98"/>
        <v>New</v>
      </c>
      <c r="O327" s="11" t="str">
        <f t="shared" si="99"/>
        <v/>
      </c>
      <c r="P327" s="11">
        <f t="shared" si="100"/>
        <v>25.13</v>
      </c>
      <c r="Q327" s="11"/>
      <c r="R327" s="11">
        <f t="shared" si="101"/>
        <v>0</v>
      </c>
      <c r="S327" s="11"/>
      <c r="U327" s="11" t="str">
        <f t="shared" si="102"/>
        <v/>
      </c>
      <c r="V327" s="11">
        <f t="shared" si="103"/>
        <v>18.344899999999999</v>
      </c>
      <c r="W327" s="11"/>
      <c r="X327" s="11">
        <f t="shared" si="97"/>
        <v>0</v>
      </c>
      <c r="Y327" s="11"/>
      <c r="AA327" s="11" t="str">
        <f t="shared" si="104"/>
        <v/>
      </c>
      <c r="AB327" s="11">
        <f t="shared" si="105"/>
        <v>6.7850999999999999</v>
      </c>
      <c r="AC327" s="11"/>
      <c r="AD327">
        <f t="shared" si="106"/>
        <v>0</v>
      </c>
      <c r="AE327">
        <f t="shared" si="107"/>
        <v>8</v>
      </c>
      <c r="AG327" s="11">
        <f t="shared" si="108"/>
        <v>54.280799999999999</v>
      </c>
      <c r="AH327" s="11"/>
      <c r="AI327" s="15">
        <f t="shared" si="109"/>
        <v>0</v>
      </c>
      <c r="AL327" s="11">
        <f t="shared" si="110"/>
        <v>201.04</v>
      </c>
      <c r="AM327" s="11"/>
      <c r="AO327" s="19">
        <f t="shared" si="111"/>
        <v>0</v>
      </c>
      <c r="AP327" s="19">
        <f t="shared" si="112"/>
        <v>3.2827246614690192E-3</v>
      </c>
      <c r="AR327" s="23">
        <f t="shared" si="113"/>
        <v>0</v>
      </c>
      <c r="AS327">
        <f t="shared" si="114"/>
        <v>0</v>
      </c>
      <c r="AV327" s="11">
        <f t="shared" si="115"/>
        <v>0</v>
      </c>
      <c r="AY327" s="11">
        <f t="shared" si="116"/>
        <v>0</v>
      </c>
      <c r="AZ327" s="11"/>
      <c r="BB327" s="17">
        <f t="shared" si="117"/>
        <v>0</v>
      </c>
      <c r="BC327" s="17">
        <f t="shared" si="118"/>
        <v>8</v>
      </c>
      <c r="BE327" s="11">
        <f t="shared" si="119"/>
        <v>54.280799999999999</v>
      </c>
      <c r="BH327" s="15">
        <f t="shared" si="120"/>
        <v>0</v>
      </c>
    </row>
    <row r="328" spans="1:60">
      <c r="A328" t="s">
        <v>2045</v>
      </c>
      <c r="B328" t="s">
        <v>2044</v>
      </c>
      <c r="C328" t="s">
        <v>44</v>
      </c>
      <c r="D328">
        <v>8</v>
      </c>
      <c r="E328" s="7">
        <v>863.12800000000004</v>
      </c>
      <c r="F328" s="7">
        <v>1023.4232000000001</v>
      </c>
      <c r="G328" s="7">
        <v>-160.29519999999999</v>
      </c>
      <c r="H328">
        <v>4</v>
      </c>
      <c r="I328" s="7">
        <v>350.35199999999998</v>
      </c>
      <c r="J328" s="7">
        <v>490.49279999999999</v>
      </c>
      <c r="K328" s="7">
        <v>-140.14080000000001</v>
      </c>
      <c r="M328" t="str">
        <f t="shared" si="98"/>
        <v/>
      </c>
      <c r="O328" s="11">
        <f t="shared" si="99"/>
        <v>107.89100000000001</v>
      </c>
      <c r="P328" s="11">
        <f t="shared" si="100"/>
        <v>87.587999999999994</v>
      </c>
      <c r="Q328" s="11"/>
      <c r="R328" s="11">
        <f t="shared" si="101"/>
        <v>-81.212000000000046</v>
      </c>
      <c r="S328" s="11"/>
      <c r="U328" s="11">
        <f t="shared" si="102"/>
        <v>127.92790000000001</v>
      </c>
      <c r="V328" s="11">
        <f t="shared" si="103"/>
        <v>122.6232</v>
      </c>
      <c r="W328" s="11"/>
      <c r="X328" s="11">
        <f t="shared" si="97"/>
        <v>21.218800000000044</v>
      </c>
      <c r="Y328" s="11"/>
      <c r="AA328" s="11">
        <f t="shared" si="104"/>
        <v>-20.036899999999999</v>
      </c>
      <c r="AB328" s="11">
        <f t="shared" si="105"/>
        <v>-35.035200000000003</v>
      </c>
      <c r="AC328" s="11"/>
      <c r="AD328">
        <f t="shared" si="106"/>
        <v>8</v>
      </c>
      <c r="AE328">
        <f t="shared" si="107"/>
        <v>4</v>
      </c>
      <c r="AG328" s="11">
        <f t="shared" si="108"/>
        <v>80.147599999999997</v>
      </c>
      <c r="AH328" s="11"/>
      <c r="AI328" s="15">
        <f t="shared" si="109"/>
        <v>0</v>
      </c>
      <c r="AL328" s="11">
        <f t="shared" si="110"/>
        <v>-431.56400000000002</v>
      </c>
      <c r="AM328" s="11"/>
      <c r="AO328" s="19">
        <f t="shared" si="111"/>
        <v>3.6479708162334701E-3</v>
      </c>
      <c r="AP328" s="19">
        <f t="shared" si="112"/>
        <v>1.6413623307345096E-3</v>
      </c>
      <c r="AR328" s="23">
        <f t="shared" si="113"/>
        <v>8.8901048791609671</v>
      </c>
      <c r="AS328">
        <f t="shared" si="114"/>
        <v>8</v>
      </c>
      <c r="AV328" s="11">
        <f t="shared" si="115"/>
        <v>-17.834942453260382</v>
      </c>
      <c r="AY328" s="11">
        <f t="shared" si="116"/>
        <v>96.034305517555907</v>
      </c>
      <c r="AZ328" s="11"/>
      <c r="BB328" s="17">
        <f t="shared" si="117"/>
        <v>8.8901048791609671</v>
      </c>
      <c r="BC328" s="17">
        <f t="shared" si="118"/>
        <v>4</v>
      </c>
      <c r="BE328" s="11">
        <f t="shared" si="119"/>
        <v>97.982542453260379</v>
      </c>
      <c r="BH328" s="15">
        <f t="shared" si="120"/>
        <v>0</v>
      </c>
    </row>
    <row r="329" spans="1:60">
      <c r="A329" t="s">
        <v>2639</v>
      </c>
      <c r="B329" t="s">
        <v>2638</v>
      </c>
      <c r="C329" t="s">
        <v>35</v>
      </c>
      <c r="E329" s="7"/>
      <c r="F329" s="7"/>
      <c r="G329" s="7"/>
      <c r="H329">
        <v>4</v>
      </c>
      <c r="I329" s="7">
        <v>526.34400000000005</v>
      </c>
      <c r="J329" s="7">
        <v>601.53600000000006</v>
      </c>
      <c r="K329" s="7">
        <v>-75.191999999999993</v>
      </c>
      <c r="M329" t="str">
        <f t="shared" si="98"/>
        <v>New</v>
      </c>
      <c r="O329" s="11" t="str">
        <f t="shared" si="99"/>
        <v/>
      </c>
      <c r="P329" s="11">
        <f t="shared" si="100"/>
        <v>131.58600000000001</v>
      </c>
      <c r="Q329" s="11"/>
      <c r="R329" s="11">
        <f t="shared" si="101"/>
        <v>0</v>
      </c>
      <c r="S329" s="11"/>
      <c r="U329" s="11" t="str">
        <f t="shared" si="102"/>
        <v/>
      </c>
      <c r="V329" s="11">
        <f t="shared" si="103"/>
        <v>150.38400000000001</v>
      </c>
      <c r="W329" s="11"/>
      <c r="X329" s="11">
        <f t="shared" ref="X329:X392" si="121">+IFERROR((U329-V329)*H329,0)</f>
        <v>0</v>
      </c>
      <c r="Y329" s="11"/>
      <c r="AA329" s="11" t="str">
        <f t="shared" si="104"/>
        <v/>
      </c>
      <c r="AB329" s="11">
        <f t="shared" si="105"/>
        <v>-18.797999999999998</v>
      </c>
      <c r="AC329" s="11"/>
      <c r="AD329">
        <f t="shared" si="106"/>
        <v>0</v>
      </c>
      <c r="AE329">
        <f t="shared" si="107"/>
        <v>4</v>
      </c>
      <c r="AG329" s="11">
        <f t="shared" si="108"/>
        <v>-75.191999999999993</v>
      </c>
      <c r="AH329" s="11"/>
      <c r="AI329" s="15">
        <f t="shared" si="109"/>
        <v>0</v>
      </c>
      <c r="AL329" s="11">
        <f t="shared" si="110"/>
        <v>526.34400000000005</v>
      </c>
      <c r="AM329" s="11"/>
      <c r="AO329" s="19">
        <f t="shared" si="111"/>
        <v>0</v>
      </c>
      <c r="AP329" s="19">
        <f t="shared" si="112"/>
        <v>1.6413623307345096E-3</v>
      </c>
      <c r="AR329" s="23">
        <f t="shared" si="113"/>
        <v>0</v>
      </c>
      <c r="AS329">
        <f t="shared" si="114"/>
        <v>0</v>
      </c>
      <c r="AV329" s="11">
        <f t="shared" si="115"/>
        <v>0</v>
      </c>
      <c r="AY329" s="11">
        <f t="shared" si="116"/>
        <v>0</v>
      </c>
      <c r="AZ329" s="11"/>
      <c r="BB329" s="17">
        <f t="shared" si="117"/>
        <v>0</v>
      </c>
      <c r="BC329" s="17">
        <f t="shared" si="118"/>
        <v>4</v>
      </c>
      <c r="BE329" s="11">
        <f t="shared" si="119"/>
        <v>-75.191999999999993</v>
      </c>
      <c r="BH329" s="15">
        <f t="shared" si="120"/>
        <v>0</v>
      </c>
    </row>
    <row r="330" spans="1:60">
      <c r="A330" t="s">
        <v>2639</v>
      </c>
      <c r="B330" t="s">
        <v>2638</v>
      </c>
      <c r="C330" t="s">
        <v>53</v>
      </c>
      <c r="D330">
        <v>4</v>
      </c>
      <c r="E330" s="7">
        <v>39.92</v>
      </c>
      <c r="F330" s="7">
        <v>28.742400000000004</v>
      </c>
      <c r="G330" s="7">
        <v>11.1776</v>
      </c>
      <c r="I330" s="7"/>
      <c r="J330" s="7"/>
      <c r="K330" s="7"/>
      <c r="M330" t="str">
        <f t="shared" ref="M330:M393" si="122">+IF(AND(D330=0,H330&lt;&gt;0),"New","")</f>
        <v/>
      </c>
      <c r="O330" s="11">
        <f t="shared" ref="O330:O393" si="123">+IFERROR(E330/D330,"")</f>
        <v>9.98</v>
      </c>
      <c r="P330" s="11" t="str">
        <f t="shared" ref="P330:P393" si="124">+IFERROR(I330/H330,"")</f>
        <v/>
      </c>
      <c r="Q330" s="11"/>
      <c r="R330" s="11">
        <f t="shared" ref="R330:R393" si="125">+IFERROR((P330-O330)*H330,0)</f>
        <v>0</v>
      </c>
      <c r="S330" s="11"/>
      <c r="U330" s="11">
        <f t="shared" ref="U330:U393" si="126">+IFERROR(F330/D330,"")</f>
        <v>7.1856000000000009</v>
      </c>
      <c r="V330" s="11" t="str">
        <f t="shared" ref="V330:V393" si="127">+IFERROR(J330/H330,"")</f>
        <v/>
      </c>
      <c r="W330" s="11"/>
      <c r="X330" s="11">
        <f t="shared" si="121"/>
        <v>0</v>
      </c>
      <c r="Y330" s="11"/>
      <c r="AA330" s="11">
        <f t="shared" ref="AA330:AA393" si="128">+IFERROR(G330/D330,"")</f>
        <v>2.7944</v>
      </c>
      <c r="AB330" s="11" t="str">
        <f t="shared" ref="AB330:AB393" si="129">+IFERROR(K330/H330,"")</f>
        <v/>
      </c>
      <c r="AC330" s="11"/>
      <c r="AD330">
        <f t="shared" ref="AD330:AD393" si="130">+D330</f>
        <v>4</v>
      </c>
      <c r="AE330">
        <f t="shared" ref="AE330:AE393" si="131">+H330</f>
        <v>0</v>
      </c>
      <c r="AG330" s="11">
        <f t="shared" ref="AG330:AG393" si="132">+IF(M330="New",(AE330-AD330)*AB330,IFERROR((AE330-AD330)*AA330,0))</f>
        <v>-11.1776</v>
      </c>
      <c r="AH330" s="11"/>
      <c r="AI330" s="15">
        <f t="shared" ref="AI330:AI393" si="133">+(K330-G330)-(R330+X330+AG330)</f>
        <v>0</v>
      </c>
      <c r="AL330" s="11">
        <f t="shared" ref="AL330:AL393" si="134">+IF(M330="New",(AE330-AD330)*P330,IFERROR((AE330-AD330)*O330,0))</f>
        <v>-39.92</v>
      </c>
      <c r="AM330" s="11"/>
      <c r="AO330" s="19">
        <f t="shared" ref="AO330:AO393" si="135">+D330/$D$2</f>
        <v>1.823985408116735E-3</v>
      </c>
      <c r="AP330" s="19">
        <f t="shared" ref="AP330:AP393" si="136">+H330/$H$2</f>
        <v>0</v>
      </c>
      <c r="AR330" s="23">
        <f t="shared" ref="AR330:AR393" si="137">+$H$2*AO330</f>
        <v>4.4450524395804836</v>
      </c>
      <c r="AS330">
        <f t="shared" ref="AS330:AS393" si="138">+D330</f>
        <v>4</v>
      </c>
      <c r="AV330" s="11">
        <f t="shared" ref="AV330:AV393" si="139">+IFERROR((AR330-AS330)*AA330,0)</f>
        <v>1.2436545371637033</v>
      </c>
      <c r="AY330" s="11">
        <f t="shared" ref="AY330:AY393" si="140">+IFERROR((AR330-AS330)*O330,0)</f>
        <v>4.441623347013226</v>
      </c>
      <c r="AZ330" s="11"/>
      <c r="BB330" s="17">
        <f t="shared" ref="BB330:BB393" si="141">+$H$2*AO330</f>
        <v>4.4450524395804836</v>
      </c>
      <c r="BC330" s="17">
        <f t="shared" ref="BC330:BC393" si="142">+H330</f>
        <v>0</v>
      </c>
      <c r="BE330" s="11">
        <f t="shared" ref="BE330:BE393" si="143">+IF(M330="New",(BC330-BB330)*AB330,IFERROR((BC330-BB330)*AA330,0))</f>
        <v>-12.421254537163703</v>
      </c>
      <c r="BH330" s="15">
        <f t="shared" ref="BH330:BH393" si="144">AG330-AV330-BE330</f>
        <v>0</v>
      </c>
    </row>
    <row r="331" spans="1:60">
      <c r="A331" t="s">
        <v>1028</v>
      </c>
      <c r="B331" t="s">
        <v>1027</v>
      </c>
      <c r="C331" t="s">
        <v>53</v>
      </c>
      <c r="D331">
        <v>2</v>
      </c>
      <c r="E331" s="7">
        <v>2.3279999999999998</v>
      </c>
      <c r="F331" s="7">
        <v>3.0846</v>
      </c>
      <c r="G331" s="7">
        <v>-0.75660000000000005</v>
      </c>
      <c r="I331" s="7"/>
      <c r="J331" s="7"/>
      <c r="K331" s="7"/>
      <c r="M331" t="str">
        <f t="shared" si="122"/>
        <v/>
      </c>
      <c r="O331" s="11">
        <f t="shared" si="123"/>
        <v>1.1639999999999999</v>
      </c>
      <c r="P331" s="11" t="str">
        <f t="shared" si="124"/>
        <v/>
      </c>
      <c r="Q331" s="11"/>
      <c r="R331" s="11">
        <f t="shared" si="125"/>
        <v>0</v>
      </c>
      <c r="S331" s="11"/>
      <c r="U331" s="11">
        <f t="shared" si="126"/>
        <v>1.5423</v>
      </c>
      <c r="V331" s="11" t="str">
        <f t="shared" si="127"/>
        <v/>
      </c>
      <c r="W331" s="11"/>
      <c r="X331" s="11">
        <f t="shared" si="121"/>
        <v>0</v>
      </c>
      <c r="Y331" s="11"/>
      <c r="AA331" s="11">
        <f t="shared" si="128"/>
        <v>-0.37830000000000003</v>
      </c>
      <c r="AB331" s="11" t="str">
        <f t="shared" si="129"/>
        <v/>
      </c>
      <c r="AC331" s="11"/>
      <c r="AD331">
        <f t="shared" si="130"/>
        <v>2</v>
      </c>
      <c r="AE331">
        <f t="shared" si="131"/>
        <v>0</v>
      </c>
      <c r="AG331" s="11">
        <f t="shared" si="132"/>
        <v>0.75660000000000005</v>
      </c>
      <c r="AH331" s="11"/>
      <c r="AI331" s="15">
        <f t="shared" si="133"/>
        <v>0</v>
      </c>
      <c r="AL331" s="11">
        <f t="shared" si="134"/>
        <v>-2.3279999999999998</v>
      </c>
      <c r="AM331" s="11"/>
      <c r="AO331" s="19">
        <f t="shared" si="135"/>
        <v>9.1199270405836752E-4</v>
      </c>
      <c r="AP331" s="19">
        <f t="shared" si="136"/>
        <v>0</v>
      </c>
      <c r="AR331" s="23">
        <f t="shared" si="137"/>
        <v>2.2225262197902418</v>
      </c>
      <c r="AS331">
        <f t="shared" si="138"/>
        <v>2</v>
      </c>
      <c r="AV331" s="11">
        <f t="shared" si="139"/>
        <v>-8.4181668946648469E-2</v>
      </c>
      <c r="AY331" s="11">
        <f t="shared" si="140"/>
        <v>0.2590205198358414</v>
      </c>
      <c r="AZ331" s="11"/>
      <c r="BB331" s="17">
        <f t="shared" si="141"/>
        <v>2.2225262197902418</v>
      </c>
      <c r="BC331" s="17">
        <f t="shared" si="142"/>
        <v>0</v>
      </c>
      <c r="BE331" s="11">
        <f t="shared" si="143"/>
        <v>0.84078166894664852</v>
      </c>
      <c r="BH331" s="15">
        <f t="shared" si="144"/>
        <v>0</v>
      </c>
    </row>
    <row r="332" spans="1:60">
      <c r="A332" t="s">
        <v>1829</v>
      </c>
      <c r="B332" t="s">
        <v>1828</v>
      </c>
      <c r="C332" t="s">
        <v>35</v>
      </c>
      <c r="D332">
        <v>6</v>
      </c>
      <c r="E332" s="7">
        <v>327.99599999999998</v>
      </c>
      <c r="F332" s="7">
        <v>273.33</v>
      </c>
      <c r="G332" s="7">
        <v>54.665999999999997</v>
      </c>
      <c r="I332" s="7"/>
      <c r="J332" s="7"/>
      <c r="K332" s="7"/>
      <c r="M332" t="str">
        <f t="shared" si="122"/>
        <v/>
      </c>
      <c r="O332" s="11">
        <f t="shared" si="123"/>
        <v>54.665999999999997</v>
      </c>
      <c r="P332" s="11" t="str">
        <f t="shared" si="124"/>
        <v/>
      </c>
      <c r="Q332" s="11"/>
      <c r="R332" s="11">
        <f t="shared" si="125"/>
        <v>0</v>
      </c>
      <c r="S332" s="11"/>
      <c r="U332" s="11">
        <f t="shared" si="126"/>
        <v>45.555</v>
      </c>
      <c r="V332" s="11" t="str">
        <f t="shared" si="127"/>
        <v/>
      </c>
      <c r="W332" s="11"/>
      <c r="X332" s="11">
        <f t="shared" si="121"/>
        <v>0</v>
      </c>
      <c r="Y332" s="11"/>
      <c r="AA332" s="11">
        <f t="shared" si="128"/>
        <v>9.1109999999999989</v>
      </c>
      <c r="AB332" s="11" t="str">
        <f t="shared" si="129"/>
        <v/>
      </c>
      <c r="AC332" s="11"/>
      <c r="AD332">
        <f t="shared" si="130"/>
        <v>6</v>
      </c>
      <c r="AE332">
        <f t="shared" si="131"/>
        <v>0</v>
      </c>
      <c r="AG332" s="11">
        <f t="shared" si="132"/>
        <v>-54.665999999999997</v>
      </c>
      <c r="AH332" s="11"/>
      <c r="AI332" s="15">
        <f t="shared" si="133"/>
        <v>0</v>
      </c>
      <c r="AL332" s="11">
        <f t="shared" si="134"/>
        <v>-327.99599999999998</v>
      </c>
      <c r="AM332" s="11"/>
      <c r="AO332" s="19">
        <f t="shared" si="135"/>
        <v>2.7359781121751026E-3</v>
      </c>
      <c r="AP332" s="19">
        <f t="shared" si="136"/>
        <v>0</v>
      </c>
      <c r="AR332" s="23">
        <f t="shared" si="137"/>
        <v>6.6675786593707249</v>
      </c>
      <c r="AS332">
        <f t="shared" si="138"/>
        <v>6</v>
      </c>
      <c r="AV332" s="11">
        <f t="shared" si="139"/>
        <v>6.0823091655266737</v>
      </c>
      <c r="AY332" s="11">
        <f t="shared" si="140"/>
        <v>36.493854993160049</v>
      </c>
      <c r="AZ332" s="11"/>
      <c r="BB332" s="17">
        <f t="shared" si="141"/>
        <v>6.6675786593707249</v>
      </c>
      <c r="BC332" s="17">
        <f t="shared" si="142"/>
        <v>0</v>
      </c>
      <c r="BE332" s="11">
        <f t="shared" si="143"/>
        <v>-60.74830916552667</v>
      </c>
      <c r="BH332" s="15">
        <f t="shared" si="144"/>
        <v>0</v>
      </c>
    </row>
    <row r="333" spans="1:60">
      <c r="A333" t="s">
        <v>1687</v>
      </c>
      <c r="B333" t="s">
        <v>1686</v>
      </c>
      <c r="C333" t="s">
        <v>32</v>
      </c>
      <c r="E333" s="7"/>
      <c r="F333" s="7"/>
      <c r="G333" s="7"/>
      <c r="H333">
        <v>2</v>
      </c>
      <c r="I333" s="7">
        <v>241.96</v>
      </c>
      <c r="J333" s="7">
        <v>200.82679999999999</v>
      </c>
      <c r="K333" s="7">
        <v>41.133200000000002</v>
      </c>
      <c r="M333" t="str">
        <f t="shared" si="122"/>
        <v>New</v>
      </c>
      <c r="O333" s="11" t="str">
        <f t="shared" si="123"/>
        <v/>
      </c>
      <c r="P333" s="11">
        <f t="shared" si="124"/>
        <v>120.98</v>
      </c>
      <c r="Q333" s="11"/>
      <c r="R333" s="11">
        <f t="shared" si="125"/>
        <v>0</v>
      </c>
      <c r="S333" s="11"/>
      <c r="U333" s="11" t="str">
        <f t="shared" si="126"/>
        <v/>
      </c>
      <c r="V333" s="11">
        <f t="shared" si="127"/>
        <v>100.4134</v>
      </c>
      <c r="W333" s="11"/>
      <c r="X333" s="11">
        <f t="shared" si="121"/>
        <v>0</v>
      </c>
      <c r="Y333" s="11"/>
      <c r="AA333" s="11" t="str">
        <f t="shared" si="128"/>
        <v/>
      </c>
      <c r="AB333" s="11">
        <f t="shared" si="129"/>
        <v>20.566600000000001</v>
      </c>
      <c r="AC333" s="11"/>
      <c r="AD333">
        <f t="shared" si="130"/>
        <v>0</v>
      </c>
      <c r="AE333">
        <f t="shared" si="131"/>
        <v>2</v>
      </c>
      <c r="AG333" s="11">
        <f t="shared" si="132"/>
        <v>41.133200000000002</v>
      </c>
      <c r="AH333" s="11"/>
      <c r="AI333" s="15">
        <f t="shared" si="133"/>
        <v>0</v>
      </c>
      <c r="AL333" s="11">
        <f t="shared" si="134"/>
        <v>241.96</v>
      </c>
      <c r="AM333" s="11"/>
      <c r="AO333" s="19">
        <f t="shared" si="135"/>
        <v>0</v>
      </c>
      <c r="AP333" s="19">
        <f t="shared" si="136"/>
        <v>8.206811653672548E-4</v>
      </c>
      <c r="AR333" s="23">
        <f t="shared" si="137"/>
        <v>0</v>
      </c>
      <c r="AS333">
        <f t="shared" si="138"/>
        <v>0</v>
      </c>
      <c r="AV333" s="11">
        <f t="shared" si="139"/>
        <v>0</v>
      </c>
      <c r="AY333" s="11">
        <f t="shared" si="140"/>
        <v>0</v>
      </c>
      <c r="AZ333" s="11"/>
      <c r="BB333" s="17">
        <f t="shared" si="141"/>
        <v>0</v>
      </c>
      <c r="BC333" s="17">
        <f t="shared" si="142"/>
        <v>2</v>
      </c>
      <c r="BE333" s="11">
        <f t="shared" si="143"/>
        <v>41.133200000000002</v>
      </c>
      <c r="BH333" s="15">
        <f t="shared" si="144"/>
        <v>0</v>
      </c>
    </row>
    <row r="334" spans="1:60">
      <c r="A334" t="s">
        <v>2930</v>
      </c>
      <c r="B334" t="s">
        <v>2929</v>
      </c>
      <c r="C334" t="s">
        <v>35</v>
      </c>
      <c r="E334" s="7"/>
      <c r="F334" s="7"/>
      <c r="G334" s="7"/>
      <c r="H334">
        <v>5</v>
      </c>
      <c r="I334" s="7">
        <v>394.32000000000005</v>
      </c>
      <c r="J334" s="7">
        <v>438.68100000000004</v>
      </c>
      <c r="K334" s="7">
        <v>-44.361000000000004</v>
      </c>
      <c r="M334" t="str">
        <f t="shared" si="122"/>
        <v>New</v>
      </c>
      <c r="O334" s="11" t="str">
        <f t="shared" si="123"/>
        <v/>
      </c>
      <c r="P334" s="11">
        <f t="shared" si="124"/>
        <v>78.864000000000004</v>
      </c>
      <c r="Q334" s="11"/>
      <c r="R334" s="11">
        <f t="shared" si="125"/>
        <v>0</v>
      </c>
      <c r="S334" s="11"/>
      <c r="U334" s="11" t="str">
        <f t="shared" si="126"/>
        <v/>
      </c>
      <c r="V334" s="11">
        <f t="shared" si="127"/>
        <v>87.736200000000011</v>
      </c>
      <c r="W334" s="11"/>
      <c r="X334" s="11">
        <f t="shared" si="121"/>
        <v>0</v>
      </c>
      <c r="Y334" s="11"/>
      <c r="AA334" s="11" t="str">
        <f t="shared" si="128"/>
        <v/>
      </c>
      <c r="AB334" s="11">
        <f t="shared" si="129"/>
        <v>-8.8722000000000012</v>
      </c>
      <c r="AC334" s="11"/>
      <c r="AD334">
        <f t="shared" si="130"/>
        <v>0</v>
      </c>
      <c r="AE334">
        <f t="shared" si="131"/>
        <v>5</v>
      </c>
      <c r="AG334" s="11">
        <f t="shared" si="132"/>
        <v>-44.361000000000004</v>
      </c>
      <c r="AH334" s="11"/>
      <c r="AI334" s="15">
        <f t="shared" si="133"/>
        <v>0</v>
      </c>
      <c r="AL334" s="11">
        <f t="shared" si="134"/>
        <v>394.32000000000005</v>
      </c>
      <c r="AM334" s="11"/>
      <c r="AO334" s="19">
        <f t="shared" si="135"/>
        <v>0</v>
      </c>
      <c r="AP334" s="19">
        <f t="shared" si="136"/>
        <v>2.051702913418137E-3</v>
      </c>
      <c r="AR334" s="23">
        <f t="shared" si="137"/>
        <v>0</v>
      </c>
      <c r="AS334">
        <f t="shared" si="138"/>
        <v>0</v>
      </c>
      <c r="AV334" s="11">
        <f t="shared" si="139"/>
        <v>0</v>
      </c>
      <c r="AY334" s="11">
        <f t="shared" si="140"/>
        <v>0</v>
      </c>
      <c r="AZ334" s="11"/>
      <c r="BB334" s="17">
        <f t="shared" si="141"/>
        <v>0</v>
      </c>
      <c r="BC334" s="17">
        <f t="shared" si="142"/>
        <v>5</v>
      </c>
      <c r="BE334" s="11">
        <f t="shared" si="143"/>
        <v>-44.361000000000004</v>
      </c>
      <c r="BH334" s="15">
        <f t="shared" si="144"/>
        <v>0</v>
      </c>
    </row>
    <row r="335" spans="1:60">
      <c r="A335" t="s">
        <v>1493</v>
      </c>
      <c r="B335" t="s">
        <v>1492</v>
      </c>
      <c r="C335" t="s">
        <v>35</v>
      </c>
      <c r="D335">
        <v>8</v>
      </c>
      <c r="E335" s="7">
        <v>591.38799999999992</v>
      </c>
      <c r="F335" s="7">
        <v>594.08619999999996</v>
      </c>
      <c r="G335" s="7">
        <v>-2.6981999999999999</v>
      </c>
      <c r="I335" s="7"/>
      <c r="J335" s="7"/>
      <c r="K335" s="7"/>
      <c r="M335" t="str">
        <f t="shared" si="122"/>
        <v/>
      </c>
      <c r="O335" s="11">
        <f t="shared" si="123"/>
        <v>73.92349999999999</v>
      </c>
      <c r="P335" s="11" t="str">
        <f t="shared" si="124"/>
        <v/>
      </c>
      <c r="Q335" s="11"/>
      <c r="R335" s="11">
        <f t="shared" si="125"/>
        <v>0</v>
      </c>
      <c r="S335" s="11"/>
      <c r="U335" s="11">
        <f t="shared" si="126"/>
        <v>74.260774999999995</v>
      </c>
      <c r="V335" s="11" t="str">
        <f t="shared" si="127"/>
        <v/>
      </c>
      <c r="W335" s="11"/>
      <c r="X335" s="11">
        <f t="shared" si="121"/>
        <v>0</v>
      </c>
      <c r="Y335" s="11"/>
      <c r="AA335" s="11">
        <f t="shared" si="128"/>
        <v>-0.33727499999999999</v>
      </c>
      <c r="AB335" s="11" t="str">
        <f t="shared" si="129"/>
        <v/>
      </c>
      <c r="AC335" s="11"/>
      <c r="AD335">
        <f t="shared" si="130"/>
        <v>8</v>
      </c>
      <c r="AE335">
        <f t="shared" si="131"/>
        <v>0</v>
      </c>
      <c r="AG335" s="11">
        <f t="shared" si="132"/>
        <v>2.6981999999999999</v>
      </c>
      <c r="AH335" s="11"/>
      <c r="AI335" s="15">
        <f t="shared" si="133"/>
        <v>0</v>
      </c>
      <c r="AL335" s="11">
        <f t="shared" si="134"/>
        <v>-591.38799999999992</v>
      </c>
      <c r="AM335" s="11"/>
      <c r="AO335" s="19">
        <f t="shared" si="135"/>
        <v>3.6479708162334701E-3</v>
      </c>
      <c r="AP335" s="19">
        <f t="shared" si="136"/>
        <v>0</v>
      </c>
      <c r="AR335" s="23">
        <f t="shared" si="137"/>
        <v>8.8901048791609671</v>
      </c>
      <c r="AS335">
        <f t="shared" si="138"/>
        <v>8</v>
      </c>
      <c r="AV335" s="11">
        <f t="shared" si="139"/>
        <v>-0.30021012311901518</v>
      </c>
      <c r="AY335" s="11">
        <f t="shared" si="140"/>
        <v>65.799668034655753</v>
      </c>
      <c r="AZ335" s="11"/>
      <c r="BB335" s="17">
        <f t="shared" si="141"/>
        <v>8.8901048791609671</v>
      </c>
      <c r="BC335" s="17">
        <f t="shared" si="142"/>
        <v>0</v>
      </c>
      <c r="BE335" s="11">
        <f t="shared" si="143"/>
        <v>2.9984101231190152</v>
      </c>
      <c r="BH335" s="15">
        <f t="shared" si="144"/>
        <v>0</v>
      </c>
    </row>
    <row r="336" spans="1:60">
      <c r="A336" t="s">
        <v>1493</v>
      </c>
      <c r="B336" t="s">
        <v>1492</v>
      </c>
      <c r="C336" t="s">
        <v>53</v>
      </c>
      <c r="D336">
        <v>7</v>
      </c>
      <c r="E336" s="7">
        <v>135.80000000000001</v>
      </c>
      <c r="F336" s="7">
        <v>69.25800000000001</v>
      </c>
      <c r="G336" s="7">
        <v>66.542000000000002</v>
      </c>
      <c r="I336" s="7"/>
      <c r="J336" s="7"/>
      <c r="K336" s="7"/>
      <c r="M336" t="str">
        <f t="shared" si="122"/>
        <v/>
      </c>
      <c r="O336" s="11">
        <f t="shared" si="123"/>
        <v>19.400000000000002</v>
      </c>
      <c r="P336" s="11" t="str">
        <f t="shared" si="124"/>
        <v/>
      </c>
      <c r="Q336" s="11"/>
      <c r="R336" s="11">
        <f t="shared" si="125"/>
        <v>0</v>
      </c>
      <c r="S336" s="11"/>
      <c r="U336" s="11">
        <f t="shared" si="126"/>
        <v>9.8940000000000019</v>
      </c>
      <c r="V336" s="11" t="str">
        <f t="shared" si="127"/>
        <v/>
      </c>
      <c r="W336" s="11"/>
      <c r="X336" s="11">
        <f t="shared" si="121"/>
        <v>0</v>
      </c>
      <c r="Y336" s="11"/>
      <c r="AA336" s="11">
        <f t="shared" si="128"/>
        <v>9.5060000000000002</v>
      </c>
      <c r="AB336" s="11" t="str">
        <f t="shared" si="129"/>
        <v/>
      </c>
      <c r="AC336" s="11"/>
      <c r="AD336">
        <f t="shared" si="130"/>
        <v>7</v>
      </c>
      <c r="AE336">
        <f t="shared" si="131"/>
        <v>0</v>
      </c>
      <c r="AG336" s="11">
        <f t="shared" si="132"/>
        <v>-66.542000000000002</v>
      </c>
      <c r="AH336" s="11"/>
      <c r="AI336" s="15">
        <f t="shared" si="133"/>
        <v>0</v>
      </c>
      <c r="AL336" s="11">
        <f t="shared" si="134"/>
        <v>-135.80000000000001</v>
      </c>
      <c r="AM336" s="11"/>
      <c r="AO336" s="19">
        <f t="shared" si="135"/>
        <v>3.1919744642042863E-3</v>
      </c>
      <c r="AP336" s="19">
        <f t="shared" si="136"/>
        <v>0</v>
      </c>
      <c r="AR336" s="23">
        <f t="shared" si="137"/>
        <v>7.7788417692658456</v>
      </c>
      <c r="AS336">
        <f t="shared" si="138"/>
        <v>7</v>
      </c>
      <c r="AV336" s="11">
        <f t="shared" si="139"/>
        <v>7.4036698586411287</v>
      </c>
      <c r="AY336" s="11">
        <f t="shared" si="140"/>
        <v>15.109530323757406</v>
      </c>
      <c r="AZ336" s="11"/>
      <c r="BB336" s="17">
        <f t="shared" si="141"/>
        <v>7.7788417692658456</v>
      </c>
      <c r="BC336" s="17">
        <f t="shared" si="142"/>
        <v>0</v>
      </c>
      <c r="BE336" s="11">
        <f t="shared" si="143"/>
        <v>-73.945669858641125</v>
      </c>
      <c r="BH336" s="15">
        <f t="shared" si="144"/>
        <v>0</v>
      </c>
    </row>
    <row r="337" spans="1:60">
      <c r="A337" t="s">
        <v>3461</v>
      </c>
      <c r="B337" t="s">
        <v>3460</v>
      </c>
      <c r="C337" t="s">
        <v>53</v>
      </c>
      <c r="E337" s="7"/>
      <c r="F337" s="7"/>
      <c r="G337" s="7"/>
      <c r="H337">
        <v>7</v>
      </c>
      <c r="I337" s="7">
        <v>36.96</v>
      </c>
      <c r="J337" s="7">
        <v>25.502400000000002</v>
      </c>
      <c r="K337" s="7">
        <v>11.457599999999999</v>
      </c>
      <c r="M337" t="str">
        <f t="shared" si="122"/>
        <v>New</v>
      </c>
      <c r="O337" s="11" t="str">
        <f t="shared" si="123"/>
        <v/>
      </c>
      <c r="P337" s="11">
        <f t="shared" si="124"/>
        <v>5.28</v>
      </c>
      <c r="Q337" s="11"/>
      <c r="R337" s="11">
        <f t="shared" si="125"/>
        <v>0</v>
      </c>
      <c r="S337" s="11"/>
      <c r="U337" s="11" t="str">
        <f t="shared" si="126"/>
        <v/>
      </c>
      <c r="V337" s="11">
        <f t="shared" si="127"/>
        <v>3.6432000000000002</v>
      </c>
      <c r="W337" s="11"/>
      <c r="X337" s="11">
        <f t="shared" si="121"/>
        <v>0</v>
      </c>
      <c r="Y337" s="11"/>
      <c r="AA337" s="11" t="str">
        <f t="shared" si="128"/>
        <v/>
      </c>
      <c r="AB337" s="11">
        <f t="shared" si="129"/>
        <v>1.6367999999999998</v>
      </c>
      <c r="AC337" s="11"/>
      <c r="AD337">
        <f t="shared" si="130"/>
        <v>0</v>
      </c>
      <c r="AE337">
        <f t="shared" si="131"/>
        <v>7</v>
      </c>
      <c r="AG337" s="11">
        <f t="shared" si="132"/>
        <v>11.457599999999999</v>
      </c>
      <c r="AH337" s="11"/>
      <c r="AI337" s="15">
        <f t="shared" si="133"/>
        <v>0</v>
      </c>
      <c r="AL337" s="11">
        <f t="shared" si="134"/>
        <v>36.96</v>
      </c>
      <c r="AM337" s="11"/>
      <c r="AO337" s="19">
        <f t="shared" si="135"/>
        <v>0</v>
      </c>
      <c r="AP337" s="19">
        <f t="shared" si="136"/>
        <v>2.8723840787853918E-3</v>
      </c>
      <c r="AR337" s="23">
        <f t="shared" si="137"/>
        <v>0</v>
      </c>
      <c r="AS337">
        <f t="shared" si="138"/>
        <v>0</v>
      </c>
      <c r="AV337" s="11">
        <f t="shared" si="139"/>
        <v>0</v>
      </c>
      <c r="AY337" s="11">
        <f t="shared" si="140"/>
        <v>0</v>
      </c>
      <c r="AZ337" s="11"/>
      <c r="BB337" s="17">
        <f t="shared" si="141"/>
        <v>0</v>
      </c>
      <c r="BC337" s="17">
        <f t="shared" si="142"/>
        <v>7</v>
      </c>
      <c r="BE337" s="11">
        <f t="shared" si="143"/>
        <v>11.457599999999999</v>
      </c>
      <c r="BH337" s="15">
        <f t="shared" si="144"/>
        <v>0</v>
      </c>
    </row>
    <row r="338" spans="1:60">
      <c r="A338" t="s">
        <v>4035</v>
      </c>
      <c r="B338" t="s">
        <v>4034</v>
      </c>
      <c r="C338" t="s">
        <v>53</v>
      </c>
      <c r="E338" s="7"/>
      <c r="F338" s="7"/>
      <c r="G338" s="7"/>
      <c r="H338">
        <v>6</v>
      </c>
      <c r="I338" s="7">
        <v>30.335999999999999</v>
      </c>
      <c r="J338" s="7">
        <v>47.779200000000003</v>
      </c>
      <c r="K338" s="7">
        <v>-17.443200000000001</v>
      </c>
      <c r="M338" t="str">
        <f t="shared" si="122"/>
        <v>New</v>
      </c>
      <c r="O338" s="11" t="str">
        <f t="shared" si="123"/>
        <v/>
      </c>
      <c r="P338" s="11">
        <f t="shared" si="124"/>
        <v>5.056</v>
      </c>
      <c r="Q338" s="11"/>
      <c r="R338" s="11">
        <f t="shared" si="125"/>
        <v>0</v>
      </c>
      <c r="S338" s="11"/>
      <c r="U338" s="11" t="str">
        <f t="shared" si="126"/>
        <v/>
      </c>
      <c r="V338" s="11">
        <f t="shared" si="127"/>
        <v>7.9632000000000005</v>
      </c>
      <c r="W338" s="11"/>
      <c r="X338" s="11">
        <f t="shared" si="121"/>
        <v>0</v>
      </c>
      <c r="Y338" s="11"/>
      <c r="AA338" s="11" t="str">
        <f t="shared" si="128"/>
        <v/>
      </c>
      <c r="AB338" s="11">
        <f t="shared" si="129"/>
        <v>-2.9072</v>
      </c>
      <c r="AC338" s="11"/>
      <c r="AD338">
        <f t="shared" si="130"/>
        <v>0</v>
      </c>
      <c r="AE338">
        <f t="shared" si="131"/>
        <v>6</v>
      </c>
      <c r="AG338" s="11">
        <f t="shared" si="132"/>
        <v>-17.443200000000001</v>
      </c>
      <c r="AH338" s="11"/>
      <c r="AI338" s="15">
        <f t="shared" si="133"/>
        <v>0</v>
      </c>
      <c r="AL338" s="11">
        <f t="shared" si="134"/>
        <v>30.335999999999999</v>
      </c>
      <c r="AM338" s="11"/>
      <c r="AO338" s="19">
        <f t="shared" si="135"/>
        <v>0</v>
      </c>
      <c r="AP338" s="19">
        <f t="shared" si="136"/>
        <v>2.4620434961017644E-3</v>
      </c>
      <c r="AR338" s="23">
        <f t="shared" si="137"/>
        <v>0</v>
      </c>
      <c r="AS338">
        <f t="shared" si="138"/>
        <v>0</v>
      </c>
      <c r="AV338" s="11">
        <f t="shared" si="139"/>
        <v>0</v>
      </c>
      <c r="AY338" s="11">
        <f t="shared" si="140"/>
        <v>0</v>
      </c>
      <c r="AZ338" s="11"/>
      <c r="BB338" s="17">
        <f t="shared" si="141"/>
        <v>0</v>
      </c>
      <c r="BC338" s="17">
        <f t="shared" si="142"/>
        <v>6</v>
      </c>
      <c r="BE338" s="11">
        <f t="shared" si="143"/>
        <v>-17.443200000000001</v>
      </c>
      <c r="BH338" s="15">
        <f t="shared" si="144"/>
        <v>0</v>
      </c>
    </row>
    <row r="339" spans="1:60">
      <c r="A339" t="s">
        <v>2846</v>
      </c>
      <c r="B339" t="s">
        <v>2845</v>
      </c>
      <c r="C339" t="s">
        <v>44</v>
      </c>
      <c r="D339">
        <v>6</v>
      </c>
      <c r="E339" s="7">
        <v>455.97</v>
      </c>
      <c r="F339" s="7">
        <v>674.8356</v>
      </c>
      <c r="G339" s="7">
        <v>-218.8656</v>
      </c>
      <c r="I339" s="7"/>
      <c r="J339" s="7"/>
      <c r="K339" s="7"/>
      <c r="M339" t="str">
        <f t="shared" si="122"/>
        <v/>
      </c>
      <c r="O339" s="11">
        <f t="shared" si="123"/>
        <v>75.995000000000005</v>
      </c>
      <c r="P339" s="11" t="str">
        <f t="shared" si="124"/>
        <v/>
      </c>
      <c r="Q339" s="11"/>
      <c r="R339" s="11">
        <f t="shared" si="125"/>
        <v>0</v>
      </c>
      <c r="S339" s="11"/>
      <c r="U339" s="11">
        <f t="shared" si="126"/>
        <v>112.4726</v>
      </c>
      <c r="V339" s="11" t="str">
        <f t="shared" si="127"/>
        <v/>
      </c>
      <c r="W339" s="11"/>
      <c r="X339" s="11">
        <f t="shared" si="121"/>
        <v>0</v>
      </c>
      <c r="Y339" s="11"/>
      <c r="AA339" s="11">
        <f t="shared" si="128"/>
        <v>-36.477600000000002</v>
      </c>
      <c r="AB339" s="11" t="str">
        <f t="shared" si="129"/>
        <v/>
      </c>
      <c r="AC339" s="11"/>
      <c r="AD339">
        <f t="shared" si="130"/>
        <v>6</v>
      </c>
      <c r="AE339">
        <f t="shared" si="131"/>
        <v>0</v>
      </c>
      <c r="AG339" s="11">
        <f t="shared" si="132"/>
        <v>218.86560000000003</v>
      </c>
      <c r="AH339" s="11"/>
      <c r="AI339" s="15">
        <f t="shared" si="133"/>
        <v>0</v>
      </c>
      <c r="AL339" s="11">
        <f t="shared" si="134"/>
        <v>-455.97</v>
      </c>
      <c r="AM339" s="11"/>
      <c r="AO339" s="19">
        <f t="shared" si="135"/>
        <v>2.7359781121751026E-3</v>
      </c>
      <c r="AP339" s="19">
        <f t="shared" si="136"/>
        <v>0</v>
      </c>
      <c r="AR339" s="23">
        <f t="shared" si="137"/>
        <v>6.6675786593707249</v>
      </c>
      <c r="AS339">
        <f t="shared" si="138"/>
        <v>6</v>
      </c>
      <c r="AV339" s="11">
        <f t="shared" si="139"/>
        <v>-24.351667305061557</v>
      </c>
      <c r="AY339" s="11">
        <f t="shared" si="140"/>
        <v>50.732640218878245</v>
      </c>
      <c r="AZ339" s="11"/>
      <c r="BB339" s="17">
        <f t="shared" si="141"/>
        <v>6.6675786593707249</v>
      </c>
      <c r="BC339" s="17">
        <f t="shared" si="142"/>
        <v>0</v>
      </c>
      <c r="BE339" s="11">
        <f t="shared" si="143"/>
        <v>243.21726730506157</v>
      </c>
      <c r="BH339" s="15">
        <f t="shared" si="144"/>
        <v>0</v>
      </c>
    </row>
    <row r="340" spans="1:60">
      <c r="A340" t="s">
        <v>2945</v>
      </c>
      <c r="B340" t="s">
        <v>2944</v>
      </c>
      <c r="C340" t="s">
        <v>35</v>
      </c>
      <c r="D340">
        <v>3</v>
      </c>
      <c r="E340" s="7">
        <v>380.05799999999999</v>
      </c>
      <c r="F340" s="7">
        <v>401.7756</v>
      </c>
      <c r="G340" s="7">
        <v>-21.717600000000001</v>
      </c>
      <c r="I340" s="7"/>
      <c r="J340" s="7"/>
      <c r="K340" s="7"/>
      <c r="M340" t="str">
        <f t="shared" si="122"/>
        <v/>
      </c>
      <c r="O340" s="11">
        <f t="shared" si="123"/>
        <v>126.68599999999999</v>
      </c>
      <c r="P340" s="11" t="str">
        <f t="shared" si="124"/>
        <v/>
      </c>
      <c r="Q340" s="11"/>
      <c r="R340" s="11">
        <f t="shared" si="125"/>
        <v>0</v>
      </c>
      <c r="S340" s="11"/>
      <c r="U340" s="11">
        <f t="shared" si="126"/>
        <v>133.92519999999999</v>
      </c>
      <c r="V340" s="11" t="str">
        <f t="shared" si="127"/>
        <v/>
      </c>
      <c r="W340" s="11"/>
      <c r="X340" s="11">
        <f t="shared" si="121"/>
        <v>0</v>
      </c>
      <c r="Y340" s="11"/>
      <c r="AA340" s="11">
        <f t="shared" si="128"/>
        <v>-7.2392000000000003</v>
      </c>
      <c r="AB340" s="11" t="str">
        <f t="shared" si="129"/>
        <v/>
      </c>
      <c r="AC340" s="11"/>
      <c r="AD340">
        <f t="shared" si="130"/>
        <v>3</v>
      </c>
      <c r="AE340">
        <f t="shared" si="131"/>
        <v>0</v>
      </c>
      <c r="AG340" s="11">
        <f t="shared" si="132"/>
        <v>21.717600000000001</v>
      </c>
      <c r="AH340" s="11"/>
      <c r="AI340" s="15">
        <f t="shared" si="133"/>
        <v>0</v>
      </c>
      <c r="AL340" s="11">
        <f t="shared" si="134"/>
        <v>-380.05799999999999</v>
      </c>
      <c r="AM340" s="11"/>
      <c r="AO340" s="19">
        <f t="shared" si="135"/>
        <v>1.3679890560875513E-3</v>
      </c>
      <c r="AP340" s="19">
        <f t="shared" si="136"/>
        <v>0</v>
      </c>
      <c r="AR340" s="23">
        <f t="shared" si="137"/>
        <v>3.3337893296853625</v>
      </c>
      <c r="AS340">
        <f t="shared" si="138"/>
        <v>3</v>
      </c>
      <c r="AV340" s="11">
        <f t="shared" si="139"/>
        <v>-2.4163677154582759</v>
      </c>
      <c r="AY340" s="11">
        <f t="shared" si="140"/>
        <v>42.286435020519825</v>
      </c>
      <c r="AZ340" s="11"/>
      <c r="BB340" s="17">
        <f t="shared" si="141"/>
        <v>3.3337893296853625</v>
      </c>
      <c r="BC340" s="17">
        <f t="shared" si="142"/>
        <v>0</v>
      </c>
      <c r="BE340" s="11">
        <f t="shared" si="143"/>
        <v>24.133967715458276</v>
      </c>
      <c r="BH340" s="15">
        <f t="shared" si="144"/>
        <v>0</v>
      </c>
    </row>
    <row r="341" spans="1:60">
      <c r="A341" t="s">
        <v>2945</v>
      </c>
      <c r="B341" t="s">
        <v>2944</v>
      </c>
      <c r="C341" t="s">
        <v>53</v>
      </c>
      <c r="D341">
        <v>3</v>
      </c>
      <c r="E341" s="7">
        <v>48.576000000000001</v>
      </c>
      <c r="F341" s="7">
        <v>38.860799999999998</v>
      </c>
      <c r="G341" s="7">
        <v>9.7151999999999994</v>
      </c>
      <c r="I341" s="7"/>
      <c r="J341" s="7"/>
      <c r="K341" s="7"/>
      <c r="M341" t="str">
        <f t="shared" si="122"/>
        <v/>
      </c>
      <c r="O341" s="11">
        <f t="shared" si="123"/>
        <v>16.192</v>
      </c>
      <c r="P341" s="11" t="str">
        <f t="shared" si="124"/>
        <v/>
      </c>
      <c r="Q341" s="11"/>
      <c r="R341" s="11">
        <f t="shared" si="125"/>
        <v>0</v>
      </c>
      <c r="S341" s="11"/>
      <c r="U341" s="11">
        <f t="shared" si="126"/>
        <v>12.9536</v>
      </c>
      <c r="V341" s="11" t="str">
        <f t="shared" si="127"/>
        <v/>
      </c>
      <c r="W341" s="11"/>
      <c r="X341" s="11">
        <f t="shared" si="121"/>
        <v>0</v>
      </c>
      <c r="Y341" s="11"/>
      <c r="AA341" s="11">
        <f t="shared" si="128"/>
        <v>3.2383999999999999</v>
      </c>
      <c r="AB341" s="11" t="str">
        <f t="shared" si="129"/>
        <v/>
      </c>
      <c r="AC341" s="11"/>
      <c r="AD341">
        <f t="shared" si="130"/>
        <v>3</v>
      </c>
      <c r="AE341">
        <f t="shared" si="131"/>
        <v>0</v>
      </c>
      <c r="AG341" s="11">
        <f t="shared" si="132"/>
        <v>-9.7151999999999994</v>
      </c>
      <c r="AH341" s="11"/>
      <c r="AI341" s="15">
        <f t="shared" si="133"/>
        <v>0</v>
      </c>
      <c r="AL341" s="11">
        <f t="shared" si="134"/>
        <v>-48.576000000000001</v>
      </c>
      <c r="AM341" s="11"/>
      <c r="AO341" s="19">
        <f t="shared" si="135"/>
        <v>1.3679890560875513E-3</v>
      </c>
      <c r="AP341" s="19">
        <f t="shared" si="136"/>
        <v>0</v>
      </c>
      <c r="AR341" s="23">
        <f t="shared" si="137"/>
        <v>3.3337893296853625</v>
      </c>
      <c r="AS341">
        <f t="shared" si="138"/>
        <v>3</v>
      </c>
      <c r="AV341" s="11">
        <f t="shared" si="139"/>
        <v>1.0809433652530778</v>
      </c>
      <c r="AY341" s="11">
        <f t="shared" si="140"/>
        <v>5.4047168262653891</v>
      </c>
      <c r="AZ341" s="11"/>
      <c r="BB341" s="17">
        <f t="shared" si="141"/>
        <v>3.3337893296853625</v>
      </c>
      <c r="BC341" s="17">
        <f t="shared" si="142"/>
        <v>0</v>
      </c>
      <c r="BE341" s="11">
        <f t="shared" si="143"/>
        <v>-10.796143365253078</v>
      </c>
      <c r="BH341" s="15">
        <f t="shared" si="144"/>
        <v>0</v>
      </c>
    </row>
    <row r="342" spans="1:60">
      <c r="A342" t="s">
        <v>666</v>
      </c>
      <c r="B342" t="s">
        <v>665</v>
      </c>
      <c r="C342" t="s">
        <v>35</v>
      </c>
      <c r="D342">
        <v>2</v>
      </c>
      <c r="E342" s="7">
        <v>701.37199999999996</v>
      </c>
      <c r="F342" s="7">
        <v>751.46999999999991</v>
      </c>
      <c r="G342" s="7">
        <v>-50.097999999999999</v>
      </c>
      <c r="H342">
        <v>1</v>
      </c>
      <c r="I342" s="7">
        <v>120.78400000000001</v>
      </c>
      <c r="J342" s="7">
        <v>134.37220000000002</v>
      </c>
      <c r="K342" s="7">
        <v>-13.588200000000001</v>
      </c>
      <c r="M342" t="str">
        <f t="shared" si="122"/>
        <v/>
      </c>
      <c r="O342" s="11">
        <f t="shared" si="123"/>
        <v>350.68599999999998</v>
      </c>
      <c r="P342" s="11">
        <f t="shared" si="124"/>
        <v>120.78400000000001</v>
      </c>
      <c r="Q342" s="11"/>
      <c r="R342" s="11">
        <f t="shared" si="125"/>
        <v>-229.90199999999999</v>
      </c>
      <c r="S342" s="11"/>
      <c r="U342" s="11">
        <f t="shared" si="126"/>
        <v>375.73499999999996</v>
      </c>
      <c r="V342" s="11">
        <f t="shared" si="127"/>
        <v>134.37220000000002</v>
      </c>
      <c r="W342" s="11"/>
      <c r="X342" s="11">
        <f t="shared" si="121"/>
        <v>241.36279999999994</v>
      </c>
      <c r="Y342" s="11"/>
      <c r="AA342" s="11">
        <f t="shared" si="128"/>
        <v>-25.048999999999999</v>
      </c>
      <c r="AB342" s="11">
        <f t="shared" si="129"/>
        <v>-13.588200000000001</v>
      </c>
      <c r="AC342" s="11"/>
      <c r="AD342">
        <f t="shared" si="130"/>
        <v>2</v>
      </c>
      <c r="AE342">
        <f t="shared" si="131"/>
        <v>1</v>
      </c>
      <c r="AG342" s="11">
        <f t="shared" si="132"/>
        <v>25.048999999999999</v>
      </c>
      <c r="AH342" s="11"/>
      <c r="AI342" s="15">
        <f t="shared" si="133"/>
        <v>0</v>
      </c>
      <c r="AL342" s="11">
        <f t="shared" si="134"/>
        <v>-350.68599999999998</v>
      </c>
      <c r="AM342" s="11"/>
      <c r="AO342" s="19">
        <f t="shared" si="135"/>
        <v>9.1199270405836752E-4</v>
      </c>
      <c r="AP342" s="19">
        <f t="shared" si="136"/>
        <v>4.103405826836274E-4</v>
      </c>
      <c r="AR342" s="23">
        <f t="shared" si="137"/>
        <v>2.2225262197902418</v>
      </c>
      <c r="AS342">
        <f t="shared" si="138"/>
        <v>2</v>
      </c>
      <c r="AV342" s="11">
        <f t="shared" si="139"/>
        <v>-5.5740592795257662</v>
      </c>
      <c r="AY342" s="11">
        <f t="shared" si="140"/>
        <v>78.03682991336072</v>
      </c>
      <c r="AZ342" s="11"/>
      <c r="BB342" s="17">
        <f t="shared" si="141"/>
        <v>2.2225262197902418</v>
      </c>
      <c r="BC342" s="17">
        <f t="shared" si="142"/>
        <v>1</v>
      </c>
      <c r="BE342" s="11">
        <f t="shared" si="143"/>
        <v>30.623059279525766</v>
      </c>
      <c r="BH342" s="15">
        <f t="shared" si="144"/>
        <v>0</v>
      </c>
    </row>
    <row r="343" spans="1:60">
      <c r="A343" t="s">
        <v>2174</v>
      </c>
      <c r="B343" t="s">
        <v>2173</v>
      </c>
      <c r="C343" t="s">
        <v>35</v>
      </c>
      <c r="E343" s="7"/>
      <c r="F343" s="7"/>
      <c r="G343" s="7"/>
      <c r="H343">
        <v>2</v>
      </c>
      <c r="I343" s="7">
        <v>113.88800000000001</v>
      </c>
      <c r="J343" s="7">
        <v>103.92280000000001</v>
      </c>
      <c r="K343" s="7">
        <v>9.9651999999999994</v>
      </c>
      <c r="M343" t="str">
        <f t="shared" si="122"/>
        <v>New</v>
      </c>
      <c r="O343" s="11" t="str">
        <f t="shared" si="123"/>
        <v/>
      </c>
      <c r="P343" s="11">
        <f t="shared" si="124"/>
        <v>56.944000000000003</v>
      </c>
      <c r="Q343" s="11"/>
      <c r="R343" s="11">
        <f t="shared" si="125"/>
        <v>0</v>
      </c>
      <c r="S343" s="11"/>
      <c r="U343" s="11" t="str">
        <f t="shared" si="126"/>
        <v/>
      </c>
      <c r="V343" s="11">
        <f t="shared" si="127"/>
        <v>51.961400000000005</v>
      </c>
      <c r="W343" s="11"/>
      <c r="X343" s="11">
        <f t="shared" si="121"/>
        <v>0</v>
      </c>
      <c r="Y343" s="11"/>
      <c r="AA343" s="11" t="str">
        <f t="shared" si="128"/>
        <v/>
      </c>
      <c r="AB343" s="11">
        <f t="shared" si="129"/>
        <v>4.9825999999999997</v>
      </c>
      <c r="AC343" s="11"/>
      <c r="AD343">
        <f t="shared" si="130"/>
        <v>0</v>
      </c>
      <c r="AE343">
        <f t="shared" si="131"/>
        <v>2</v>
      </c>
      <c r="AG343" s="11">
        <f t="shared" si="132"/>
        <v>9.9651999999999994</v>
      </c>
      <c r="AH343" s="11"/>
      <c r="AI343" s="15">
        <f t="shared" si="133"/>
        <v>0</v>
      </c>
      <c r="AL343" s="11">
        <f t="shared" si="134"/>
        <v>113.88800000000001</v>
      </c>
      <c r="AM343" s="11"/>
      <c r="AO343" s="19">
        <f t="shared" si="135"/>
        <v>0</v>
      </c>
      <c r="AP343" s="19">
        <f t="shared" si="136"/>
        <v>8.206811653672548E-4</v>
      </c>
      <c r="AR343" s="23">
        <f t="shared" si="137"/>
        <v>0</v>
      </c>
      <c r="AS343">
        <f t="shared" si="138"/>
        <v>0</v>
      </c>
      <c r="AV343" s="11">
        <f t="shared" si="139"/>
        <v>0</v>
      </c>
      <c r="AY343" s="11">
        <f t="shared" si="140"/>
        <v>0</v>
      </c>
      <c r="AZ343" s="11"/>
      <c r="BB343" s="17">
        <f t="shared" si="141"/>
        <v>0</v>
      </c>
      <c r="BC343" s="17">
        <f t="shared" si="142"/>
        <v>2</v>
      </c>
      <c r="BE343" s="11">
        <f t="shared" si="143"/>
        <v>9.9651999999999994</v>
      </c>
      <c r="BH343" s="15">
        <f t="shared" si="144"/>
        <v>0</v>
      </c>
    </row>
    <row r="344" spans="1:60">
      <c r="A344" t="s">
        <v>2174</v>
      </c>
      <c r="B344" t="s">
        <v>2173</v>
      </c>
      <c r="C344" t="s">
        <v>53</v>
      </c>
      <c r="D344">
        <v>5</v>
      </c>
      <c r="E344" s="7">
        <v>47.4</v>
      </c>
      <c r="F344" s="7">
        <v>26.07</v>
      </c>
      <c r="G344" s="7">
        <v>21.33</v>
      </c>
      <c r="H344">
        <v>2</v>
      </c>
      <c r="I344" s="7">
        <v>113.568</v>
      </c>
      <c r="J344" s="7">
        <v>119.24639999999999</v>
      </c>
      <c r="K344" s="7">
        <v>-5.6783999999999999</v>
      </c>
      <c r="M344" t="str">
        <f t="shared" si="122"/>
        <v/>
      </c>
      <c r="O344" s="11">
        <f t="shared" si="123"/>
        <v>9.48</v>
      </c>
      <c r="P344" s="11">
        <f t="shared" si="124"/>
        <v>56.783999999999999</v>
      </c>
      <c r="Q344" s="11"/>
      <c r="R344" s="11">
        <f t="shared" si="125"/>
        <v>94.608000000000004</v>
      </c>
      <c r="S344" s="11"/>
      <c r="U344" s="11">
        <f t="shared" si="126"/>
        <v>5.2140000000000004</v>
      </c>
      <c r="V344" s="11">
        <f t="shared" si="127"/>
        <v>59.623199999999997</v>
      </c>
      <c r="W344" s="11"/>
      <c r="X344" s="11">
        <f t="shared" si="121"/>
        <v>-108.8184</v>
      </c>
      <c r="Y344" s="11"/>
      <c r="AA344" s="11">
        <f t="shared" si="128"/>
        <v>4.266</v>
      </c>
      <c r="AB344" s="11">
        <f t="shared" si="129"/>
        <v>-2.8391999999999999</v>
      </c>
      <c r="AC344" s="11"/>
      <c r="AD344">
        <f t="shared" si="130"/>
        <v>5</v>
      </c>
      <c r="AE344">
        <f t="shared" si="131"/>
        <v>2</v>
      </c>
      <c r="AG344" s="11">
        <f t="shared" si="132"/>
        <v>-12.798</v>
      </c>
      <c r="AH344" s="11"/>
      <c r="AI344" s="15">
        <f t="shared" si="133"/>
        <v>0</v>
      </c>
      <c r="AL344" s="11">
        <f t="shared" si="134"/>
        <v>-28.44</v>
      </c>
      <c r="AM344" s="11"/>
      <c r="AO344" s="19">
        <f t="shared" si="135"/>
        <v>2.2799817601459188E-3</v>
      </c>
      <c r="AP344" s="19">
        <f t="shared" si="136"/>
        <v>8.206811653672548E-4</v>
      </c>
      <c r="AR344" s="23">
        <f t="shared" si="137"/>
        <v>5.5563155494756042</v>
      </c>
      <c r="AS344">
        <f t="shared" si="138"/>
        <v>5</v>
      </c>
      <c r="AV344" s="11">
        <f t="shared" si="139"/>
        <v>2.3732421340629277</v>
      </c>
      <c r="AY344" s="11">
        <f t="shared" si="140"/>
        <v>5.2738714090287289</v>
      </c>
      <c r="AZ344" s="11"/>
      <c r="BB344" s="17">
        <f t="shared" si="141"/>
        <v>5.5563155494756042</v>
      </c>
      <c r="BC344" s="17">
        <f t="shared" si="142"/>
        <v>2</v>
      </c>
      <c r="BE344" s="11">
        <f t="shared" si="143"/>
        <v>-15.171242134062927</v>
      </c>
      <c r="BH344" s="15">
        <f t="shared" si="144"/>
        <v>0</v>
      </c>
    </row>
    <row r="345" spans="1:60">
      <c r="A345" t="s">
        <v>4004</v>
      </c>
      <c r="B345" t="s">
        <v>4003</v>
      </c>
      <c r="C345" t="s">
        <v>53</v>
      </c>
      <c r="D345">
        <v>5</v>
      </c>
      <c r="E345" s="7">
        <v>111.15</v>
      </c>
      <c r="F345" s="7">
        <v>62.244000000000007</v>
      </c>
      <c r="G345" s="7">
        <v>48.905999999999999</v>
      </c>
      <c r="I345" s="7"/>
      <c r="J345" s="7"/>
      <c r="K345" s="7"/>
      <c r="M345" t="str">
        <f t="shared" si="122"/>
        <v/>
      </c>
      <c r="O345" s="11">
        <f t="shared" si="123"/>
        <v>22.23</v>
      </c>
      <c r="P345" s="11" t="str">
        <f t="shared" si="124"/>
        <v/>
      </c>
      <c r="Q345" s="11"/>
      <c r="R345" s="11">
        <f t="shared" si="125"/>
        <v>0</v>
      </c>
      <c r="S345" s="11"/>
      <c r="U345" s="11">
        <f t="shared" si="126"/>
        <v>12.448800000000002</v>
      </c>
      <c r="V345" s="11" t="str">
        <f t="shared" si="127"/>
        <v/>
      </c>
      <c r="W345" s="11"/>
      <c r="X345" s="11">
        <f t="shared" si="121"/>
        <v>0</v>
      </c>
      <c r="Y345" s="11"/>
      <c r="AA345" s="11">
        <f t="shared" si="128"/>
        <v>9.7812000000000001</v>
      </c>
      <c r="AB345" s="11" t="str">
        <f t="shared" si="129"/>
        <v/>
      </c>
      <c r="AC345" s="11"/>
      <c r="AD345">
        <f t="shared" si="130"/>
        <v>5</v>
      </c>
      <c r="AE345">
        <f t="shared" si="131"/>
        <v>0</v>
      </c>
      <c r="AG345" s="11">
        <f t="shared" si="132"/>
        <v>-48.905999999999999</v>
      </c>
      <c r="AH345" s="11"/>
      <c r="AI345" s="15">
        <f t="shared" si="133"/>
        <v>0</v>
      </c>
      <c r="AL345" s="11">
        <f t="shared" si="134"/>
        <v>-111.15</v>
      </c>
      <c r="AM345" s="11"/>
      <c r="AO345" s="19">
        <f t="shared" si="135"/>
        <v>2.2799817601459188E-3</v>
      </c>
      <c r="AP345" s="19">
        <f t="shared" si="136"/>
        <v>0</v>
      </c>
      <c r="AR345" s="23">
        <f t="shared" si="137"/>
        <v>5.5563155494756042</v>
      </c>
      <c r="AS345">
        <f t="shared" si="138"/>
        <v>5</v>
      </c>
      <c r="AV345" s="11">
        <f t="shared" si="139"/>
        <v>5.4414336525307805</v>
      </c>
      <c r="AY345" s="11">
        <f t="shared" si="140"/>
        <v>12.366894664842683</v>
      </c>
      <c r="AZ345" s="11"/>
      <c r="BB345" s="17">
        <f t="shared" si="141"/>
        <v>5.5563155494756042</v>
      </c>
      <c r="BC345" s="17">
        <f t="shared" si="142"/>
        <v>0</v>
      </c>
      <c r="BE345" s="11">
        <f t="shared" si="143"/>
        <v>-54.347433652530782</v>
      </c>
      <c r="BH345" s="15">
        <f t="shared" si="144"/>
        <v>0</v>
      </c>
    </row>
    <row r="346" spans="1:60">
      <c r="A346" t="s">
        <v>4004</v>
      </c>
      <c r="B346" t="s">
        <v>4003</v>
      </c>
      <c r="C346" t="s">
        <v>44</v>
      </c>
      <c r="D346">
        <v>3</v>
      </c>
      <c r="E346" s="7">
        <v>366.00900000000001</v>
      </c>
      <c r="F346" s="7">
        <v>413.06730000000005</v>
      </c>
      <c r="G346" s="7">
        <v>-47.058300000000003</v>
      </c>
      <c r="I346" s="7"/>
      <c r="J346" s="7"/>
      <c r="K346" s="7"/>
      <c r="M346" t="str">
        <f t="shared" si="122"/>
        <v/>
      </c>
      <c r="O346" s="11">
        <f t="shared" si="123"/>
        <v>122.003</v>
      </c>
      <c r="P346" s="11" t="str">
        <f t="shared" si="124"/>
        <v/>
      </c>
      <c r="Q346" s="11"/>
      <c r="R346" s="11">
        <f t="shared" si="125"/>
        <v>0</v>
      </c>
      <c r="S346" s="11"/>
      <c r="U346" s="11">
        <f t="shared" si="126"/>
        <v>137.68910000000002</v>
      </c>
      <c r="V346" s="11" t="str">
        <f t="shared" si="127"/>
        <v/>
      </c>
      <c r="W346" s="11"/>
      <c r="X346" s="11">
        <f t="shared" si="121"/>
        <v>0</v>
      </c>
      <c r="Y346" s="11"/>
      <c r="AA346" s="11">
        <f t="shared" si="128"/>
        <v>-15.686100000000001</v>
      </c>
      <c r="AB346" s="11" t="str">
        <f t="shared" si="129"/>
        <v/>
      </c>
      <c r="AC346" s="11"/>
      <c r="AD346">
        <f t="shared" si="130"/>
        <v>3</v>
      </c>
      <c r="AE346">
        <f t="shared" si="131"/>
        <v>0</v>
      </c>
      <c r="AG346" s="11">
        <f t="shared" si="132"/>
        <v>47.058300000000003</v>
      </c>
      <c r="AH346" s="11"/>
      <c r="AI346" s="15">
        <f t="shared" si="133"/>
        <v>0</v>
      </c>
      <c r="AL346" s="11">
        <f t="shared" si="134"/>
        <v>-366.00900000000001</v>
      </c>
      <c r="AM346" s="11"/>
      <c r="AO346" s="19">
        <f t="shared" si="135"/>
        <v>1.3679890560875513E-3</v>
      </c>
      <c r="AP346" s="19">
        <f t="shared" si="136"/>
        <v>0</v>
      </c>
      <c r="AR346" s="23">
        <f t="shared" si="137"/>
        <v>3.3337893296853625</v>
      </c>
      <c r="AS346">
        <f t="shared" si="138"/>
        <v>3</v>
      </c>
      <c r="AV346" s="11">
        <f t="shared" si="139"/>
        <v>-5.235852804377565</v>
      </c>
      <c r="AY346" s="11">
        <f t="shared" si="140"/>
        <v>40.723299589603279</v>
      </c>
      <c r="AZ346" s="11"/>
      <c r="BB346" s="17">
        <f t="shared" si="141"/>
        <v>3.3337893296853625</v>
      </c>
      <c r="BC346" s="17">
        <f t="shared" si="142"/>
        <v>0</v>
      </c>
      <c r="BE346" s="11">
        <f t="shared" si="143"/>
        <v>52.294152804377568</v>
      </c>
      <c r="BH346" s="15">
        <f t="shared" si="144"/>
        <v>0</v>
      </c>
    </row>
    <row r="347" spans="1:60">
      <c r="A347" t="s">
        <v>3871</v>
      </c>
      <c r="B347" t="s">
        <v>3870</v>
      </c>
      <c r="C347" t="s">
        <v>44</v>
      </c>
      <c r="E347" s="7"/>
      <c r="F347" s="7"/>
      <c r="G347" s="7"/>
      <c r="H347">
        <v>6</v>
      </c>
      <c r="I347" s="7">
        <v>298.11599999999999</v>
      </c>
      <c r="J347" s="7">
        <v>302.37479999999999</v>
      </c>
      <c r="K347" s="7">
        <v>-4.2587999999999999</v>
      </c>
      <c r="M347" t="str">
        <f t="shared" si="122"/>
        <v>New</v>
      </c>
      <c r="O347" s="11" t="str">
        <f t="shared" si="123"/>
        <v/>
      </c>
      <c r="P347" s="11">
        <f t="shared" si="124"/>
        <v>49.686</v>
      </c>
      <c r="Q347" s="11"/>
      <c r="R347" s="11">
        <f t="shared" si="125"/>
        <v>0</v>
      </c>
      <c r="S347" s="11"/>
      <c r="U347" s="11" t="str">
        <f t="shared" si="126"/>
        <v/>
      </c>
      <c r="V347" s="11">
        <f t="shared" si="127"/>
        <v>50.395800000000001</v>
      </c>
      <c r="W347" s="11"/>
      <c r="X347" s="11">
        <f t="shared" si="121"/>
        <v>0</v>
      </c>
      <c r="Y347" s="11"/>
      <c r="AA347" s="11" t="str">
        <f t="shared" si="128"/>
        <v/>
      </c>
      <c r="AB347" s="11">
        <f t="shared" si="129"/>
        <v>-0.70979999999999999</v>
      </c>
      <c r="AC347" s="11"/>
      <c r="AD347">
        <f t="shared" si="130"/>
        <v>0</v>
      </c>
      <c r="AE347">
        <f t="shared" si="131"/>
        <v>6</v>
      </c>
      <c r="AG347" s="11">
        <f t="shared" si="132"/>
        <v>-4.2587999999999999</v>
      </c>
      <c r="AH347" s="11"/>
      <c r="AI347" s="15">
        <f t="shared" si="133"/>
        <v>0</v>
      </c>
      <c r="AL347" s="11">
        <f t="shared" si="134"/>
        <v>298.11599999999999</v>
      </c>
      <c r="AM347" s="11"/>
      <c r="AO347" s="19">
        <f t="shared" si="135"/>
        <v>0</v>
      </c>
      <c r="AP347" s="19">
        <f t="shared" si="136"/>
        <v>2.4620434961017644E-3</v>
      </c>
      <c r="AR347" s="23">
        <f t="shared" si="137"/>
        <v>0</v>
      </c>
      <c r="AS347">
        <f t="shared" si="138"/>
        <v>0</v>
      </c>
      <c r="AV347" s="11">
        <f t="shared" si="139"/>
        <v>0</v>
      </c>
      <c r="AY347" s="11">
        <f t="shared" si="140"/>
        <v>0</v>
      </c>
      <c r="AZ347" s="11"/>
      <c r="BB347" s="17">
        <f t="shared" si="141"/>
        <v>0</v>
      </c>
      <c r="BC347" s="17">
        <f t="shared" si="142"/>
        <v>6</v>
      </c>
      <c r="BE347" s="11">
        <f t="shared" si="143"/>
        <v>-4.2587999999999999</v>
      </c>
      <c r="BH347" s="15">
        <f t="shared" si="144"/>
        <v>0</v>
      </c>
    </row>
    <row r="348" spans="1:60">
      <c r="A348" t="s">
        <v>1441</v>
      </c>
      <c r="B348" t="s">
        <v>1440</v>
      </c>
      <c r="C348" t="s">
        <v>35</v>
      </c>
      <c r="D348">
        <v>1</v>
      </c>
      <c r="E348" s="7">
        <v>98.391999999999996</v>
      </c>
      <c r="F348" s="7">
        <v>109.4611</v>
      </c>
      <c r="G348" s="7">
        <v>-11.069100000000001</v>
      </c>
      <c r="I348" s="7"/>
      <c r="J348" s="7"/>
      <c r="K348" s="7"/>
      <c r="M348" t="str">
        <f t="shared" si="122"/>
        <v/>
      </c>
      <c r="O348" s="11">
        <f t="shared" si="123"/>
        <v>98.391999999999996</v>
      </c>
      <c r="P348" s="11" t="str">
        <f t="shared" si="124"/>
        <v/>
      </c>
      <c r="Q348" s="11"/>
      <c r="R348" s="11">
        <f t="shared" si="125"/>
        <v>0</v>
      </c>
      <c r="S348" s="11"/>
      <c r="U348" s="11">
        <f t="shared" si="126"/>
        <v>109.4611</v>
      </c>
      <c r="V348" s="11" t="str">
        <f t="shared" si="127"/>
        <v/>
      </c>
      <c r="W348" s="11"/>
      <c r="X348" s="11">
        <f t="shared" si="121"/>
        <v>0</v>
      </c>
      <c r="Y348" s="11"/>
      <c r="AA348" s="11">
        <f t="shared" si="128"/>
        <v>-11.069100000000001</v>
      </c>
      <c r="AB348" s="11" t="str">
        <f t="shared" si="129"/>
        <v/>
      </c>
      <c r="AC348" s="11"/>
      <c r="AD348">
        <f t="shared" si="130"/>
        <v>1</v>
      </c>
      <c r="AE348">
        <f t="shared" si="131"/>
        <v>0</v>
      </c>
      <c r="AG348" s="11">
        <f t="shared" si="132"/>
        <v>11.069100000000001</v>
      </c>
      <c r="AH348" s="11"/>
      <c r="AI348" s="15">
        <f t="shared" si="133"/>
        <v>0</v>
      </c>
      <c r="AL348" s="11">
        <f t="shared" si="134"/>
        <v>-98.391999999999996</v>
      </c>
      <c r="AM348" s="11"/>
      <c r="AO348" s="19">
        <f t="shared" si="135"/>
        <v>4.5599635202918376E-4</v>
      </c>
      <c r="AP348" s="19">
        <f t="shared" si="136"/>
        <v>0</v>
      </c>
      <c r="AR348" s="23">
        <f t="shared" si="137"/>
        <v>1.1112631098951209</v>
      </c>
      <c r="AS348">
        <f t="shared" si="138"/>
        <v>1</v>
      </c>
      <c r="AV348" s="11">
        <f t="shared" si="139"/>
        <v>-1.2315824897400827</v>
      </c>
      <c r="AY348" s="11">
        <f t="shared" si="140"/>
        <v>10.947399908800735</v>
      </c>
      <c r="AZ348" s="11"/>
      <c r="BB348" s="17">
        <f t="shared" si="141"/>
        <v>1.1112631098951209</v>
      </c>
      <c r="BC348" s="17">
        <f t="shared" si="142"/>
        <v>0</v>
      </c>
      <c r="BE348" s="11">
        <f t="shared" si="143"/>
        <v>12.300682489740083</v>
      </c>
      <c r="BH348" s="15">
        <f t="shared" si="144"/>
        <v>0</v>
      </c>
    </row>
    <row r="349" spans="1:60">
      <c r="A349" t="s">
        <v>1441</v>
      </c>
      <c r="B349" t="s">
        <v>1440</v>
      </c>
      <c r="C349" t="s">
        <v>53</v>
      </c>
      <c r="D349">
        <v>2</v>
      </c>
      <c r="E349" s="7">
        <v>17.088000000000001</v>
      </c>
      <c r="F349" s="7">
        <v>16.02</v>
      </c>
      <c r="G349" s="7">
        <v>1.0680000000000001</v>
      </c>
      <c r="H349">
        <v>3</v>
      </c>
      <c r="I349" s="7">
        <v>181.95</v>
      </c>
      <c r="J349" s="7">
        <v>143.7405</v>
      </c>
      <c r="K349" s="7">
        <v>38.209499999999998</v>
      </c>
      <c r="M349" t="str">
        <f t="shared" si="122"/>
        <v/>
      </c>
      <c r="O349" s="11">
        <f t="shared" si="123"/>
        <v>8.5440000000000005</v>
      </c>
      <c r="P349" s="11">
        <f t="shared" si="124"/>
        <v>60.65</v>
      </c>
      <c r="Q349" s="11"/>
      <c r="R349" s="11">
        <f t="shared" si="125"/>
        <v>156.31799999999998</v>
      </c>
      <c r="S349" s="11"/>
      <c r="U349" s="11">
        <f t="shared" si="126"/>
        <v>8.01</v>
      </c>
      <c r="V349" s="11">
        <f t="shared" si="127"/>
        <v>47.913499999999999</v>
      </c>
      <c r="W349" s="11"/>
      <c r="X349" s="11">
        <f t="shared" si="121"/>
        <v>-119.7105</v>
      </c>
      <c r="Y349" s="11"/>
      <c r="AA349" s="11">
        <f t="shared" si="128"/>
        <v>0.53400000000000003</v>
      </c>
      <c r="AB349" s="11">
        <f t="shared" si="129"/>
        <v>12.736499999999999</v>
      </c>
      <c r="AC349" s="11"/>
      <c r="AD349">
        <f t="shared" si="130"/>
        <v>2</v>
      </c>
      <c r="AE349">
        <f t="shared" si="131"/>
        <v>3</v>
      </c>
      <c r="AG349" s="11">
        <f t="shared" si="132"/>
        <v>0.53400000000000003</v>
      </c>
      <c r="AH349" s="11"/>
      <c r="AI349" s="15">
        <f t="shared" si="133"/>
        <v>0</v>
      </c>
      <c r="AL349" s="11">
        <f t="shared" si="134"/>
        <v>8.5440000000000005</v>
      </c>
      <c r="AM349" s="11"/>
      <c r="AO349" s="19">
        <f t="shared" si="135"/>
        <v>9.1199270405836752E-4</v>
      </c>
      <c r="AP349" s="19">
        <f t="shared" si="136"/>
        <v>1.2310217480508822E-3</v>
      </c>
      <c r="AR349" s="23">
        <f t="shared" si="137"/>
        <v>2.2225262197902418</v>
      </c>
      <c r="AS349">
        <f t="shared" si="138"/>
        <v>2</v>
      </c>
      <c r="AV349" s="11">
        <f t="shared" si="139"/>
        <v>0.11882900136798911</v>
      </c>
      <c r="AY349" s="11">
        <f t="shared" si="140"/>
        <v>1.9012640218878258</v>
      </c>
      <c r="AZ349" s="11"/>
      <c r="BB349" s="17">
        <f t="shared" si="141"/>
        <v>2.2225262197902418</v>
      </c>
      <c r="BC349" s="17">
        <f t="shared" si="142"/>
        <v>3</v>
      </c>
      <c r="BE349" s="11">
        <f t="shared" si="143"/>
        <v>0.4151709986320109</v>
      </c>
      <c r="BH349" s="15">
        <f t="shared" si="144"/>
        <v>0</v>
      </c>
    </row>
    <row r="350" spans="1:60">
      <c r="A350" t="s">
        <v>1441</v>
      </c>
      <c r="B350" t="s">
        <v>1440</v>
      </c>
      <c r="C350" t="s">
        <v>44</v>
      </c>
      <c r="E350" s="7"/>
      <c r="F350" s="7"/>
      <c r="G350" s="7"/>
      <c r="H350">
        <v>5</v>
      </c>
      <c r="I350" s="7">
        <v>1048.3499999999999</v>
      </c>
      <c r="J350" s="7">
        <v>1118.24</v>
      </c>
      <c r="K350" s="7">
        <v>-69.89</v>
      </c>
      <c r="M350" t="str">
        <f t="shared" si="122"/>
        <v>New</v>
      </c>
      <c r="O350" s="11" t="str">
        <f t="shared" si="123"/>
        <v/>
      </c>
      <c r="P350" s="11">
        <f t="shared" si="124"/>
        <v>209.67</v>
      </c>
      <c r="Q350" s="11"/>
      <c r="R350" s="11">
        <f t="shared" si="125"/>
        <v>0</v>
      </c>
      <c r="S350" s="11"/>
      <c r="U350" s="11" t="str">
        <f t="shared" si="126"/>
        <v/>
      </c>
      <c r="V350" s="11">
        <f t="shared" si="127"/>
        <v>223.648</v>
      </c>
      <c r="W350" s="11"/>
      <c r="X350" s="11">
        <f t="shared" si="121"/>
        <v>0</v>
      </c>
      <c r="Y350" s="11"/>
      <c r="AA350" s="11" t="str">
        <f t="shared" si="128"/>
        <v/>
      </c>
      <c r="AB350" s="11">
        <f t="shared" si="129"/>
        <v>-13.978</v>
      </c>
      <c r="AC350" s="11"/>
      <c r="AD350">
        <f t="shared" si="130"/>
        <v>0</v>
      </c>
      <c r="AE350">
        <f t="shared" si="131"/>
        <v>5</v>
      </c>
      <c r="AG350" s="11">
        <f t="shared" si="132"/>
        <v>-69.89</v>
      </c>
      <c r="AH350" s="11"/>
      <c r="AI350" s="15">
        <f t="shared" si="133"/>
        <v>0</v>
      </c>
      <c r="AL350" s="11">
        <f t="shared" si="134"/>
        <v>1048.3499999999999</v>
      </c>
      <c r="AM350" s="11"/>
      <c r="AO350" s="19">
        <f t="shared" si="135"/>
        <v>0</v>
      </c>
      <c r="AP350" s="19">
        <f t="shared" si="136"/>
        <v>2.051702913418137E-3</v>
      </c>
      <c r="AR350" s="23">
        <f t="shared" si="137"/>
        <v>0</v>
      </c>
      <c r="AS350">
        <f t="shared" si="138"/>
        <v>0</v>
      </c>
      <c r="AV350" s="11">
        <f t="shared" si="139"/>
        <v>0</v>
      </c>
      <c r="AY350" s="11">
        <f t="shared" si="140"/>
        <v>0</v>
      </c>
      <c r="AZ350" s="11"/>
      <c r="BB350" s="17">
        <f t="shared" si="141"/>
        <v>0</v>
      </c>
      <c r="BC350" s="17">
        <f t="shared" si="142"/>
        <v>5</v>
      </c>
      <c r="BE350" s="11">
        <f t="shared" si="143"/>
        <v>-69.89</v>
      </c>
      <c r="BH350" s="15">
        <f t="shared" si="144"/>
        <v>0</v>
      </c>
    </row>
    <row r="351" spans="1:60">
      <c r="A351" t="s">
        <v>1517</v>
      </c>
      <c r="B351" t="s">
        <v>1516</v>
      </c>
      <c r="C351" t="s">
        <v>32</v>
      </c>
      <c r="D351">
        <v>2</v>
      </c>
      <c r="E351" s="7">
        <v>289.56799999999998</v>
      </c>
      <c r="F351" s="7">
        <v>278.70920000000001</v>
      </c>
      <c r="G351" s="7">
        <v>10.8588</v>
      </c>
      <c r="I351" s="7"/>
      <c r="J351" s="7"/>
      <c r="K351" s="7"/>
      <c r="M351" t="str">
        <f t="shared" si="122"/>
        <v/>
      </c>
      <c r="O351" s="11">
        <f t="shared" si="123"/>
        <v>144.78399999999999</v>
      </c>
      <c r="P351" s="11" t="str">
        <f t="shared" si="124"/>
        <v/>
      </c>
      <c r="Q351" s="11"/>
      <c r="R351" s="11">
        <f t="shared" si="125"/>
        <v>0</v>
      </c>
      <c r="S351" s="11"/>
      <c r="U351" s="11">
        <f t="shared" si="126"/>
        <v>139.3546</v>
      </c>
      <c r="V351" s="11" t="str">
        <f t="shared" si="127"/>
        <v/>
      </c>
      <c r="W351" s="11"/>
      <c r="X351" s="11">
        <f t="shared" si="121"/>
        <v>0</v>
      </c>
      <c r="Y351" s="11"/>
      <c r="AA351" s="11">
        <f t="shared" si="128"/>
        <v>5.4294000000000002</v>
      </c>
      <c r="AB351" s="11" t="str">
        <f t="shared" si="129"/>
        <v/>
      </c>
      <c r="AC351" s="11"/>
      <c r="AD351">
        <f t="shared" si="130"/>
        <v>2</v>
      </c>
      <c r="AE351">
        <f t="shared" si="131"/>
        <v>0</v>
      </c>
      <c r="AG351" s="11">
        <f t="shared" si="132"/>
        <v>-10.8588</v>
      </c>
      <c r="AH351" s="11"/>
      <c r="AI351" s="15">
        <f t="shared" si="133"/>
        <v>0</v>
      </c>
      <c r="AL351" s="11">
        <f t="shared" si="134"/>
        <v>-289.56799999999998</v>
      </c>
      <c r="AM351" s="11"/>
      <c r="AO351" s="19">
        <f t="shared" si="135"/>
        <v>9.1199270405836752E-4</v>
      </c>
      <c r="AP351" s="19">
        <f t="shared" si="136"/>
        <v>0</v>
      </c>
      <c r="AR351" s="23">
        <f t="shared" si="137"/>
        <v>2.2225262197902418</v>
      </c>
      <c r="AS351">
        <f t="shared" si="138"/>
        <v>2</v>
      </c>
      <c r="AV351" s="11">
        <f t="shared" si="139"/>
        <v>1.2081838577291388</v>
      </c>
      <c r="AY351" s="11">
        <f t="shared" si="140"/>
        <v>32.218236206110362</v>
      </c>
      <c r="AZ351" s="11"/>
      <c r="BB351" s="17">
        <f t="shared" si="141"/>
        <v>2.2225262197902418</v>
      </c>
      <c r="BC351" s="17">
        <f t="shared" si="142"/>
        <v>0</v>
      </c>
      <c r="BE351" s="11">
        <f t="shared" si="143"/>
        <v>-12.06698385772914</v>
      </c>
      <c r="BH351" s="15">
        <f t="shared" si="144"/>
        <v>0</v>
      </c>
    </row>
    <row r="352" spans="1:60">
      <c r="A352" t="s">
        <v>1527</v>
      </c>
      <c r="B352" t="s">
        <v>1526</v>
      </c>
      <c r="C352" t="s">
        <v>35</v>
      </c>
      <c r="E352" s="7"/>
      <c r="F352" s="7"/>
      <c r="G352" s="7"/>
      <c r="H352">
        <v>3</v>
      </c>
      <c r="I352" s="7">
        <v>362.35199999999998</v>
      </c>
      <c r="J352" s="7">
        <v>335.17559999999997</v>
      </c>
      <c r="K352" s="7">
        <v>27.176400000000001</v>
      </c>
      <c r="M352" t="str">
        <f t="shared" si="122"/>
        <v>New</v>
      </c>
      <c r="O352" s="11" t="str">
        <f t="shared" si="123"/>
        <v/>
      </c>
      <c r="P352" s="11">
        <f t="shared" si="124"/>
        <v>120.78399999999999</v>
      </c>
      <c r="Q352" s="11"/>
      <c r="R352" s="11">
        <f t="shared" si="125"/>
        <v>0</v>
      </c>
      <c r="S352" s="11"/>
      <c r="U352" s="11" t="str">
        <f t="shared" si="126"/>
        <v/>
      </c>
      <c r="V352" s="11">
        <f t="shared" si="127"/>
        <v>111.72519999999999</v>
      </c>
      <c r="W352" s="11"/>
      <c r="X352" s="11">
        <f t="shared" si="121"/>
        <v>0</v>
      </c>
      <c r="Y352" s="11"/>
      <c r="AA352" s="11" t="str">
        <f t="shared" si="128"/>
        <v/>
      </c>
      <c r="AB352" s="11">
        <f t="shared" si="129"/>
        <v>9.0587999999999997</v>
      </c>
      <c r="AC352" s="11"/>
      <c r="AD352">
        <f t="shared" si="130"/>
        <v>0</v>
      </c>
      <c r="AE352">
        <f t="shared" si="131"/>
        <v>3</v>
      </c>
      <c r="AG352" s="11">
        <f t="shared" si="132"/>
        <v>27.176400000000001</v>
      </c>
      <c r="AH352" s="11"/>
      <c r="AI352" s="15">
        <f t="shared" si="133"/>
        <v>0</v>
      </c>
      <c r="AL352" s="11">
        <f t="shared" si="134"/>
        <v>362.35199999999998</v>
      </c>
      <c r="AM352" s="11"/>
      <c r="AO352" s="19">
        <f t="shared" si="135"/>
        <v>0</v>
      </c>
      <c r="AP352" s="19">
        <f t="shared" si="136"/>
        <v>1.2310217480508822E-3</v>
      </c>
      <c r="AR352" s="23">
        <f t="shared" si="137"/>
        <v>0</v>
      </c>
      <c r="AS352">
        <f t="shared" si="138"/>
        <v>0</v>
      </c>
      <c r="AV352" s="11">
        <f t="shared" si="139"/>
        <v>0</v>
      </c>
      <c r="AY352" s="11">
        <f t="shared" si="140"/>
        <v>0</v>
      </c>
      <c r="AZ352" s="11"/>
      <c r="BB352" s="17">
        <f t="shared" si="141"/>
        <v>0</v>
      </c>
      <c r="BC352" s="17">
        <f t="shared" si="142"/>
        <v>3</v>
      </c>
      <c r="BE352" s="11">
        <f t="shared" si="143"/>
        <v>27.176400000000001</v>
      </c>
      <c r="BH352" s="15">
        <f t="shared" si="144"/>
        <v>0</v>
      </c>
    </row>
    <row r="353" spans="1:60">
      <c r="A353" t="s">
        <v>3034</v>
      </c>
      <c r="B353" t="s">
        <v>3033</v>
      </c>
      <c r="C353" t="s">
        <v>35</v>
      </c>
      <c r="D353">
        <v>6</v>
      </c>
      <c r="E353" s="7">
        <v>1317.492</v>
      </c>
      <c r="F353" s="7">
        <v>1024.7159999999999</v>
      </c>
      <c r="G353" s="7">
        <v>292.77600000000001</v>
      </c>
      <c r="I353" s="7"/>
      <c r="J353" s="7"/>
      <c r="K353" s="7"/>
      <c r="M353" t="str">
        <f t="shared" si="122"/>
        <v/>
      </c>
      <c r="O353" s="11">
        <f t="shared" si="123"/>
        <v>219.58199999999999</v>
      </c>
      <c r="P353" s="11" t="str">
        <f t="shared" si="124"/>
        <v/>
      </c>
      <c r="Q353" s="11"/>
      <c r="R353" s="11">
        <f t="shared" si="125"/>
        <v>0</v>
      </c>
      <c r="S353" s="11"/>
      <c r="U353" s="11">
        <f t="shared" si="126"/>
        <v>170.78599999999997</v>
      </c>
      <c r="V353" s="11" t="str">
        <f t="shared" si="127"/>
        <v/>
      </c>
      <c r="W353" s="11"/>
      <c r="X353" s="11">
        <f t="shared" si="121"/>
        <v>0</v>
      </c>
      <c r="Y353" s="11"/>
      <c r="AA353" s="11">
        <f t="shared" si="128"/>
        <v>48.795999999999999</v>
      </c>
      <c r="AB353" s="11" t="str">
        <f t="shared" si="129"/>
        <v/>
      </c>
      <c r="AC353" s="11"/>
      <c r="AD353">
        <f t="shared" si="130"/>
        <v>6</v>
      </c>
      <c r="AE353">
        <f t="shared" si="131"/>
        <v>0</v>
      </c>
      <c r="AG353" s="11">
        <f t="shared" si="132"/>
        <v>-292.77600000000001</v>
      </c>
      <c r="AH353" s="11"/>
      <c r="AI353" s="15">
        <f t="shared" si="133"/>
        <v>0</v>
      </c>
      <c r="AL353" s="11">
        <f t="shared" si="134"/>
        <v>-1317.492</v>
      </c>
      <c r="AM353" s="11"/>
      <c r="AO353" s="19">
        <f t="shared" si="135"/>
        <v>2.7359781121751026E-3</v>
      </c>
      <c r="AP353" s="19">
        <f t="shared" si="136"/>
        <v>0</v>
      </c>
      <c r="AR353" s="23">
        <f t="shared" si="137"/>
        <v>6.6675786593707249</v>
      </c>
      <c r="AS353">
        <f t="shared" si="138"/>
        <v>6</v>
      </c>
      <c r="AV353" s="11">
        <f t="shared" si="139"/>
        <v>32.575168262653889</v>
      </c>
      <c r="AY353" s="11">
        <f t="shared" si="140"/>
        <v>146.58825718194251</v>
      </c>
      <c r="AZ353" s="11"/>
      <c r="BB353" s="17">
        <f t="shared" si="141"/>
        <v>6.6675786593707249</v>
      </c>
      <c r="BC353" s="17">
        <f t="shared" si="142"/>
        <v>0</v>
      </c>
      <c r="BE353" s="11">
        <f t="shared" si="143"/>
        <v>-325.35116826265391</v>
      </c>
      <c r="BH353" s="15">
        <f t="shared" si="144"/>
        <v>0</v>
      </c>
    </row>
    <row r="354" spans="1:60">
      <c r="A354" t="s">
        <v>3795</v>
      </c>
      <c r="B354" t="s">
        <v>3794</v>
      </c>
      <c r="C354" t="s">
        <v>35</v>
      </c>
      <c r="D354">
        <v>4</v>
      </c>
      <c r="E354" s="7">
        <v>1352.0319999999999</v>
      </c>
      <c r="F354" s="7">
        <v>1267.53</v>
      </c>
      <c r="G354" s="7">
        <v>84.501999999999995</v>
      </c>
      <c r="I354" s="7"/>
      <c r="J354" s="7"/>
      <c r="K354" s="7"/>
      <c r="M354" t="str">
        <f t="shared" si="122"/>
        <v/>
      </c>
      <c r="O354" s="11">
        <f t="shared" si="123"/>
        <v>338.00799999999998</v>
      </c>
      <c r="P354" s="11" t="str">
        <f t="shared" si="124"/>
        <v/>
      </c>
      <c r="Q354" s="11"/>
      <c r="R354" s="11">
        <f t="shared" si="125"/>
        <v>0</v>
      </c>
      <c r="S354" s="11"/>
      <c r="U354" s="11">
        <f t="shared" si="126"/>
        <v>316.88249999999999</v>
      </c>
      <c r="V354" s="11" t="str">
        <f t="shared" si="127"/>
        <v/>
      </c>
      <c r="W354" s="11"/>
      <c r="X354" s="11">
        <f t="shared" si="121"/>
        <v>0</v>
      </c>
      <c r="Y354" s="11"/>
      <c r="AA354" s="11">
        <f t="shared" si="128"/>
        <v>21.125499999999999</v>
      </c>
      <c r="AB354" s="11" t="str">
        <f t="shared" si="129"/>
        <v/>
      </c>
      <c r="AC354" s="11"/>
      <c r="AD354">
        <f t="shared" si="130"/>
        <v>4</v>
      </c>
      <c r="AE354">
        <f t="shared" si="131"/>
        <v>0</v>
      </c>
      <c r="AG354" s="11">
        <f t="shared" si="132"/>
        <v>-84.501999999999995</v>
      </c>
      <c r="AH354" s="11"/>
      <c r="AI354" s="15">
        <f t="shared" si="133"/>
        <v>0</v>
      </c>
      <c r="AL354" s="11">
        <f t="shared" si="134"/>
        <v>-1352.0319999999999</v>
      </c>
      <c r="AM354" s="11"/>
      <c r="AO354" s="19">
        <f t="shared" si="135"/>
        <v>1.823985408116735E-3</v>
      </c>
      <c r="AP354" s="19">
        <f t="shared" si="136"/>
        <v>0</v>
      </c>
      <c r="AR354" s="23">
        <f t="shared" si="137"/>
        <v>4.4450524395804836</v>
      </c>
      <c r="AS354">
        <f t="shared" si="138"/>
        <v>4</v>
      </c>
      <c r="AV354" s="11">
        <f t="shared" si="139"/>
        <v>9.4019553123575044</v>
      </c>
      <c r="AY354" s="11">
        <f t="shared" si="140"/>
        <v>150.43128499772007</v>
      </c>
      <c r="AZ354" s="11"/>
      <c r="BB354" s="17">
        <f t="shared" si="141"/>
        <v>4.4450524395804836</v>
      </c>
      <c r="BC354" s="17">
        <f t="shared" si="142"/>
        <v>0</v>
      </c>
      <c r="BE354" s="11">
        <f t="shared" si="143"/>
        <v>-93.903955312357496</v>
      </c>
      <c r="BH354" s="15">
        <f t="shared" si="144"/>
        <v>0</v>
      </c>
    </row>
    <row r="355" spans="1:60">
      <c r="A355" t="s">
        <v>2048</v>
      </c>
      <c r="B355" t="s">
        <v>2047</v>
      </c>
      <c r="C355" t="s">
        <v>53</v>
      </c>
      <c r="E355" s="7"/>
      <c r="F355" s="7"/>
      <c r="G355" s="7"/>
      <c r="H355">
        <v>1</v>
      </c>
      <c r="I355" s="7">
        <v>107.53</v>
      </c>
      <c r="J355" s="7">
        <v>86.024000000000001</v>
      </c>
      <c r="K355" s="7">
        <v>21.506</v>
      </c>
      <c r="M355" t="str">
        <f t="shared" si="122"/>
        <v>New</v>
      </c>
      <c r="O355" s="11" t="str">
        <f t="shared" si="123"/>
        <v/>
      </c>
      <c r="P355" s="11">
        <f t="shared" si="124"/>
        <v>107.53</v>
      </c>
      <c r="Q355" s="11"/>
      <c r="R355" s="11">
        <f t="shared" si="125"/>
        <v>0</v>
      </c>
      <c r="S355" s="11"/>
      <c r="U355" s="11" t="str">
        <f t="shared" si="126"/>
        <v/>
      </c>
      <c r="V355" s="11">
        <f t="shared" si="127"/>
        <v>86.024000000000001</v>
      </c>
      <c r="W355" s="11"/>
      <c r="X355" s="11">
        <f t="shared" si="121"/>
        <v>0</v>
      </c>
      <c r="Y355" s="11"/>
      <c r="AA355" s="11" t="str">
        <f t="shared" si="128"/>
        <v/>
      </c>
      <c r="AB355" s="11">
        <f t="shared" si="129"/>
        <v>21.506</v>
      </c>
      <c r="AC355" s="11"/>
      <c r="AD355">
        <f t="shared" si="130"/>
        <v>0</v>
      </c>
      <c r="AE355">
        <f t="shared" si="131"/>
        <v>1</v>
      </c>
      <c r="AG355" s="11">
        <f t="shared" si="132"/>
        <v>21.506</v>
      </c>
      <c r="AH355" s="11"/>
      <c r="AI355" s="15">
        <f t="shared" si="133"/>
        <v>0</v>
      </c>
      <c r="AL355" s="11">
        <f t="shared" si="134"/>
        <v>107.53</v>
      </c>
      <c r="AM355" s="11"/>
      <c r="AO355" s="19">
        <f t="shared" si="135"/>
        <v>0</v>
      </c>
      <c r="AP355" s="19">
        <f t="shared" si="136"/>
        <v>4.103405826836274E-4</v>
      </c>
      <c r="AR355" s="23">
        <f t="shared" si="137"/>
        <v>0</v>
      </c>
      <c r="AS355">
        <f t="shared" si="138"/>
        <v>0</v>
      </c>
      <c r="AV355" s="11">
        <f t="shared" si="139"/>
        <v>0</v>
      </c>
      <c r="AY355" s="11">
        <f t="shared" si="140"/>
        <v>0</v>
      </c>
      <c r="AZ355" s="11"/>
      <c r="BB355" s="17">
        <f t="shared" si="141"/>
        <v>0</v>
      </c>
      <c r="BC355" s="17">
        <f t="shared" si="142"/>
        <v>1</v>
      </c>
      <c r="BE355" s="11">
        <f t="shared" si="143"/>
        <v>21.506</v>
      </c>
      <c r="BH355" s="15">
        <f t="shared" si="144"/>
        <v>0</v>
      </c>
    </row>
    <row r="356" spans="1:60">
      <c r="A356" t="s">
        <v>2581</v>
      </c>
      <c r="B356" t="s">
        <v>2580</v>
      </c>
      <c r="C356" t="s">
        <v>35</v>
      </c>
      <c r="E356" s="7"/>
      <c r="F356" s="7"/>
      <c r="G356" s="7"/>
      <c r="H356">
        <v>3</v>
      </c>
      <c r="I356" s="7">
        <v>569.05799999999999</v>
      </c>
      <c r="J356" s="7">
        <v>747.90480000000002</v>
      </c>
      <c r="K356" s="7">
        <v>-178.8468</v>
      </c>
      <c r="M356" t="str">
        <f t="shared" si="122"/>
        <v>New</v>
      </c>
      <c r="O356" s="11" t="str">
        <f t="shared" si="123"/>
        <v/>
      </c>
      <c r="P356" s="11">
        <f t="shared" si="124"/>
        <v>189.68600000000001</v>
      </c>
      <c r="Q356" s="11"/>
      <c r="R356" s="11">
        <f t="shared" si="125"/>
        <v>0</v>
      </c>
      <c r="S356" s="11"/>
      <c r="U356" s="11" t="str">
        <f t="shared" si="126"/>
        <v/>
      </c>
      <c r="V356" s="11">
        <f t="shared" si="127"/>
        <v>249.30160000000001</v>
      </c>
      <c r="W356" s="11"/>
      <c r="X356" s="11">
        <f t="shared" si="121"/>
        <v>0</v>
      </c>
      <c r="Y356" s="11"/>
      <c r="AA356" s="11" t="str">
        <f t="shared" si="128"/>
        <v/>
      </c>
      <c r="AB356" s="11">
        <f t="shared" si="129"/>
        <v>-59.615600000000001</v>
      </c>
      <c r="AC356" s="11"/>
      <c r="AD356">
        <f t="shared" si="130"/>
        <v>0</v>
      </c>
      <c r="AE356">
        <f t="shared" si="131"/>
        <v>3</v>
      </c>
      <c r="AG356" s="11">
        <f t="shared" si="132"/>
        <v>-178.8468</v>
      </c>
      <c r="AH356" s="11"/>
      <c r="AI356" s="15">
        <f t="shared" si="133"/>
        <v>0</v>
      </c>
      <c r="AL356" s="11">
        <f t="shared" si="134"/>
        <v>569.05799999999999</v>
      </c>
      <c r="AM356" s="11"/>
      <c r="AO356" s="19">
        <f t="shared" si="135"/>
        <v>0</v>
      </c>
      <c r="AP356" s="19">
        <f t="shared" si="136"/>
        <v>1.2310217480508822E-3</v>
      </c>
      <c r="AR356" s="23">
        <f t="shared" si="137"/>
        <v>0</v>
      </c>
      <c r="AS356">
        <f t="shared" si="138"/>
        <v>0</v>
      </c>
      <c r="AV356" s="11">
        <f t="shared" si="139"/>
        <v>0</v>
      </c>
      <c r="AY356" s="11">
        <f t="shared" si="140"/>
        <v>0</v>
      </c>
      <c r="AZ356" s="11"/>
      <c r="BB356" s="17">
        <f t="shared" si="141"/>
        <v>0</v>
      </c>
      <c r="BC356" s="17">
        <f t="shared" si="142"/>
        <v>3</v>
      </c>
      <c r="BE356" s="11">
        <f t="shared" si="143"/>
        <v>-178.8468</v>
      </c>
      <c r="BH356" s="15">
        <f t="shared" si="144"/>
        <v>0</v>
      </c>
    </row>
    <row r="357" spans="1:60">
      <c r="A357" t="s">
        <v>2581</v>
      </c>
      <c r="B357" t="s">
        <v>2580</v>
      </c>
      <c r="C357" t="s">
        <v>53</v>
      </c>
      <c r="E357" s="7"/>
      <c r="F357" s="7"/>
      <c r="G357" s="7"/>
      <c r="H357">
        <v>3</v>
      </c>
      <c r="I357" s="7">
        <v>19.173999999999999</v>
      </c>
      <c r="J357" s="7">
        <v>27.308399999999999</v>
      </c>
      <c r="K357" s="7">
        <v>-8.1343999999999994</v>
      </c>
      <c r="M357" t="str">
        <f t="shared" si="122"/>
        <v>New</v>
      </c>
      <c r="O357" s="11" t="str">
        <f t="shared" si="123"/>
        <v/>
      </c>
      <c r="P357" s="11">
        <f t="shared" si="124"/>
        <v>6.3913333333333329</v>
      </c>
      <c r="Q357" s="11"/>
      <c r="R357" s="11">
        <f t="shared" si="125"/>
        <v>0</v>
      </c>
      <c r="S357" s="11"/>
      <c r="U357" s="11" t="str">
        <f t="shared" si="126"/>
        <v/>
      </c>
      <c r="V357" s="11">
        <f t="shared" si="127"/>
        <v>9.1028000000000002</v>
      </c>
      <c r="W357" s="11"/>
      <c r="X357" s="11">
        <f t="shared" si="121"/>
        <v>0</v>
      </c>
      <c r="Y357" s="11"/>
      <c r="AA357" s="11" t="str">
        <f t="shared" si="128"/>
        <v/>
      </c>
      <c r="AB357" s="11">
        <f t="shared" si="129"/>
        <v>-2.7114666666666665</v>
      </c>
      <c r="AC357" s="11"/>
      <c r="AD357">
        <f t="shared" si="130"/>
        <v>0</v>
      </c>
      <c r="AE357">
        <f t="shared" si="131"/>
        <v>3</v>
      </c>
      <c r="AG357" s="11">
        <f t="shared" si="132"/>
        <v>-8.1343999999999994</v>
      </c>
      <c r="AH357" s="11"/>
      <c r="AI357" s="15">
        <f t="shared" si="133"/>
        <v>0</v>
      </c>
      <c r="AL357" s="11">
        <f t="shared" si="134"/>
        <v>19.173999999999999</v>
      </c>
      <c r="AM357" s="11"/>
      <c r="AO357" s="19">
        <f t="shared" si="135"/>
        <v>0</v>
      </c>
      <c r="AP357" s="19">
        <f t="shared" si="136"/>
        <v>1.2310217480508822E-3</v>
      </c>
      <c r="AR357" s="23">
        <f t="shared" si="137"/>
        <v>0</v>
      </c>
      <c r="AS357">
        <f t="shared" si="138"/>
        <v>0</v>
      </c>
      <c r="AV357" s="11">
        <f t="shared" si="139"/>
        <v>0</v>
      </c>
      <c r="AY357" s="11">
        <f t="shared" si="140"/>
        <v>0</v>
      </c>
      <c r="AZ357" s="11"/>
      <c r="BB357" s="17">
        <f t="shared" si="141"/>
        <v>0</v>
      </c>
      <c r="BC357" s="17">
        <f t="shared" si="142"/>
        <v>3</v>
      </c>
      <c r="BE357" s="11">
        <f t="shared" si="143"/>
        <v>-8.1343999999999994</v>
      </c>
      <c r="BH357" s="15">
        <f t="shared" si="144"/>
        <v>0</v>
      </c>
    </row>
    <row r="358" spans="1:60">
      <c r="A358" t="s">
        <v>815</v>
      </c>
      <c r="B358" t="s">
        <v>814</v>
      </c>
      <c r="C358" t="s">
        <v>32</v>
      </c>
      <c r="E358" s="7"/>
      <c r="F358" s="7"/>
      <c r="G358" s="7"/>
      <c r="H358">
        <v>2</v>
      </c>
      <c r="I358" s="7">
        <v>257.56799999999998</v>
      </c>
      <c r="J358" s="7">
        <v>286.5444</v>
      </c>
      <c r="K358" s="7">
        <v>-28.976400000000002</v>
      </c>
      <c r="M358" t="str">
        <f t="shared" si="122"/>
        <v>New</v>
      </c>
      <c r="O358" s="11" t="str">
        <f t="shared" si="123"/>
        <v/>
      </c>
      <c r="P358" s="11">
        <f t="shared" si="124"/>
        <v>128.78399999999999</v>
      </c>
      <c r="Q358" s="11"/>
      <c r="R358" s="11">
        <f t="shared" si="125"/>
        <v>0</v>
      </c>
      <c r="S358" s="11"/>
      <c r="U358" s="11" t="str">
        <f t="shared" si="126"/>
        <v/>
      </c>
      <c r="V358" s="11">
        <f t="shared" si="127"/>
        <v>143.2722</v>
      </c>
      <c r="W358" s="11"/>
      <c r="X358" s="11">
        <f t="shared" si="121"/>
        <v>0</v>
      </c>
      <c r="Y358" s="11"/>
      <c r="AA358" s="11" t="str">
        <f t="shared" si="128"/>
        <v/>
      </c>
      <c r="AB358" s="11">
        <f t="shared" si="129"/>
        <v>-14.488200000000001</v>
      </c>
      <c r="AC358" s="11"/>
      <c r="AD358">
        <f t="shared" si="130"/>
        <v>0</v>
      </c>
      <c r="AE358">
        <f t="shared" si="131"/>
        <v>2</v>
      </c>
      <c r="AG358" s="11">
        <f t="shared" si="132"/>
        <v>-28.976400000000002</v>
      </c>
      <c r="AH358" s="11"/>
      <c r="AI358" s="15">
        <f t="shared" si="133"/>
        <v>0</v>
      </c>
      <c r="AL358" s="11">
        <f t="shared" si="134"/>
        <v>257.56799999999998</v>
      </c>
      <c r="AM358" s="11"/>
      <c r="AO358" s="19">
        <f t="shared" si="135"/>
        <v>0</v>
      </c>
      <c r="AP358" s="19">
        <f t="shared" si="136"/>
        <v>8.206811653672548E-4</v>
      </c>
      <c r="AR358" s="23">
        <f t="shared" si="137"/>
        <v>0</v>
      </c>
      <c r="AS358">
        <f t="shared" si="138"/>
        <v>0</v>
      </c>
      <c r="AV358" s="11">
        <f t="shared" si="139"/>
        <v>0</v>
      </c>
      <c r="AY358" s="11">
        <f t="shared" si="140"/>
        <v>0</v>
      </c>
      <c r="AZ358" s="11"/>
      <c r="BB358" s="17">
        <f t="shared" si="141"/>
        <v>0</v>
      </c>
      <c r="BC358" s="17">
        <f t="shared" si="142"/>
        <v>2</v>
      </c>
      <c r="BE358" s="11">
        <f t="shared" si="143"/>
        <v>-28.976400000000002</v>
      </c>
      <c r="BH358" s="15">
        <f t="shared" si="144"/>
        <v>0</v>
      </c>
    </row>
    <row r="359" spans="1:60">
      <c r="A359" t="s">
        <v>815</v>
      </c>
      <c r="B359" t="s">
        <v>814</v>
      </c>
      <c r="C359" t="s">
        <v>35</v>
      </c>
      <c r="E359" s="7"/>
      <c r="F359" s="7"/>
      <c r="G359" s="7"/>
      <c r="H359">
        <v>2</v>
      </c>
      <c r="I359" s="7">
        <v>145.76400000000001</v>
      </c>
      <c r="J359" s="7">
        <v>142.5248</v>
      </c>
      <c r="K359" s="7">
        <v>3.2391999999999999</v>
      </c>
      <c r="M359" t="str">
        <f t="shared" si="122"/>
        <v>New</v>
      </c>
      <c r="O359" s="11" t="str">
        <f t="shared" si="123"/>
        <v/>
      </c>
      <c r="P359" s="11">
        <f t="shared" si="124"/>
        <v>72.882000000000005</v>
      </c>
      <c r="Q359" s="11"/>
      <c r="R359" s="11">
        <f t="shared" si="125"/>
        <v>0</v>
      </c>
      <c r="S359" s="11"/>
      <c r="U359" s="11" t="str">
        <f t="shared" si="126"/>
        <v/>
      </c>
      <c r="V359" s="11">
        <f t="shared" si="127"/>
        <v>71.2624</v>
      </c>
      <c r="W359" s="11"/>
      <c r="X359" s="11">
        <f t="shared" si="121"/>
        <v>0</v>
      </c>
      <c r="Y359" s="11"/>
      <c r="AA359" s="11" t="str">
        <f t="shared" si="128"/>
        <v/>
      </c>
      <c r="AB359" s="11">
        <f t="shared" si="129"/>
        <v>1.6195999999999999</v>
      </c>
      <c r="AC359" s="11"/>
      <c r="AD359">
        <f t="shared" si="130"/>
        <v>0</v>
      </c>
      <c r="AE359">
        <f t="shared" si="131"/>
        <v>2</v>
      </c>
      <c r="AG359" s="11">
        <f t="shared" si="132"/>
        <v>3.2391999999999999</v>
      </c>
      <c r="AH359" s="11"/>
      <c r="AI359" s="15">
        <f t="shared" si="133"/>
        <v>0</v>
      </c>
      <c r="AL359" s="11">
        <f t="shared" si="134"/>
        <v>145.76400000000001</v>
      </c>
      <c r="AM359" s="11"/>
      <c r="AO359" s="19">
        <f t="shared" si="135"/>
        <v>0</v>
      </c>
      <c r="AP359" s="19">
        <f t="shared" si="136"/>
        <v>8.206811653672548E-4</v>
      </c>
      <c r="AR359" s="23">
        <f t="shared" si="137"/>
        <v>0</v>
      </c>
      <c r="AS359">
        <f t="shared" si="138"/>
        <v>0</v>
      </c>
      <c r="AV359" s="11">
        <f t="shared" si="139"/>
        <v>0</v>
      </c>
      <c r="AY359" s="11">
        <f t="shared" si="140"/>
        <v>0</v>
      </c>
      <c r="AZ359" s="11"/>
      <c r="BB359" s="17">
        <f t="shared" si="141"/>
        <v>0</v>
      </c>
      <c r="BC359" s="17">
        <f t="shared" si="142"/>
        <v>2</v>
      </c>
      <c r="BE359" s="11">
        <f t="shared" si="143"/>
        <v>3.2391999999999999</v>
      </c>
      <c r="BH359" s="15">
        <f t="shared" si="144"/>
        <v>0</v>
      </c>
    </row>
    <row r="360" spans="1:60">
      <c r="A360" t="s">
        <v>815</v>
      </c>
      <c r="B360" t="s">
        <v>814</v>
      </c>
      <c r="C360" t="s">
        <v>53</v>
      </c>
      <c r="E360" s="7"/>
      <c r="F360" s="7"/>
      <c r="G360" s="7"/>
      <c r="H360">
        <v>2</v>
      </c>
      <c r="I360" s="7">
        <v>18.28</v>
      </c>
      <c r="J360" s="7">
        <v>12.064800000000002</v>
      </c>
      <c r="K360" s="7">
        <v>6.2152000000000003</v>
      </c>
      <c r="M360" t="str">
        <f t="shared" si="122"/>
        <v>New</v>
      </c>
      <c r="O360" s="11" t="str">
        <f t="shared" si="123"/>
        <v/>
      </c>
      <c r="P360" s="11">
        <f t="shared" si="124"/>
        <v>9.14</v>
      </c>
      <c r="Q360" s="11"/>
      <c r="R360" s="11">
        <f t="shared" si="125"/>
        <v>0</v>
      </c>
      <c r="S360" s="11"/>
      <c r="U360" s="11" t="str">
        <f t="shared" si="126"/>
        <v/>
      </c>
      <c r="V360" s="11">
        <f t="shared" si="127"/>
        <v>6.0324000000000009</v>
      </c>
      <c r="W360" s="11"/>
      <c r="X360" s="11">
        <f t="shared" si="121"/>
        <v>0</v>
      </c>
      <c r="Y360" s="11"/>
      <c r="AA360" s="11" t="str">
        <f t="shared" si="128"/>
        <v/>
      </c>
      <c r="AB360" s="11">
        <f t="shared" si="129"/>
        <v>3.1076000000000001</v>
      </c>
      <c r="AC360" s="11"/>
      <c r="AD360">
        <f t="shared" si="130"/>
        <v>0</v>
      </c>
      <c r="AE360">
        <f t="shared" si="131"/>
        <v>2</v>
      </c>
      <c r="AG360" s="11">
        <f t="shared" si="132"/>
        <v>6.2152000000000003</v>
      </c>
      <c r="AH360" s="11"/>
      <c r="AI360" s="15">
        <f t="shared" si="133"/>
        <v>0</v>
      </c>
      <c r="AL360" s="11">
        <f t="shared" si="134"/>
        <v>18.28</v>
      </c>
      <c r="AM360" s="11"/>
      <c r="AO360" s="19">
        <f t="shared" si="135"/>
        <v>0</v>
      </c>
      <c r="AP360" s="19">
        <f t="shared" si="136"/>
        <v>8.206811653672548E-4</v>
      </c>
      <c r="AR360" s="23">
        <f t="shared" si="137"/>
        <v>0</v>
      </c>
      <c r="AS360">
        <f t="shared" si="138"/>
        <v>0</v>
      </c>
      <c r="AV360" s="11">
        <f t="shared" si="139"/>
        <v>0</v>
      </c>
      <c r="AY360" s="11">
        <f t="shared" si="140"/>
        <v>0</v>
      </c>
      <c r="AZ360" s="11"/>
      <c r="BB360" s="17">
        <f t="shared" si="141"/>
        <v>0</v>
      </c>
      <c r="BC360" s="17">
        <f t="shared" si="142"/>
        <v>2</v>
      </c>
      <c r="BE360" s="11">
        <f t="shared" si="143"/>
        <v>6.2152000000000003</v>
      </c>
      <c r="BH360" s="15">
        <f t="shared" si="144"/>
        <v>0</v>
      </c>
    </row>
    <row r="361" spans="1:60">
      <c r="A361" t="s">
        <v>1234</v>
      </c>
      <c r="B361" t="s">
        <v>1233</v>
      </c>
      <c r="C361" t="s">
        <v>53</v>
      </c>
      <c r="E361" s="7"/>
      <c r="F361" s="7"/>
      <c r="G361" s="7"/>
      <c r="H361">
        <v>1</v>
      </c>
      <c r="I361" s="7">
        <v>2.032</v>
      </c>
      <c r="J361" s="7">
        <v>3.3528000000000002</v>
      </c>
      <c r="K361" s="7">
        <v>-1.3208</v>
      </c>
      <c r="M361" t="str">
        <f t="shared" si="122"/>
        <v>New</v>
      </c>
      <c r="O361" s="11" t="str">
        <f t="shared" si="123"/>
        <v/>
      </c>
      <c r="P361" s="11">
        <f t="shared" si="124"/>
        <v>2.032</v>
      </c>
      <c r="Q361" s="11"/>
      <c r="R361" s="11">
        <f t="shared" si="125"/>
        <v>0</v>
      </c>
      <c r="S361" s="11"/>
      <c r="U361" s="11" t="str">
        <f t="shared" si="126"/>
        <v/>
      </c>
      <c r="V361" s="11">
        <f t="shared" si="127"/>
        <v>3.3528000000000002</v>
      </c>
      <c r="W361" s="11"/>
      <c r="X361" s="11">
        <f t="shared" si="121"/>
        <v>0</v>
      </c>
      <c r="Y361" s="11"/>
      <c r="AA361" s="11" t="str">
        <f t="shared" si="128"/>
        <v/>
      </c>
      <c r="AB361" s="11">
        <f t="shared" si="129"/>
        <v>-1.3208</v>
      </c>
      <c r="AC361" s="11"/>
      <c r="AD361">
        <f t="shared" si="130"/>
        <v>0</v>
      </c>
      <c r="AE361">
        <f t="shared" si="131"/>
        <v>1</v>
      </c>
      <c r="AG361" s="11">
        <f t="shared" si="132"/>
        <v>-1.3208</v>
      </c>
      <c r="AH361" s="11"/>
      <c r="AI361" s="15">
        <f t="shared" si="133"/>
        <v>0</v>
      </c>
      <c r="AL361" s="11">
        <f t="shared" si="134"/>
        <v>2.032</v>
      </c>
      <c r="AM361" s="11"/>
      <c r="AO361" s="19">
        <f t="shared" si="135"/>
        <v>0</v>
      </c>
      <c r="AP361" s="19">
        <f t="shared" si="136"/>
        <v>4.103405826836274E-4</v>
      </c>
      <c r="AR361" s="23">
        <f t="shared" si="137"/>
        <v>0</v>
      </c>
      <c r="AS361">
        <f t="shared" si="138"/>
        <v>0</v>
      </c>
      <c r="AV361" s="11">
        <f t="shared" si="139"/>
        <v>0</v>
      </c>
      <c r="AY361" s="11">
        <f t="shared" si="140"/>
        <v>0</v>
      </c>
      <c r="AZ361" s="11"/>
      <c r="BB361" s="17">
        <f t="shared" si="141"/>
        <v>0</v>
      </c>
      <c r="BC361" s="17">
        <f t="shared" si="142"/>
        <v>1</v>
      </c>
      <c r="BE361" s="11">
        <f t="shared" si="143"/>
        <v>-1.3208</v>
      </c>
      <c r="BH361" s="15">
        <f t="shared" si="144"/>
        <v>0</v>
      </c>
    </row>
    <row r="362" spans="1:60">
      <c r="A362" t="s">
        <v>1234</v>
      </c>
      <c r="B362" t="s">
        <v>1233</v>
      </c>
      <c r="C362" t="s">
        <v>44</v>
      </c>
      <c r="D362">
        <v>2</v>
      </c>
      <c r="E362" s="7">
        <v>205.17599999999999</v>
      </c>
      <c r="F362" s="7">
        <v>263.30919999999998</v>
      </c>
      <c r="G362" s="7">
        <v>-58.133200000000002</v>
      </c>
      <c r="I362" s="7"/>
      <c r="J362" s="7"/>
      <c r="K362" s="7"/>
      <c r="M362" t="str">
        <f t="shared" si="122"/>
        <v/>
      </c>
      <c r="O362" s="11">
        <f t="shared" si="123"/>
        <v>102.58799999999999</v>
      </c>
      <c r="P362" s="11" t="str">
        <f t="shared" si="124"/>
        <v/>
      </c>
      <c r="Q362" s="11"/>
      <c r="R362" s="11">
        <f t="shared" si="125"/>
        <v>0</v>
      </c>
      <c r="S362" s="11"/>
      <c r="U362" s="11">
        <f t="shared" si="126"/>
        <v>131.65459999999999</v>
      </c>
      <c r="V362" s="11" t="str">
        <f t="shared" si="127"/>
        <v/>
      </c>
      <c r="W362" s="11"/>
      <c r="X362" s="11">
        <f t="shared" si="121"/>
        <v>0</v>
      </c>
      <c r="Y362" s="11"/>
      <c r="AA362" s="11">
        <f t="shared" si="128"/>
        <v>-29.066600000000001</v>
      </c>
      <c r="AB362" s="11" t="str">
        <f t="shared" si="129"/>
        <v/>
      </c>
      <c r="AC362" s="11"/>
      <c r="AD362">
        <f t="shared" si="130"/>
        <v>2</v>
      </c>
      <c r="AE362">
        <f t="shared" si="131"/>
        <v>0</v>
      </c>
      <c r="AG362" s="11">
        <f t="shared" si="132"/>
        <v>58.133200000000002</v>
      </c>
      <c r="AH362" s="11"/>
      <c r="AI362" s="15">
        <f t="shared" si="133"/>
        <v>0</v>
      </c>
      <c r="AL362" s="11">
        <f t="shared" si="134"/>
        <v>-205.17599999999999</v>
      </c>
      <c r="AM362" s="11"/>
      <c r="AO362" s="19">
        <f t="shared" si="135"/>
        <v>9.1199270405836752E-4</v>
      </c>
      <c r="AP362" s="19">
        <f t="shared" si="136"/>
        <v>0</v>
      </c>
      <c r="AR362" s="23">
        <f t="shared" si="137"/>
        <v>2.2225262197902418</v>
      </c>
      <c r="AS362">
        <f t="shared" si="138"/>
        <v>2</v>
      </c>
      <c r="AV362" s="11">
        <f t="shared" si="139"/>
        <v>-6.4680806201550425</v>
      </c>
      <c r="AY362" s="11">
        <f t="shared" si="140"/>
        <v>22.828519835841323</v>
      </c>
      <c r="AZ362" s="11"/>
      <c r="BB362" s="17">
        <f t="shared" si="141"/>
        <v>2.2225262197902418</v>
      </c>
      <c r="BC362" s="17">
        <f t="shared" si="142"/>
        <v>0</v>
      </c>
      <c r="BE362" s="11">
        <f t="shared" si="143"/>
        <v>64.601280620155038</v>
      </c>
      <c r="BH362" s="15">
        <f t="shared" si="144"/>
        <v>0</v>
      </c>
    </row>
    <row r="363" spans="1:60">
      <c r="A363" t="s">
        <v>2772</v>
      </c>
      <c r="B363" t="s">
        <v>2771</v>
      </c>
      <c r="C363" t="s">
        <v>53</v>
      </c>
      <c r="D363">
        <v>5</v>
      </c>
      <c r="E363" s="7">
        <v>971.5</v>
      </c>
      <c r="F363" s="7">
        <v>718.91</v>
      </c>
      <c r="G363" s="7">
        <v>252.59</v>
      </c>
      <c r="I363" s="7"/>
      <c r="J363" s="7"/>
      <c r="K363" s="7"/>
      <c r="M363" t="str">
        <f t="shared" si="122"/>
        <v/>
      </c>
      <c r="O363" s="11">
        <f t="shared" si="123"/>
        <v>194.3</v>
      </c>
      <c r="P363" s="11" t="str">
        <f t="shared" si="124"/>
        <v/>
      </c>
      <c r="Q363" s="11"/>
      <c r="R363" s="11">
        <f t="shared" si="125"/>
        <v>0</v>
      </c>
      <c r="S363" s="11"/>
      <c r="U363" s="11">
        <f t="shared" si="126"/>
        <v>143.78199999999998</v>
      </c>
      <c r="V363" s="11" t="str">
        <f t="shared" si="127"/>
        <v/>
      </c>
      <c r="W363" s="11"/>
      <c r="X363" s="11">
        <f t="shared" si="121"/>
        <v>0</v>
      </c>
      <c r="Y363" s="11"/>
      <c r="AA363" s="11">
        <f t="shared" si="128"/>
        <v>50.518000000000001</v>
      </c>
      <c r="AB363" s="11" t="str">
        <f t="shared" si="129"/>
        <v/>
      </c>
      <c r="AC363" s="11"/>
      <c r="AD363">
        <f t="shared" si="130"/>
        <v>5</v>
      </c>
      <c r="AE363">
        <f t="shared" si="131"/>
        <v>0</v>
      </c>
      <c r="AG363" s="11">
        <f t="shared" si="132"/>
        <v>-252.59</v>
      </c>
      <c r="AH363" s="11"/>
      <c r="AI363" s="15">
        <f t="shared" si="133"/>
        <v>0</v>
      </c>
      <c r="AL363" s="11">
        <f t="shared" si="134"/>
        <v>-971.5</v>
      </c>
      <c r="AM363" s="11"/>
      <c r="AO363" s="19">
        <f t="shared" si="135"/>
        <v>2.2799817601459188E-3</v>
      </c>
      <c r="AP363" s="19">
        <f t="shared" si="136"/>
        <v>0</v>
      </c>
      <c r="AR363" s="23">
        <f t="shared" si="137"/>
        <v>5.5563155494756042</v>
      </c>
      <c r="AS363">
        <f t="shared" si="138"/>
        <v>5</v>
      </c>
      <c r="AV363" s="11">
        <f t="shared" si="139"/>
        <v>28.103948928408574</v>
      </c>
      <c r="AY363" s="11">
        <f t="shared" si="140"/>
        <v>108.09211126310991</v>
      </c>
      <c r="AZ363" s="11"/>
      <c r="BB363" s="17">
        <f t="shared" si="141"/>
        <v>5.5563155494756042</v>
      </c>
      <c r="BC363" s="17">
        <f t="shared" si="142"/>
        <v>0</v>
      </c>
      <c r="BE363" s="11">
        <f t="shared" si="143"/>
        <v>-280.69394892840859</v>
      </c>
      <c r="BH363" s="15">
        <f t="shared" si="144"/>
        <v>0</v>
      </c>
    </row>
    <row r="364" spans="1:60">
      <c r="A364" t="s">
        <v>80</v>
      </c>
      <c r="B364" t="s">
        <v>79</v>
      </c>
      <c r="C364" t="s">
        <v>53</v>
      </c>
      <c r="D364">
        <v>5</v>
      </c>
      <c r="E364" s="7">
        <v>190.92</v>
      </c>
      <c r="F364" s="7">
        <v>338.88299999999998</v>
      </c>
      <c r="G364" s="7">
        <v>-147.96299999999999</v>
      </c>
      <c r="I364" s="7"/>
      <c r="J364" s="7"/>
      <c r="K364" s="7"/>
      <c r="M364" t="str">
        <f t="shared" si="122"/>
        <v/>
      </c>
      <c r="O364" s="11">
        <f t="shared" si="123"/>
        <v>38.183999999999997</v>
      </c>
      <c r="P364" s="11" t="str">
        <f t="shared" si="124"/>
        <v/>
      </c>
      <c r="Q364" s="11"/>
      <c r="R364" s="11">
        <f t="shared" si="125"/>
        <v>0</v>
      </c>
      <c r="S364" s="11"/>
      <c r="U364" s="11">
        <f t="shared" si="126"/>
        <v>67.776600000000002</v>
      </c>
      <c r="V364" s="11" t="str">
        <f t="shared" si="127"/>
        <v/>
      </c>
      <c r="W364" s="11"/>
      <c r="X364" s="11">
        <f t="shared" si="121"/>
        <v>0</v>
      </c>
      <c r="Y364" s="11"/>
      <c r="AA364" s="11">
        <f t="shared" si="128"/>
        <v>-29.592599999999997</v>
      </c>
      <c r="AB364" s="11" t="str">
        <f t="shared" si="129"/>
        <v/>
      </c>
      <c r="AC364" s="11"/>
      <c r="AD364">
        <f t="shared" si="130"/>
        <v>5</v>
      </c>
      <c r="AE364">
        <f t="shared" si="131"/>
        <v>0</v>
      </c>
      <c r="AG364" s="11">
        <f t="shared" si="132"/>
        <v>147.96299999999999</v>
      </c>
      <c r="AH364" s="11"/>
      <c r="AI364" s="15">
        <f t="shared" si="133"/>
        <v>0</v>
      </c>
      <c r="AL364" s="11">
        <f t="shared" si="134"/>
        <v>-190.92</v>
      </c>
      <c r="AM364" s="11"/>
      <c r="AO364" s="19">
        <f t="shared" si="135"/>
        <v>2.2799817601459188E-3</v>
      </c>
      <c r="AP364" s="19">
        <f t="shared" si="136"/>
        <v>0</v>
      </c>
      <c r="AR364" s="23">
        <f t="shared" si="137"/>
        <v>5.5563155494756042</v>
      </c>
      <c r="AS364">
        <f t="shared" si="138"/>
        <v>5</v>
      </c>
      <c r="AV364" s="11">
        <f t="shared" si="139"/>
        <v>-16.462823529411764</v>
      </c>
      <c r="AY364" s="11">
        <f t="shared" si="140"/>
        <v>21.24235294117647</v>
      </c>
      <c r="AZ364" s="11"/>
      <c r="BB364" s="17">
        <f t="shared" si="141"/>
        <v>5.5563155494756042</v>
      </c>
      <c r="BC364" s="17">
        <f t="shared" si="142"/>
        <v>0</v>
      </c>
      <c r="BE364" s="11">
        <f t="shared" si="143"/>
        <v>164.42582352941176</v>
      </c>
      <c r="BH364" s="15">
        <f t="shared" si="144"/>
        <v>0</v>
      </c>
    </row>
    <row r="365" spans="1:60">
      <c r="A365" t="s">
        <v>3842</v>
      </c>
      <c r="B365" t="s">
        <v>3841</v>
      </c>
      <c r="C365" t="s">
        <v>53</v>
      </c>
      <c r="D365">
        <v>4</v>
      </c>
      <c r="E365" s="7">
        <v>41.6</v>
      </c>
      <c r="F365" s="7">
        <v>27.456000000000003</v>
      </c>
      <c r="G365" s="7">
        <v>14.144</v>
      </c>
      <c r="I365" s="7"/>
      <c r="J365" s="7"/>
      <c r="K365" s="7"/>
      <c r="M365" t="str">
        <f t="shared" si="122"/>
        <v/>
      </c>
      <c r="O365" s="11">
        <f t="shared" si="123"/>
        <v>10.4</v>
      </c>
      <c r="P365" s="11" t="str">
        <f t="shared" si="124"/>
        <v/>
      </c>
      <c r="Q365" s="11"/>
      <c r="R365" s="11">
        <f t="shared" si="125"/>
        <v>0</v>
      </c>
      <c r="S365" s="11"/>
      <c r="U365" s="11">
        <f t="shared" si="126"/>
        <v>6.8640000000000008</v>
      </c>
      <c r="V365" s="11" t="str">
        <f t="shared" si="127"/>
        <v/>
      </c>
      <c r="W365" s="11"/>
      <c r="X365" s="11">
        <f t="shared" si="121"/>
        <v>0</v>
      </c>
      <c r="Y365" s="11"/>
      <c r="AA365" s="11">
        <f t="shared" si="128"/>
        <v>3.536</v>
      </c>
      <c r="AB365" s="11" t="str">
        <f t="shared" si="129"/>
        <v/>
      </c>
      <c r="AC365" s="11"/>
      <c r="AD365">
        <f t="shared" si="130"/>
        <v>4</v>
      </c>
      <c r="AE365">
        <f t="shared" si="131"/>
        <v>0</v>
      </c>
      <c r="AG365" s="11">
        <f t="shared" si="132"/>
        <v>-14.144</v>
      </c>
      <c r="AH365" s="11"/>
      <c r="AI365" s="15">
        <f t="shared" si="133"/>
        <v>0</v>
      </c>
      <c r="AL365" s="11">
        <f t="shared" si="134"/>
        <v>-41.6</v>
      </c>
      <c r="AM365" s="11"/>
      <c r="AO365" s="19">
        <f t="shared" si="135"/>
        <v>1.823985408116735E-3</v>
      </c>
      <c r="AP365" s="19">
        <f t="shared" si="136"/>
        <v>0</v>
      </c>
      <c r="AR365" s="23">
        <f t="shared" si="137"/>
        <v>4.4450524395804836</v>
      </c>
      <c r="AS365">
        <f t="shared" si="138"/>
        <v>4</v>
      </c>
      <c r="AV365" s="11">
        <f t="shared" si="139"/>
        <v>1.5737054263565899</v>
      </c>
      <c r="AY365" s="11">
        <f t="shared" si="140"/>
        <v>4.6285453716370295</v>
      </c>
      <c r="AZ365" s="11"/>
      <c r="BB365" s="17">
        <f t="shared" si="141"/>
        <v>4.4450524395804836</v>
      </c>
      <c r="BC365" s="17">
        <f t="shared" si="142"/>
        <v>0</v>
      </c>
      <c r="BE365" s="11">
        <f t="shared" si="143"/>
        <v>-15.71770542635659</v>
      </c>
      <c r="BH365" s="15">
        <f t="shared" si="144"/>
        <v>0</v>
      </c>
    </row>
    <row r="366" spans="1:60">
      <c r="A366" t="s">
        <v>3842</v>
      </c>
      <c r="B366" t="s">
        <v>3841</v>
      </c>
      <c r="C366" t="s">
        <v>44</v>
      </c>
      <c r="E366" s="7"/>
      <c r="F366" s="7"/>
      <c r="G366" s="7"/>
      <c r="H366">
        <v>4</v>
      </c>
      <c r="I366" s="7">
        <v>124.404</v>
      </c>
      <c r="J366" s="7">
        <v>145.7304</v>
      </c>
      <c r="K366" s="7">
        <v>-21.3264</v>
      </c>
      <c r="M366" t="str">
        <f t="shared" si="122"/>
        <v>New</v>
      </c>
      <c r="O366" s="11" t="str">
        <f t="shared" si="123"/>
        <v/>
      </c>
      <c r="P366" s="11">
        <f t="shared" si="124"/>
        <v>31.100999999999999</v>
      </c>
      <c r="Q366" s="11"/>
      <c r="R366" s="11">
        <f t="shared" si="125"/>
        <v>0</v>
      </c>
      <c r="S366" s="11"/>
      <c r="U366" s="11" t="str">
        <f t="shared" si="126"/>
        <v/>
      </c>
      <c r="V366" s="11">
        <f t="shared" si="127"/>
        <v>36.432600000000001</v>
      </c>
      <c r="W366" s="11"/>
      <c r="X366" s="11">
        <f t="shared" si="121"/>
        <v>0</v>
      </c>
      <c r="Y366" s="11"/>
      <c r="AA366" s="11" t="str">
        <f t="shared" si="128"/>
        <v/>
      </c>
      <c r="AB366" s="11">
        <f t="shared" si="129"/>
        <v>-5.3315999999999999</v>
      </c>
      <c r="AC366" s="11"/>
      <c r="AD366">
        <f t="shared" si="130"/>
        <v>0</v>
      </c>
      <c r="AE366">
        <f t="shared" si="131"/>
        <v>4</v>
      </c>
      <c r="AG366" s="11">
        <f t="shared" si="132"/>
        <v>-21.3264</v>
      </c>
      <c r="AH366" s="11"/>
      <c r="AI366" s="15">
        <f t="shared" si="133"/>
        <v>0</v>
      </c>
      <c r="AL366" s="11">
        <f t="shared" si="134"/>
        <v>124.404</v>
      </c>
      <c r="AM366" s="11"/>
      <c r="AO366" s="19">
        <f t="shared" si="135"/>
        <v>0</v>
      </c>
      <c r="AP366" s="19">
        <f t="shared" si="136"/>
        <v>1.6413623307345096E-3</v>
      </c>
      <c r="AR366" s="23">
        <f t="shared" si="137"/>
        <v>0</v>
      </c>
      <c r="AS366">
        <f t="shared" si="138"/>
        <v>0</v>
      </c>
      <c r="AV366" s="11">
        <f t="shared" si="139"/>
        <v>0</v>
      </c>
      <c r="AY366" s="11">
        <f t="shared" si="140"/>
        <v>0</v>
      </c>
      <c r="AZ366" s="11"/>
      <c r="BB366" s="17">
        <f t="shared" si="141"/>
        <v>0</v>
      </c>
      <c r="BC366" s="17">
        <f t="shared" si="142"/>
        <v>4</v>
      </c>
      <c r="BE366" s="11">
        <f t="shared" si="143"/>
        <v>-21.3264</v>
      </c>
      <c r="BH366" s="15">
        <f t="shared" si="144"/>
        <v>0</v>
      </c>
    </row>
    <row r="367" spans="1:60">
      <c r="A367" t="s">
        <v>2684</v>
      </c>
      <c r="B367" t="s">
        <v>2683</v>
      </c>
      <c r="C367" t="s">
        <v>35</v>
      </c>
      <c r="E367" s="7"/>
      <c r="F367" s="7"/>
      <c r="G367" s="7"/>
      <c r="H367">
        <v>2</v>
      </c>
      <c r="I367" s="7">
        <v>172.76400000000001</v>
      </c>
      <c r="J367" s="7">
        <v>140.13080000000002</v>
      </c>
      <c r="K367" s="7">
        <v>32.633200000000002</v>
      </c>
      <c r="M367" t="str">
        <f t="shared" si="122"/>
        <v>New</v>
      </c>
      <c r="O367" s="11" t="str">
        <f t="shared" si="123"/>
        <v/>
      </c>
      <c r="P367" s="11">
        <f t="shared" si="124"/>
        <v>86.382000000000005</v>
      </c>
      <c r="Q367" s="11"/>
      <c r="R367" s="11">
        <f t="shared" si="125"/>
        <v>0</v>
      </c>
      <c r="S367" s="11"/>
      <c r="U367" s="11" t="str">
        <f t="shared" si="126"/>
        <v/>
      </c>
      <c r="V367" s="11">
        <f t="shared" si="127"/>
        <v>70.065400000000011</v>
      </c>
      <c r="W367" s="11"/>
      <c r="X367" s="11">
        <f t="shared" si="121"/>
        <v>0</v>
      </c>
      <c r="Y367" s="11"/>
      <c r="AA367" s="11" t="str">
        <f t="shared" si="128"/>
        <v/>
      </c>
      <c r="AB367" s="11">
        <f t="shared" si="129"/>
        <v>16.316600000000001</v>
      </c>
      <c r="AC367" s="11"/>
      <c r="AD367">
        <f t="shared" si="130"/>
        <v>0</v>
      </c>
      <c r="AE367">
        <f t="shared" si="131"/>
        <v>2</v>
      </c>
      <c r="AG367" s="11">
        <f t="shared" si="132"/>
        <v>32.633200000000002</v>
      </c>
      <c r="AH367" s="11"/>
      <c r="AI367" s="15">
        <f t="shared" si="133"/>
        <v>0</v>
      </c>
      <c r="AL367" s="11">
        <f t="shared" si="134"/>
        <v>172.76400000000001</v>
      </c>
      <c r="AM367" s="11"/>
      <c r="AO367" s="19">
        <f t="shared" si="135"/>
        <v>0</v>
      </c>
      <c r="AP367" s="19">
        <f t="shared" si="136"/>
        <v>8.206811653672548E-4</v>
      </c>
      <c r="AR367" s="23">
        <f t="shared" si="137"/>
        <v>0</v>
      </c>
      <c r="AS367">
        <f t="shared" si="138"/>
        <v>0</v>
      </c>
      <c r="AV367" s="11">
        <f t="shared" si="139"/>
        <v>0</v>
      </c>
      <c r="AY367" s="11">
        <f t="shared" si="140"/>
        <v>0</v>
      </c>
      <c r="AZ367" s="11"/>
      <c r="BB367" s="17">
        <f t="shared" si="141"/>
        <v>0</v>
      </c>
      <c r="BC367" s="17">
        <f t="shared" si="142"/>
        <v>2</v>
      </c>
      <c r="BE367" s="11">
        <f t="shared" si="143"/>
        <v>32.633200000000002</v>
      </c>
      <c r="BH367" s="15">
        <f t="shared" si="144"/>
        <v>0</v>
      </c>
    </row>
    <row r="368" spans="1:60">
      <c r="A368" t="s">
        <v>2684</v>
      </c>
      <c r="B368" t="s">
        <v>2683</v>
      </c>
      <c r="C368" t="s">
        <v>53</v>
      </c>
      <c r="E368" s="7"/>
      <c r="F368" s="7"/>
      <c r="G368" s="7"/>
      <c r="H368">
        <v>7</v>
      </c>
      <c r="I368" s="7">
        <v>327.01</v>
      </c>
      <c r="J368" s="7">
        <v>256.07139999999998</v>
      </c>
      <c r="K368" s="7">
        <v>70.938600000000008</v>
      </c>
      <c r="M368" t="str">
        <f t="shared" si="122"/>
        <v>New</v>
      </c>
      <c r="O368" s="11" t="str">
        <f t="shared" si="123"/>
        <v/>
      </c>
      <c r="P368" s="11">
        <f t="shared" si="124"/>
        <v>46.715714285714284</v>
      </c>
      <c r="Q368" s="11"/>
      <c r="R368" s="11">
        <f t="shared" si="125"/>
        <v>0</v>
      </c>
      <c r="S368" s="11"/>
      <c r="U368" s="11" t="str">
        <f t="shared" si="126"/>
        <v/>
      </c>
      <c r="V368" s="11">
        <f t="shared" si="127"/>
        <v>36.581628571428567</v>
      </c>
      <c r="W368" s="11"/>
      <c r="X368" s="11">
        <f t="shared" si="121"/>
        <v>0</v>
      </c>
      <c r="Y368" s="11"/>
      <c r="AA368" s="11" t="str">
        <f t="shared" si="128"/>
        <v/>
      </c>
      <c r="AB368" s="11">
        <f t="shared" si="129"/>
        <v>10.134085714285716</v>
      </c>
      <c r="AC368" s="11"/>
      <c r="AD368">
        <f t="shared" si="130"/>
        <v>0</v>
      </c>
      <c r="AE368">
        <f t="shared" si="131"/>
        <v>7</v>
      </c>
      <c r="AG368" s="11">
        <f t="shared" si="132"/>
        <v>70.938600000000008</v>
      </c>
      <c r="AH368" s="11"/>
      <c r="AI368" s="15">
        <f t="shared" si="133"/>
        <v>0</v>
      </c>
      <c r="AL368" s="11">
        <f t="shared" si="134"/>
        <v>327.01</v>
      </c>
      <c r="AM368" s="11"/>
      <c r="AO368" s="19">
        <f t="shared" si="135"/>
        <v>0</v>
      </c>
      <c r="AP368" s="19">
        <f t="shared" si="136"/>
        <v>2.8723840787853918E-3</v>
      </c>
      <c r="AR368" s="23">
        <f t="shared" si="137"/>
        <v>0</v>
      </c>
      <c r="AS368">
        <f t="shared" si="138"/>
        <v>0</v>
      </c>
      <c r="AV368" s="11">
        <f t="shared" si="139"/>
        <v>0</v>
      </c>
      <c r="AY368" s="11">
        <f t="shared" si="140"/>
        <v>0</v>
      </c>
      <c r="AZ368" s="11"/>
      <c r="BB368" s="17">
        <f t="shared" si="141"/>
        <v>0</v>
      </c>
      <c r="BC368" s="17">
        <f t="shared" si="142"/>
        <v>7</v>
      </c>
      <c r="BE368" s="11">
        <f t="shared" si="143"/>
        <v>70.938600000000008</v>
      </c>
      <c r="BH368" s="15">
        <f t="shared" si="144"/>
        <v>0</v>
      </c>
    </row>
    <row r="369" spans="1:60">
      <c r="A369" t="s">
        <v>1062</v>
      </c>
      <c r="B369" t="s">
        <v>1061</v>
      </c>
      <c r="C369" t="s">
        <v>32</v>
      </c>
      <c r="D369">
        <v>4</v>
      </c>
      <c r="E369" s="7">
        <v>163.88</v>
      </c>
      <c r="F369" s="7">
        <v>245.82</v>
      </c>
      <c r="G369" s="7">
        <v>-81.94</v>
      </c>
      <c r="I369" s="7"/>
      <c r="J369" s="7"/>
      <c r="K369" s="7"/>
      <c r="M369" t="str">
        <f t="shared" si="122"/>
        <v/>
      </c>
      <c r="O369" s="11">
        <f t="shared" si="123"/>
        <v>40.97</v>
      </c>
      <c r="P369" s="11" t="str">
        <f t="shared" si="124"/>
        <v/>
      </c>
      <c r="Q369" s="11"/>
      <c r="R369" s="11">
        <f t="shared" si="125"/>
        <v>0</v>
      </c>
      <c r="S369" s="11"/>
      <c r="U369" s="11">
        <f t="shared" si="126"/>
        <v>61.454999999999998</v>
      </c>
      <c r="V369" s="11" t="str">
        <f t="shared" si="127"/>
        <v/>
      </c>
      <c r="W369" s="11"/>
      <c r="X369" s="11">
        <f t="shared" si="121"/>
        <v>0</v>
      </c>
      <c r="Y369" s="11"/>
      <c r="AA369" s="11">
        <f t="shared" si="128"/>
        <v>-20.484999999999999</v>
      </c>
      <c r="AB369" s="11" t="str">
        <f t="shared" si="129"/>
        <v/>
      </c>
      <c r="AC369" s="11"/>
      <c r="AD369">
        <f t="shared" si="130"/>
        <v>4</v>
      </c>
      <c r="AE369">
        <f t="shared" si="131"/>
        <v>0</v>
      </c>
      <c r="AG369" s="11">
        <f t="shared" si="132"/>
        <v>81.94</v>
      </c>
      <c r="AH369" s="11"/>
      <c r="AI369" s="15">
        <f t="shared" si="133"/>
        <v>0</v>
      </c>
      <c r="AL369" s="11">
        <f t="shared" si="134"/>
        <v>-163.88</v>
      </c>
      <c r="AM369" s="11"/>
      <c r="AO369" s="19">
        <f t="shared" si="135"/>
        <v>1.823985408116735E-3</v>
      </c>
      <c r="AP369" s="19">
        <f t="shared" si="136"/>
        <v>0</v>
      </c>
      <c r="AR369" s="23">
        <f t="shared" si="137"/>
        <v>4.4450524395804836</v>
      </c>
      <c r="AS369">
        <f t="shared" si="138"/>
        <v>4</v>
      </c>
      <c r="AV369" s="11">
        <f t="shared" si="139"/>
        <v>-9.1168992248062057</v>
      </c>
      <c r="AY369" s="11">
        <f t="shared" si="140"/>
        <v>18.233798449612411</v>
      </c>
      <c r="AZ369" s="11"/>
      <c r="BB369" s="17">
        <f t="shared" si="141"/>
        <v>4.4450524395804836</v>
      </c>
      <c r="BC369" s="17">
        <f t="shared" si="142"/>
        <v>0</v>
      </c>
      <c r="BE369" s="11">
        <f t="shared" si="143"/>
        <v>91.056899224806202</v>
      </c>
      <c r="BH369" s="15">
        <f t="shared" si="144"/>
        <v>0</v>
      </c>
    </row>
    <row r="370" spans="1:60">
      <c r="A370" t="s">
        <v>1062</v>
      </c>
      <c r="B370" t="s">
        <v>1061</v>
      </c>
      <c r="C370" t="s">
        <v>35</v>
      </c>
      <c r="D370">
        <v>1</v>
      </c>
      <c r="E370" s="7">
        <v>195.184</v>
      </c>
      <c r="F370" s="7">
        <v>175.66559999999998</v>
      </c>
      <c r="G370" s="7">
        <v>19.5184</v>
      </c>
      <c r="I370" s="7"/>
      <c r="J370" s="7"/>
      <c r="K370" s="7"/>
      <c r="M370" t="str">
        <f t="shared" si="122"/>
        <v/>
      </c>
      <c r="O370" s="11">
        <f t="shared" si="123"/>
        <v>195.184</v>
      </c>
      <c r="P370" s="11" t="str">
        <f t="shared" si="124"/>
        <v/>
      </c>
      <c r="Q370" s="11"/>
      <c r="R370" s="11">
        <f t="shared" si="125"/>
        <v>0</v>
      </c>
      <c r="S370" s="11"/>
      <c r="U370" s="11">
        <f t="shared" si="126"/>
        <v>175.66559999999998</v>
      </c>
      <c r="V370" s="11" t="str">
        <f t="shared" si="127"/>
        <v/>
      </c>
      <c r="W370" s="11"/>
      <c r="X370" s="11">
        <f t="shared" si="121"/>
        <v>0</v>
      </c>
      <c r="Y370" s="11"/>
      <c r="AA370" s="11">
        <f t="shared" si="128"/>
        <v>19.5184</v>
      </c>
      <c r="AB370" s="11" t="str">
        <f t="shared" si="129"/>
        <v/>
      </c>
      <c r="AC370" s="11"/>
      <c r="AD370">
        <f t="shared" si="130"/>
        <v>1</v>
      </c>
      <c r="AE370">
        <f t="shared" si="131"/>
        <v>0</v>
      </c>
      <c r="AG370" s="11">
        <f t="shared" si="132"/>
        <v>-19.5184</v>
      </c>
      <c r="AH370" s="11"/>
      <c r="AI370" s="15">
        <f t="shared" si="133"/>
        <v>0</v>
      </c>
      <c r="AL370" s="11">
        <f t="shared" si="134"/>
        <v>-195.184</v>
      </c>
      <c r="AM370" s="11"/>
      <c r="AO370" s="19">
        <f t="shared" si="135"/>
        <v>4.5599635202918376E-4</v>
      </c>
      <c r="AP370" s="19">
        <f t="shared" si="136"/>
        <v>0</v>
      </c>
      <c r="AR370" s="23">
        <f t="shared" si="137"/>
        <v>1.1112631098951209</v>
      </c>
      <c r="AS370">
        <f t="shared" si="138"/>
        <v>1</v>
      </c>
      <c r="AV370" s="11">
        <f t="shared" si="139"/>
        <v>2.1716778841769275</v>
      </c>
      <c r="AY370" s="11">
        <f t="shared" si="140"/>
        <v>21.716778841769276</v>
      </c>
      <c r="AZ370" s="11"/>
      <c r="BB370" s="17">
        <f t="shared" si="141"/>
        <v>1.1112631098951209</v>
      </c>
      <c r="BC370" s="17">
        <f t="shared" si="142"/>
        <v>0</v>
      </c>
      <c r="BE370" s="11">
        <f t="shared" si="143"/>
        <v>-21.690077884176926</v>
      </c>
      <c r="BH370" s="15">
        <f t="shared" si="144"/>
        <v>0</v>
      </c>
    </row>
    <row r="371" spans="1:60">
      <c r="A371" t="s">
        <v>1062</v>
      </c>
      <c r="B371" t="s">
        <v>1061</v>
      </c>
      <c r="C371" t="s">
        <v>53</v>
      </c>
      <c r="D371">
        <v>2</v>
      </c>
      <c r="E371" s="7">
        <v>211.96</v>
      </c>
      <c r="F371" s="7">
        <v>169.56800000000001</v>
      </c>
      <c r="G371" s="7">
        <v>42.392000000000003</v>
      </c>
      <c r="H371">
        <v>3</v>
      </c>
      <c r="I371" s="7">
        <v>127.95</v>
      </c>
      <c r="J371" s="7">
        <v>106.1985</v>
      </c>
      <c r="K371" s="7">
        <v>21.7515</v>
      </c>
      <c r="M371" t="str">
        <f t="shared" si="122"/>
        <v/>
      </c>
      <c r="O371" s="11">
        <f t="shared" si="123"/>
        <v>105.98</v>
      </c>
      <c r="P371" s="11">
        <f t="shared" si="124"/>
        <v>42.65</v>
      </c>
      <c r="Q371" s="11"/>
      <c r="R371" s="11">
        <f t="shared" si="125"/>
        <v>-189.99</v>
      </c>
      <c r="S371" s="11"/>
      <c r="U371" s="11">
        <f t="shared" si="126"/>
        <v>84.784000000000006</v>
      </c>
      <c r="V371" s="11">
        <f t="shared" si="127"/>
        <v>35.399499999999996</v>
      </c>
      <c r="W371" s="11"/>
      <c r="X371" s="11">
        <f t="shared" si="121"/>
        <v>148.15350000000004</v>
      </c>
      <c r="Y371" s="11"/>
      <c r="AA371" s="11">
        <f t="shared" si="128"/>
        <v>21.196000000000002</v>
      </c>
      <c r="AB371" s="11">
        <f t="shared" si="129"/>
        <v>7.2504999999999997</v>
      </c>
      <c r="AC371" s="11"/>
      <c r="AD371">
        <f t="shared" si="130"/>
        <v>2</v>
      </c>
      <c r="AE371">
        <f t="shared" si="131"/>
        <v>3</v>
      </c>
      <c r="AG371" s="11">
        <f t="shared" si="132"/>
        <v>21.196000000000002</v>
      </c>
      <c r="AH371" s="11"/>
      <c r="AI371" s="15">
        <f t="shared" si="133"/>
        <v>-3.1974423109204508E-14</v>
      </c>
      <c r="AL371" s="11">
        <f t="shared" si="134"/>
        <v>105.98</v>
      </c>
      <c r="AM371" s="11"/>
      <c r="AO371" s="19">
        <f t="shared" si="135"/>
        <v>9.1199270405836752E-4</v>
      </c>
      <c r="AP371" s="19">
        <f t="shared" si="136"/>
        <v>1.2310217480508822E-3</v>
      </c>
      <c r="AR371" s="23">
        <f t="shared" si="137"/>
        <v>2.2225262197902418</v>
      </c>
      <c r="AS371">
        <f t="shared" si="138"/>
        <v>2</v>
      </c>
      <c r="AV371" s="11">
        <f t="shared" si="139"/>
        <v>4.716665754673965</v>
      </c>
      <c r="AY371" s="11">
        <f t="shared" si="140"/>
        <v>23.583328773369825</v>
      </c>
      <c r="AZ371" s="11"/>
      <c r="BB371" s="17">
        <f t="shared" si="141"/>
        <v>2.2225262197902418</v>
      </c>
      <c r="BC371" s="17">
        <f t="shared" si="142"/>
        <v>3</v>
      </c>
      <c r="BE371" s="11">
        <f t="shared" si="143"/>
        <v>16.479334245326037</v>
      </c>
      <c r="BH371" s="15">
        <f t="shared" si="144"/>
        <v>0</v>
      </c>
    </row>
    <row r="372" spans="1:60">
      <c r="A372" t="s">
        <v>1062</v>
      </c>
      <c r="B372" t="s">
        <v>1061</v>
      </c>
      <c r="C372" t="s">
        <v>44</v>
      </c>
      <c r="D372">
        <v>4</v>
      </c>
      <c r="E372" s="7">
        <v>241.92</v>
      </c>
      <c r="F372" s="7">
        <v>298.36799999999999</v>
      </c>
      <c r="G372" s="7">
        <v>-56.448</v>
      </c>
      <c r="I372" s="7"/>
      <c r="J372" s="7"/>
      <c r="K372" s="7"/>
      <c r="M372" t="str">
        <f t="shared" si="122"/>
        <v/>
      </c>
      <c r="O372" s="11">
        <f t="shared" si="123"/>
        <v>60.48</v>
      </c>
      <c r="P372" s="11" t="str">
        <f t="shared" si="124"/>
        <v/>
      </c>
      <c r="Q372" s="11"/>
      <c r="R372" s="11">
        <f t="shared" si="125"/>
        <v>0</v>
      </c>
      <c r="S372" s="11"/>
      <c r="U372" s="11">
        <f t="shared" si="126"/>
        <v>74.591999999999999</v>
      </c>
      <c r="V372" s="11" t="str">
        <f t="shared" si="127"/>
        <v/>
      </c>
      <c r="W372" s="11"/>
      <c r="X372" s="11">
        <f t="shared" si="121"/>
        <v>0</v>
      </c>
      <c r="Y372" s="11"/>
      <c r="AA372" s="11">
        <f t="shared" si="128"/>
        <v>-14.112</v>
      </c>
      <c r="AB372" s="11" t="str">
        <f t="shared" si="129"/>
        <v/>
      </c>
      <c r="AC372" s="11"/>
      <c r="AD372">
        <f t="shared" si="130"/>
        <v>4</v>
      </c>
      <c r="AE372">
        <f t="shared" si="131"/>
        <v>0</v>
      </c>
      <c r="AG372" s="11">
        <f t="shared" si="132"/>
        <v>56.448</v>
      </c>
      <c r="AH372" s="11"/>
      <c r="AI372" s="15">
        <f t="shared" si="133"/>
        <v>0</v>
      </c>
      <c r="AL372" s="11">
        <f t="shared" si="134"/>
        <v>-241.92</v>
      </c>
      <c r="AM372" s="11"/>
      <c r="AO372" s="19">
        <f t="shared" si="135"/>
        <v>1.823985408116735E-3</v>
      </c>
      <c r="AP372" s="19">
        <f t="shared" si="136"/>
        <v>0</v>
      </c>
      <c r="AR372" s="23">
        <f t="shared" si="137"/>
        <v>4.4450524395804836</v>
      </c>
      <c r="AS372">
        <f t="shared" si="138"/>
        <v>4</v>
      </c>
      <c r="AV372" s="11">
        <f t="shared" si="139"/>
        <v>-6.2805800273597843</v>
      </c>
      <c r="AY372" s="11">
        <f t="shared" si="140"/>
        <v>26.916771545827643</v>
      </c>
      <c r="AZ372" s="11"/>
      <c r="BB372" s="17">
        <f t="shared" si="141"/>
        <v>4.4450524395804836</v>
      </c>
      <c r="BC372" s="17">
        <f t="shared" si="142"/>
        <v>0</v>
      </c>
      <c r="BE372" s="11">
        <f t="shared" si="143"/>
        <v>62.728580027359783</v>
      </c>
      <c r="BH372" s="15">
        <f t="shared" si="144"/>
        <v>0</v>
      </c>
    </row>
    <row r="373" spans="1:60">
      <c r="A373" t="s">
        <v>3976</v>
      </c>
      <c r="B373" t="s">
        <v>3975</v>
      </c>
      <c r="C373" t="s">
        <v>35</v>
      </c>
      <c r="E373" s="7"/>
      <c r="F373" s="7"/>
      <c r="G373" s="7"/>
      <c r="H373">
        <v>3</v>
      </c>
      <c r="I373" s="7">
        <v>362.35199999999998</v>
      </c>
      <c r="J373" s="7">
        <v>317.05799999999999</v>
      </c>
      <c r="K373" s="7">
        <v>45.293999999999997</v>
      </c>
      <c r="M373" t="str">
        <f t="shared" si="122"/>
        <v>New</v>
      </c>
      <c r="O373" s="11" t="str">
        <f t="shared" si="123"/>
        <v/>
      </c>
      <c r="P373" s="11">
        <f t="shared" si="124"/>
        <v>120.78399999999999</v>
      </c>
      <c r="Q373" s="11"/>
      <c r="R373" s="11">
        <f t="shared" si="125"/>
        <v>0</v>
      </c>
      <c r="S373" s="11"/>
      <c r="U373" s="11" t="str">
        <f t="shared" si="126"/>
        <v/>
      </c>
      <c r="V373" s="11">
        <f t="shared" si="127"/>
        <v>105.68599999999999</v>
      </c>
      <c r="W373" s="11"/>
      <c r="X373" s="11">
        <f t="shared" si="121"/>
        <v>0</v>
      </c>
      <c r="Y373" s="11"/>
      <c r="AA373" s="11" t="str">
        <f t="shared" si="128"/>
        <v/>
      </c>
      <c r="AB373" s="11">
        <f t="shared" si="129"/>
        <v>15.097999999999999</v>
      </c>
      <c r="AC373" s="11"/>
      <c r="AD373">
        <f t="shared" si="130"/>
        <v>0</v>
      </c>
      <c r="AE373">
        <f t="shared" si="131"/>
        <v>3</v>
      </c>
      <c r="AG373" s="11">
        <f t="shared" si="132"/>
        <v>45.293999999999997</v>
      </c>
      <c r="AH373" s="11"/>
      <c r="AI373" s="15">
        <f t="shared" si="133"/>
        <v>0</v>
      </c>
      <c r="AL373" s="11">
        <f t="shared" si="134"/>
        <v>362.35199999999998</v>
      </c>
      <c r="AM373" s="11"/>
      <c r="AO373" s="19">
        <f t="shared" si="135"/>
        <v>0</v>
      </c>
      <c r="AP373" s="19">
        <f t="shared" si="136"/>
        <v>1.2310217480508822E-3</v>
      </c>
      <c r="AR373" s="23">
        <f t="shared" si="137"/>
        <v>0</v>
      </c>
      <c r="AS373">
        <f t="shared" si="138"/>
        <v>0</v>
      </c>
      <c r="AV373" s="11">
        <f t="shared" si="139"/>
        <v>0</v>
      </c>
      <c r="AY373" s="11">
        <f t="shared" si="140"/>
        <v>0</v>
      </c>
      <c r="AZ373" s="11"/>
      <c r="BB373" s="17">
        <f t="shared" si="141"/>
        <v>0</v>
      </c>
      <c r="BC373" s="17">
        <f t="shared" si="142"/>
        <v>3</v>
      </c>
      <c r="BE373" s="11">
        <f t="shared" si="143"/>
        <v>45.293999999999997</v>
      </c>
      <c r="BH373" s="15">
        <f t="shared" si="144"/>
        <v>0</v>
      </c>
    </row>
    <row r="374" spans="1:60">
      <c r="A374" t="s">
        <v>2205</v>
      </c>
      <c r="B374" t="s">
        <v>2204</v>
      </c>
      <c r="C374" t="s">
        <v>53</v>
      </c>
      <c r="D374">
        <v>8</v>
      </c>
      <c r="E374" s="7">
        <v>113.6</v>
      </c>
      <c r="F374" s="7">
        <v>69.295999999999992</v>
      </c>
      <c r="G374" s="7">
        <v>44.304000000000002</v>
      </c>
      <c r="I374" s="7"/>
      <c r="J374" s="7"/>
      <c r="K374" s="7"/>
      <c r="M374" t="str">
        <f t="shared" si="122"/>
        <v/>
      </c>
      <c r="O374" s="11">
        <f t="shared" si="123"/>
        <v>14.2</v>
      </c>
      <c r="P374" s="11" t="str">
        <f t="shared" si="124"/>
        <v/>
      </c>
      <c r="Q374" s="11"/>
      <c r="R374" s="11">
        <f t="shared" si="125"/>
        <v>0</v>
      </c>
      <c r="S374" s="11"/>
      <c r="U374" s="11">
        <f t="shared" si="126"/>
        <v>8.661999999999999</v>
      </c>
      <c r="V374" s="11" t="str">
        <f t="shared" si="127"/>
        <v/>
      </c>
      <c r="W374" s="11"/>
      <c r="X374" s="11">
        <f t="shared" si="121"/>
        <v>0</v>
      </c>
      <c r="Y374" s="11"/>
      <c r="AA374" s="11">
        <f t="shared" si="128"/>
        <v>5.5380000000000003</v>
      </c>
      <c r="AB374" s="11" t="str">
        <f t="shared" si="129"/>
        <v/>
      </c>
      <c r="AC374" s="11"/>
      <c r="AD374">
        <f t="shared" si="130"/>
        <v>8</v>
      </c>
      <c r="AE374">
        <f t="shared" si="131"/>
        <v>0</v>
      </c>
      <c r="AG374" s="11">
        <f t="shared" si="132"/>
        <v>-44.304000000000002</v>
      </c>
      <c r="AH374" s="11"/>
      <c r="AI374" s="15">
        <f t="shared" si="133"/>
        <v>0</v>
      </c>
      <c r="AL374" s="11">
        <f t="shared" si="134"/>
        <v>-113.6</v>
      </c>
      <c r="AM374" s="11"/>
      <c r="AO374" s="19">
        <f t="shared" si="135"/>
        <v>3.6479708162334701E-3</v>
      </c>
      <c r="AP374" s="19">
        <f t="shared" si="136"/>
        <v>0</v>
      </c>
      <c r="AR374" s="23">
        <f t="shared" si="137"/>
        <v>8.8901048791609671</v>
      </c>
      <c r="AS374">
        <f t="shared" si="138"/>
        <v>8</v>
      </c>
      <c r="AV374" s="11">
        <f t="shared" si="139"/>
        <v>4.9294008207934361</v>
      </c>
      <c r="AY374" s="11">
        <f t="shared" si="140"/>
        <v>12.639489284085732</v>
      </c>
      <c r="AZ374" s="11"/>
      <c r="BB374" s="17">
        <f t="shared" si="141"/>
        <v>8.8901048791609671</v>
      </c>
      <c r="BC374" s="17">
        <f t="shared" si="142"/>
        <v>0</v>
      </c>
      <c r="BE374" s="11">
        <f t="shared" si="143"/>
        <v>-49.233400820793442</v>
      </c>
      <c r="BH374" s="15">
        <f t="shared" si="144"/>
        <v>0</v>
      </c>
    </row>
    <row r="375" spans="1:60">
      <c r="A375" t="s">
        <v>3980</v>
      </c>
      <c r="B375" t="s">
        <v>3979</v>
      </c>
      <c r="C375" t="s">
        <v>53</v>
      </c>
      <c r="D375">
        <v>4</v>
      </c>
      <c r="E375" s="7">
        <v>318.08</v>
      </c>
      <c r="F375" s="7">
        <v>283.09119999999996</v>
      </c>
      <c r="G375" s="7">
        <v>34.988799999999998</v>
      </c>
      <c r="I375" s="7"/>
      <c r="J375" s="7"/>
      <c r="K375" s="7"/>
      <c r="M375" t="str">
        <f t="shared" si="122"/>
        <v/>
      </c>
      <c r="O375" s="11">
        <f t="shared" si="123"/>
        <v>79.52</v>
      </c>
      <c r="P375" s="11" t="str">
        <f t="shared" si="124"/>
        <v/>
      </c>
      <c r="Q375" s="11"/>
      <c r="R375" s="11">
        <f t="shared" si="125"/>
        <v>0</v>
      </c>
      <c r="S375" s="11"/>
      <c r="U375" s="11">
        <f t="shared" si="126"/>
        <v>70.772799999999989</v>
      </c>
      <c r="V375" s="11" t="str">
        <f t="shared" si="127"/>
        <v/>
      </c>
      <c r="W375" s="11"/>
      <c r="X375" s="11">
        <f t="shared" si="121"/>
        <v>0</v>
      </c>
      <c r="Y375" s="11"/>
      <c r="AA375" s="11">
        <f t="shared" si="128"/>
        <v>8.7471999999999994</v>
      </c>
      <c r="AB375" s="11" t="str">
        <f t="shared" si="129"/>
        <v/>
      </c>
      <c r="AC375" s="11"/>
      <c r="AD375">
        <f t="shared" si="130"/>
        <v>4</v>
      </c>
      <c r="AE375">
        <f t="shared" si="131"/>
        <v>0</v>
      </c>
      <c r="AG375" s="11">
        <f t="shared" si="132"/>
        <v>-34.988799999999998</v>
      </c>
      <c r="AH375" s="11"/>
      <c r="AI375" s="15">
        <f t="shared" si="133"/>
        <v>0</v>
      </c>
      <c r="AL375" s="11">
        <f t="shared" si="134"/>
        <v>-318.08</v>
      </c>
      <c r="AM375" s="11"/>
      <c r="AO375" s="19">
        <f t="shared" si="135"/>
        <v>1.823985408116735E-3</v>
      </c>
      <c r="AP375" s="19">
        <f t="shared" si="136"/>
        <v>0</v>
      </c>
      <c r="AR375" s="23">
        <f t="shared" si="137"/>
        <v>4.4450524395804836</v>
      </c>
      <c r="AS375">
        <f t="shared" si="138"/>
        <v>4</v>
      </c>
      <c r="AV375" s="11">
        <f t="shared" si="139"/>
        <v>3.8929626994984057</v>
      </c>
      <c r="AY375" s="11">
        <f t="shared" si="140"/>
        <v>35.390569995440053</v>
      </c>
      <c r="AZ375" s="11"/>
      <c r="BB375" s="17">
        <f t="shared" si="141"/>
        <v>4.4450524395804836</v>
      </c>
      <c r="BC375" s="17">
        <f t="shared" si="142"/>
        <v>0</v>
      </c>
      <c r="BE375" s="11">
        <f t="shared" si="143"/>
        <v>-38.881762699498402</v>
      </c>
      <c r="BH375" s="15">
        <f t="shared" si="144"/>
        <v>0</v>
      </c>
    </row>
    <row r="376" spans="1:60">
      <c r="A376" t="s">
        <v>1649</v>
      </c>
      <c r="B376" t="s">
        <v>1648</v>
      </c>
      <c r="C376" t="s">
        <v>35</v>
      </c>
      <c r="E376" s="7"/>
      <c r="F376" s="7"/>
      <c r="G376" s="7"/>
      <c r="H376">
        <v>4</v>
      </c>
      <c r="I376" s="7">
        <v>435.16800000000001</v>
      </c>
      <c r="J376" s="7">
        <v>495.00360000000001</v>
      </c>
      <c r="K376" s="7">
        <v>-59.835599999999999</v>
      </c>
      <c r="M376" t="str">
        <f t="shared" si="122"/>
        <v>New</v>
      </c>
      <c r="O376" s="11" t="str">
        <f t="shared" si="123"/>
        <v/>
      </c>
      <c r="P376" s="11">
        <f t="shared" si="124"/>
        <v>108.792</v>
      </c>
      <c r="Q376" s="11"/>
      <c r="R376" s="11">
        <f t="shared" si="125"/>
        <v>0</v>
      </c>
      <c r="S376" s="11"/>
      <c r="U376" s="11" t="str">
        <f t="shared" si="126"/>
        <v/>
      </c>
      <c r="V376" s="11">
        <f t="shared" si="127"/>
        <v>123.7509</v>
      </c>
      <c r="W376" s="11"/>
      <c r="X376" s="11">
        <f t="shared" si="121"/>
        <v>0</v>
      </c>
      <c r="Y376" s="11"/>
      <c r="AA376" s="11" t="str">
        <f t="shared" si="128"/>
        <v/>
      </c>
      <c r="AB376" s="11">
        <f t="shared" si="129"/>
        <v>-14.9589</v>
      </c>
      <c r="AC376" s="11"/>
      <c r="AD376">
        <f t="shared" si="130"/>
        <v>0</v>
      </c>
      <c r="AE376">
        <f t="shared" si="131"/>
        <v>4</v>
      </c>
      <c r="AG376" s="11">
        <f t="shared" si="132"/>
        <v>-59.835599999999999</v>
      </c>
      <c r="AH376" s="11"/>
      <c r="AI376" s="15">
        <f t="shared" si="133"/>
        <v>0</v>
      </c>
      <c r="AL376" s="11">
        <f t="shared" si="134"/>
        <v>435.16800000000001</v>
      </c>
      <c r="AM376" s="11"/>
      <c r="AO376" s="19">
        <f t="shared" si="135"/>
        <v>0</v>
      </c>
      <c r="AP376" s="19">
        <f t="shared" si="136"/>
        <v>1.6413623307345096E-3</v>
      </c>
      <c r="AR376" s="23">
        <f t="shared" si="137"/>
        <v>0</v>
      </c>
      <c r="AS376">
        <f t="shared" si="138"/>
        <v>0</v>
      </c>
      <c r="AV376" s="11">
        <f t="shared" si="139"/>
        <v>0</v>
      </c>
      <c r="AY376" s="11">
        <f t="shared" si="140"/>
        <v>0</v>
      </c>
      <c r="AZ376" s="11"/>
      <c r="BB376" s="17">
        <f t="shared" si="141"/>
        <v>0</v>
      </c>
      <c r="BC376" s="17">
        <f t="shared" si="142"/>
        <v>4</v>
      </c>
      <c r="BE376" s="11">
        <f t="shared" si="143"/>
        <v>-59.835599999999999</v>
      </c>
      <c r="BH376" s="15">
        <f t="shared" si="144"/>
        <v>0</v>
      </c>
    </row>
    <row r="377" spans="1:60">
      <c r="A377" t="s">
        <v>1649</v>
      </c>
      <c r="B377" t="s">
        <v>1648</v>
      </c>
      <c r="C377" t="s">
        <v>53</v>
      </c>
      <c r="E377" s="7"/>
      <c r="F377" s="7"/>
      <c r="G377" s="7"/>
      <c r="H377">
        <v>5</v>
      </c>
      <c r="I377" s="7">
        <v>72.900000000000006</v>
      </c>
      <c r="J377" s="7">
        <v>45.927000000000007</v>
      </c>
      <c r="K377" s="7">
        <v>26.972999999999999</v>
      </c>
      <c r="M377" t="str">
        <f t="shared" si="122"/>
        <v>New</v>
      </c>
      <c r="O377" s="11" t="str">
        <f t="shared" si="123"/>
        <v/>
      </c>
      <c r="P377" s="11">
        <f t="shared" si="124"/>
        <v>14.580000000000002</v>
      </c>
      <c r="Q377" s="11"/>
      <c r="R377" s="11">
        <f t="shared" si="125"/>
        <v>0</v>
      </c>
      <c r="S377" s="11"/>
      <c r="U377" s="11" t="str">
        <f t="shared" si="126"/>
        <v/>
      </c>
      <c r="V377" s="11">
        <f t="shared" si="127"/>
        <v>9.1854000000000013</v>
      </c>
      <c r="W377" s="11"/>
      <c r="X377" s="11">
        <f t="shared" si="121"/>
        <v>0</v>
      </c>
      <c r="Y377" s="11"/>
      <c r="AA377" s="11" t="str">
        <f t="shared" si="128"/>
        <v/>
      </c>
      <c r="AB377" s="11">
        <f t="shared" si="129"/>
        <v>5.3945999999999996</v>
      </c>
      <c r="AC377" s="11"/>
      <c r="AD377">
        <f t="shared" si="130"/>
        <v>0</v>
      </c>
      <c r="AE377">
        <f t="shared" si="131"/>
        <v>5</v>
      </c>
      <c r="AG377" s="11">
        <f t="shared" si="132"/>
        <v>26.972999999999999</v>
      </c>
      <c r="AH377" s="11"/>
      <c r="AI377" s="15">
        <f t="shared" si="133"/>
        <v>0</v>
      </c>
      <c r="AL377" s="11">
        <f t="shared" si="134"/>
        <v>72.900000000000006</v>
      </c>
      <c r="AM377" s="11"/>
      <c r="AO377" s="19">
        <f t="shared" si="135"/>
        <v>0</v>
      </c>
      <c r="AP377" s="19">
        <f t="shared" si="136"/>
        <v>2.051702913418137E-3</v>
      </c>
      <c r="AR377" s="23">
        <f t="shared" si="137"/>
        <v>0</v>
      </c>
      <c r="AS377">
        <f t="shared" si="138"/>
        <v>0</v>
      </c>
      <c r="AV377" s="11">
        <f t="shared" si="139"/>
        <v>0</v>
      </c>
      <c r="AY377" s="11">
        <f t="shared" si="140"/>
        <v>0</v>
      </c>
      <c r="AZ377" s="11"/>
      <c r="BB377" s="17">
        <f t="shared" si="141"/>
        <v>0</v>
      </c>
      <c r="BC377" s="17">
        <f t="shared" si="142"/>
        <v>5</v>
      </c>
      <c r="BE377" s="11">
        <f t="shared" si="143"/>
        <v>26.972999999999999</v>
      </c>
      <c r="BH377" s="15">
        <f t="shared" si="144"/>
        <v>0</v>
      </c>
    </row>
    <row r="378" spans="1:60">
      <c r="A378" t="s">
        <v>1649</v>
      </c>
      <c r="B378" t="s">
        <v>1648</v>
      </c>
      <c r="C378" t="s">
        <v>44</v>
      </c>
      <c r="E378" s="7"/>
      <c r="F378" s="7"/>
      <c r="G378" s="7"/>
      <c r="H378">
        <v>3</v>
      </c>
      <c r="I378" s="7">
        <v>206.352</v>
      </c>
      <c r="J378" s="7">
        <v>201.19319999999999</v>
      </c>
      <c r="K378" s="7">
        <v>5.1588000000000003</v>
      </c>
      <c r="M378" t="str">
        <f t="shared" si="122"/>
        <v>New</v>
      </c>
      <c r="O378" s="11" t="str">
        <f t="shared" si="123"/>
        <v/>
      </c>
      <c r="P378" s="11">
        <f t="shared" si="124"/>
        <v>68.784000000000006</v>
      </c>
      <c r="Q378" s="11"/>
      <c r="R378" s="11">
        <f t="shared" si="125"/>
        <v>0</v>
      </c>
      <c r="S378" s="11"/>
      <c r="U378" s="11" t="str">
        <f t="shared" si="126"/>
        <v/>
      </c>
      <c r="V378" s="11">
        <f t="shared" si="127"/>
        <v>67.064399999999992</v>
      </c>
      <c r="W378" s="11"/>
      <c r="X378" s="11">
        <f t="shared" si="121"/>
        <v>0</v>
      </c>
      <c r="Y378" s="11"/>
      <c r="AA378" s="11" t="str">
        <f t="shared" si="128"/>
        <v/>
      </c>
      <c r="AB378" s="11">
        <f t="shared" si="129"/>
        <v>1.7196</v>
      </c>
      <c r="AC378" s="11"/>
      <c r="AD378">
        <f t="shared" si="130"/>
        <v>0</v>
      </c>
      <c r="AE378">
        <f t="shared" si="131"/>
        <v>3</v>
      </c>
      <c r="AG378" s="11">
        <f t="shared" si="132"/>
        <v>5.1588000000000003</v>
      </c>
      <c r="AH378" s="11"/>
      <c r="AI378" s="15">
        <f t="shared" si="133"/>
        <v>0</v>
      </c>
      <c r="AL378" s="11">
        <f t="shared" si="134"/>
        <v>206.35200000000003</v>
      </c>
      <c r="AM378" s="11"/>
      <c r="AO378" s="19">
        <f t="shared" si="135"/>
        <v>0</v>
      </c>
      <c r="AP378" s="19">
        <f t="shared" si="136"/>
        <v>1.2310217480508822E-3</v>
      </c>
      <c r="AR378" s="23">
        <f t="shared" si="137"/>
        <v>0</v>
      </c>
      <c r="AS378">
        <f t="shared" si="138"/>
        <v>0</v>
      </c>
      <c r="AV378" s="11">
        <f t="shared" si="139"/>
        <v>0</v>
      </c>
      <c r="AY378" s="11">
        <f t="shared" si="140"/>
        <v>0</v>
      </c>
      <c r="AZ378" s="11"/>
      <c r="BB378" s="17">
        <f t="shared" si="141"/>
        <v>0</v>
      </c>
      <c r="BC378" s="17">
        <f t="shared" si="142"/>
        <v>3</v>
      </c>
      <c r="BE378" s="11">
        <f t="shared" si="143"/>
        <v>5.1588000000000003</v>
      </c>
      <c r="BH378" s="15">
        <f t="shared" si="144"/>
        <v>0</v>
      </c>
    </row>
    <row r="379" spans="1:60">
      <c r="A379" t="s">
        <v>911</v>
      </c>
      <c r="B379" t="s">
        <v>910</v>
      </c>
      <c r="C379" t="s">
        <v>32</v>
      </c>
      <c r="E379" s="7"/>
      <c r="F379" s="7"/>
      <c r="G379" s="7"/>
      <c r="H379">
        <v>2</v>
      </c>
      <c r="I379" s="7">
        <v>78.852800000000002</v>
      </c>
      <c r="J379" s="7">
        <v>90.448800000000006</v>
      </c>
      <c r="K379" s="7">
        <v>-11.596</v>
      </c>
      <c r="M379" t="str">
        <f t="shared" si="122"/>
        <v>New</v>
      </c>
      <c r="O379" s="11" t="str">
        <f t="shared" si="123"/>
        <v/>
      </c>
      <c r="P379" s="11">
        <f t="shared" si="124"/>
        <v>39.426400000000001</v>
      </c>
      <c r="Q379" s="11"/>
      <c r="R379" s="11">
        <f t="shared" si="125"/>
        <v>0</v>
      </c>
      <c r="S379" s="11"/>
      <c r="U379" s="11" t="str">
        <f t="shared" si="126"/>
        <v/>
      </c>
      <c r="V379" s="11">
        <f t="shared" si="127"/>
        <v>45.224400000000003</v>
      </c>
      <c r="W379" s="11"/>
      <c r="X379" s="11">
        <f t="shared" si="121"/>
        <v>0</v>
      </c>
      <c r="Y379" s="11"/>
      <c r="AA379" s="11" t="str">
        <f t="shared" si="128"/>
        <v/>
      </c>
      <c r="AB379" s="11">
        <f t="shared" si="129"/>
        <v>-5.798</v>
      </c>
      <c r="AC379" s="11"/>
      <c r="AD379">
        <f t="shared" si="130"/>
        <v>0</v>
      </c>
      <c r="AE379">
        <f t="shared" si="131"/>
        <v>2</v>
      </c>
      <c r="AG379" s="11">
        <f t="shared" si="132"/>
        <v>-11.596</v>
      </c>
      <c r="AH379" s="11"/>
      <c r="AI379" s="15">
        <f t="shared" si="133"/>
        <v>0</v>
      </c>
      <c r="AL379" s="11">
        <f t="shared" si="134"/>
        <v>78.852800000000002</v>
      </c>
      <c r="AM379" s="11"/>
      <c r="AO379" s="19">
        <f t="shared" si="135"/>
        <v>0</v>
      </c>
      <c r="AP379" s="19">
        <f t="shared" si="136"/>
        <v>8.206811653672548E-4</v>
      </c>
      <c r="AR379" s="23">
        <f t="shared" si="137"/>
        <v>0</v>
      </c>
      <c r="AS379">
        <f t="shared" si="138"/>
        <v>0</v>
      </c>
      <c r="AV379" s="11">
        <f t="shared" si="139"/>
        <v>0</v>
      </c>
      <c r="AY379" s="11">
        <f t="shared" si="140"/>
        <v>0</v>
      </c>
      <c r="AZ379" s="11"/>
      <c r="BB379" s="17">
        <f t="shared" si="141"/>
        <v>0</v>
      </c>
      <c r="BC379" s="17">
        <f t="shared" si="142"/>
        <v>2</v>
      </c>
      <c r="BE379" s="11">
        <f t="shared" si="143"/>
        <v>-11.596</v>
      </c>
      <c r="BH379" s="15">
        <f t="shared" si="144"/>
        <v>0</v>
      </c>
    </row>
    <row r="380" spans="1:60">
      <c r="A380" t="s">
        <v>1108</v>
      </c>
      <c r="B380" t="s">
        <v>1107</v>
      </c>
      <c r="C380" t="s">
        <v>32</v>
      </c>
      <c r="D380">
        <v>5</v>
      </c>
      <c r="E380" s="7">
        <v>523.91999999999996</v>
      </c>
      <c r="F380" s="7">
        <v>550.11599999999999</v>
      </c>
      <c r="G380" s="7">
        <v>-26.196000000000002</v>
      </c>
      <c r="I380" s="7"/>
      <c r="J380" s="7"/>
      <c r="K380" s="7"/>
      <c r="M380" t="str">
        <f t="shared" si="122"/>
        <v/>
      </c>
      <c r="O380" s="11">
        <f t="shared" si="123"/>
        <v>104.78399999999999</v>
      </c>
      <c r="P380" s="11" t="str">
        <f t="shared" si="124"/>
        <v/>
      </c>
      <c r="Q380" s="11"/>
      <c r="R380" s="11">
        <f t="shared" si="125"/>
        <v>0</v>
      </c>
      <c r="S380" s="11"/>
      <c r="U380" s="11">
        <f t="shared" si="126"/>
        <v>110.0232</v>
      </c>
      <c r="V380" s="11" t="str">
        <f t="shared" si="127"/>
        <v/>
      </c>
      <c r="W380" s="11"/>
      <c r="X380" s="11">
        <f t="shared" si="121"/>
        <v>0</v>
      </c>
      <c r="Y380" s="11"/>
      <c r="AA380" s="11">
        <f t="shared" si="128"/>
        <v>-5.2392000000000003</v>
      </c>
      <c r="AB380" s="11" t="str">
        <f t="shared" si="129"/>
        <v/>
      </c>
      <c r="AC380" s="11"/>
      <c r="AD380">
        <f t="shared" si="130"/>
        <v>5</v>
      </c>
      <c r="AE380">
        <f t="shared" si="131"/>
        <v>0</v>
      </c>
      <c r="AG380" s="11">
        <f t="shared" si="132"/>
        <v>26.196000000000002</v>
      </c>
      <c r="AH380" s="11"/>
      <c r="AI380" s="15">
        <f t="shared" si="133"/>
        <v>0</v>
      </c>
      <c r="AL380" s="11">
        <f t="shared" si="134"/>
        <v>-523.91999999999996</v>
      </c>
      <c r="AM380" s="11"/>
      <c r="AO380" s="19">
        <f t="shared" si="135"/>
        <v>2.2799817601459188E-3</v>
      </c>
      <c r="AP380" s="19">
        <f t="shared" si="136"/>
        <v>0</v>
      </c>
      <c r="AR380" s="23">
        <f t="shared" si="137"/>
        <v>5.5563155494756042</v>
      </c>
      <c r="AS380">
        <f t="shared" si="138"/>
        <v>5</v>
      </c>
      <c r="AV380" s="11">
        <f t="shared" si="139"/>
        <v>-2.9146484268125858</v>
      </c>
      <c r="AY380" s="11">
        <f t="shared" si="140"/>
        <v>58.292968536251713</v>
      </c>
      <c r="AZ380" s="11"/>
      <c r="BB380" s="17">
        <f t="shared" si="141"/>
        <v>5.5563155494756042</v>
      </c>
      <c r="BC380" s="17">
        <f t="shared" si="142"/>
        <v>0</v>
      </c>
      <c r="BE380" s="11">
        <f t="shared" si="143"/>
        <v>29.110648426812588</v>
      </c>
      <c r="BH380" s="15">
        <f t="shared" si="144"/>
        <v>0</v>
      </c>
    </row>
    <row r="381" spans="1:60">
      <c r="A381" t="s">
        <v>1108</v>
      </c>
      <c r="B381" t="s">
        <v>1107</v>
      </c>
      <c r="C381" t="s">
        <v>44</v>
      </c>
      <c r="D381">
        <v>1</v>
      </c>
      <c r="E381" s="7">
        <v>330.58800000000002</v>
      </c>
      <c r="F381" s="7">
        <v>446.29380000000003</v>
      </c>
      <c r="G381" s="7">
        <v>-115.7058</v>
      </c>
      <c r="I381" s="7"/>
      <c r="J381" s="7"/>
      <c r="K381" s="7"/>
      <c r="M381" t="str">
        <f t="shared" si="122"/>
        <v/>
      </c>
      <c r="O381" s="11">
        <f t="shared" si="123"/>
        <v>330.58800000000002</v>
      </c>
      <c r="P381" s="11" t="str">
        <f t="shared" si="124"/>
        <v/>
      </c>
      <c r="Q381" s="11"/>
      <c r="R381" s="11">
        <f t="shared" si="125"/>
        <v>0</v>
      </c>
      <c r="S381" s="11"/>
      <c r="U381" s="11">
        <f t="shared" si="126"/>
        <v>446.29380000000003</v>
      </c>
      <c r="V381" s="11" t="str">
        <f t="shared" si="127"/>
        <v/>
      </c>
      <c r="W381" s="11"/>
      <c r="X381" s="11">
        <f t="shared" si="121"/>
        <v>0</v>
      </c>
      <c r="Y381" s="11"/>
      <c r="AA381" s="11">
        <f t="shared" si="128"/>
        <v>-115.7058</v>
      </c>
      <c r="AB381" s="11" t="str">
        <f t="shared" si="129"/>
        <v/>
      </c>
      <c r="AC381" s="11"/>
      <c r="AD381">
        <f t="shared" si="130"/>
        <v>1</v>
      </c>
      <c r="AE381">
        <f t="shared" si="131"/>
        <v>0</v>
      </c>
      <c r="AG381" s="11">
        <f t="shared" si="132"/>
        <v>115.7058</v>
      </c>
      <c r="AH381" s="11"/>
      <c r="AI381" s="15">
        <f t="shared" si="133"/>
        <v>0</v>
      </c>
      <c r="AL381" s="11">
        <f t="shared" si="134"/>
        <v>-330.58800000000002</v>
      </c>
      <c r="AM381" s="11"/>
      <c r="AO381" s="19">
        <f t="shared" si="135"/>
        <v>4.5599635202918376E-4</v>
      </c>
      <c r="AP381" s="19">
        <f t="shared" si="136"/>
        <v>0</v>
      </c>
      <c r="AR381" s="23">
        <f t="shared" si="137"/>
        <v>1.1112631098951209</v>
      </c>
      <c r="AS381">
        <f t="shared" si="138"/>
        <v>1</v>
      </c>
      <c r="AV381" s="11">
        <f t="shared" si="139"/>
        <v>-12.873787140902879</v>
      </c>
      <c r="AY381" s="11">
        <f t="shared" si="140"/>
        <v>36.782248974008226</v>
      </c>
      <c r="AZ381" s="11"/>
      <c r="BB381" s="17">
        <f t="shared" si="141"/>
        <v>1.1112631098951209</v>
      </c>
      <c r="BC381" s="17">
        <f t="shared" si="142"/>
        <v>0</v>
      </c>
      <c r="BE381" s="11">
        <f t="shared" si="143"/>
        <v>128.57958714090287</v>
      </c>
      <c r="BH381" s="15">
        <f t="shared" si="144"/>
        <v>0</v>
      </c>
    </row>
    <row r="382" spans="1:60">
      <c r="A382" t="s">
        <v>1903</v>
      </c>
      <c r="B382" t="s">
        <v>1902</v>
      </c>
      <c r="C382" t="s">
        <v>44</v>
      </c>
      <c r="E382" s="7"/>
      <c r="F382" s="7"/>
      <c r="G382" s="7"/>
      <c r="H382">
        <v>3</v>
      </c>
      <c r="I382" s="7">
        <v>1322.3520000000001</v>
      </c>
      <c r="J382" s="7">
        <v>1421.5284000000001</v>
      </c>
      <c r="K382" s="7">
        <v>-99.176400000000001</v>
      </c>
      <c r="M382" t="str">
        <f t="shared" si="122"/>
        <v>New</v>
      </c>
      <c r="O382" s="11" t="str">
        <f t="shared" si="123"/>
        <v/>
      </c>
      <c r="P382" s="11">
        <f t="shared" si="124"/>
        <v>440.78400000000005</v>
      </c>
      <c r="Q382" s="11"/>
      <c r="R382" s="11">
        <f t="shared" si="125"/>
        <v>0</v>
      </c>
      <c r="S382" s="11"/>
      <c r="U382" s="11" t="str">
        <f t="shared" si="126"/>
        <v/>
      </c>
      <c r="V382" s="11">
        <f t="shared" si="127"/>
        <v>473.84280000000007</v>
      </c>
      <c r="W382" s="11"/>
      <c r="X382" s="11">
        <f t="shared" si="121"/>
        <v>0</v>
      </c>
      <c r="Y382" s="11"/>
      <c r="AA382" s="11" t="str">
        <f t="shared" si="128"/>
        <v/>
      </c>
      <c r="AB382" s="11">
        <f t="shared" si="129"/>
        <v>-33.058799999999998</v>
      </c>
      <c r="AC382" s="11"/>
      <c r="AD382">
        <f t="shared" si="130"/>
        <v>0</v>
      </c>
      <c r="AE382">
        <f t="shared" si="131"/>
        <v>3</v>
      </c>
      <c r="AG382" s="11">
        <f t="shared" si="132"/>
        <v>-99.176400000000001</v>
      </c>
      <c r="AH382" s="11"/>
      <c r="AI382" s="15">
        <f t="shared" si="133"/>
        <v>0</v>
      </c>
      <c r="AL382" s="11">
        <f t="shared" si="134"/>
        <v>1322.3520000000001</v>
      </c>
      <c r="AM382" s="11"/>
      <c r="AO382" s="19">
        <f t="shared" si="135"/>
        <v>0</v>
      </c>
      <c r="AP382" s="19">
        <f t="shared" si="136"/>
        <v>1.2310217480508822E-3</v>
      </c>
      <c r="AR382" s="23">
        <f t="shared" si="137"/>
        <v>0</v>
      </c>
      <c r="AS382">
        <f t="shared" si="138"/>
        <v>0</v>
      </c>
      <c r="AV382" s="11">
        <f t="shared" si="139"/>
        <v>0</v>
      </c>
      <c r="AY382" s="11">
        <f t="shared" si="140"/>
        <v>0</v>
      </c>
      <c r="AZ382" s="11"/>
      <c r="BB382" s="17">
        <f t="shared" si="141"/>
        <v>0</v>
      </c>
      <c r="BC382" s="17">
        <f t="shared" si="142"/>
        <v>3</v>
      </c>
      <c r="BE382" s="11">
        <f t="shared" si="143"/>
        <v>-99.176400000000001</v>
      </c>
      <c r="BH382" s="15">
        <f t="shared" si="144"/>
        <v>0</v>
      </c>
    </row>
    <row r="383" spans="1:60">
      <c r="A383" t="s">
        <v>855</v>
      </c>
      <c r="B383" t="s">
        <v>854</v>
      </c>
      <c r="C383" t="s">
        <v>35</v>
      </c>
      <c r="E383" s="7"/>
      <c r="F383" s="7"/>
      <c r="G383" s="7"/>
      <c r="H383">
        <v>5</v>
      </c>
      <c r="I383" s="7">
        <v>899.43</v>
      </c>
      <c r="J383" s="7">
        <v>912.279</v>
      </c>
      <c r="K383" s="7">
        <v>-12.849</v>
      </c>
      <c r="M383" t="str">
        <f t="shared" si="122"/>
        <v>New</v>
      </c>
      <c r="O383" s="11" t="str">
        <f t="shared" si="123"/>
        <v/>
      </c>
      <c r="P383" s="11">
        <f t="shared" si="124"/>
        <v>179.886</v>
      </c>
      <c r="Q383" s="11"/>
      <c r="R383" s="11">
        <f t="shared" si="125"/>
        <v>0</v>
      </c>
      <c r="S383" s="11"/>
      <c r="U383" s="11" t="str">
        <f t="shared" si="126"/>
        <v/>
      </c>
      <c r="V383" s="11">
        <f t="shared" si="127"/>
        <v>182.45580000000001</v>
      </c>
      <c r="W383" s="11"/>
      <c r="X383" s="11">
        <f t="shared" si="121"/>
        <v>0</v>
      </c>
      <c r="Y383" s="11"/>
      <c r="AA383" s="11" t="str">
        <f t="shared" si="128"/>
        <v/>
      </c>
      <c r="AB383" s="11">
        <f t="shared" si="129"/>
        <v>-2.5697999999999999</v>
      </c>
      <c r="AC383" s="11"/>
      <c r="AD383">
        <f t="shared" si="130"/>
        <v>0</v>
      </c>
      <c r="AE383">
        <f t="shared" si="131"/>
        <v>5</v>
      </c>
      <c r="AG383" s="11">
        <f t="shared" si="132"/>
        <v>-12.849</v>
      </c>
      <c r="AH383" s="11"/>
      <c r="AI383" s="15">
        <f t="shared" si="133"/>
        <v>0</v>
      </c>
      <c r="AL383" s="11">
        <f t="shared" si="134"/>
        <v>899.43</v>
      </c>
      <c r="AM383" s="11"/>
      <c r="AO383" s="19">
        <f t="shared" si="135"/>
        <v>0</v>
      </c>
      <c r="AP383" s="19">
        <f t="shared" si="136"/>
        <v>2.051702913418137E-3</v>
      </c>
      <c r="AR383" s="23">
        <f t="shared" si="137"/>
        <v>0</v>
      </c>
      <c r="AS383">
        <f t="shared" si="138"/>
        <v>0</v>
      </c>
      <c r="AV383" s="11">
        <f t="shared" si="139"/>
        <v>0</v>
      </c>
      <c r="AY383" s="11">
        <f t="shared" si="140"/>
        <v>0</v>
      </c>
      <c r="AZ383" s="11"/>
      <c r="BB383" s="17">
        <f t="shared" si="141"/>
        <v>0</v>
      </c>
      <c r="BC383" s="17">
        <f t="shared" si="142"/>
        <v>5</v>
      </c>
      <c r="BE383" s="11">
        <f t="shared" si="143"/>
        <v>-12.849</v>
      </c>
      <c r="BH383" s="15">
        <f t="shared" si="144"/>
        <v>0</v>
      </c>
    </row>
    <row r="384" spans="1:60">
      <c r="A384" t="s">
        <v>855</v>
      </c>
      <c r="B384" t="s">
        <v>854</v>
      </c>
      <c r="C384" t="s">
        <v>53</v>
      </c>
      <c r="D384">
        <v>2</v>
      </c>
      <c r="E384" s="7">
        <v>44.46</v>
      </c>
      <c r="F384" s="7">
        <v>29.788200000000003</v>
      </c>
      <c r="G384" s="7">
        <v>14.671799999999999</v>
      </c>
      <c r="I384" s="7"/>
      <c r="J384" s="7"/>
      <c r="K384" s="7"/>
      <c r="M384" t="str">
        <f t="shared" si="122"/>
        <v/>
      </c>
      <c r="O384" s="11">
        <f t="shared" si="123"/>
        <v>22.23</v>
      </c>
      <c r="P384" s="11" t="str">
        <f t="shared" si="124"/>
        <v/>
      </c>
      <c r="Q384" s="11"/>
      <c r="R384" s="11">
        <f t="shared" si="125"/>
        <v>0</v>
      </c>
      <c r="S384" s="11"/>
      <c r="U384" s="11">
        <f t="shared" si="126"/>
        <v>14.894100000000002</v>
      </c>
      <c r="V384" s="11" t="str">
        <f t="shared" si="127"/>
        <v/>
      </c>
      <c r="W384" s="11"/>
      <c r="X384" s="11">
        <f t="shared" si="121"/>
        <v>0</v>
      </c>
      <c r="Y384" s="11"/>
      <c r="AA384" s="11">
        <f t="shared" si="128"/>
        <v>7.3358999999999996</v>
      </c>
      <c r="AB384" s="11" t="str">
        <f t="shared" si="129"/>
        <v/>
      </c>
      <c r="AC384" s="11"/>
      <c r="AD384">
        <f t="shared" si="130"/>
        <v>2</v>
      </c>
      <c r="AE384">
        <f t="shared" si="131"/>
        <v>0</v>
      </c>
      <c r="AG384" s="11">
        <f t="shared" si="132"/>
        <v>-14.671799999999999</v>
      </c>
      <c r="AH384" s="11"/>
      <c r="AI384" s="15">
        <f t="shared" si="133"/>
        <v>0</v>
      </c>
      <c r="AL384" s="11">
        <f t="shared" si="134"/>
        <v>-44.46</v>
      </c>
      <c r="AM384" s="11"/>
      <c r="AO384" s="19">
        <f t="shared" si="135"/>
        <v>9.1199270405836752E-4</v>
      </c>
      <c r="AP384" s="19">
        <f t="shared" si="136"/>
        <v>0</v>
      </c>
      <c r="AR384" s="23">
        <f t="shared" si="137"/>
        <v>2.2225262197902418</v>
      </c>
      <c r="AS384">
        <f t="shared" si="138"/>
        <v>2</v>
      </c>
      <c r="AV384" s="11">
        <f t="shared" si="139"/>
        <v>1.6324300957592346</v>
      </c>
      <c r="AY384" s="11">
        <f t="shared" si="140"/>
        <v>4.9467578659370748</v>
      </c>
      <c r="AZ384" s="11"/>
      <c r="BB384" s="17">
        <f t="shared" si="141"/>
        <v>2.2225262197902418</v>
      </c>
      <c r="BC384" s="17">
        <f t="shared" si="142"/>
        <v>0</v>
      </c>
      <c r="BE384" s="11">
        <f t="shared" si="143"/>
        <v>-16.304230095759234</v>
      </c>
      <c r="BH384" s="15">
        <f t="shared" si="144"/>
        <v>0</v>
      </c>
    </row>
    <row r="385" spans="1:60">
      <c r="A385" t="s">
        <v>849</v>
      </c>
      <c r="B385" t="s">
        <v>848</v>
      </c>
      <c r="C385" t="s">
        <v>53</v>
      </c>
      <c r="E385" s="7"/>
      <c r="F385" s="7"/>
      <c r="G385" s="7"/>
      <c r="H385">
        <v>4</v>
      </c>
      <c r="I385" s="7">
        <v>48.896000000000001</v>
      </c>
      <c r="J385" s="7">
        <v>40.339199999999998</v>
      </c>
      <c r="K385" s="7">
        <v>8.5568000000000008</v>
      </c>
      <c r="M385" t="str">
        <f t="shared" si="122"/>
        <v>New</v>
      </c>
      <c r="O385" s="11" t="str">
        <f t="shared" si="123"/>
        <v/>
      </c>
      <c r="P385" s="11">
        <f t="shared" si="124"/>
        <v>12.224</v>
      </c>
      <c r="Q385" s="11"/>
      <c r="R385" s="11">
        <f t="shared" si="125"/>
        <v>0</v>
      </c>
      <c r="S385" s="11"/>
      <c r="U385" s="11" t="str">
        <f t="shared" si="126"/>
        <v/>
      </c>
      <c r="V385" s="11">
        <f t="shared" si="127"/>
        <v>10.0848</v>
      </c>
      <c r="W385" s="11"/>
      <c r="X385" s="11">
        <f t="shared" si="121"/>
        <v>0</v>
      </c>
      <c r="Y385" s="11"/>
      <c r="AA385" s="11" t="str">
        <f t="shared" si="128"/>
        <v/>
      </c>
      <c r="AB385" s="11">
        <f t="shared" si="129"/>
        <v>2.1392000000000002</v>
      </c>
      <c r="AC385" s="11"/>
      <c r="AD385">
        <f t="shared" si="130"/>
        <v>0</v>
      </c>
      <c r="AE385">
        <f t="shared" si="131"/>
        <v>4</v>
      </c>
      <c r="AG385" s="11">
        <f t="shared" si="132"/>
        <v>8.5568000000000008</v>
      </c>
      <c r="AH385" s="11"/>
      <c r="AI385" s="15">
        <f t="shared" si="133"/>
        <v>0</v>
      </c>
      <c r="AL385" s="11">
        <f t="shared" si="134"/>
        <v>48.896000000000001</v>
      </c>
      <c r="AM385" s="11"/>
      <c r="AO385" s="19">
        <f t="shared" si="135"/>
        <v>0</v>
      </c>
      <c r="AP385" s="19">
        <f t="shared" si="136"/>
        <v>1.6413623307345096E-3</v>
      </c>
      <c r="AR385" s="23">
        <f t="shared" si="137"/>
        <v>0</v>
      </c>
      <c r="AS385">
        <f t="shared" si="138"/>
        <v>0</v>
      </c>
      <c r="AV385" s="11">
        <f t="shared" si="139"/>
        <v>0</v>
      </c>
      <c r="AY385" s="11">
        <f t="shared" si="140"/>
        <v>0</v>
      </c>
      <c r="AZ385" s="11"/>
      <c r="BB385" s="17">
        <f t="shared" si="141"/>
        <v>0</v>
      </c>
      <c r="BC385" s="17">
        <f t="shared" si="142"/>
        <v>4</v>
      </c>
      <c r="BE385" s="11">
        <f t="shared" si="143"/>
        <v>8.5568000000000008</v>
      </c>
      <c r="BH385" s="15">
        <f t="shared" si="144"/>
        <v>0</v>
      </c>
    </row>
    <row r="386" spans="1:60">
      <c r="A386" t="s">
        <v>3003</v>
      </c>
      <c r="B386" t="s">
        <v>3002</v>
      </c>
      <c r="C386" t="s">
        <v>53</v>
      </c>
      <c r="E386" s="7"/>
      <c r="F386" s="7"/>
      <c r="G386" s="7"/>
      <c r="H386">
        <v>2</v>
      </c>
      <c r="I386" s="7">
        <v>18.96</v>
      </c>
      <c r="J386" s="7">
        <v>10.428000000000001</v>
      </c>
      <c r="K386" s="7">
        <v>8.532</v>
      </c>
      <c r="M386" t="str">
        <f t="shared" si="122"/>
        <v>New</v>
      </c>
      <c r="O386" s="11" t="str">
        <f t="shared" si="123"/>
        <v/>
      </c>
      <c r="P386" s="11">
        <f t="shared" si="124"/>
        <v>9.48</v>
      </c>
      <c r="Q386" s="11"/>
      <c r="R386" s="11">
        <f t="shared" si="125"/>
        <v>0</v>
      </c>
      <c r="S386" s="11"/>
      <c r="U386" s="11" t="str">
        <f t="shared" si="126"/>
        <v/>
      </c>
      <c r="V386" s="11">
        <f t="shared" si="127"/>
        <v>5.2140000000000004</v>
      </c>
      <c r="W386" s="11"/>
      <c r="X386" s="11">
        <f t="shared" si="121"/>
        <v>0</v>
      </c>
      <c r="Y386" s="11"/>
      <c r="AA386" s="11" t="str">
        <f t="shared" si="128"/>
        <v/>
      </c>
      <c r="AB386" s="11">
        <f t="shared" si="129"/>
        <v>4.266</v>
      </c>
      <c r="AC386" s="11"/>
      <c r="AD386">
        <f t="shared" si="130"/>
        <v>0</v>
      </c>
      <c r="AE386">
        <f t="shared" si="131"/>
        <v>2</v>
      </c>
      <c r="AG386" s="11">
        <f t="shared" si="132"/>
        <v>8.532</v>
      </c>
      <c r="AH386" s="11"/>
      <c r="AI386" s="15">
        <f t="shared" si="133"/>
        <v>0</v>
      </c>
      <c r="AL386" s="11">
        <f t="shared" si="134"/>
        <v>18.96</v>
      </c>
      <c r="AM386" s="11"/>
      <c r="AO386" s="19">
        <f t="shared" si="135"/>
        <v>0</v>
      </c>
      <c r="AP386" s="19">
        <f t="shared" si="136"/>
        <v>8.206811653672548E-4</v>
      </c>
      <c r="AR386" s="23">
        <f t="shared" si="137"/>
        <v>0</v>
      </c>
      <c r="AS386">
        <f t="shared" si="138"/>
        <v>0</v>
      </c>
      <c r="AV386" s="11">
        <f t="shared" si="139"/>
        <v>0</v>
      </c>
      <c r="AY386" s="11">
        <f t="shared" si="140"/>
        <v>0</v>
      </c>
      <c r="AZ386" s="11"/>
      <c r="BB386" s="17">
        <f t="shared" si="141"/>
        <v>0</v>
      </c>
      <c r="BC386" s="17">
        <f t="shared" si="142"/>
        <v>2</v>
      </c>
      <c r="BE386" s="11">
        <f t="shared" si="143"/>
        <v>8.532</v>
      </c>
      <c r="BH386" s="15">
        <f t="shared" si="144"/>
        <v>0</v>
      </c>
    </row>
    <row r="387" spans="1:60">
      <c r="A387" t="s">
        <v>4011</v>
      </c>
      <c r="B387" t="s">
        <v>4010</v>
      </c>
      <c r="C387" t="s">
        <v>53</v>
      </c>
      <c r="D387">
        <v>1</v>
      </c>
      <c r="E387" s="7">
        <v>13.4</v>
      </c>
      <c r="F387" s="7">
        <v>6.968</v>
      </c>
      <c r="G387" s="7">
        <v>6.4320000000000004</v>
      </c>
      <c r="H387">
        <v>11</v>
      </c>
      <c r="I387" s="7">
        <v>223.85000000000002</v>
      </c>
      <c r="J387" s="7">
        <v>185.79169999999999</v>
      </c>
      <c r="K387" s="7">
        <v>38.058299999999996</v>
      </c>
      <c r="M387" t="str">
        <f t="shared" si="122"/>
        <v/>
      </c>
      <c r="O387" s="11">
        <f t="shared" si="123"/>
        <v>13.4</v>
      </c>
      <c r="P387" s="11">
        <f t="shared" si="124"/>
        <v>20.350000000000001</v>
      </c>
      <c r="Q387" s="11"/>
      <c r="R387" s="11">
        <f t="shared" si="125"/>
        <v>76.450000000000017</v>
      </c>
      <c r="S387" s="11"/>
      <c r="U387" s="11">
        <f t="shared" si="126"/>
        <v>6.968</v>
      </c>
      <c r="V387" s="11">
        <f t="shared" si="127"/>
        <v>16.890154545454546</v>
      </c>
      <c r="W387" s="11"/>
      <c r="X387" s="11">
        <f t="shared" si="121"/>
        <v>-109.14370000000001</v>
      </c>
      <c r="Y387" s="11"/>
      <c r="AA387" s="11">
        <f t="shared" si="128"/>
        <v>6.4320000000000004</v>
      </c>
      <c r="AB387" s="11">
        <f t="shared" si="129"/>
        <v>3.4598454545454542</v>
      </c>
      <c r="AC387" s="11"/>
      <c r="AD387">
        <f t="shared" si="130"/>
        <v>1</v>
      </c>
      <c r="AE387">
        <f t="shared" si="131"/>
        <v>11</v>
      </c>
      <c r="AG387" s="11">
        <f t="shared" si="132"/>
        <v>64.320000000000007</v>
      </c>
      <c r="AH387" s="11"/>
      <c r="AI387" s="15">
        <f t="shared" si="133"/>
        <v>0</v>
      </c>
      <c r="AL387" s="11">
        <f t="shared" si="134"/>
        <v>134</v>
      </c>
      <c r="AM387" s="11"/>
      <c r="AO387" s="19">
        <f t="shared" si="135"/>
        <v>4.5599635202918376E-4</v>
      </c>
      <c r="AP387" s="19">
        <f t="shared" si="136"/>
        <v>4.5137464095199014E-3</v>
      </c>
      <c r="AR387" s="23">
        <f t="shared" si="137"/>
        <v>1.1112631098951209</v>
      </c>
      <c r="AS387">
        <f t="shared" si="138"/>
        <v>1</v>
      </c>
      <c r="AV387" s="11">
        <f t="shared" si="139"/>
        <v>0.71564432284541768</v>
      </c>
      <c r="AY387" s="11">
        <f t="shared" si="140"/>
        <v>1.4909256725946201</v>
      </c>
      <c r="AZ387" s="11"/>
      <c r="BB387" s="17">
        <f t="shared" si="141"/>
        <v>1.1112631098951209</v>
      </c>
      <c r="BC387" s="17">
        <f t="shared" si="142"/>
        <v>11</v>
      </c>
      <c r="BE387" s="11">
        <f t="shared" si="143"/>
        <v>63.604355677154579</v>
      </c>
      <c r="BH387" s="15">
        <f t="shared" si="144"/>
        <v>0</v>
      </c>
    </row>
    <row r="388" spans="1:60">
      <c r="A388" t="s">
        <v>868</v>
      </c>
      <c r="B388" t="s">
        <v>867</v>
      </c>
      <c r="C388" t="s">
        <v>35</v>
      </c>
      <c r="E388" s="7"/>
      <c r="F388" s="7"/>
      <c r="G388" s="7"/>
      <c r="H388">
        <v>5</v>
      </c>
      <c r="I388" s="7">
        <v>1242.9000000000001</v>
      </c>
      <c r="J388" s="7">
        <v>980.5100000000001</v>
      </c>
      <c r="K388" s="7">
        <v>262.39</v>
      </c>
      <c r="M388" t="str">
        <f t="shared" si="122"/>
        <v>New</v>
      </c>
      <c r="O388" s="11" t="str">
        <f t="shared" si="123"/>
        <v/>
      </c>
      <c r="P388" s="11">
        <f t="shared" si="124"/>
        <v>248.58</v>
      </c>
      <c r="Q388" s="11"/>
      <c r="R388" s="11">
        <f t="shared" si="125"/>
        <v>0</v>
      </c>
      <c r="S388" s="11"/>
      <c r="U388" s="11" t="str">
        <f t="shared" si="126"/>
        <v/>
      </c>
      <c r="V388" s="11">
        <f t="shared" si="127"/>
        <v>196.10200000000003</v>
      </c>
      <c r="W388" s="11"/>
      <c r="X388" s="11">
        <f t="shared" si="121"/>
        <v>0</v>
      </c>
      <c r="Y388" s="11"/>
      <c r="AA388" s="11" t="str">
        <f t="shared" si="128"/>
        <v/>
      </c>
      <c r="AB388" s="11">
        <f t="shared" si="129"/>
        <v>52.477999999999994</v>
      </c>
      <c r="AC388" s="11"/>
      <c r="AD388">
        <f t="shared" si="130"/>
        <v>0</v>
      </c>
      <c r="AE388">
        <f t="shared" si="131"/>
        <v>5</v>
      </c>
      <c r="AG388" s="11">
        <f t="shared" si="132"/>
        <v>262.39</v>
      </c>
      <c r="AH388" s="11"/>
      <c r="AI388" s="15">
        <f t="shared" si="133"/>
        <v>0</v>
      </c>
      <c r="AL388" s="11">
        <f t="shared" si="134"/>
        <v>1242.9000000000001</v>
      </c>
      <c r="AM388" s="11"/>
      <c r="AO388" s="19">
        <f t="shared" si="135"/>
        <v>0</v>
      </c>
      <c r="AP388" s="19">
        <f t="shared" si="136"/>
        <v>2.051702913418137E-3</v>
      </c>
      <c r="AR388" s="23">
        <f t="shared" si="137"/>
        <v>0</v>
      </c>
      <c r="AS388">
        <f t="shared" si="138"/>
        <v>0</v>
      </c>
      <c r="AV388" s="11">
        <f t="shared" si="139"/>
        <v>0</v>
      </c>
      <c r="AY388" s="11">
        <f t="shared" si="140"/>
        <v>0</v>
      </c>
      <c r="AZ388" s="11"/>
      <c r="BB388" s="17">
        <f t="shared" si="141"/>
        <v>0</v>
      </c>
      <c r="BC388" s="17">
        <f t="shared" si="142"/>
        <v>5</v>
      </c>
      <c r="BE388" s="11">
        <f t="shared" si="143"/>
        <v>262.39</v>
      </c>
      <c r="BH388" s="15">
        <f t="shared" si="144"/>
        <v>0</v>
      </c>
    </row>
    <row r="389" spans="1:60">
      <c r="A389" t="s">
        <v>2013</v>
      </c>
      <c r="B389" t="s">
        <v>2012</v>
      </c>
      <c r="C389" t="s">
        <v>35</v>
      </c>
      <c r="E389" s="7"/>
      <c r="F389" s="7"/>
      <c r="G389" s="7"/>
      <c r="H389">
        <v>3</v>
      </c>
      <c r="I389" s="7">
        <v>207.846</v>
      </c>
      <c r="J389" s="7">
        <v>205.53659999999999</v>
      </c>
      <c r="K389" s="7">
        <v>2.3094000000000001</v>
      </c>
      <c r="M389" t="str">
        <f t="shared" si="122"/>
        <v>New</v>
      </c>
      <c r="O389" s="11" t="str">
        <f t="shared" si="123"/>
        <v/>
      </c>
      <c r="P389" s="11">
        <f t="shared" si="124"/>
        <v>69.281999999999996</v>
      </c>
      <c r="Q389" s="11"/>
      <c r="R389" s="11">
        <f t="shared" si="125"/>
        <v>0</v>
      </c>
      <c r="S389" s="11"/>
      <c r="U389" s="11" t="str">
        <f t="shared" si="126"/>
        <v/>
      </c>
      <c r="V389" s="11">
        <f t="shared" si="127"/>
        <v>68.512199999999993</v>
      </c>
      <c r="W389" s="11"/>
      <c r="X389" s="11">
        <f t="shared" si="121"/>
        <v>0</v>
      </c>
      <c r="Y389" s="11"/>
      <c r="AA389" s="11" t="str">
        <f t="shared" si="128"/>
        <v/>
      </c>
      <c r="AB389" s="11">
        <f t="shared" si="129"/>
        <v>0.76980000000000004</v>
      </c>
      <c r="AC389" s="11"/>
      <c r="AD389">
        <f t="shared" si="130"/>
        <v>0</v>
      </c>
      <c r="AE389">
        <f t="shared" si="131"/>
        <v>3</v>
      </c>
      <c r="AG389" s="11">
        <f t="shared" si="132"/>
        <v>2.3094000000000001</v>
      </c>
      <c r="AH389" s="11"/>
      <c r="AI389" s="15">
        <f t="shared" si="133"/>
        <v>0</v>
      </c>
      <c r="AL389" s="11">
        <f t="shared" si="134"/>
        <v>207.846</v>
      </c>
      <c r="AM389" s="11"/>
      <c r="AO389" s="19">
        <f t="shared" si="135"/>
        <v>0</v>
      </c>
      <c r="AP389" s="19">
        <f t="shared" si="136"/>
        <v>1.2310217480508822E-3</v>
      </c>
      <c r="AR389" s="23">
        <f t="shared" si="137"/>
        <v>0</v>
      </c>
      <c r="AS389">
        <f t="shared" si="138"/>
        <v>0</v>
      </c>
      <c r="AV389" s="11">
        <f t="shared" si="139"/>
        <v>0</v>
      </c>
      <c r="AY389" s="11">
        <f t="shared" si="140"/>
        <v>0</v>
      </c>
      <c r="AZ389" s="11"/>
      <c r="BB389" s="17">
        <f t="shared" si="141"/>
        <v>0</v>
      </c>
      <c r="BC389" s="17">
        <f t="shared" si="142"/>
        <v>3</v>
      </c>
      <c r="BE389" s="11">
        <f t="shared" si="143"/>
        <v>2.3094000000000001</v>
      </c>
      <c r="BH389" s="15">
        <f t="shared" si="144"/>
        <v>0</v>
      </c>
    </row>
    <row r="390" spans="1:60">
      <c r="A390" t="s">
        <v>2136</v>
      </c>
      <c r="B390" t="s">
        <v>2135</v>
      </c>
      <c r="C390" t="s">
        <v>32</v>
      </c>
      <c r="E390" s="7"/>
      <c r="F390" s="7"/>
      <c r="G390" s="7"/>
      <c r="H390">
        <v>3</v>
      </c>
      <c r="I390" s="7">
        <v>314.35199999999998</v>
      </c>
      <c r="J390" s="7">
        <v>330.06959999999998</v>
      </c>
      <c r="K390" s="7">
        <v>-15.717599999999999</v>
      </c>
      <c r="M390" t="str">
        <f t="shared" si="122"/>
        <v>New</v>
      </c>
      <c r="O390" s="11" t="str">
        <f t="shared" si="123"/>
        <v/>
      </c>
      <c r="P390" s="11">
        <f t="shared" si="124"/>
        <v>104.78399999999999</v>
      </c>
      <c r="Q390" s="11"/>
      <c r="R390" s="11">
        <f t="shared" si="125"/>
        <v>0</v>
      </c>
      <c r="S390" s="11"/>
      <c r="U390" s="11" t="str">
        <f t="shared" si="126"/>
        <v/>
      </c>
      <c r="V390" s="11">
        <f t="shared" si="127"/>
        <v>110.02319999999999</v>
      </c>
      <c r="W390" s="11"/>
      <c r="X390" s="11">
        <f t="shared" si="121"/>
        <v>0</v>
      </c>
      <c r="Y390" s="11"/>
      <c r="AA390" s="11" t="str">
        <f t="shared" si="128"/>
        <v/>
      </c>
      <c r="AB390" s="11">
        <f t="shared" si="129"/>
        <v>-5.2391999999999994</v>
      </c>
      <c r="AC390" s="11"/>
      <c r="AD390">
        <f t="shared" si="130"/>
        <v>0</v>
      </c>
      <c r="AE390">
        <f t="shared" si="131"/>
        <v>3</v>
      </c>
      <c r="AG390" s="11">
        <f t="shared" si="132"/>
        <v>-15.717599999999997</v>
      </c>
      <c r="AH390" s="11"/>
      <c r="AI390" s="15">
        <f t="shared" si="133"/>
        <v>0</v>
      </c>
      <c r="AL390" s="11">
        <f t="shared" si="134"/>
        <v>314.35199999999998</v>
      </c>
      <c r="AM390" s="11"/>
      <c r="AO390" s="19">
        <f t="shared" si="135"/>
        <v>0</v>
      </c>
      <c r="AP390" s="19">
        <f t="shared" si="136"/>
        <v>1.2310217480508822E-3</v>
      </c>
      <c r="AR390" s="23">
        <f t="shared" si="137"/>
        <v>0</v>
      </c>
      <c r="AS390">
        <f t="shared" si="138"/>
        <v>0</v>
      </c>
      <c r="AV390" s="11">
        <f t="shared" si="139"/>
        <v>0</v>
      </c>
      <c r="AY390" s="11">
        <f t="shared" si="140"/>
        <v>0</v>
      </c>
      <c r="AZ390" s="11"/>
      <c r="BB390" s="17">
        <f t="shared" si="141"/>
        <v>0</v>
      </c>
      <c r="BC390" s="17">
        <f t="shared" si="142"/>
        <v>3</v>
      </c>
      <c r="BE390" s="11">
        <f t="shared" si="143"/>
        <v>-15.717599999999997</v>
      </c>
      <c r="BH390" s="15">
        <f t="shared" si="144"/>
        <v>0</v>
      </c>
    </row>
    <row r="391" spans="1:60">
      <c r="A391" t="s">
        <v>1848</v>
      </c>
      <c r="B391" t="s">
        <v>1847</v>
      </c>
      <c r="C391" t="s">
        <v>32</v>
      </c>
      <c r="D391">
        <v>7</v>
      </c>
      <c r="E391" s="7">
        <v>956.66480000000001</v>
      </c>
      <c r="F391" s="7">
        <v>1181.7624000000001</v>
      </c>
      <c r="G391" s="7">
        <v>-225.0976</v>
      </c>
      <c r="I391" s="7"/>
      <c r="J391" s="7"/>
      <c r="K391" s="7"/>
      <c r="M391" t="str">
        <f t="shared" si="122"/>
        <v/>
      </c>
      <c r="O391" s="11">
        <f t="shared" si="123"/>
        <v>136.66640000000001</v>
      </c>
      <c r="P391" s="11" t="str">
        <f t="shared" si="124"/>
        <v/>
      </c>
      <c r="Q391" s="11"/>
      <c r="R391" s="11">
        <f t="shared" si="125"/>
        <v>0</v>
      </c>
      <c r="S391" s="11"/>
      <c r="U391" s="11">
        <f t="shared" si="126"/>
        <v>168.82320000000001</v>
      </c>
      <c r="V391" s="11" t="str">
        <f t="shared" si="127"/>
        <v/>
      </c>
      <c r="W391" s="11"/>
      <c r="X391" s="11">
        <f t="shared" si="121"/>
        <v>0</v>
      </c>
      <c r="Y391" s="11"/>
      <c r="AA391" s="11">
        <f t="shared" si="128"/>
        <v>-32.156799999999997</v>
      </c>
      <c r="AB391" s="11" t="str">
        <f t="shared" si="129"/>
        <v/>
      </c>
      <c r="AC391" s="11"/>
      <c r="AD391">
        <f t="shared" si="130"/>
        <v>7</v>
      </c>
      <c r="AE391">
        <f t="shared" si="131"/>
        <v>0</v>
      </c>
      <c r="AG391" s="11">
        <f t="shared" si="132"/>
        <v>225.09759999999997</v>
      </c>
      <c r="AH391" s="11"/>
      <c r="AI391" s="15">
        <f t="shared" si="133"/>
        <v>0</v>
      </c>
      <c r="AL391" s="11">
        <f t="shared" si="134"/>
        <v>-956.66480000000001</v>
      </c>
      <c r="AM391" s="11"/>
      <c r="AO391" s="19">
        <f t="shared" si="135"/>
        <v>3.1919744642042863E-3</v>
      </c>
      <c r="AP391" s="19">
        <f t="shared" si="136"/>
        <v>0</v>
      </c>
      <c r="AR391" s="23">
        <f t="shared" si="137"/>
        <v>7.7788417692658456</v>
      </c>
      <c r="AS391">
        <f t="shared" si="138"/>
        <v>7</v>
      </c>
      <c r="AV391" s="11">
        <f t="shared" si="139"/>
        <v>-25.045059005927939</v>
      </c>
      <c r="AY391" s="11">
        <f t="shared" si="140"/>
        <v>106.44150077519377</v>
      </c>
      <c r="AZ391" s="11"/>
      <c r="BB391" s="17">
        <f t="shared" si="141"/>
        <v>7.7788417692658456</v>
      </c>
      <c r="BC391" s="17">
        <f t="shared" si="142"/>
        <v>0</v>
      </c>
      <c r="BE391" s="11">
        <f t="shared" si="143"/>
        <v>250.14265900592792</v>
      </c>
      <c r="BH391" s="15">
        <f t="shared" si="144"/>
        <v>0</v>
      </c>
    </row>
    <row r="392" spans="1:60">
      <c r="A392" t="s">
        <v>1848</v>
      </c>
      <c r="B392" t="s">
        <v>1847</v>
      </c>
      <c r="C392" t="s">
        <v>53</v>
      </c>
      <c r="D392">
        <v>3</v>
      </c>
      <c r="E392" s="7">
        <v>10.02</v>
      </c>
      <c r="F392" s="7">
        <v>5.6111999999999993</v>
      </c>
      <c r="G392" s="7">
        <v>4.4088000000000003</v>
      </c>
      <c r="H392">
        <v>7</v>
      </c>
      <c r="I392" s="7">
        <v>81.850000000000009</v>
      </c>
      <c r="J392" s="7">
        <v>58.714500000000001</v>
      </c>
      <c r="K392" s="7">
        <v>23.1355</v>
      </c>
      <c r="M392" t="str">
        <f t="shared" si="122"/>
        <v/>
      </c>
      <c r="O392" s="11">
        <f t="shared" si="123"/>
        <v>3.34</v>
      </c>
      <c r="P392" s="11">
        <f t="shared" si="124"/>
        <v>11.692857142857145</v>
      </c>
      <c r="Q392" s="11"/>
      <c r="R392" s="11">
        <f t="shared" si="125"/>
        <v>58.470000000000013</v>
      </c>
      <c r="S392" s="11"/>
      <c r="U392" s="11">
        <f t="shared" si="126"/>
        <v>1.8703999999999998</v>
      </c>
      <c r="V392" s="11">
        <f t="shared" si="127"/>
        <v>8.3877857142857142</v>
      </c>
      <c r="W392" s="11"/>
      <c r="X392" s="11">
        <f t="shared" si="121"/>
        <v>-45.621699999999997</v>
      </c>
      <c r="Y392" s="11"/>
      <c r="AA392" s="11">
        <f t="shared" si="128"/>
        <v>1.4696</v>
      </c>
      <c r="AB392" s="11">
        <f t="shared" si="129"/>
        <v>3.3050714285714284</v>
      </c>
      <c r="AC392" s="11"/>
      <c r="AD392">
        <f t="shared" si="130"/>
        <v>3</v>
      </c>
      <c r="AE392">
        <f t="shared" si="131"/>
        <v>7</v>
      </c>
      <c r="AG392" s="11">
        <f t="shared" si="132"/>
        <v>5.8784000000000001</v>
      </c>
      <c r="AH392" s="11"/>
      <c r="AI392" s="15">
        <f t="shared" si="133"/>
        <v>0</v>
      </c>
      <c r="AL392" s="11">
        <f t="shared" si="134"/>
        <v>13.36</v>
      </c>
      <c r="AM392" s="11"/>
      <c r="AO392" s="19">
        <f t="shared" si="135"/>
        <v>1.3679890560875513E-3</v>
      </c>
      <c r="AP392" s="19">
        <f t="shared" si="136"/>
        <v>2.8723840787853918E-3</v>
      </c>
      <c r="AR392" s="23">
        <f t="shared" si="137"/>
        <v>3.3337893296853625</v>
      </c>
      <c r="AS392">
        <f t="shared" si="138"/>
        <v>3</v>
      </c>
      <c r="AV392" s="11">
        <f t="shared" si="139"/>
        <v>0.4905367989056087</v>
      </c>
      <c r="AY392" s="11">
        <f t="shared" si="140"/>
        <v>1.1148563611491105</v>
      </c>
      <c r="AZ392" s="11"/>
      <c r="BB392" s="17">
        <f t="shared" si="141"/>
        <v>3.3337893296853625</v>
      </c>
      <c r="BC392" s="17">
        <f t="shared" si="142"/>
        <v>7</v>
      </c>
      <c r="BE392" s="11">
        <f t="shared" si="143"/>
        <v>5.3878632010943912</v>
      </c>
      <c r="BH392" s="15">
        <f t="shared" si="144"/>
        <v>0</v>
      </c>
    </row>
    <row r="393" spans="1:60">
      <c r="A393" t="s">
        <v>4211</v>
      </c>
      <c r="B393" t="s">
        <v>4210</v>
      </c>
      <c r="C393" t="s">
        <v>32</v>
      </c>
      <c r="D393">
        <v>2</v>
      </c>
      <c r="E393" s="7">
        <v>163.88</v>
      </c>
      <c r="F393" s="7">
        <v>122.91</v>
      </c>
      <c r="G393" s="7">
        <v>40.97</v>
      </c>
      <c r="I393" s="7"/>
      <c r="J393" s="7"/>
      <c r="K393" s="7"/>
      <c r="M393" t="str">
        <f t="shared" si="122"/>
        <v/>
      </c>
      <c r="O393" s="11">
        <f t="shared" si="123"/>
        <v>81.94</v>
      </c>
      <c r="P393" s="11" t="str">
        <f t="shared" si="124"/>
        <v/>
      </c>
      <c r="Q393" s="11"/>
      <c r="R393" s="11">
        <f t="shared" si="125"/>
        <v>0</v>
      </c>
      <c r="S393" s="11"/>
      <c r="U393" s="11">
        <f t="shared" si="126"/>
        <v>61.454999999999998</v>
      </c>
      <c r="V393" s="11" t="str">
        <f t="shared" si="127"/>
        <v/>
      </c>
      <c r="W393" s="11"/>
      <c r="X393" s="11">
        <f t="shared" ref="X393:X456" si="145">+IFERROR((U393-V393)*H393,0)</f>
        <v>0</v>
      </c>
      <c r="Y393" s="11"/>
      <c r="AA393" s="11">
        <f t="shared" si="128"/>
        <v>20.484999999999999</v>
      </c>
      <c r="AB393" s="11" t="str">
        <f t="shared" si="129"/>
        <v/>
      </c>
      <c r="AC393" s="11"/>
      <c r="AD393">
        <f t="shared" si="130"/>
        <v>2</v>
      </c>
      <c r="AE393">
        <f t="shared" si="131"/>
        <v>0</v>
      </c>
      <c r="AG393" s="11">
        <f t="shared" si="132"/>
        <v>-40.97</v>
      </c>
      <c r="AH393" s="11"/>
      <c r="AI393" s="15">
        <f t="shared" si="133"/>
        <v>0</v>
      </c>
      <c r="AL393" s="11">
        <f t="shared" si="134"/>
        <v>-163.88</v>
      </c>
      <c r="AM393" s="11"/>
      <c r="AO393" s="19">
        <f t="shared" si="135"/>
        <v>9.1199270405836752E-4</v>
      </c>
      <c r="AP393" s="19">
        <f t="shared" si="136"/>
        <v>0</v>
      </c>
      <c r="AR393" s="23">
        <f t="shared" si="137"/>
        <v>2.2225262197902418</v>
      </c>
      <c r="AS393">
        <f t="shared" si="138"/>
        <v>2</v>
      </c>
      <c r="AV393" s="11">
        <f t="shared" si="139"/>
        <v>4.5584496124031029</v>
      </c>
      <c r="AY393" s="11">
        <f t="shared" si="140"/>
        <v>18.233798449612411</v>
      </c>
      <c r="AZ393" s="11"/>
      <c r="BB393" s="17">
        <f t="shared" si="141"/>
        <v>2.2225262197902418</v>
      </c>
      <c r="BC393" s="17">
        <f t="shared" si="142"/>
        <v>0</v>
      </c>
      <c r="BE393" s="11">
        <f t="shared" si="143"/>
        <v>-45.528449612403101</v>
      </c>
      <c r="BH393" s="15">
        <f t="shared" si="144"/>
        <v>0</v>
      </c>
    </row>
    <row r="394" spans="1:60">
      <c r="A394" t="s">
        <v>253</v>
      </c>
      <c r="B394" t="s">
        <v>252</v>
      </c>
      <c r="C394" t="s">
        <v>53</v>
      </c>
      <c r="D394">
        <v>7</v>
      </c>
      <c r="E394" s="7">
        <v>16.155999999999999</v>
      </c>
      <c r="F394" s="7">
        <v>28.273</v>
      </c>
      <c r="G394" s="7">
        <v>-12.117000000000001</v>
      </c>
      <c r="H394">
        <v>7</v>
      </c>
      <c r="I394" s="7">
        <v>35.167999999999999</v>
      </c>
      <c r="J394" s="7">
        <v>25.4968</v>
      </c>
      <c r="K394" s="7">
        <v>9.6712000000000007</v>
      </c>
      <c r="M394" t="str">
        <f t="shared" ref="M394:M457" si="146">+IF(AND(D394=0,H394&lt;&gt;0),"New","")</f>
        <v/>
      </c>
      <c r="O394" s="11">
        <f t="shared" ref="O394:O457" si="147">+IFERROR(E394/D394,"")</f>
        <v>2.3079999999999998</v>
      </c>
      <c r="P394" s="11">
        <f t="shared" ref="P394:P457" si="148">+IFERROR(I394/H394,"")</f>
        <v>5.024</v>
      </c>
      <c r="Q394" s="11"/>
      <c r="R394" s="11">
        <f t="shared" ref="R394:R457" si="149">+IFERROR((P394-O394)*H394,0)</f>
        <v>19.012</v>
      </c>
      <c r="S394" s="11"/>
      <c r="U394" s="11">
        <f t="shared" ref="U394:U457" si="150">+IFERROR(F394/D394,"")</f>
        <v>4.0389999999999997</v>
      </c>
      <c r="V394" s="11">
        <f t="shared" ref="V394:V457" si="151">+IFERROR(J394/H394,"")</f>
        <v>3.6423999999999999</v>
      </c>
      <c r="W394" s="11"/>
      <c r="X394" s="11">
        <f t="shared" si="145"/>
        <v>2.7761999999999989</v>
      </c>
      <c r="Y394" s="11"/>
      <c r="AA394" s="11">
        <f t="shared" ref="AA394:AA457" si="152">+IFERROR(G394/D394,"")</f>
        <v>-1.7310000000000001</v>
      </c>
      <c r="AB394" s="11">
        <f t="shared" ref="AB394:AB457" si="153">+IFERROR(K394/H394,"")</f>
        <v>1.3816000000000002</v>
      </c>
      <c r="AC394" s="11"/>
      <c r="AD394">
        <f t="shared" ref="AD394:AD457" si="154">+D394</f>
        <v>7</v>
      </c>
      <c r="AE394">
        <f t="shared" ref="AE394:AE457" si="155">+H394</f>
        <v>7</v>
      </c>
      <c r="AG394" s="11">
        <f t="shared" ref="AG394:AG457" si="156">+IF(M394="New",(AE394-AD394)*AB394,IFERROR((AE394-AD394)*AA394,0))</f>
        <v>0</v>
      </c>
      <c r="AH394" s="11"/>
      <c r="AI394" s="15">
        <f t="shared" ref="AI394:AI457" si="157">+(K394-G394)-(R394+X394+AG394)</f>
        <v>0</v>
      </c>
      <c r="AL394" s="11">
        <f t="shared" ref="AL394:AL457" si="158">+IF(M394="New",(AE394-AD394)*P394,IFERROR((AE394-AD394)*O394,0))</f>
        <v>0</v>
      </c>
      <c r="AM394" s="11"/>
      <c r="AO394" s="19">
        <f t="shared" ref="AO394:AO457" si="159">+D394/$D$2</f>
        <v>3.1919744642042863E-3</v>
      </c>
      <c r="AP394" s="19">
        <f t="shared" ref="AP394:AP457" si="160">+H394/$H$2</f>
        <v>2.8723840787853918E-3</v>
      </c>
      <c r="AR394" s="23">
        <f t="shared" ref="AR394:AR457" si="161">+$H$2*AO394</f>
        <v>7.7788417692658456</v>
      </c>
      <c r="AS394">
        <f t="shared" ref="AS394:AS457" si="162">+D394</f>
        <v>7</v>
      </c>
      <c r="AV394" s="11">
        <f t="shared" ref="AV394:AV457" si="163">+IFERROR((AR394-AS394)*AA394,0)</f>
        <v>-1.3481751025991788</v>
      </c>
      <c r="AY394" s="11">
        <f t="shared" ref="AY394:AY457" si="164">+IFERROR((AR394-AS394)*O394,0)</f>
        <v>1.7975668034655714</v>
      </c>
      <c r="AZ394" s="11"/>
      <c r="BB394" s="17">
        <f t="shared" ref="BB394:BB457" si="165">+$H$2*AO394</f>
        <v>7.7788417692658456</v>
      </c>
      <c r="BC394" s="17">
        <f t="shared" ref="BC394:BC457" si="166">+H394</f>
        <v>7</v>
      </c>
      <c r="BE394" s="11">
        <f t="shared" ref="BE394:BE457" si="167">+IF(M394="New",(BC394-BB394)*AB394,IFERROR((BC394-BB394)*AA394,0))</f>
        <v>1.3481751025991788</v>
      </c>
      <c r="BH394" s="15">
        <f t="shared" ref="BH394:BH457" si="168">AG394-AV394-BE394</f>
        <v>0</v>
      </c>
    </row>
    <row r="395" spans="1:60">
      <c r="A395" t="s">
        <v>2890</v>
      </c>
      <c r="B395" t="s">
        <v>2889</v>
      </c>
      <c r="C395" t="s">
        <v>35</v>
      </c>
      <c r="E395" s="7"/>
      <c r="F395" s="7"/>
      <c r="G395" s="7"/>
      <c r="H395">
        <v>4</v>
      </c>
      <c r="I395" s="7">
        <v>579.13599999999997</v>
      </c>
      <c r="J395" s="7">
        <v>608.09280000000001</v>
      </c>
      <c r="K395" s="7">
        <v>-28.956800000000001</v>
      </c>
      <c r="M395" t="str">
        <f t="shared" si="146"/>
        <v>New</v>
      </c>
      <c r="O395" s="11" t="str">
        <f t="shared" si="147"/>
        <v/>
      </c>
      <c r="P395" s="11">
        <f t="shared" si="148"/>
        <v>144.78399999999999</v>
      </c>
      <c r="Q395" s="11"/>
      <c r="R395" s="11">
        <f t="shared" si="149"/>
        <v>0</v>
      </c>
      <c r="S395" s="11"/>
      <c r="U395" s="11" t="str">
        <f t="shared" si="150"/>
        <v/>
      </c>
      <c r="V395" s="11">
        <f t="shared" si="151"/>
        <v>152.0232</v>
      </c>
      <c r="W395" s="11"/>
      <c r="X395" s="11">
        <f t="shared" si="145"/>
        <v>0</v>
      </c>
      <c r="Y395" s="11"/>
      <c r="AA395" s="11" t="str">
        <f t="shared" si="152"/>
        <v/>
      </c>
      <c r="AB395" s="11">
        <f t="shared" si="153"/>
        <v>-7.2392000000000003</v>
      </c>
      <c r="AC395" s="11"/>
      <c r="AD395">
        <f t="shared" si="154"/>
        <v>0</v>
      </c>
      <c r="AE395">
        <f t="shared" si="155"/>
        <v>4</v>
      </c>
      <c r="AG395" s="11">
        <f t="shared" si="156"/>
        <v>-28.956800000000001</v>
      </c>
      <c r="AH395" s="11"/>
      <c r="AI395" s="15">
        <f t="shared" si="157"/>
        <v>0</v>
      </c>
      <c r="AL395" s="11">
        <f t="shared" si="158"/>
        <v>579.13599999999997</v>
      </c>
      <c r="AM395" s="11"/>
      <c r="AO395" s="19">
        <f t="shared" si="159"/>
        <v>0</v>
      </c>
      <c r="AP395" s="19">
        <f t="shared" si="160"/>
        <v>1.6413623307345096E-3</v>
      </c>
      <c r="AR395" s="23">
        <f t="shared" si="161"/>
        <v>0</v>
      </c>
      <c r="AS395">
        <f t="shared" si="162"/>
        <v>0</v>
      </c>
      <c r="AV395" s="11">
        <f t="shared" si="163"/>
        <v>0</v>
      </c>
      <c r="AY395" s="11">
        <f t="shared" si="164"/>
        <v>0</v>
      </c>
      <c r="AZ395" s="11"/>
      <c r="BB395" s="17">
        <f t="shared" si="165"/>
        <v>0</v>
      </c>
      <c r="BC395" s="17">
        <f t="shared" si="166"/>
        <v>4</v>
      </c>
      <c r="BE395" s="11">
        <f t="shared" si="167"/>
        <v>-28.956800000000001</v>
      </c>
      <c r="BH395" s="15">
        <f t="shared" si="168"/>
        <v>0</v>
      </c>
    </row>
    <row r="396" spans="1:60">
      <c r="A396" t="s">
        <v>318</v>
      </c>
      <c r="B396" t="s">
        <v>317</v>
      </c>
      <c r="C396" t="s">
        <v>53</v>
      </c>
      <c r="D396">
        <v>5</v>
      </c>
      <c r="E396" s="7">
        <v>139.91999999999999</v>
      </c>
      <c r="F396" s="7">
        <v>290.33399999999995</v>
      </c>
      <c r="G396" s="7">
        <v>-150.41399999999999</v>
      </c>
      <c r="I396" s="7"/>
      <c r="J396" s="7"/>
      <c r="K396" s="7"/>
      <c r="M396" t="str">
        <f t="shared" si="146"/>
        <v/>
      </c>
      <c r="O396" s="11">
        <f t="shared" si="147"/>
        <v>27.983999999999998</v>
      </c>
      <c r="P396" s="11" t="str">
        <f t="shared" si="148"/>
        <v/>
      </c>
      <c r="Q396" s="11"/>
      <c r="R396" s="11">
        <f t="shared" si="149"/>
        <v>0</v>
      </c>
      <c r="S396" s="11"/>
      <c r="U396" s="11">
        <f t="shared" si="150"/>
        <v>58.066799999999986</v>
      </c>
      <c r="V396" s="11" t="str">
        <f t="shared" si="151"/>
        <v/>
      </c>
      <c r="W396" s="11"/>
      <c r="X396" s="11">
        <f t="shared" si="145"/>
        <v>0</v>
      </c>
      <c r="Y396" s="11"/>
      <c r="AA396" s="11">
        <f t="shared" si="152"/>
        <v>-30.082799999999999</v>
      </c>
      <c r="AB396" s="11" t="str">
        <f t="shared" si="153"/>
        <v/>
      </c>
      <c r="AC396" s="11"/>
      <c r="AD396">
        <f t="shared" si="154"/>
        <v>5</v>
      </c>
      <c r="AE396">
        <f t="shared" si="155"/>
        <v>0</v>
      </c>
      <c r="AG396" s="11">
        <f t="shared" si="156"/>
        <v>150.41399999999999</v>
      </c>
      <c r="AH396" s="11"/>
      <c r="AI396" s="15">
        <f t="shared" si="157"/>
        <v>0</v>
      </c>
      <c r="AL396" s="11">
        <f t="shared" si="158"/>
        <v>-139.91999999999999</v>
      </c>
      <c r="AM396" s="11"/>
      <c r="AO396" s="19">
        <f t="shared" si="159"/>
        <v>2.2799817601459188E-3</v>
      </c>
      <c r="AP396" s="19">
        <f t="shared" si="160"/>
        <v>0</v>
      </c>
      <c r="AR396" s="23">
        <f t="shared" si="161"/>
        <v>5.5563155494756042</v>
      </c>
      <c r="AS396">
        <f t="shared" si="162"/>
        <v>5</v>
      </c>
      <c r="AV396" s="11">
        <f t="shared" si="163"/>
        <v>-16.735529411764706</v>
      </c>
      <c r="AY396" s="11">
        <f t="shared" si="164"/>
        <v>15.567934336525308</v>
      </c>
      <c r="AZ396" s="11"/>
      <c r="BB396" s="17">
        <f t="shared" si="165"/>
        <v>5.5563155494756042</v>
      </c>
      <c r="BC396" s="17">
        <f t="shared" si="166"/>
        <v>0</v>
      </c>
      <c r="BE396" s="11">
        <f t="shared" si="167"/>
        <v>167.14952941176469</v>
      </c>
      <c r="BH396" s="15">
        <f t="shared" si="168"/>
        <v>0</v>
      </c>
    </row>
    <row r="397" spans="1:60">
      <c r="A397" t="s">
        <v>810</v>
      </c>
      <c r="B397" t="s">
        <v>809</v>
      </c>
      <c r="C397" t="s">
        <v>32</v>
      </c>
      <c r="E397" s="7"/>
      <c r="F397" s="7"/>
      <c r="G397" s="7"/>
      <c r="H397">
        <v>9</v>
      </c>
      <c r="I397" s="7">
        <v>825.17399999999998</v>
      </c>
      <c r="J397" s="7">
        <v>943.05600000000004</v>
      </c>
      <c r="K397" s="7">
        <v>-117.88200000000001</v>
      </c>
      <c r="M397" t="str">
        <f t="shared" si="146"/>
        <v>New</v>
      </c>
      <c r="O397" s="11" t="str">
        <f t="shared" si="147"/>
        <v/>
      </c>
      <c r="P397" s="11">
        <f t="shared" si="148"/>
        <v>91.685999999999993</v>
      </c>
      <c r="Q397" s="11"/>
      <c r="R397" s="11">
        <f t="shared" si="149"/>
        <v>0</v>
      </c>
      <c r="S397" s="11"/>
      <c r="U397" s="11" t="str">
        <f t="shared" si="150"/>
        <v/>
      </c>
      <c r="V397" s="11">
        <f t="shared" si="151"/>
        <v>104.78400000000001</v>
      </c>
      <c r="W397" s="11"/>
      <c r="X397" s="11">
        <f t="shared" si="145"/>
        <v>0</v>
      </c>
      <c r="Y397" s="11"/>
      <c r="AA397" s="11" t="str">
        <f t="shared" si="152"/>
        <v/>
      </c>
      <c r="AB397" s="11">
        <f t="shared" si="153"/>
        <v>-13.098000000000001</v>
      </c>
      <c r="AC397" s="11"/>
      <c r="AD397">
        <f t="shared" si="154"/>
        <v>0</v>
      </c>
      <c r="AE397">
        <f t="shared" si="155"/>
        <v>9</v>
      </c>
      <c r="AG397" s="11">
        <f t="shared" si="156"/>
        <v>-117.88200000000001</v>
      </c>
      <c r="AH397" s="11"/>
      <c r="AI397" s="15">
        <f t="shared" si="157"/>
        <v>0</v>
      </c>
      <c r="AL397" s="11">
        <f t="shared" si="158"/>
        <v>825.17399999999998</v>
      </c>
      <c r="AM397" s="11"/>
      <c r="AO397" s="19">
        <f t="shared" si="159"/>
        <v>0</v>
      </c>
      <c r="AP397" s="19">
        <f t="shared" si="160"/>
        <v>3.6930652441526466E-3</v>
      </c>
      <c r="AR397" s="23">
        <f t="shared" si="161"/>
        <v>0</v>
      </c>
      <c r="AS397">
        <f t="shared" si="162"/>
        <v>0</v>
      </c>
      <c r="AV397" s="11">
        <f t="shared" si="163"/>
        <v>0</v>
      </c>
      <c r="AY397" s="11">
        <f t="shared" si="164"/>
        <v>0</v>
      </c>
      <c r="AZ397" s="11"/>
      <c r="BB397" s="17">
        <f t="shared" si="165"/>
        <v>0</v>
      </c>
      <c r="BC397" s="17">
        <f t="shared" si="166"/>
        <v>9</v>
      </c>
      <c r="BE397" s="11">
        <f t="shared" si="167"/>
        <v>-117.88200000000001</v>
      </c>
      <c r="BH397" s="15">
        <f t="shared" si="168"/>
        <v>0</v>
      </c>
    </row>
    <row r="398" spans="1:60">
      <c r="A398" t="s">
        <v>810</v>
      </c>
      <c r="B398" t="s">
        <v>809</v>
      </c>
      <c r="C398" t="s">
        <v>35</v>
      </c>
      <c r="D398">
        <v>3</v>
      </c>
      <c r="E398" s="7">
        <v>368.97</v>
      </c>
      <c r="F398" s="7">
        <v>287.79660000000001</v>
      </c>
      <c r="G398" s="7">
        <v>81.173400000000001</v>
      </c>
      <c r="H398">
        <v>6</v>
      </c>
      <c r="I398" s="7">
        <v>1925.88</v>
      </c>
      <c r="J398" s="7">
        <v>1386.6336000000001</v>
      </c>
      <c r="K398" s="7">
        <v>539.24639999999999</v>
      </c>
      <c r="M398" t="str">
        <f t="shared" si="146"/>
        <v/>
      </c>
      <c r="O398" s="11">
        <f t="shared" si="147"/>
        <v>122.99000000000001</v>
      </c>
      <c r="P398" s="11">
        <f t="shared" si="148"/>
        <v>320.98</v>
      </c>
      <c r="Q398" s="11"/>
      <c r="R398" s="11">
        <f t="shared" si="149"/>
        <v>1187.94</v>
      </c>
      <c r="S398" s="11"/>
      <c r="U398" s="11">
        <f t="shared" si="150"/>
        <v>95.932200000000009</v>
      </c>
      <c r="V398" s="11">
        <f t="shared" si="151"/>
        <v>231.10560000000001</v>
      </c>
      <c r="W398" s="11"/>
      <c r="X398" s="11">
        <f t="shared" si="145"/>
        <v>-811.04040000000009</v>
      </c>
      <c r="Y398" s="11"/>
      <c r="AA398" s="11">
        <f t="shared" si="152"/>
        <v>27.0578</v>
      </c>
      <c r="AB398" s="11">
        <f t="shared" si="153"/>
        <v>89.874399999999994</v>
      </c>
      <c r="AC398" s="11"/>
      <c r="AD398">
        <f t="shared" si="154"/>
        <v>3</v>
      </c>
      <c r="AE398">
        <f t="shared" si="155"/>
        <v>6</v>
      </c>
      <c r="AG398" s="11">
        <f t="shared" si="156"/>
        <v>81.173400000000001</v>
      </c>
      <c r="AH398" s="11"/>
      <c r="AI398" s="15">
        <f t="shared" si="157"/>
        <v>0</v>
      </c>
      <c r="AL398" s="11">
        <f t="shared" si="158"/>
        <v>368.97</v>
      </c>
      <c r="AM398" s="11"/>
      <c r="AO398" s="19">
        <f t="shared" si="159"/>
        <v>1.3679890560875513E-3</v>
      </c>
      <c r="AP398" s="19">
        <f t="shared" si="160"/>
        <v>2.4620434961017644E-3</v>
      </c>
      <c r="AR398" s="23">
        <f t="shared" si="161"/>
        <v>3.3337893296853625</v>
      </c>
      <c r="AS398">
        <f t="shared" si="162"/>
        <v>3</v>
      </c>
      <c r="AV398" s="11">
        <f t="shared" si="163"/>
        <v>9.0316049247606003</v>
      </c>
      <c r="AY398" s="11">
        <f t="shared" si="164"/>
        <v>41.052749658002732</v>
      </c>
      <c r="AZ398" s="11"/>
      <c r="BB398" s="17">
        <f t="shared" si="165"/>
        <v>3.3337893296853625</v>
      </c>
      <c r="BC398" s="17">
        <f t="shared" si="166"/>
        <v>6</v>
      </c>
      <c r="BE398" s="11">
        <f t="shared" si="167"/>
        <v>72.141795075239401</v>
      </c>
      <c r="BH398" s="15">
        <f t="shared" si="168"/>
        <v>0</v>
      </c>
    </row>
    <row r="399" spans="1:60">
      <c r="A399" t="s">
        <v>810</v>
      </c>
      <c r="B399" t="s">
        <v>809</v>
      </c>
      <c r="C399" t="s">
        <v>53</v>
      </c>
      <c r="E399" s="7"/>
      <c r="F399" s="7"/>
      <c r="G399" s="7"/>
      <c r="H399">
        <v>1</v>
      </c>
      <c r="I399" s="7">
        <v>22.23</v>
      </c>
      <c r="J399" s="7">
        <v>14.894100000000002</v>
      </c>
      <c r="K399" s="7">
        <v>7.3358999999999996</v>
      </c>
      <c r="M399" t="str">
        <f t="shared" si="146"/>
        <v>New</v>
      </c>
      <c r="O399" s="11" t="str">
        <f t="shared" si="147"/>
        <v/>
      </c>
      <c r="P399" s="11">
        <f t="shared" si="148"/>
        <v>22.23</v>
      </c>
      <c r="Q399" s="11"/>
      <c r="R399" s="11">
        <f t="shared" si="149"/>
        <v>0</v>
      </c>
      <c r="S399" s="11"/>
      <c r="U399" s="11" t="str">
        <f t="shared" si="150"/>
        <v/>
      </c>
      <c r="V399" s="11">
        <f t="shared" si="151"/>
        <v>14.894100000000002</v>
      </c>
      <c r="W399" s="11"/>
      <c r="X399" s="11">
        <f t="shared" si="145"/>
        <v>0</v>
      </c>
      <c r="Y399" s="11"/>
      <c r="AA399" s="11" t="str">
        <f t="shared" si="152"/>
        <v/>
      </c>
      <c r="AB399" s="11">
        <f t="shared" si="153"/>
        <v>7.3358999999999996</v>
      </c>
      <c r="AC399" s="11"/>
      <c r="AD399">
        <f t="shared" si="154"/>
        <v>0</v>
      </c>
      <c r="AE399">
        <f t="shared" si="155"/>
        <v>1</v>
      </c>
      <c r="AG399" s="11">
        <f t="shared" si="156"/>
        <v>7.3358999999999996</v>
      </c>
      <c r="AH399" s="11"/>
      <c r="AI399" s="15">
        <f t="shared" si="157"/>
        <v>0</v>
      </c>
      <c r="AL399" s="11">
        <f t="shared" si="158"/>
        <v>22.23</v>
      </c>
      <c r="AM399" s="11"/>
      <c r="AO399" s="19">
        <f t="shared" si="159"/>
        <v>0</v>
      </c>
      <c r="AP399" s="19">
        <f t="shared" si="160"/>
        <v>4.103405826836274E-4</v>
      </c>
      <c r="AR399" s="23">
        <f t="shared" si="161"/>
        <v>0</v>
      </c>
      <c r="AS399">
        <f t="shared" si="162"/>
        <v>0</v>
      </c>
      <c r="AV399" s="11">
        <f t="shared" si="163"/>
        <v>0</v>
      </c>
      <c r="AY399" s="11">
        <f t="shared" si="164"/>
        <v>0</v>
      </c>
      <c r="AZ399" s="11"/>
      <c r="BB399" s="17">
        <f t="shared" si="165"/>
        <v>0</v>
      </c>
      <c r="BC399" s="17">
        <f t="shared" si="166"/>
        <v>1</v>
      </c>
      <c r="BE399" s="11">
        <f t="shared" si="167"/>
        <v>7.3358999999999996</v>
      </c>
      <c r="BH399" s="15">
        <f t="shared" si="168"/>
        <v>0</v>
      </c>
    </row>
    <row r="400" spans="1:60">
      <c r="A400" t="s">
        <v>1413</v>
      </c>
      <c r="B400" t="s">
        <v>1412</v>
      </c>
      <c r="C400" t="s">
        <v>32</v>
      </c>
      <c r="E400" s="7"/>
      <c r="F400" s="7"/>
      <c r="G400" s="7"/>
      <c r="H400">
        <v>5</v>
      </c>
      <c r="I400" s="7">
        <v>723.92</v>
      </c>
      <c r="J400" s="7">
        <v>805.36099999999999</v>
      </c>
      <c r="K400" s="7">
        <v>-81.441000000000003</v>
      </c>
      <c r="M400" t="str">
        <f t="shared" si="146"/>
        <v>New</v>
      </c>
      <c r="O400" s="11" t="str">
        <f t="shared" si="147"/>
        <v/>
      </c>
      <c r="P400" s="11">
        <f t="shared" si="148"/>
        <v>144.78399999999999</v>
      </c>
      <c r="Q400" s="11"/>
      <c r="R400" s="11">
        <f t="shared" si="149"/>
        <v>0</v>
      </c>
      <c r="S400" s="11"/>
      <c r="U400" s="11" t="str">
        <f t="shared" si="150"/>
        <v/>
      </c>
      <c r="V400" s="11">
        <f t="shared" si="151"/>
        <v>161.07220000000001</v>
      </c>
      <c r="W400" s="11"/>
      <c r="X400" s="11">
        <f t="shared" si="145"/>
        <v>0</v>
      </c>
      <c r="Y400" s="11"/>
      <c r="AA400" s="11" t="str">
        <f t="shared" si="152"/>
        <v/>
      </c>
      <c r="AB400" s="11">
        <f t="shared" si="153"/>
        <v>-16.2882</v>
      </c>
      <c r="AC400" s="11"/>
      <c r="AD400">
        <f t="shared" si="154"/>
        <v>0</v>
      </c>
      <c r="AE400">
        <f t="shared" si="155"/>
        <v>5</v>
      </c>
      <c r="AG400" s="11">
        <f t="shared" si="156"/>
        <v>-81.441000000000003</v>
      </c>
      <c r="AH400" s="11"/>
      <c r="AI400" s="15">
        <f t="shared" si="157"/>
        <v>0</v>
      </c>
      <c r="AL400" s="11">
        <f t="shared" si="158"/>
        <v>723.92</v>
      </c>
      <c r="AM400" s="11"/>
      <c r="AO400" s="19">
        <f t="shared" si="159"/>
        <v>0</v>
      </c>
      <c r="AP400" s="19">
        <f t="shared" si="160"/>
        <v>2.051702913418137E-3</v>
      </c>
      <c r="AR400" s="23">
        <f t="shared" si="161"/>
        <v>0</v>
      </c>
      <c r="AS400">
        <f t="shared" si="162"/>
        <v>0</v>
      </c>
      <c r="AV400" s="11">
        <f t="shared" si="163"/>
        <v>0</v>
      </c>
      <c r="AY400" s="11">
        <f t="shared" si="164"/>
        <v>0</v>
      </c>
      <c r="AZ400" s="11"/>
      <c r="BB400" s="17">
        <f t="shared" si="165"/>
        <v>0</v>
      </c>
      <c r="BC400" s="17">
        <f t="shared" si="166"/>
        <v>5</v>
      </c>
      <c r="BE400" s="11">
        <f t="shared" si="167"/>
        <v>-81.441000000000003</v>
      </c>
      <c r="BH400" s="15">
        <f t="shared" si="168"/>
        <v>0</v>
      </c>
    </row>
    <row r="401" spans="1:60">
      <c r="A401" t="s">
        <v>1413</v>
      </c>
      <c r="B401" t="s">
        <v>1412</v>
      </c>
      <c r="C401" t="s">
        <v>53</v>
      </c>
      <c r="D401">
        <v>5</v>
      </c>
      <c r="E401" s="7">
        <v>21.88</v>
      </c>
      <c r="F401" s="7">
        <v>15.589499999999999</v>
      </c>
      <c r="G401" s="7">
        <v>6.2904999999999998</v>
      </c>
      <c r="H401">
        <v>4</v>
      </c>
      <c r="I401" s="7">
        <v>65.424000000000007</v>
      </c>
      <c r="J401" s="7">
        <v>117.76320000000001</v>
      </c>
      <c r="K401" s="7">
        <v>-52.339199999999998</v>
      </c>
      <c r="M401" t="str">
        <f t="shared" si="146"/>
        <v/>
      </c>
      <c r="O401" s="11">
        <f t="shared" si="147"/>
        <v>4.3759999999999994</v>
      </c>
      <c r="P401" s="11">
        <f t="shared" si="148"/>
        <v>16.356000000000002</v>
      </c>
      <c r="Q401" s="11"/>
      <c r="R401" s="11">
        <f t="shared" si="149"/>
        <v>47.920000000000009</v>
      </c>
      <c r="S401" s="11"/>
      <c r="U401" s="11">
        <f t="shared" si="150"/>
        <v>3.1178999999999997</v>
      </c>
      <c r="V401" s="11">
        <f t="shared" si="151"/>
        <v>29.440800000000003</v>
      </c>
      <c r="W401" s="11"/>
      <c r="X401" s="11">
        <f t="shared" si="145"/>
        <v>-105.29160000000002</v>
      </c>
      <c r="Y401" s="11"/>
      <c r="AA401" s="11">
        <f t="shared" si="152"/>
        <v>1.2581</v>
      </c>
      <c r="AB401" s="11">
        <f t="shared" si="153"/>
        <v>-13.0848</v>
      </c>
      <c r="AC401" s="11"/>
      <c r="AD401">
        <f t="shared" si="154"/>
        <v>5</v>
      </c>
      <c r="AE401">
        <f t="shared" si="155"/>
        <v>4</v>
      </c>
      <c r="AG401" s="11">
        <f t="shared" si="156"/>
        <v>-1.2581</v>
      </c>
      <c r="AH401" s="11"/>
      <c r="AI401" s="15">
        <f t="shared" si="157"/>
        <v>0</v>
      </c>
      <c r="AL401" s="11">
        <f t="shared" si="158"/>
        <v>-4.3759999999999994</v>
      </c>
      <c r="AM401" s="11"/>
      <c r="AO401" s="19">
        <f t="shared" si="159"/>
        <v>2.2799817601459188E-3</v>
      </c>
      <c r="AP401" s="19">
        <f t="shared" si="160"/>
        <v>1.6413623307345096E-3</v>
      </c>
      <c r="AR401" s="23">
        <f t="shared" si="161"/>
        <v>5.5563155494756042</v>
      </c>
      <c r="AS401">
        <f t="shared" si="162"/>
        <v>5</v>
      </c>
      <c r="AV401" s="11">
        <f t="shared" si="163"/>
        <v>0.69990059279525774</v>
      </c>
      <c r="AY401" s="11">
        <f t="shared" si="164"/>
        <v>2.4344368445052438</v>
      </c>
      <c r="AZ401" s="11"/>
      <c r="BB401" s="17">
        <f t="shared" si="165"/>
        <v>5.5563155494756042</v>
      </c>
      <c r="BC401" s="17">
        <f t="shared" si="166"/>
        <v>4</v>
      </c>
      <c r="BE401" s="11">
        <f t="shared" si="167"/>
        <v>-1.9580005927952577</v>
      </c>
      <c r="BH401" s="15">
        <f t="shared" si="168"/>
        <v>0</v>
      </c>
    </row>
    <row r="402" spans="1:60">
      <c r="A402" t="s">
        <v>1172</v>
      </c>
      <c r="B402" t="s">
        <v>1171</v>
      </c>
      <c r="C402" t="s">
        <v>53</v>
      </c>
      <c r="D402">
        <v>8</v>
      </c>
      <c r="E402" s="7">
        <v>183.84</v>
      </c>
      <c r="F402" s="7">
        <v>121.3344</v>
      </c>
      <c r="G402" s="7">
        <v>62.505600000000001</v>
      </c>
      <c r="I402" s="7"/>
      <c r="J402" s="7"/>
      <c r="K402" s="7"/>
      <c r="M402" t="str">
        <f t="shared" si="146"/>
        <v/>
      </c>
      <c r="O402" s="11">
        <f t="shared" si="147"/>
        <v>22.98</v>
      </c>
      <c r="P402" s="11" t="str">
        <f t="shared" si="148"/>
        <v/>
      </c>
      <c r="Q402" s="11"/>
      <c r="R402" s="11">
        <f t="shared" si="149"/>
        <v>0</v>
      </c>
      <c r="S402" s="11"/>
      <c r="U402" s="11">
        <f t="shared" si="150"/>
        <v>15.1668</v>
      </c>
      <c r="V402" s="11" t="str">
        <f t="shared" si="151"/>
        <v/>
      </c>
      <c r="W402" s="11"/>
      <c r="X402" s="11">
        <f t="shared" si="145"/>
        <v>0</v>
      </c>
      <c r="Y402" s="11"/>
      <c r="AA402" s="11">
        <f t="shared" si="152"/>
        <v>7.8132000000000001</v>
      </c>
      <c r="AB402" s="11" t="str">
        <f t="shared" si="153"/>
        <v/>
      </c>
      <c r="AC402" s="11"/>
      <c r="AD402">
        <f t="shared" si="154"/>
        <v>8</v>
      </c>
      <c r="AE402">
        <f t="shared" si="155"/>
        <v>0</v>
      </c>
      <c r="AG402" s="11">
        <f t="shared" si="156"/>
        <v>-62.505600000000001</v>
      </c>
      <c r="AH402" s="11"/>
      <c r="AI402" s="15">
        <f t="shared" si="157"/>
        <v>0</v>
      </c>
      <c r="AL402" s="11">
        <f t="shared" si="158"/>
        <v>-183.84</v>
      </c>
      <c r="AM402" s="11"/>
      <c r="AO402" s="19">
        <f t="shared" si="159"/>
        <v>3.6479708162334701E-3</v>
      </c>
      <c r="AP402" s="19">
        <f t="shared" si="160"/>
        <v>0</v>
      </c>
      <c r="AR402" s="23">
        <f t="shared" si="161"/>
        <v>8.8901048791609671</v>
      </c>
      <c r="AS402">
        <f t="shared" si="162"/>
        <v>8</v>
      </c>
      <c r="AV402" s="11">
        <f t="shared" si="163"/>
        <v>6.954567441860469</v>
      </c>
      <c r="AY402" s="11">
        <f t="shared" si="164"/>
        <v>20.454610123119025</v>
      </c>
      <c r="AZ402" s="11"/>
      <c r="BB402" s="17">
        <f t="shared" si="165"/>
        <v>8.8901048791609671</v>
      </c>
      <c r="BC402" s="17">
        <f t="shared" si="166"/>
        <v>0</v>
      </c>
      <c r="BE402" s="11">
        <f t="shared" si="167"/>
        <v>-69.460167441860463</v>
      </c>
      <c r="BH402" s="15">
        <f t="shared" si="168"/>
        <v>0</v>
      </c>
    </row>
    <row r="403" spans="1:60">
      <c r="A403" t="s">
        <v>4066</v>
      </c>
      <c r="B403" t="s">
        <v>4065</v>
      </c>
      <c r="C403" t="s">
        <v>53</v>
      </c>
      <c r="E403" s="7"/>
      <c r="F403" s="7"/>
      <c r="G403" s="7"/>
      <c r="H403">
        <v>7</v>
      </c>
      <c r="I403" s="7">
        <v>139.58000000000001</v>
      </c>
      <c r="J403" s="7">
        <v>100.49760000000001</v>
      </c>
      <c r="K403" s="7">
        <v>39.0824</v>
      </c>
      <c r="M403" t="str">
        <f t="shared" si="146"/>
        <v>New</v>
      </c>
      <c r="O403" s="11" t="str">
        <f t="shared" si="147"/>
        <v/>
      </c>
      <c r="P403" s="11">
        <f t="shared" si="148"/>
        <v>19.940000000000001</v>
      </c>
      <c r="Q403" s="11"/>
      <c r="R403" s="11">
        <f t="shared" si="149"/>
        <v>0</v>
      </c>
      <c r="S403" s="11"/>
      <c r="U403" s="11" t="str">
        <f t="shared" si="150"/>
        <v/>
      </c>
      <c r="V403" s="11">
        <f t="shared" si="151"/>
        <v>14.356800000000002</v>
      </c>
      <c r="W403" s="11"/>
      <c r="X403" s="11">
        <f t="shared" si="145"/>
        <v>0</v>
      </c>
      <c r="Y403" s="11"/>
      <c r="AA403" s="11" t="str">
        <f t="shared" si="152"/>
        <v/>
      </c>
      <c r="AB403" s="11">
        <f t="shared" si="153"/>
        <v>5.5831999999999997</v>
      </c>
      <c r="AC403" s="11"/>
      <c r="AD403">
        <f t="shared" si="154"/>
        <v>0</v>
      </c>
      <c r="AE403">
        <f t="shared" si="155"/>
        <v>7</v>
      </c>
      <c r="AG403" s="11">
        <f t="shared" si="156"/>
        <v>39.0824</v>
      </c>
      <c r="AH403" s="11"/>
      <c r="AI403" s="15">
        <f t="shared" si="157"/>
        <v>0</v>
      </c>
      <c r="AL403" s="11">
        <f t="shared" si="158"/>
        <v>139.58000000000001</v>
      </c>
      <c r="AM403" s="11"/>
      <c r="AO403" s="19">
        <f t="shared" si="159"/>
        <v>0</v>
      </c>
      <c r="AP403" s="19">
        <f t="shared" si="160"/>
        <v>2.8723840787853918E-3</v>
      </c>
      <c r="AR403" s="23">
        <f t="shared" si="161"/>
        <v>0</v>
      </c>
      <c r="AS403">
        <f t="shared" si="162"/>
        <v>0</v>
      </c>
      <c r="AV403" s="11">
        <f t="shared" si="163"/>
        <v>0</v>
      </c>
      <c r="AY403" s="11">
        <f t="shared" si="164"/>
        <v>0</v>
      </c>
      <c r="AZ403" s="11"/>
      <c r="BB403" s="17">
        <f t="shared" si="165"/>
        <v>0</v>
      </c>
      <c r="BC403" s="17">
        <f t="shared" si="166"/>
        <v>7</v>
      </c>
      <c r="BE403" s="11">
        <f t="shared" si="167"/>
        <v>39.0824</v>
      </c>
      <c r="BH403" s="15">
        <f t="shared" si="168"/>
        <v>0</v>
      </c>
    </row>
    <row r="404" spans="1:60">
      <c r="A404" t="s">
        <v>2017</v>
      </c>
      <c r="B404" t="s">
        <v>2016</v>
      </c>
      <c r="C404" t="s">
        <v>32</v>
      </c>
      <c r="D404">
        <v>8</v>
      </c>
      <c r="E404" s="7">
        <v>901.60500000000002</v>
      </c>
      <c r="F404" s="7">
        <v>864.01139999999998</v>
      </c>
      <c r="G404" s="7">
        <v>37.593600000000002</v>
      </c>
      <c r="I404" s="7"/>
      <c r="J404" s="7"/>
      <c r="K404" s="7"/>
      <c r="M404" t="str">
        <f t="shared" si="146"/>
        <v/>
      </c>
      <c r="O404" s="11">
        <f t="shared" si="147"/>
        <v>112.700625</v>
      </c>
      <c r="P404" s="11" t="str">
        <f t="shared" si="148"/>
        <v/>
      </c>
      <c r="Q404" s="11"/>
      <c r="R404" s="11">
        <f t="shared" si="149"/>
        <v>0</v>
      </c>
      <c r="S404" s="11"/>
      <c r="U404" s="11">
        <f t="shared" si="150"/>
        <v>108.001425</v>
      </c>
      <c r="V404" s="11" t="str">
        <f t="shared" si="151"/>
        <v/>
      </c>
      <c r="W404" s="11"/>
      <c r="X404" s="11">
        <f t="shared" si="145"/>
        <v>0</v>
      </c>
      <c r="Y404" s="11"/>
      <c r="AA404" s="11">
        <f t="shared" si="152"/>
        <v>4.6992000000000003</v>
      </c>
      <c r="AB404" s="11" t="str">
        <f t="shared" si="153"/>
        <v/>
      </c>
      <c r="AC404" s="11"/>
      <c r="AD404">
        <f t="shared" si="154"/>
        <v>8</v>
      </c>
      <c r="AE404">
        <f t="shared" si="155"/>
        <v>0</v>
      </c>
      <c r="AG404" s="11">
        <f t="shared" si="156"/>
        <v>-37.593600000000002</v>
      </c>
      <c r="AH404" s="11"/>
      <c r="AI404" s="15">
        <f t="shared" si="157"/>
        <v>0</v>
      </c>
      <c r="AL404" s="11">
        <f t="shared" si="158"/>
        <v>-901.60500000000002</v>
      </c>
      <c r="AM404" s="11"/>
      <c r="AO404" s="19">
        <f t="shared" si="159"/>
        <v>3.6479708162334701E-3</v>
      </c>
      <c r="AP404" s="19">
        <f t="shared" si="160"/>
        <v>0</v>
      </c>
      <c r="AR404" s="23">
        <f t="shared" si="161"/>
        <v>8.8901048791609671</v>
      </c>
      <c r="AS404">
        <f t="shared" si="162"/>
        <v>8</v>
      </c>
      <c r="AV404" s="11">
        <f t="shared" si="163"/>
        <v>4.1827808481532172</v>
      </c>
      <c r="AY404" s="11">
        <f t="shared" si="164"/>
        <v>100.31537619699047</v>
      </c>
      <c r="AZ404" s="11"/>
      <c r="BB404" s="17">
        <f t="shared" si="165"/>
        <v>8.8901048791609671</v>
      </c>
      <c r="BC404" s="17">
        <f t="shared" si="166"/>
        <v>0</v>
      </c>
      <c r="BE404" s="11">
        <f t="shared" si="167"/>
        <v>-41.776380848153217</v>
      </c>
      <c r="BH404" s="15">
        <f t="shared" si="168"/>
        <v>0</v>
      </c>
    </row>
    <row r="405" spans="1:60">
      <c r="A405" t="s">
        <v>2017</v>
      </c>
      <c r="B405" t="s">
        <v>2016</v>
      </c>
      <c r="C405" t="s">
        <v>53</v>
      </c>
      <c r="D405">
        <v>2</v>
      </c>
      <c r="E405" s="7">
        <v>14.76</v>
      </c>
      <c r="F405" s="7">
        <v>10.4796</v>
      </c>
      <c r="G405" s="7">
        <v>4.2804000000000002</v>
      </c>
      <c r="I405" s="7"/>
      <c r="J405" s="7"/>
      <c r="K405" s="7"/>
      <c r="M405" t="str">
        <f t="shared" si="146"/>
        <v/>
      </c>
      <c r="O405" s="11">
        <f t="shared" si="147"/>
        <v>7.38</v>
      </c>
      <c r="P405" s="11" t="str">
        <f t="shared" si="148"/>
        <v/>
      </c>
      <c r="Q405" s="11"/>
      <c r="R405" s="11">
        <f t="shared" si="149"/>
        <v>0</v>
      </c>
      <c r="S405" s="11"/>
      <c r="U405" s="11">
        <f t="shared" si="150"/>
        <v>5.2397999999999998</v>
      </c>
      <c r="V405" s="11" t="str">
        <f t="shared" si="151"/>
        <v/>
      </c>
      <c r="W405" s="11"/>
      <c r="X405" s="11">
        <f t="shared" si="145"/>
        <v>0</v>
      </c>
      <c r="Y405" s="11"/>
      <c r="AA405" s="11">
        <f t="shared" si="152"/>
        <v>2.1402000000000001</v>
      </c>
      <c r="AB405" s="11" t="str">
        <f t="shared" si="153"/>
        <v/>
      </c>
      <c r="AC405" s="11"/>
      <c r="AD405">
        <f t="shared" si="154"/>
        <v>2</v>
      </c>
      <c r="AE405">
        <f t="shared" si="155"/>
        <v>0</v>
      </c>
      <c r="AG405" s="11">
        <f t="shared" si="156"/>
        <v>-4.2804000000000002</v>
      </c>
      <c r="AH405" s="11"/>
      <c r="AI405" s="15">
        <f t="shared" si="157"/>
        <v>0</v>
      </c>
      <c r="AL405" s="11">
        <f t="shared" si="158"/>
        <v>-14.76</v>
      </c>
      <c r="AM405" s="11"/>
      <c r="AO405" s="19">
        <f t="shared" si="159"/>
        <v>9.1199270405836752E-4</v>
      </c>
      <c r="AP405" s="19">
        <f t="shared" si="160"/>
        <v>0</v>
      </c>
      <c r="AR405" s="23">
        <f t="shared" si="161"/>
        <v>2.2225262197902418</v>
      </c>
      <c r="AS405">
        <f t="shared" si="162"/>
        <v>2</v>
      </c>
      <c r="AV405" s="11">
        <f t="shared" si="163"/>
        <v>0.47625061559507548</v>
      </c>
      <c r="AY405" s="11">
        <f t="shared" si="164"/>
        <v>1.6422435020519843</v>
      </c>
      <c r="AZ405" s="11"/>
      <c r="BB405" s="17">
        <f t="shared" si="165"/>
        <v>2.2225262197902418</v>
      </c>
      <c r="BC405" s="17">
        <f t="shared" si="166"/>
        <v>0</v>
      </c>
      <c r="BE405" s="11">
        <f t="shared" si="167"/>
        <v>-4.7566506155950758</v>
      </c>
      <c r="BH405" s="15">
        <f t="shared" si="168"/>
        <v>0</v>
      </c>
    </row>
    <row r="406" spans="1:60">
      <c r="A406" t="s">
        <v>2017</v>
      </c>
      <c r="B406" t="s">
        <v>2016</v>
      </c>
      <c r="C406" t="s">
        <v>44</v>
      </c>
      <c r="D406">
        <v>10</v>
      </c>
      <c r="E406" s="7">
        <v>701.64300000000003</v>
      </c>
      <c r="F406" s="7">
        <v>958.06740000000002</v>
      </c>
      <c r="G406" s="7">
        <v>-256.42439999999999</v>
      </c>
      <c r="I406" s="7"/>
      <c r="J406" s="7"/>
      <c r="K406" s="7"/>
      <c r="M406" t="str">
        <f t="shared" si="146"/>
        <v/>
      </c>
      <c r="O406" s="11">
        <f t="shared" si="147"/>
        <v>70.164299999999997</v>
      </c>
      <c r="P406" s="11" t="str">
        <f t="shared" si="148"/>
        <v/>
      </c>
      <c r="Q406" s="11"/>
      <c r="R406" s="11">
        <f t="shared" si="149"/>
        <v>0</v>
      </c>
      <c r="S406" s="11"/>
      <c r="U406" s="11">
        <f t="shared" si="150"/>
        <v>95.806740000000005</v>
      </c>
      <c r="V406" s="11" t="str">
        <f t="shared" si="151"/>
        <v/>
      </c>
      <c r="W406" s="11"/>
      <c r="X406" s="11">
        <f t="shared" si="145"/>
        <v>0</v>
      </c>
      <c r="Y406" s="11"/>
      <c r="AA406" s="11">
        <f t="shared" si="152"/>
        <v>-25.642440000000001</v>
      </c>
      <c r="AB406" s="11" t="str">
        <f t="shared" si="153"/>
        <v/>
      </c>
      <c r="AC406" s="11"/>
      <c r="AD406">
        <f t="shared" si="154"/>
        <v>10</v>
      </c>
      <c r="AE406">
        <f t="shared" si="155"/>
        <v>0</v>
      </c>
      <c r="AG406" s="11">
        <f t="shared" si="156"/>
        <v>256.42439999999999</v>
      </c>
      <c r="AH406" s="11"/>
      <c r="AI406" s="15">
        <f t="shared" si="157"/>
        <v>0</v>
      </c>
      <c r="AL406" s="11">
        <f t="shared" si="158"/>
        <v>-701.64300000000003</v>
      </c>
      <c r="AM406" s="11"/>
      <c r="AO406" s="19">
        <f t="shared" si="159"/>
        <v>4.5599635202918376E-3</v>
      </c>
      <c r="AP406" s="19">
        <f t="shared" si="160"/>
        <v>0</v>
      </c>
      <c r="AR406" s="23">
        <f t="shared" si="161"/>
        <v>11.112631098951208</v>
      </c>
      <c r="AS406">
        <f t="shared" si="162"/>
        <v>10</v>
      </c>
      <c r="AV406" s="11">
        <f t="shared" si="163"/>
        <v>-28.530576196990427</v>
      </c>
      <c r="AY406" s="11">
        <f t="shared" si="164"/>
        <v>78.066982216142279</v>
      </c>
      <c r="AZ406" s="11"/>
      <c r="BB406" s="17">
        <f t="shared" si="165"/>
        <v>11.112631098951208</v>
      </c>
      <c r="BC406" s="17">
        <f t="shared" si="166"/>
        <v>0</v>
      </c>
      <c r="BE406" s="11">
        <f t="shared" si="167"/>
        <v>284.95497619699046</v>
      </c>
      <c r="BH406" s="15">
        <f t="shared" si="168"/>
        <v>0</v>
      </c>
    </row>
    <row r="407" spans="1:60">
      <c r="A407" t="s">
        <v>2266</v>
      </c>
      <c r="B407" t="s">
        <v>2265</v>
      </c>
      <c r="C407" t="s">
        <v>53</v>
      </c>
      <c r="E407" s="7"/>
      <c r="F407" s="7"/>
      <c r="G407" s="7"/>
      <c r="H407">
        <v>2</v>
      </c>
      <c r="I407" s="7">
        <v>30.56</v>
      </c>
      <c r="J407" s="7">
        <v>20.169599999999999</v>
      </c>
      <c r="K407" s="7">
        <v>10.3904</v>
      </c>
      <c r="M407" t="str">
        <f t="shared" si="146"/>
        <v>New</v>
      </c>
      <c r="O407" s="11" t="str">
        <f t="shared" si="147"/>
        <v/>
      </c>
      <c r="P407" s="11">
        <f t="shared" si="148"/>
        <v>15.28</v>
      </c>
      <c r="Q407" s="11"/>
      <c r="R407" s="11">
        <f t="shared" si="149"/>
        <v>0</v>
      </c>
      <c r="S407" s="11"/>
      <c r="U407" s="11" t="str">
        <f t="shared" si="150"/>
        <v/>
      </c>
      <c r="V407" s="11">
        <f t="shared" si="151"/>
        <v>10.0848</v>
      </c>
      <c r="W407" s="11"/>
      <c r="X407" s="11">
        <f t="shared" si="145"/>
        <v>0</v>
      </c>
      <c r="Y407" s="11"/>
      <c r="AA407" s="11" t="str">
        <f t="shared" si="152"/>
        <v/>
      </c>
      <c r="AB407" s="11">
        <f t="shared" si="153"/>
        <v>5.1951999999999998</v>
      </c>
      <c r="AC407" s="11"/>
      <c r="AD407">
        <f t="shared" si="154"/>
        <v>0</v>
      </c>
      <c r="AE407">
        <f t="shared" si="155"/>
        <v>2</v>
      </c>
      <c r="AG407" s="11">
        <f t="shared" si="156"/>
        <v>10.3904</v>
      </c>
      <c r="AH407" s="11"/>
      <c r="AI407" s="15">
        <f t="shared" si="157"/>
        <v>0</v>
      </c>
      <c r="AL407" s="11">
        <f t="shared" si="158"/>
        <v>30.56</v>
      </c>
      <c r="AM407" s="11"/>
      <c r="AO407" s="19">
        <f t="shared" si="159"/>
        <v>0</v>
      </c>
      <c r="AP407" s="19">
        <f t="shared" si="160"/>
        <v>8.206811653672548E-4</v>
      </c>
      <c r="AR407" s="23">
        <f t="shared" si="161"/>
        <v>0</v>
      </c>
      <c r="AS407">
        <f t="shared" si="162"/>
        <v>0</v>
      </c>
      <c r="AV407" s="11">
        <f t="shared" si="163"/>
        <v>0</v>
      </c>
      <c r="AY407" s="11">
        <f t="shared" si="164"/>
        <v>0</v>
      </c>
      <c r="AZ407" s="11"/>
      <c r="BB407" s="17">
        <f t="shared" si="165"/>
        <v>0</v>
      </c>
      <c r="BC407" s="17">
        <f t="shared" si="166"/>
        <v>2</v>
      </c>
      <c r="BE407" s="11">
        <f t="shared" si="167"/>
        <v>10.3904</v>
      </c>
      <c r="BH407" s="15">
        <f t="shared" si="168"/>
        <v>0</v>
      </c>
    </row>
    <row r="408" spans="1:60">
      <c r="A408" t="s">
        <v>2266</v>
      </c>
      <c r="B408" t="s">
        <v>2265</v>
      </c>
      <c r="C408" t="s">
        <v>44</v>
      </c>
      <c r="E408" s="7"/>
      <c r="F408" s="7"/>
      <c r="G408" s="7"/>
      <c r="H408">
        <v>2</v>
      </c>
      <c r="I408" s="7">
        <v>24.367999999999999</v>
      </c>
      <c r="J408" s="7">
        <v>27.718599999999999</v>
      </c>
      <c r="K408" s="7">
        <v>-3.3506</v>
      </c>
      <c r="M408" t="str">
        <f t="shared" si="146"/>
        <v>New</v>
      </c>
      <c r="O408" s="11" t="str">
        <f t="shared" si="147"/>
        <v/>
      </c>
      <c r="P408" s="11">
        <f t="shared" si="148"/>
        <v>12.183999999999999</v>
      </c>
      <c r="Q408" s="11"/>
      <c r="R408" s="11">
        <f t="shared" si="149"/>
        <v>0</v>
      </c>
      <c r="S408" s="11"/>
      <c r="U408" s="11" t="str">
        <f t="shared" si="150"/>
        <v/>
      </c>
      <c r="V408" s="11">
        <f t="shared" si="151"/>
        <v>13.859299999999999</v>
      </c>
      <c r="W408" s="11"/>
      <c r="X408" s="11">
        <f t="shared" si="145"/>
        <v>0</v>
      </c>
      <c r="Y408" s="11"/>
      <c r="AA408" s="11" t="str">
        <f t="shared" si="152"/>
        <v/>
      </c>
      <c r="AB408" s="11">
        <f t="shared" si="153"/>
        <v>-1.6753</v>
      </c>
      <c r="AC408" s="11"/>
      <c r="AD408">
        <f t="shared" si="154"/>
        <v>0</v>
      </c>
      <c r="AE408">
        <f t="shared" si="155"/>
        <v>2</v>
      </c>
      <c r="AG408" s="11">
        <f t="shared" si="156"/>
        <v>-3.3506</v>
      </c>
      <c r="AH408" s="11"/>
      <c r="AI408" s="15">
        <f t="shared" si="157"/>
        <v>0</v>
      </c>
      <c r="AL408" s="11">
        <f t="shared" si="158"/>
        <v>24.367999999999999</v>
      </c>
      <c r="AM408" s="11"/>
      <c r="AO408" s="19">
        <f t="shared" si="159"/>
        <v>0</v>
      </c>
      <c r="AP408" s="19">
        <f t="shared" si="160"/>
        <v>8.206811653672548E-4</v>
      </c>
      <c r="AR408" s="23">
        <f t="shared" si="161"/>
        <v>0</v>
      </c>
      <c r="AS408">
        <f t="shared" si="162"/>
        <v>0</v>
      </c>
      <c r="AV408" s="11">
        <f t="shared" si="163"/>
        <v>0</v>
      </c>
      <c r="AY408" s="11">
        <f t="shared" si="164"/>
        <v>0</v>
      </c>
      <c r="AZ408" s="11"/>
      <c r="BB408" s="17">
        <f t="shared" si="165"/>
        <v>0</v>
      </c>
      <c r="BC408" s="17">
        <f t="shared" si="166"/>
        <v>2</v>
      </c>
      <c r="BE408" s="11">
        <f t="shared" si="167"/>
        <v>-3.3506</v>
      </c>
      <c r="BH408" s="15">
        <f t="shared" si="168"/>
        <v>0</v>
      </c>
    </row>
    <row r="409" spans="1:60">
      <c r="A409" t="s">
        <v>2360</v>
      </c>
      <c r="B409" t="s">
        <v>2359</v>
      </c>
      <c r="C409" t="s">
        <v>35</v>
      </c>
      <c r="E409" s="7"/>
      <c r="F409" s="7"/>
      <c r="G409" s="7"/>
      <c r="H409">
        <v>2</v>
      </c>
      <c r="I409" s="7">
        <v>271.76400000000001</v>
      </c>
      <c r="J409" s="7">
        <v>223.4504</v>
      </c>
      <c r="K409" s="7">
        <v>48.313600000000001</v>
      </c>
      <c r="M409" t="str">
        <f t="shared" si="146"/>
        <v>New</v>
      </c>
      <c r="O409" s="11" t="str">
        <f t="shared" si="147"/>
        <v/>
      </c>
      <c r="P409" s="11">
        <f t="shared" si="148"/>
        <v>135.88200000000001</v>
      </c>
      <c r="Q409" s="11"/>
      <c r="R409" s="11">
        <f t="shared" si="149"/>
        <v>0</v>
      </c>
      <c r="S409" s="11"/>
      <c r="U409" s="11" t="str">
        <f t="shared" si="150"/>
        <v/>
      </c>
      <c r="V409" s="11">
        <f t="shared" si="151"/>
        <v>111.7252</v>
      </c>
      <c r="W409" s="11"/>
      <c r="X409" s="11">
        <f t="shared" si="145"/>
        <v>0</v>
      </c>
      <c r="Y409" s="11"/>
      <c r="AA409" s="11" t="str">
        <f t="shared" si="152"/>
        <v/>
      </c>
      <c r="AB409" s="11">
        <f t="shared" si="153"/>
        <v>24.1568</v>
      </c>
      <c r="AC409" s="11"/>
      <c r="AD409">
        <f t="shared" si="154"/>
        <v>0</v>
      </c>
      <c r="AE409">
        <f t="shared" si="155"/>
        <v>2</v>
      </c>
      <c r="AG409" s="11">
        <f t="shared" si="156"/>
        <v>48.313600000000001</v>
      </c>
      <c r="AH409" s="11"/>
      <c r="AI409" s="15">
        <f t="shared" si="157"/>
        <v>0</v>
      </c>
      <c r="AL409" s="11">
        <f t="shared" si="158"/>
        <v>271.76400000000001</v>
      </c>
      <c r="AM409" s="11"/>
      <c r="AO409" s="19">
        <f t="shared" si="159"/>
        <v>0</v>
      </c>
      <c r="AP409" s="19">
        <f t="shared" si="160"/>
        <v>8.206811653672548E-4</v>
      </c>
      <c r="AR409" s="23">
        <f t="shared" si="161"/>
        <v>0</v>
      </c>
      <c r="AS409">
        <f t="shared" si="162"/>
        <v>0</v>
      </c>
      <c r="AV409" s="11">
        <f t="shared" si="163"/>
        <v>0</v>
      </c>
      <c r="AY409" s="11">
        <f t="shared" si="164"/>
        <v>0</v>
      </c>
      <c r="AZ409" s="11"/>
      <c r="BB409" s="17">
        <f t="shared" si="165"/>
        <v>0</v>
      </c>
      <c r="BC409" s="17">
        <f t="shared" si="166"/>
        <v>2</v>
      </c>
      <c r="BE409" s="11">
        <f t="shared" si="167"/>
        <v>48.313600000000001</v>
      </c>
      <c r="BH409" s="15">
        <f t="shared" si="168"/>
        <v>0</v>
      </c>
    </row>
    <row r="410" spans="1:60">
      <c r="A410" t="s">
        <v>4377</v>
      </c>
      <c r="B410" t="s">
        <v>4376</v>
      </c>
      <c r="C410" t="s">
        <v>53</v>
      </c>
      <c r="D410">
        <v>3</v>
      </c>
      <c r="E410" s="7">
        <v>24.27</v>
      </c>
      <c r="F410" s="7">
        <v>15.5328</v>
      </c>
      <c r="G410" s="7">
        <v>8.7371999999999996</v>
      </c>
      <c r="I410" s="7"/>
      <c r="J410" s="7"/>
      <c r="K410" s="7"/>
      <c r="M410" t="str">
        <f t="shared" si="146"/>
        <v/>
      </c>
      <c r="O410" s="11">
        <f t="shared" si="147"/>
        <v>8.09</v>
      </c>
      <c r="P410" s="11" t="str">
        <f t="shared" si="148"/>
        <v/>
      </c>
      <c r="Q410" s="11"/>
      <c r="R410" s="11">
        <f t="shared" si="149"/>
        <v>0</v>
      </c>
      <c r="S410" s="11"/>
      <c r="U410" s="11">
        <f t="shared" si="150"/>
        <v>5.1776</v>
      </c>
      <c r="V410" s="11" t="str">
        <f t="shared" si="151"/>
        <v/>
      </c>
      <c r="W410" s="11"/>
      <c r="X410" s="11">
        <f t="shared" si="145"/>
        <v>0</v>
      </c>
      <c r="Y410" s="11"/>
      <c r="AA410" s="11">
        <f t="shared" si="152"/>
        <v>2.9123999999999999</v>
      </c>
      <c r="AB410" s="11" t="str">
        <f t="shared" si="153"/>
        <v/>
      </c>
      <c r="AC410" s="11"/>
      <c r="AD410">
        <f t="shared" si="154"/>
        <v>3</v>
      </c>
      <c r="AE410">
        <f t="shared" si="155"/>
        <v>0</v>
      </c>
      <c r="AG410" s="11">
        <f t="shared" si="156"/>
        <v>-8.7371999999999996</v>
      </c>
      <c r="AH410" s="11"/>
      <c r="AI410" s="15">
        <f t="shared" si="157"/>
        <v>0</v>
      </c>
      <c r="AL410" s="11">
        <f t="shared" si="158"/>
        <v>-24.27</v>
      </c>
      <c r="AM410" s="11"/>
      <c r="AO410" s="19">
        <f t="shared" si="159"/>
        <v>1.3679890560875513E-3</v>
      </c>
      <c r="AP410" s="19">
        <f t="shared" si="160"/>
        <v>0</v>
      </c>
      <c r="AR410" s="23">
        <f t="shared" si="161"/>
        <v>3.3337893296853625</v>
      </c>
      <c r="AS410">
        <f t="shared" si="162"/>
        <v>3</v>
      </c>
      <c r="AV410" s="11">
        <f t="shared" si="163"/>
        <v>0.97212804377564954</v>
      </c>
      <c r="AY410" s="11">
        <f t="shared" si="164"/>
        <v>2.7003556771545822</v>
      </c>
      <c r="AZ410" s="11"/>
      <c r="BB410" s="17">
        <f t="shared" si="165"/>
        <v>3.3337893296853625</v>
      </c>
      <c r="BC410" s="17">
        <f t="shared" si="166"/>
        <v>0</v>
      </c>
      <c r="BE410" s="11">
        <f t="shared" si="167"/>
        <v>-9.7093280437756491</v>
      </c>
      <c r="BH410" s="15">
        <f t="shared" si="168"/>
        <v>0</v>
      </c>
    </row>
    <row r="411" spans="1:60">
      <c r="A411" t="s">
        <v>1732</v>
      </c>
      <c r="B411" t="s">
        <v>1731</v>
      </c>
      <c r="C411" t="s">
        <v>53</v>
      </c>
      <c r="E411" s="7"/>
      <c r="F411" s="7"/>
      <c r="G411" s="7"/>
      <c r="H411">
        <v>2</v>
      </c>
      <c r="I411" s="7">
        <v>121.3</v>
      </c>
      <c r="J411" s="7">
        <v>95.826999999999998</v>
      </c>
      <c r="K411" s="7">
        <v>25.472999999999999</v>
      </c>
      <c r="M411" t="str">
        <f t="shared" si="146"/>
        <v>New</v>
      </c>
      <c r="O411" s="11" t="str">
        <f t="shared" si="147"/>
        <v/>
      </c>
      <c r="P411" s="11">
        <f t="shared" si="148"/>
        <v>60.65</v>
      </c>
      <c r="Q411" s="11"/>
      <c r="R411" s="11">
        <f t="shared" si="149"/>
        <v>0</v>
      </c>
      <c r="S411" s="11"/>
      <c r="U411" s="11" t="str">
        <f t="shared" si="150"/>
        <v/>
      </c>
      <c r="V411" s="11">
        <f t="shared" si="151"/>
        <v>47.913499999999999</v>
      </c>
      <c r="W411" s="11"/>
      <c r="X411" s="11">
        <f t="shared" si="145"/>
        <v>0</v>
      </c>
      <c r="Y411" s="11"/>
      <c r="AA411" s="11" t="str">
        <f t="shared" si="152"/>
        <v/>
      </c>
      <c r="AB411" s="11">
        <f t="shared" si="153"/>
        <v>12.736499999999999</v>
      </c>
      <c r="AC411" s="11"/>
      <c r="AD411">
        <f t="shared" si="154"/>
        <v>0</v>
      </c>
      <c r="AE411">
        <f t="shared" si="155"/>
        <v>2</v>
      </c>
      <c r="AG411" s="11">
        <f t="shared" si="156"/>
        <v>25.472999999999999</v>
      </c>
      <c r="AH411" s="11"/>
      <c r="AI411" s="15">
        <f t="shared" si="157"/>
        <v>0</v>
      </c>
      <c r="AL411" s="11">
        <f t="shared" si="158"/>
        <v>121.3</v>
      </c>
      <c r="AM411" s="11"/>
      <c r="AO411" s="19">
        <f t="shared" si="159"/>
        <v>0</v>
      </c>
      <c r="AP411" s="19">
        <f t="shared" si="160"/>
        <v>8.206811653672548E-4</v>
      </c>
      <c r="AR411" s="23">
        <f t="shared" si="161"/>
        <v>0</v>
      </c>
      <c r="AS411">
        <f t="shared" si="162"/>
        <v>0</v>
      </c>
      <c r="AV411" s="11">
        <f t="shared" si="163"/>
        <v>0</v>
      </c>
      <c r="AY411" s="11">
        <f t="shared" si="164"/>
        <v>0</v>
      </c>
      <c r="AZ411" s="11"/>
      <c r="BB411" s="17">
        <f t="shared" si="165"/>
        <v>0</v>
      </c>
      <c r="BC411" s="17">
        <f t="shared" si="166"/>
        <v>2</v>
      </c>
      <c r="BE411" s="11">
        <f t="shared" si="167"/>
        <v>25.472999999999999</v>
      </c>
      <c r="BH411" s="15">
        <f t="shared" si="168"/>
        <v>0</v>
      </c>
    </row>
    <row r="412" spans="1:60">
      <c r="A412" t="s">
        <v>4133</v>
      </c>
      <c r="B412" t="s">
        <v>4132</v>
      </c>
      <c r="C412" t="s">
        <v>44</v>
      </c>
      <c r="E412" s="7"/>
      <c r="F412" s="7"/>
      <c r="G412" s="7"/>
      <c r="H412">
        <v>6</v>
      </c>
      <c r="I412" s="7">
        <v>934.95600000000002</v>
      </c>
      <c r="J412" s="7">
        <v>1184.2775999999999</v>
      </c>
      <c r="K412" s="7">
        <v>-249.32159999999999</v>
      </c>
      <c r="M412" t="str">
        <f t="shared" si="146"/>
        <v>New</v>
      </c>
      <c r="O412" s="11" t="str">
        <f t="shared" si="147"/>
        <v/>
      </c>
      <c r="P412" s="11">
        <f t="shared" si="148"/>
        <v>155.82599999999999</v>
      </c>
      <c r="Q412" s="11"/>
      <c r="R412" s="11">
        <f t="shared" si="149"/>
        <v>0</v>
      </c>
      <c r="S412" s="11"/>
      <c r="U412" s="11" t="str">
        <f t="shared" si="150"/>
        <v/>
      </c>
      <c r="V412" s="11">
        <f t="shared" si="151"/>
        <v>197.37959999999998</v>
      </c>
      <c r="W412" s="11"/>
      <c r="X412" s="11">
        <f t="shared" si="145"/>
        <v>0</v>
      </c>
      <c r="Y412" s="11"/>
      <c r="AA412" s="11" t="str">
        <f t="shared" si="152"/>
        <v/>
      </c>
      <c r="AB412" s="11">
        <f t="shared" si="153"/>
        <v>-41.553599999999996</v>
      </c>
      <c r="AC412" s="11"/>
      <c r="AD412">
        <f t="shared" si="154"/>
        <v>0</v>
      </c>
      <c r="AE412">
        <f t="shared" si="155"/>
        <v>6</v>
      </c>
      <c r="AG412" s="11">
        <f t="shared" si="156"/>
        <v>-249.32159999999999</v>
      </c>
      <c r="AH412" s="11"/>
      <c r="AI412" s="15">
        <f t="shared" si="157"/>
        <v>0</v>
      </c>
      <c r="AL412" s="11">
        <f t="shared" si="158"/>
        <v>934.9559999999999</v>
      </c>
      <c r="AM412" s="11"/>
      <c r="AO412" s="19">
        <f t="shared" si="159"/>
        <v>0</v>
      </c>
      <c r="AP412" s="19">
        <f t="shared" si="160"/>
        <v>2.4620434961017644E-3</v>
      </c>
      <c r="AR412" s="23">
        <f t="shared" si="161"/>
        <v>0</v>
      </c>
      <c r="AS412">
        <f t="shared" si="162"/>
        <v>0</v>
      </c>
      <c r="AV412" s="11">
        <f t="shared" si="163"/>
        <v>0</v>
      </c>
      <c r="AY412" s="11">
        <f t="shared" si="164"/>
        <v>0</v>
      </c>
      <c r="AZ412" s="11"/>
      <c r="BB412" s="17">
        <f t="shared" si="165"/>
        <v>0</v>
      </c>
      <c r="BC412" s="17">
        <f t="shared" si="166"/>
        <v>6</v>
      </c>
      <c r="BE412" s="11">
        <f t="shared" si="167"/>
        <v>-249.32159999999999</v>
      </c>
      <c r="BH412" s="15">
        <f t="shared" si="168"/>
        <v>0</v>
      </c>
    </row>
    <row r="413" spans="1:60">
      <c r="A413" t="s">
        <v>2678</v>
      </c>
      <c r="B413" t="s">
        <v>2677</v>
      </c>
      <c r="C413" t="s">
        <v>32</v>
      </c>
      <c r="D413">
        <v>6</v>
      </c>
      <c r="E413" s="7">
        <v>1565.88</v>
      </c>
      <c r="F413" s="7">
        <v>1158.7512000000002</v>
      </c>
      <c r="G413" s="7">
        <v>407.12880000000001</v>
      </c>
      <c r="H413">
        <v>5</v>
      </c>
      <c r="I413" s="7">
        <v>556.66499999999996</v>
      </c>
      <c r="J413" s="7">
        <v>550.11599999999999</v>
      </c>
      <c r="K413" s="7">
        <v>6.5490000000000004</v>
      </c>
      <c r="M413" t="str">
        <f t="shared" si="146"/>
        <v/>
      </c>
      <c r="O413" s="11">
        <f t="shared" si="147"/>
        <v>260.98</v>
      </c>
      <c r="P413" s="11">
        <f t="shared" si="148"/>
        <v>111.333</v>
      </c>
      <c r="Q413" s="11"/>
      <c r="R413" s="11">
        <f t="shared" si="149"/>
        <v>-748.23500000000013</v>
      </c>
      <c r="S413" s="11"/>
      <c r="U413" s="11">
        <f t="shared" si="150"/>
        <v>193.12520000000004</v>
      </c>
      <c r="V413" s="11">
        <f t="shared" si="151"/>
        <v>110.0232</v>
      </c>
      <c r="W413" s="11"/>
      <c r="X413" s="11">
        <f t="shared" si="145"/>
        <v>415.51000000000016</v>
      </c>
      <c r="Y413" s="11"/>
      <c r="AA413" s="11">
        <f t="shared" si="152"/>
        <v>67.854799999999997</v>
      </c>
      <c r="AB413" s="11">
        <f t="shared" si="153"/>
        <v>1.3098000000000001</v>
      </c>
      <c r="AC413" s="11"/>
      <c r="AD413">
        <f t="shared" si="154"/>
        <v>6</v>
      </c>
      <c r="AE413">
        <f t="shared" si="155"/>
        <v>5</v>
      </c>
      <c r="AG413" s="11">
        <f t="shared" si="156"/>
        <v>-67.854799999999997</v>
      </c>
      <c r="AH413" s="11"/>
      <c r="AI413" s="15">
        <f t="shared" si="157"/>
        <v>0</v>
      </c>
      <c r="AL413" s="11">
        <f t="shared" si="158"/>
        <v>-260.98</v>
      </c>
      <c r="AM413" s="11"/>
      <c r="AO413" s="19">
        <f t="shared" si="159"/>
        <v>2.7359781121751026E-3</v>
      </c>
      <c r="AP413" s="19">
        <f t="shared" si="160"/>
        <v>2.051702913418137E-3</v>
      </c>
      <c r="AR413" s="23">
        <f t="shared" si="161"/>
        <v>6.6675786593707249</v>
      </c>
      <c r="AS413">
        <f t="shared" si="162"/>
        <v>6</v>
      </c>
      <c r="AV413" s="11">
        <f t="shared" si="163"/>
        <v>45.298416415868665</v>
      </c>
      <c r="AY413" s="11">
        <f t="shared" si="164"/>
        <v>174.22467852257179</v>
      </c>
      <c r="AZ413" s="11"/>
      <c r="BB413" s="17">
        <f t="shared" si="165"/>
        <v>6.6675786593707249</v>
      </c>
      <c r="BC413" s="17">
        <f t="shared" si="166"/>
        <v>5</v>
      </c>
      <c r="BE413" s="11">
        <f t="shared" si="167"/>
        <v>-113.15321641586866</v>
      </c>
      <c r="BH413" s="15">
        <f t="shared" si="168"/>
        <v>0</v>
      </c>
    </row>
    <row r="414" spans="1:60">
      <c r="A414" t="s">
        <v>2678</v>
      </c>
      <c r="B414" t="s">
        <v>2677</v>
      </c>
      <c r="C414" t="s">
        <v>53</v>
      </c>
      <c r="E414" s="7"/>
      <c r="F414" s="7"/>
      <c r="G414" s="7"/>
      <c r="H414">
        <v>4</v>
      </c>
      <c r="I414" s="7">
        <v>27.92</v>
      </c>
      <c r="J414" s="7">
        <v>19.8232</v>
      </c>
      <c r="K414" s="7">
        <v>8.0968</v>
      </c>
      <c r="M414" t="str">
        <f t="shared" si="146"/>
        <v>New</v>
      </c>
      <c r="O414" s="11" t="str">
        <f t="shared" si="147"/>
        <v/>
      </c>
      <c r="P414" s="11">
        <f t="shared" si="148"/>
        <v>6.98</v>
      </c>
      <c r="Q414" s="11"/>
      <c r="R414" s="11">
        <f t="shared" si="149"/>
        <v>0</v>
      </c>
      <c r="S414" s="11"/>
      <c r="U414" s="11" t="str">
        <f t="shared" si="150"/>
        <v/>
      </c>
      <c r="V414" s="11">
        <f t="shared" si="151"/>
        <v>4.9558</v>
      </c>
      <c r="W414" s="11"/>
      <c r="X414" s="11">
        <f t="shared" si="145"/>
        <v>0</v>
      </c>
      <c r="Y414" s="11"/>
      <c r="AA414" s="11" t="str">
        <f t="shared" si="152"/>
        <v/>
      </c>
      <c r="AB414" s="11">
        <f t="shared" si="153"/>
        <v>2.0242</v>
      </c>
      <c r="AC414" s="11"/>
      <c r="AD414">
        <f t="shared" si="154"/>
        <v>0</v>
      </c>
      <c r="AE414">
        <f t="shared" si="155"/>
        <v>4</v>
      </c>
      <c r="AG414" s="11">
        <f t="shared" si="156"/>
        <v>8.0968</v>
      </c>
      <c r="AH414" s="11"/>
      <c r="AI414" s="15">
        <f t="shared" si="157"/>
        <v>0</v>
      </c>
      <c r="AL414" s="11">
        <f t="shared" si="158"/>
        <v>27.92</v>
      </c>
      <c r="AM414" s="11"/>
      <c r="AO414" s="19">
        <f t="shared" si="159"/>
        <v>0</v>
      </c>
      <c r="AP414" s="19">
        <f t="shared" si="160"/>
        <v>1.6413623307345096E-3</v>
      </c>
      <c r="AR414" s="23">
        <f t="shared" si="161"/>
        <v>0</v>
      </c>
      <c r="AS414">
        <f t="shared" si="162"/>
        <v>0</v>
      </c>
      <c r="AV414" s="11">
        <f t="shared" si="163"/>
        <v>0</v>
      </c>
      <c r="AY414" s="11">
        <f t="shared" si="164"/>
        <v>0</v>
      </c>
      <c r="AZ414" s="11"/>
      <c r="BB414" s="17">
        <f t="shared" si="165"/>
        <v>0</v>
      </c>
      <c r="BC414" s="17">
        <f t="shared" si="166"/>
        <v>4</v>
      </c>
      <c r="BE414" s="11">
        <f t="shared" si="167"/>
        <v>8.0968</v>
      </c>
      <c r="BH414" s="15">
        <f t="shared" si="168"/>
        <v>0</v>
      </c>
    </row>
    <row r="415" spans="1:60">
      <c r="A415" t="s">
        <v>2678</v>
      </c>
      <c r="B415" t="s">
        <v>2677</v>
      </c>
      <c r="C415" t="s">
        <v>44</v>
      </c>
      <c r="E415" s="7"/>
      <c r="F415" s="7"/>
      <c r="G415" s="7"/>
      <c r="H415">
        <v>7</v>
      </c>
      <c r="I415" s="7">
        <v>399.67200000000003</v>
      </c>
      <c r="J415" s="7">
        <v>414.65970000000004</v>
      </c>
      <c r="K415" s="7">
        <v>-14.9877</v>
      </c>
      <c r="M415" t="str">
        <f t="shared" si="146"/>
        <v>New</v>
      </c>
      <c r="O415" s="11" t="str">
        <f t="shared" si="147"/>
        <v/>
      </c>
      <c r="P415" s="11">
        <f t="shared" si="148"/>
        <v>57.096000000000004</v>
      </c>
      <c r="Q415" s="11"/>
      <c r="R415" s="11">
        <f t="shared" si="149"/>
        <v>0</v>
      </c>
      <c r="S415" s="11"/>
      <c r="U415" s="11" t="str">
        <f t="shared" si="150"/>
        <v/>
      </c>
      <c r="V415" s="11">
        <f t="shared" si="151"/>
        <v>59.237100000000005</v>
      </c>
      <c r="W415" s="11"/>
      <c r="X415" s="11">
        <f t="shared" si="145"/>
        <v>0</v>
      </c>
      <c r="Y415" s="11"/>
      <c r="AA415" s="11" t="str">
        <f t="shared" si="152"/>
        <v/>
      </c>
      <c r="AB415" s="11">
        <f t="shared" si="153"/>
        <v>-2.1411000000000002</v>
      </c>
      <c r="AC415" s="11"/>
      <c r="AD415">
        <f t="shared" si="154"/>
        <v>0</v>
      </c>
      <c r="AE415">
        <f t="shared" si="155"/>
        <v>7</v>
      </c>
      <c r="AG415" s="11">
        <f t="shared" si="156"/>
        <v>-14.987700000000002</v>
      </c>
      <c r="AH415" s="11"/>
      <c r="AI415" s="15">
        <f t="shared" si="157"/>
        <v>0</v>
      </c>
      <c r="AL415" s="11">
        <f t="shared" si="158"/>
        <v>399.67200000000003</v>
      </c>
      <c r="AM415" s="11"/>
      <c r="AO415" s="19">
        <f t="shared" si="159"/>
        <v>0</v>
      </c>
      <c r="AP415" s="19">
        <f t="shared" si="160"/>
        <v>2.8723840787853918E-3</v>
      </c>
      <c r="AR415" s="23">
        <f t="shared" si="161"/>
        <v>0</v>
      </c>
      <c r="AS415">
        <f t="shared" si="162"/>
        <v>0</v>
      </c>
      <c r="AV415" s="11">
        <f t="shared" si="163"/>
        <v>0</v>
      </c>
      <c r="AY415" s="11">
        <f t="shared" si="164"/>
        <v>0</v>
      </c>
      <c r="AZ415" s="11"/>
      <c r="BB415" s="17">
        <f t="shared" si="165"/>
        <v>0</v>
      </c>
      <c r="BC415" s="17">
        <f t="shared" si="166"/>
        <v>7</v>
      </c>
      <c r="BE415" s="11">
        <f t="shared" si="167"/>
        <v>-14.987700000000002</v>
      </c>
      <c r="BH415" s="15">
        <f t="shared" si="168"/>
        <v>0</v>
      </c>
    </row>
    <row r="416" spans="1:60">
      <c r="A416" t="s">
        <v>1553</v>
      </c>
      <c r="B416" t="s">
        <v>1552</v>
      </c>
      <c r="C416" t="s">
        <v>35</v>
      </c>
      <c r="E416" s="7"/>
      <c r="F416" s="7"/>
      <c r="G416" s="7"/>
      <c r="H416">
        <v>4</v>
      </c>
      <c r="I416" s="7">
        <v>393.56799999999998</v>
      </c>
      <c r="J416" s="7">
        <v>437.84440000000001</v>
      </c>
      <c r="K416" s="7">
        <v>-44.276400000000002</v>
      </c>
      <c r="M416" t="str">
        <f t="shared" si="146"/>
        <v>New</v>
      </c>
      <c r="O416" s="11" t="str">
        <f t="shared" si="147"/>
        <v/>
      </c>
      <c r="P416" s="11">
        <f t="shared" si="148"/>
        <v>98.391999999999996</v>
      </c>
      <c r="Q416" s="11"/>
      <c r="R416" s="11">
        <f t="shared" si="149"/>
        <v>0</v>
      </c>
      <c r="S416" s="11"/>
      <c r="U416" s="11" t="str">
        <f t="shared" si="150"/>
        <v/>
      </c>
      <c r="V416" s="11">
        <f t="shared" si="151"/>
        <v>109.4611</v>
      </c>
      <c r="W416" s="11"/>
      <c r="X416" s="11">
        <f t="shared" si="145"/>
        <v>0</v>
      </c>
      <c r="Y416" s="11"/>
      <c r="AA416" s="11" t="str">
        <f t="shared" si="152"/>
        <v/>
      </c>
      <c r="AB416" s="11">
        <f t="shared" si="153"/>
        <v>-11.069100000000001</v>
      </c>
      <c r="AC416" s="11"/>
      <c r="AD416">
        <f t="shared" si="154"/>
        <v>0</v>
      </c>
      <c r="AE416">
        <f t="shared" si="155"/>
        <v>4</v>
      </c>
      <c r="AG416" s="11">
        <f t="shared" si="156"/>
        <v>-44.276400000000002</v>
      </c>
      <c r="AH416" s="11"/>
      <c r="AI416" s="15">
        <f t="shared" si="157"/>
        <v>0</v>
      </c>
      <c r="AL416" s="11">
        <f t="shared" si="158"/>
        <v>393.56799999999998</v>
      </c>
      <c r="AM416" s="11"/>
      <c r="AO416" s="19">
        <f t="shared" si="159"/>
        <v>0</v>
      </c>
      <c r="AP416" s="19">
        <f t="shared" si="160"/>
        <v>1.6413623307345096E-3</v>
      </c>
      <c r="AR416" s="23">
        <f t="shared" si="161"/>
        <v>0</v>
      </c>
      <c r="AS416">
        <f t="shared" si="162"/>
        <v>0</v>
      </c>
      <c r="AV416" s="11">
        <f t="shared" si="163"/>
        <v>0</v>
      </c>
      <c r="AY416" s="11">
        <f t="shared" si="164"/>
        <v>0</v>
      </c>
      <c r="AZ416" s="11"/>
      <c r="BB416" s="17">
        <f t="shared" si="165"/>
        <v>0</v>
      </c>
      <c r="BC416" s="17">
        <f t="shared" si="166"/>
        <v>4</v>
      </c>
      <c r="BE416" s="11">
        <f t="shared" si="167"/>
        <v>-44.276400000000002</v>
      </c>
      <c r="BH416" s="15">
        <f t="shared" si="168"/>
        <v>0</v>
      </c>
    </row>
    <row r="417" spans="1:60">
      <c r="A417" t="s">
        <v>1553</v>
      </c>
      <c r="B417" t="s">
        <v>1552</v>
      </c>
      <c r="C417" t="s">
        <v>53</v>
      </c>
      <c r="D417">
        <v>3</v>
      </c>
      <c r="E417" s="7">
        <v>191.82</v>
      </c>
      <c r="F417" s="7">
        <v>117.0102</v>
      </c>
      <c r="G417" s="7">
        <v>74.809799999999996</v>
      </c>
      <c r="H417">
        <v>4</v>
      </c>
      <c r="I417" s="7">
        <v>35</v>
      </c>
      <c r="J417" s="7">
        <v>20.3</v>
      </c>
      <c r="K417" s="7">
        <v>14.7</v>
      </c>
      <c r="M417" t="str">
        <f t="shared" si="146"/>
        <v/>
      </c>
      <c r="O417" s="11">
        <f t="shared" si="147"/>
        <v>63.94</v>
      </c>
      <c r="P417" s="11">
        <f t="shared" si="148"/>
        <v>8.75</v>
      </c>
      <c r="Q417" s="11"/>
      <c r="R417" s="11">
        <f t="shared" si="149"/>
        <v>-220.76</v>
      </c>
      <c r="S417" s="11"/>
      <c r="U417" s="11">
        <f t="shared" si="150"/>
        <v>39.003399999999999</v>
      </c>
      <c r="V417" s="11">
        <f t="shared" si="151"/>
        <v>5.0750000000000002</v>
      </c>
      <c r="W417" s="11"/>
      <c r="X417" s="11">
        <f t="shared" si="145"/>
        <v>135.71359999999999</v>
      </c>
      <c r="Y417" s="11"/>
      <c r="AA417" s="11">
        <f t="shared" si="152"/>
        <v>24.936599999999999</v>
      </c>
      <c r="AB417" s="11">
        <f t="shared" si="153"/>
        <v>3.6749999999999998</v>
      </c>
      <c r="AC417" s="11"/>
      <c r="AD417">
        <f t="shared" si="154"/>
        <v>3</v>
      </c>
      <c r="AE417">
        <f t="shared" si="155"/>
        <v>4</v>
      </c>
      <c r="AG417" s="11">
        <f t="shared" si="156"/>
        <v>24.936599999999999</v>
      </c>
      <c r="AH417" s="11"/>
      <c r="AI417" s="15">
        <f t="shared" si="157"/>
        <v>0</v>
      </c>
      <c r="AL417" s="11">
        <f t="shared" si="158"/>
        <v>63.94</v>
      </c>
      <c r="AM417" s="11"/>
      <c r="AO417" s="19">
        <f t="shared" si="159"/>
        <v>1.3679890560875513E-3</v>
      </c>
      <c r="AP417" s="19">
        <f t="shared" si="160"/>
        <v>1.6413623307345096E-3</v>
      </c>
      <c r="AR417" s="23">
        <f t="shared" si="161"/>
        <v>3.3337893296853625</v>
      </c>
      <c r="AS417">
        <f t="shared" si="162"/>
        <v>3</v>
      </c>
      <c r="AV417" s="11">
        <f t="shared" si="163"/>
        <v>8.3235709986320092</v>
      </c>
      <c r="AY417" s="11">
        <f t="shared" si="164"/>
        <v>21.342489740082076</v>
      </c>
      <c r="AZ417" s="11"/>
      <c r="BB417" s="17">
        <f t="shared" si="165"/>
        <v>3.3337893296853625</v>
      </c>
      <c r="BC417" s="17">
        <f t="shared" si="166"/>
        <v>4</v>
      </c>
      <c r="BE417" s="11">
        <f t="shared" si="167"/>
        <v>16.613029001367991</v>
      </c>
      <c r="BH417" s="15">
        <f t="shared" si="168"/>
        <v>0</v>
      </c>
    </row>
    <row r="418" spans="1:60">
      <c r="A418" t="s">
        <v>3038</v>
      </c>
      <c r="B418" t="s">
        <v>3037</v>
      </c>
      <c r="C418" t="s">
        <v>35</v>
      </c>
      <c r="E418" s="7"/>
      <c r="F418" s="7"/>
      <c r="G418" s="7"/>
      <c r="H418">
        <v>3</v>
      </c>
      <c r="I418" s="7">
        <v>842.37599999999998</v>
      </c>
      <c r="J418" s="7">
        <v>737.07899999999995</v>
      </c>
      <c r="K418" s="7">
        <v>105.297</v>
      </c>
      <c r="M418" t="str">
        <f t="shared" si="146"/>
        <v>New</v>
      </c>
      <c r="O418" s="11" t="str">
        <f t="shared" si="147"/>
        <v/>
      </c>
      <c r="P418" s="11">
        <f t="shared" si="148"/>
        <v>280.79199999999997</v>
      </c>
      <c r="Q418" s="11"/>
      <c r="R418" s="11">
        <f t="shared" si="149"/>
        <v>0</v>
      </c>
      <c r="S418" s="11"/>
      <c r="U418" s="11" t="str">
        <f t="shared" si="150"/>
        <v/>
      </c>
      <c r="V418" s="11">
        <f t="shared" si="151"/>
        <v>245.69299999999998</v>
      </c>
      <c r="W418" s="11"/>
      <c r="X418" s="11">
        <f t="shared" si="145"/>
        <v>0</v>
      </c>
      <c r="Y418" s="11"/>
      <c r="AA418" s="11" t="str">
        <f t="shared" si="152"/>
        <v/>
      </c>
      <c r="AB418" s="11">
        <f t="shared" si="153"/>
        <v>35.098999999999997</v>
      </c>
      <c r="AC418" s="11"/>
      <c r="AD418">
        <f t="shared" si="154"/>
        <v>0</v>
      </c>
      <c r="AE418">
        <f t="shared" si="155"/>
        <v>3</v>
      </c>
      <c r="AG418" s="11">
        <f t="shared" si="156"/>
        <v>105.297</v>
      </c>
      <c r="AH418" s="11"/>
      <c r="AI418" s="15">
        <f t="shared" si="157"/>
        <v>0</v>
      </c>
      <c r="AL418" s="11">
        <f t="shared" si="158"/>
        <v>842.37599999999998</v>
      </c>
      <c r="AM418" s="11"/>
      <c r="AO418" s="19">
        <f t="shared" si="159"/>
        <v>0</v>
      </c>
      <c r="AP418" s="19">
        <f t="shared" si="160"/>
        <v>1.2310217480508822E-3</v>
      </c>
      <c r="AR418" s="23">
        <f t="shared" si="161"/>
        <v>0</v>
      </c>
      <c r="AS418">
        <f t="shared" si="162"/>
        <v>0</v>
      </c>
      <c r="AV418" s="11">
        <f t="shared" si="163"/>
        <v>0</v>
      </c>
      <c r="AY418" s="11">
        <f t="shared" si="164"/>
        <v>0</v>
      </c>
      <c r="AZ418" s="11"/>
      <c r="BB418" s="17">
        <f t="shared" si="165"/>
        <v>0</v>
      </c>
      <c r="BC418" s="17">
        <f t="shared" si="166"/>
        <v>3</v>
      </c>
      <c r="BE418" s="11">
        <f t="shared" si="167"/>
        <v>105.297</v>
      </c>
      <c r="BH418" s="15">
        <f t="shared" si="168"/>
        <v>0</v>
      </c>
    </row>
    <row r="419" spans="1:60">
      <c r="A419" t="s">
        <v>3038</v>
      </c>
      <c r="B419" t="s">
        <v>3037</v>
      </c>
      <c r="C419" t="s">
        <v>53</v>
      </c>
      <c r="E419" s="7"/>
      <c r="F419" s="7"/>
      <c r="G419" s="7"/>
      <c r="H419">
        <v>4</v>
      </c>
      <c r="I419" s="7">
        <v>8.5440000000000005</v>
      </c>
      <c r="J419" s="7">
        <v>6.6216000000000008</v>
      </c>
      <c r="K419" s="7">
        <v>1.9224000000000001</v>
      </c>
      <c r="M419" t="str">
        <f t="shared" si="146"/>
        <v>New</v>
      </c>
      <c r="O419" s="11" t="str">
        <f t="shared" si="147"/>
        <v/>
      </c>
      <c r="P419" s="11">
        <f t="shared" si="148"/>
        <v>2.1360000000000001</v>
      </c>
      <c r="Q419" s="11"/>
      <c r="R419" s="11">
        <f t="shared" si="149"/>
        <v>0</v>
      </c>
      <c r="S419" s="11"/>
      <c r="U419" s="11" t="str">
        <f t="shared" si="150"/>
        <v/>
      </c>
      <c r="V419" s="11">
        <f t="shared" si="151"/>
        <v>1.6554000000000002</v>
      </c>
      <c r="W419" s="11"/>
      <c r="X419" s="11">
        <f t="shared" si="145"/>
        <v>0</v>
      </c>
      <c r="Y419" s="11"/>
      <c r="AA419" s="11" t="str">
        <f t="shared" si="152"/>
        <v/>
      </c>
      <c r="AB419" s="11">
        <f t="shared" si="153"/>
        <v>0.48060000000000003</v>
      </c>
      <c r="AC419" s="11"/>
      <c r="AD419">
        <f t="shared" si="154"/>
        <v>0</v>
      </c>
      <c r="AE419">
        <f t="shared" si="155"/>
        <v>4</v>
      </c>
      <c r="AG419" s="11">
        <f t="shared" si="156"/>
        <v>1.9224000000000001</v>
      </c>
      <c r="AH419" s="11"/>
      <c r="AI419" s="15">
        <f t="shared" si="157"/>
        <v>0</v>
      </c>
      <c r="AL419" s="11">
        <f t="shared" si="158"/>
        <v>8.5440000000000005</v>
      </c>
      <c r="AM419" s="11"/>
      <c r="AO419" s="19">
        <f t="shared" si="159"/>
        <v>0</v>
      </c>
      <c r="AP419" s="19">
        <f t="shared" si="160"/>
        <v>1.6413623307345096E-3</v>
      </c>
      <c r="AR419" s="23">
        <f t="shared" si="161"/>
        <v>0</v>
      </c>
      <c r="AS419">
        <f t="shared" si="162"/>
        <v>0</v>
      </c>
      <c r="AV419" s="11">
        <f t="shared" si="163"/>
        <v>0</v>
      </c>
      <c r="AY419" s="11">
        <f t="shared" si="164"/>
        <v>0</v>
      </c>
      <c r="AZ419" s="11"/>
      <c r="BB419" s="17">
        <f t="shared" si="165"/>
        <v>0</v>
      </c>
      <c r="BC419" s="17">
        <f t="shared" si="166"/>
        <v>4</v>
      </c>
      <c r="BE419" s="11">
        <f t="shared" si="167"/>
        <v>1.9224000000000001</v>
      </c>
      <c r="BH419" s="15">
        <f t="shared" si="168"/>
        <v>0</v>
      </c>
    </row>
    <row r="420" spans="1:60">
      <c r="A420" t="s">
        <v>1181</v>
      </c>
      <c r="B420" t="s">
        <v>1180</v>
      </c>
      <c r="C420" t="s">
        <v>53</v>
      </c>
      <c r="E420" s="7"/>
      <c r="F420" s="7"/>
      <c r="G420" s="7"/>
      <c r="H420">
        <v>3</v>
      </c>
      <c r="I420" s="7">
        <v>25.11</v>
      </c>
      <c r="J420" s="7">
        <v>18.581399999999999</v>
      </c>
      <c r="K420" s="7">
        <v>6.5286</v>
      </c>
      <c r="M420" t="str">
        <f t="shared" si="146"/>
        <v>New</v>
      </c>
      <c r="O420" s="11" t="str">
        <f t="shared" si="147"/>
        <v/>
      </c>
      <c r="P420" s="11">
        <f t="shared" si="148"/>
        <v>8.3699999999999992</v>
      </c>
      <c r="Q420" s="11"/>
      <c r="R420" s="11">
        <f t="shared" si="149"/>
        <v>0</v>
      </c>
      <c r="S420" s="11"/>
      <c r="U420" s="11" t="str">
        <f t="shared" si="150"/>
        <v/>
      </c>
      <c r="V420" s="11">
        <f t="shared" si="151"/>
        <v>6.1937999999999995</v>
      </c>
      <c r="W420" s="11"/>
      <c r="X420" s="11">
        <f t="shared" si="145"/>
        <v>0</v>
      </c>
      <c r="Y420" s="11"/>
      <c r="AA420" s="11" t="str">
        <f t="shared" si="152"/>
        <v/>
      </c>
      <c r="AB420" s="11">
        <f t="shared" si="153"/>
        <v>2.1762000000000001</v>
      </c>
      <c r="AC420" s="11"/>
      <c r="AD420">
        <f t="shared" si="154"/>
        <v>0</v>
      </c>
      <c r="AE420">
        <f t="shared" si="155"/>
        <v>3</v>
      </c>
      <c r="AG420" s="11">
        <f t="shared" si="156"/>
        <v>6.5286000000000008</v>
      </c>
      <c r="AH420" s="11"/>
      <c r="AI420" s="15">
        <f t="shared" si="157"/>
        <v>0</v>
      </c>
      <c r="AL420" s="11">
        <f t="shared" si="158"/>
        <v>25.11</v>
      </c>
      <c r="AM420" s="11"/>
      <c r="AO420" s="19">
        <f t="shared" si="159"/>
        <v>0</v>
      </c>
      <c r="AP420" s="19">
        <f t="shared" si="160"/>
        <v>1.2310217480508822E-3</v>
      </c>
      <c r="AR420" s="23">
        <f t="shared" si="161"/>
        <v>0</v>
      </c>
      <c r="AS420">
        <f t="shared" si="162"/>
        <v>0</v>
      </c>
      <c r="AV420" s="11">
        <f t="shared" si="163"/>
        <v>0</v>
      </c>
      <c r="AY420" s="11">
        <f t="shared" si="164"/>
        <v>0</v>
      </c>
      <c r="AZ420" s="11"/>
      <c r="BB420" s="17">
        <f t="shared" si="165"/>
        <v>0</v>
      </c>
      <c r="BC420" s="17">
        <f t="shared" si="166"/>
        <v>3</v>
      </c>
      <c r="BE420" s="11">
        <f t="shared" si="167"/>
        <v>6.5286000000000008</v>
      </c>
      <c r="BH420" s="15">
        <f t="shared" si="168"/>
        <v>0</v>
      </c>
    </row>
    <row r="421" spans="1:60">
      <c r="A421" t="s">
        <v>1420</v>
      </c>
      <c r="B421" t="s">
        <v>1419</v>
      </c>
      <c r="C421" t="s">
        <v>35</v>
      </c>
      <c r="E421" s="7"/>
      <c r="F421" s="7"/>
      <c r="G421" s="7"/>
      <c r="H421">
        <v>1</v>
      </c>
      <c r="I421" s="7">
        <v>71.992000000000004</v>
      </c>
      <c r="J421" s="7">
        <v>72.891900000000007</v>
      </c>
      <c r="K421" s="7">
        <v>-0.89990000000000003</v>
      </c>
      <c r="M421" t="str">
        <f t="shared" si="146"/>
        <v>New</v>
      </c>
      <c r="O421" s="11" t="str">
        <f t="shared" si="147"/>
        <v/>
      </c>
      <c r="P421" s="11">
        <f t="shared" si="148"/>
        <v>71.992000000000004</v>
      </c>
      <c r="Q421" s="11"/>
      <c r="R421" s="11">
        <f t="shared" si="149"/>
        <v>0</v>
      </c>
      <c r="S421" s="11"/>
      <c r="U421" s="11" t="str">
        <f t="shared" si="150"/>
        <v/>
      </c>
      <c r="V421" s="11">
        <f t="shared" si="151"/>
        <v>72.891900000000007</v>
      </c>
      <c r="W421" s="11"/>
      <c r="X421" s="11">
        <f t="shared" si="145"/>
        <v>0</v>
      </c>
      <c r="Y421" s="11"/>
      <c r="AA421" s="11" t="str">
        <f t="shared" si="152"/>
        <v/>
      </c>
      <c r="AB421" s="11">
        <f t="shared" si="153"/>
        <v>-0.89990000000000003</v>
      </c>
      <c r="AC421" s="11"/>
      <c r="AD421">
        <f t="shared" si="154"/>
        <v>0</v>
      </c>
      <c r="AE421">
        <f t="shared" si="155"/>
        <v>1</v>
      </c>
      <c r="AG421" s="11">
        <f t="shared" si="156"/>
        <v>-0.89990000000000003</v>
      </c>
      <c r="AH421" s="11"/>
      <c r="AI421" s="15">
        <f t="shared" si="157"/>
        <v>0</v>
      </c>
      <c r="AL421" s="11">
        <f t="shared" si="158"/>
        <v>71.992000000000004</v>
      </c>
      <c r="AM421" s="11"/>
      <c r="AO421" s="19">
        <f t="shared" si="159"/>
        <v>0</v>
      </c>
      <c r="AP421" s="19">
        <f t="shared" si="160"/>
        <v>4.103405826836274E-4</v>
      </c>
      <c r="AR421" s="23">
        <f t="shared" si="161"/>
        <v>0</v>
      </c>
      <c r="AS421">
        <f t="shared" si="162"/>
        <v>0</v>
      </c>
      <c r="AV421" s="11">
        <f t="shared" si="163"/>
        <v>0</v>
      </c>
      <c r="AY421" s="11">
        <f t="shared" si="164"/>
        <v>0</v>
      </c>
      <c r="AZ421" s="11"/>
      <c r="BB421" s="17">
        <f t="shared" si="165"/>
        <v>0</v>
      </c>
      <c r="BC421" s="17">
        <f t="shared" si="166"/>
        <v>1</v>
      </c>
      <c r="BE421" s="11">
        <f t="shared" si="167"/>
        <v>-0.89990000000000003</v>
      </c>
      <c r="BH421" s="15">
        <f t="shared" si="168"/>
        <v>0</v>
      </c>
    </row>
    <row r="422" spans="1:60">
      <c r="A422" t="s">
        <v>1302</v>
      </c>
      <c r="B422" t="s">
        <v>1301</v>
      </c>
      <c r="C422" t="s">
        <v>35</v>
      </c>
      <c r="D422">
        <v>11</v>
      </c>
      <c r="E422" s="7">
        <v>1687.096</v>
      </c>
      <c r="F422" s="7">
        <v>1736.6199000000001</v>
      </c>
      <c r="G422" s="7">
        <v>-49.523899999999998</v>
      </c>
      <c r="I422" s="7"/>
      <c r="J422" s="7"/>
      <c r="K422" s="7"/>
      <c r="M422" t="str">
        <f t="shared" si="146"/>
        <v/>
      </c>
      <c r="O422" s="11">
        <f t="shared" si="147"/>
        <v>153.37236363636364</v>
      </c>
      <c r="P422" s="11" t="str">
        <f t="shared" si="148"/>
        <v/>
      </c>
      <c r="Q422" s="11"/>
      <c r="R422" s="11">
        <f t="shared" si="149"/>
        <v>0</v>
      </c>
      <c r="S422" s="11"/>
      <c r="U422" s="11">
        <f t="shared" si="150"/>
        <v>157.87453636363637</v>
      </c>
      <c r="V422" s="11" t="str">
        <f t="shared" si="151"/>
        <v/>
      </c>
      <c r="W422" s="11"/>
      <c r="X422" s="11">
        <f t="shared" si="145"/>
        <v>0</v>
      </c>
      <c r="Y422" s="11"/>
      <c r="AA422" s="11">
        <f t="shared" si="152"/>
        <v>-4.5021727272727272</v>
      </c>
      <c r="AB422" s="11" t="str">
        <f t="shared" si="153"/>
        <v/>
      </c>
      <c r="AC422" s="11"/>
      <c r="AD422">
        <f t="shared" si="154"/>
        <v>11</v>
      </c>
      <c r="AE422">
        <f t="shared" si="155"/>
        <v>0</v>
      </c>
      <c r="AG422" s="11">
        <f t="shared" si="156"/>
        <v>49.523899999999998</v>
      </c>
      <c r="AH422" s="11"/>
      <c r="AI422" s="15">
        <f t="shared" si="157"/>
        <v>0</v>
      </c>
      <c r="AL422" s="11">
        <f t="shared" si="158"/>
        <v>-1687.096</v>
      </c>
      <c r="AM422" s="11"/>
      <c r="AO422" s="19">
        <f t="shared" si="159"/>
        <v>5.0159598723210214E-3</v>
      </c>
      <c r="AP422" s="19">
        <f t="shared" si="160"/>
        <v>0</v>
      </c>
      <c r="AR422" s="23">
        <f t="shared" si="161"/>
        <v>12.223894208846328</v>
      </c>
      <c r="AS422">
        <f t="shared" si="162"/>
        <v>11</v>
      </c>
      <c r="AV422" s="11">
        <f t="shared" si="163"/>
        <v>-5.5101831281349707</v>
      </c>
      <c r="AY422" s="11">
        <f t="shared" si="164"/>
        <v>187.71154765161864</v>
      </c>
      <c r="AZ422" s="11"/>
      <c r="BB422" s="17">
        <f t="shared" si="165"/>
        <v>12.223894208846328</v>
      </c>
      <c r="BC422" s="17">
        <f t="shared" si="166"/>
        <v>0</v>
      </c>
      <c r="BE422" s="11">
        <f t="shared" si="167"/>
        <v>55.034083128134967</v>
      </c>
      <c r="BH422" s="15">
        <f t="shared" si="168"/>
        <v>0</v>
      </c>
    </row>
    <row r="423" spans="1:60">
      <c r="A423" t="s">
        <v>1302</v>
      </c>
      <c r="B423" t="s">
        <v>1301</v>
      </c>
      <c r="C423" t="s">
        <v>53</v>
      </c>
      <c r="E423" s="7"/>
      <c r="F423" s="7"/>
      <c r="G423" s="7"/>
      <c r="H423">
        <v>4</v>
      </c>
      <c r="I423" s="7">
        <v>19.8</v>
      </c>
      <c r="J423" s="7">
        <v>12.682400000000001</v>
      </c>
      <c r="K423" s="7">
        <v>7.1175999999999995</v>
      </c>
      <c r="M423" t="str">
        <f t="shared" si="146"/>
        <v>New</v>
      </c>
      <c r="O423" s="11" t="str">
        <f t="shared" si="147"/>
        <v/>
      </c>
      <c r="P423" s="11">
        <f t="shared" si="148"/>
        <v>4.95</v>
      </c>
      <c r="Q423" s="11"/>
      <c r="R423" s="11">
        <f t="shared" si="149"/>
        <v>0</v>
      </c>
      <c r="S423" s="11"/>
      <c r="U423" s="11" t="str">
        <f t="shared" si="150"/>
        <v/>
      </c>
      <c r="V423" s="11">
        <f t="shared" si="151"/>
        <v>3.1706000000000003</v>
      </c>
      <c r="W423" s="11"/>
      <c r="X423" s="11">
        <f t="shared" si="145"/>
        <v>0</v>
      </c>
      <c r="Y423" s="11"/>
      <c r="AA423" s="11" t="str">
        <f t="shared" si="152"/>
        <v/>
      </c>
      <c r="AB423" s="11">
        <f t="shared" si="153"/>
        <v>1.7793999999999999</v>
      </c>
      <c r="AC423" s="11"/>
      <c r="AD423">
        <f t="shared" si="154"/>
        <v>0</v>
      </c>
      <c r="AE423">
        <f t="shared" si="155"/>
        <v>4</v>
      </c>
      <c r="AG423" s="11">
        <f t="shared" si="156"/>
        <v>7.1175999999999995</v>
      </c>
      <c r="AH423" s="11"/>
      <c r="AI423" s="15">
        <f t="shared" si="157"/>
        <v>0</v>
      </c>
      <c r="AL423" s="11">
        <f t="shared" si="158"/>
        <v>19.8</v>
      </c>
      <c r="AM423" s="11"/>
      <c r="AO423" s="19">
        <f t="shared" si="159"/>
        <v>0</v>
      </c>
      <c r="AP423" s="19">
        <f t="shared" si="160"/>
        <v>1.6413623307345096E-3</v>
      </c>
      <c r="AR423" s="23">
        <f t="shared" si="161"/>
        <v>0</v>
      </c>
      <c r="AS423">
        <f t="shared" si="162"/>
        <v>0</v>
      </c>
      <c r="AV423" s="11">
        <f t="shared" si="163"/>
        <v>0</v>
      </c>
      <c r="AY423" s="11">
        <f t="shared" si="164"/>
        <v>0</v>
      </c>
      <c r="AZ423" s="11"/>
      <c r="BB423" s="17">
        <f t="shared" si="165"/>
        <v>0</v>
      </c>
      <c r="BC423" s="17">
        <f t="shared" si="166"/>
        <v>4</v>
      </c>
      <c r="BE423" s="11">
        <f t="shared" si="167"/>
        <v>7.1175999999999995</v>
      </c>
      <c r="BH423" s="15">
        <f t="shared" si="168"/>
        <v>0</v>
      </c>
    </row>
    <row r="424" spans="1:60">
      <c r="A424" t="s">
        <v>1488</v>
      </c>
      <c r="B424" t="s">
        <v>1487</v>
      </c>
      <c r="C424" t="s">
        <v>44</v>
      </c>
      <c r="E424" s="7"/>
      <c r="F424" s="7"/>
      <c r="G424" s="7"/>
      <c r="H424">
        <v>2</v>
      </c>
      <c r="I424" s="7">
        <v>236.52799999999999</v>
      </c>
      <c r="J424" s="7">
        <v>239.4846</v>
      </c>
      <c r="K424" s="7">
        <v>-2.9565999999999999</v>
      </c>
      <c r="M424" t="str">
        <f t="shared" si="146"/>
        <v>New</v>
      </c>
      <c r="O424" s="11" t="str">
        <f t="shared" si="147"/>
        <v/>
      </c>
      <c r="P424" s="11">
        <f t="shared" si="148"/>
        <v>118.264</v>
      </c>
      <c r="Q424" s="11"/>
      <c r="R424" s="11">
        <f t="shared" si="149"/>
        <v>0</v>
      </c>
      <c r="S424" s="11"/>
      <c r="U424" s="11" t="str">
        <f t="shared" si="150"/>
        <v/>
      </c>
      <c r="V424" s="11">
        <f t="shared" si="151"/>
        <v>119.7423</v>
      </c>
      <c r="W424" s="11"/>
      <c r="X424" s="11">
        <f t="shared" si="145"/>
        <v>0</v>
      </c>
      <c r="Y424" s="11"/>
      <c r="AA424" s="11" t="str">
        <f t="shared" si="152"/>
        <v/>
      </c>
      <c r="AB424" s="11">
        <f t="shared" si="153"/>
        <v>-1.4782999999999999</v>
      </c>
      <c r="AC424" s="11"/>
      <c r="AD424">
        <f t="shared" si="154"/>
        <v>0</v>
      </c>
      <c r="AE424">
        <f t="shared" si="155"/>
        <v>2</v>
      </c>
      <c r="AG424" s="11">
        <f t="shared" si="156"/>
        <v>-2.9565999999999999</v>
      </c>
      <c r="AH424" s="11"/>
      <c r="AI424" s="15">
        <f t="shared" si="157"/>
        <v>0</v>
      </c>
      <c r="AL424" s="11">
        <f t="shared" si="158"/>
        <v>236.52799999999999</v>
      </c>
      <c r="AM424" s="11"/>
      <c r="AO424" s="19">
        <f t="shared" si="159"/>
        <v>0</v>
      </c>
      <c r="AP424" s="19">
        <f t="shared" si="160"/>
        <v>8.206811653672548E-4</v>
      </c>
      <c r="AR424" s="23">
        <f t="shared" si="161"/>
        <v>0</v>
      </c>
      <c r="AS424">
        <f t="shared" si="162"/>
        <v>0</v>
      </c>
      <c r="AV424" s="11">
        <f t="shared" si="163"/>
        <v>0</v>
      </c>
      <c r="AY424" s="11">
        <f t="shared" si="164"/>
        <v>0</v>
      </c>
      <c r="AZ424" s="11"/>
      <c r="BB424" s="17">
        <f t="shared" si="165"/>
        <v>0</v>
      </c>
      <c r="BC424" s="17">
        <f t="shared" si="166"/>
        <v>2</v>
      </c>
      <c r="BE424" s="11">
        <f t="shared" si="167"/>
        <v>-2.9565999999999999</v>
      </c>
      <c r="BH424" s="15">
        <f t="shared" si="168"/>
        <v>0</v>
      </c>
    </row>
    <row r="425" spans="1:60">
      <c r="A425" t="s">
        <v>2636</v>
      </c>
      <c r="B425" t="s">
        <v>2635</v>
      </c>
      <c r="C425" t="s">
        <v>35</v>
      </c>
      <c r="E425" s="7"/>
      <c r="F425" s="7"/>
      <c r="G425" s="7"/>
      <c r="H425">
        <v>13</v>
      </c>
      <c r="I425" s="7">
        <v>1219.5640000000001</v>
      </c>
      <c r="J425" s="7">
        <v>1018.9942000000001</v>
      </c>
      <c r="K425" s="7">
        <v>200.56980000000001</v>
      </c>
      <c r="M425" t="str">
        <f t="shared" si="146"/>
        <v>New</v>
      </c>
      <c r="O425" s="11" t="str">
        <f t="shared" si="147"/>
        <v/>
      </c>
      <c r="P425" s="11">
        <f t="shared" si="148"/>
        <v>93.812615384615384</v>
      </c>
      <c r="Q425" s="11"/>
      <c r="R425" s="11">
        <f t="shared" si="149"/>
        <v>0</v>
      </c>
      <c r="S425" s="11"/>
      <c r="U425" s="11" t="str">
        <f t="shared" si="150"/>
        <v/>
      </c>
      <c r="V425" s="11">
        <f t="shared" si="151"/>
        <v>78.384169230769231</v>
      </c>
      <c r="W425" s="11"/>
      <c r="X425" s="11">
        <f t="shared" si="145"/>
        <v>0</v>
      </c>
      <c r="Y425" s="11"/>
      <c r="AA425" s="11" t="str">
        <f t="shared" si="152"/>
        <v/>
      </c>
      <c r="AB425" s="11">
        <f t="shared" si="153"/>
        <v>15.428446153846155</v>
      </c>
      <c r="AC425" s="11"/>
      <c r="AD425">
        <f t="shared" si="154"/>
        <v>0</v>
      </c>
      <c r="AE425">
        <f t="shared" si="155"/>
        <v>13</v>
      </c>
      <c r="AG425" s="11">
        <f t="shared" si="156"/>
        <v>200.56980000000001</v>
      </c>
      <c r="AH425" s="11"/>
      <c r="AI425" s="15">
        <f t="shared" si="157"/>
        <v>0</v>
      </c>
      <c r="AL425" s="11">
        <f t="shared" si="158"/>
        <v>1219.5640000000001</v>
      </c>
      <c r="AM425" s="11"/>
      <c r="AO425" s="19">
        <f t="shared" si="159"/>
        <v>0</v>
      </c>
      <c r="AP425" s="19">
        <f t="shared" si="160"/>
        <v>5.3344275748871562E-3</v>
      </c>
      <c r="AR425" s="23">
        <f t="shared" si="161"/>
        <v>0</v>
      </c>
      <c r="AS425">
        <f t="shared" si="162"/>
        <v>0</v>
      </c>
      <c r="AV425" s="11">
        <f t="shared" si="163"/>
        <v>0</v>
      </c>
      <c r="AY425" s="11">
        <f t="shared" si="164"/>
        <v>0</v>
      </c>
      <c r="AZ425" s="11"/>
      <c r="BB425" s="17">
        <f t="shared" si="165"/>
        <v>0</v>
      </c>
      <c r="BC425" s="17">
        <f t="shared" si="166"/>
        <v>13</v>
      </c>
      <c r="BE425" s="11">
        <f t="shared" si="167"/>
        <v>200.56980000000001</v>
      </c>
      <c r="BH425" s="15">
        <f t="shared" si="168"/>
        <v>0</v>
      </c>
    </row>
    <row r="426" spans="1:60">
      <c r="A426" t="s">
        <v>2636</v>
      </c>
      <c r="B426" t="s">
        <v>2635</v>
      </c>
      <c r="C426" t="s">
        <v>53</v>
      </c>
      <c r="D426">
        <v>8</v>
      </c>
      <c r="E426" s="7">
        <v>414</v>
      </c>
      <c r="F426" s="7">
        <v>289.8</v>
      </c>
      <c r="G426" s="7">
        <v>124.2</v>
      </c>
      <c r="H426">
        <v>8</v>
      </c>
      <c r="I426" s="7">
        <v>219.37199999999999</v>
      </c>
      <c r="J426" s="7">
        <v>391.16309999999999</v>
      </c>
      <c r="K426" s="7">
        <v>-171.7911</v>
      </c>
      <c r="M426" t="str">
        <f t="shared" si="146"/>
        <v/>
      </c>
      <c r="O426" s="11">
        <f t="shared" si="147"/>
        <v>51.75</v>
      </c>
      <c r="P426" s="11">
        <f t="shared" si="148"/>
        <v>27.421499999999998</v>
      </c>
      <c r="Q426" s="11"/>
      <c r="R426" s="11">
        <f t="shared" si="149"/>
        <v>-194.62800000000001</v>
      </c>
      <c r="S426" s="11"/>
      <c r="U426" s="11">
        <f t="shared" si="150"/>
        <v>36.225000000000001</v>
      </c>
      <c r="V426" s="11">
        <f t="shared" si="151"/>
        <v>48.895387499999998</v>
      </c>
      <c r="W426" s="11"/>
      <c r="X426" s="11">
        <f t="shared" si="145"/>
        <v>-101.36309999999997</v>
      </c>
      <c r="Y426" s="11"/>
      <c r="AA426" s="11">
        <f t="shared" si="152"/>
        <v>15.525</v>
      </c>
      <c r="AB426" s="11">
        <f t="shared" si="153"/>
        <v>-21.4738875</v>
      </c>
      <c r="AC426" s="11"/>
      <c r="AD426">
        <f t="shared" si="154"/>
        <v>8</v>
      </c>
      <c r="AE426">
        <f t="shared" si="155"/>
        <v>8</v>
      </c>
      <c r="AG426" s="11">
        <f t="shared" si="156"/>
        <v>0</v>
      </c>
      <c r="AH426" s="11"/>
      <c r="AI426" s="15">
        <f t="shared" si="157"/>
        <v>0</v>
      </c>
      <c r="AL426" s="11">
        <f t="shared" si="158"/>
        <v>0</v>
      </c>
      <c r="AM426" s="11"/>
      <c r="AO426" s="19">
        <f t="shared" si="159"/>
        <v>3.6479708162334701E-3</v>
      </c>
      <c r="AP426" s="19">
        <f t="shared" si="160"/>
        <v>3.2827246614690192E-3</v>
      </c>
      <c r="AR426" s="23">
        <f t="shared" si="161"/>
        <v>8.8901048791609671</v>
      </c>
      <c r="AS426">
        <f t="shared" si="162"/>
        <v>8</v>
      </c>
      <c r="AV426" s="11">
        <f t="shared" si="163"/>
        <v>13.818878248974015</v>
      </c>
      <c r="AY426" s="11">
        <f t="shared" si="164"/>
        <v>46.062927496580052</v>
      </c>
      <c r="AZ426" s="11"/>
      <c r="BB426" s="17">
        <f t="shared" si="165"/>
        <v>8.8901048791609671</v>
      </c>
      <c r="BC426" s="17">
        <f t="shared" si="166"/>
        <v>8</v>
      </c>
      <c r="BE426" s="11">
        <f t="shared" si="167"/>
        <v>-13.818878248974015</v>
      </c>
      <c r="BH426" s="15">
        <f t="shared" si="168"/>
        <v>0</v>
      </c>
    </row>
    <row r="427" spans="1:60">
      <c r="A427" t="s">
        <v>2636</v>
      </c>
      <c r="B427" t="s">
        <v>2635</v>
      </c>
      <c r="C427" t="s">
        <v>44</v>
      </c>
      <c r="E427" s="7"/>
      <c r="F427" s="7"/>
      <c r="G427" s="7"/>
      <c r="H427">
        <v>3</v>
      </c>
      <c r="I427" s="7">
        <v>418.29599999999999</v>
      </c>
      <c r="J427" s="7">
        <v>413.06729999999999</v>
      </c>
      <c r="K427" s="7">
        <v>5.2286999999999999</v>
      </c>
      <c r="M427" t="str">
        <f t="shared" si="146"/>
        <v>New</v>
      </c>
      <c r="O427" s="11" t="str">
        <f t="shared" si="147"/>
        <v/>
      </c>
      <c r="P427" s="11">
        <f t="shared" si="148"/>
        <v>139.43199999999999</v>
      </c>
      <c r="Q427" s="11"/>
      <c r="R427" s="11">
        <f t="shared" si="149"/>
        <v>0</v>
      </c>
      <c r="S427" s="11"/>
      <c r="U427" s="11" t="str">
        <f t="shared" si="150"/>
        <v/>
      </c>
      <c r="V427" s="11">
        <f t="shared" si="151"/>
        <v>137.6891</v>
      </c>
      <c r="W427" s="11"/>
      <c r="X427" s="11">
        <f t="shared" si="145"/>
        <v>0</v>
      </c>
      <c r="Y427" s="11"/>
      <c r="AA427" s="11" t="str">
        <f t="shared" si="152"/>
        <v/>
      </c>
      <c r="AB427" s="11">
        <f t="shared" si="153"/>
        <v>1.7428999999999999</v>
      </c>
      <c r="AC427" s="11"/>
      <c r="AD427">
        <f t="shared" si="154"/>
        <v>0</v>
      </c>
      <c r="AE427">
        <f t="shared" si="155"/>
        <v>3</v>
      </c>
      <c r="AG427" s="11">
        <f t="shared" si="156"/>
        <v>5.2286999999999999</v>
      </c>
      <c r="AH427" s="11"/>
      <c r="AI427" s="15">
        <f t="shared" si="157"/>
        <v>0</v>
      </c>
      <c r="AL427" s="11">
        <f t="shared" si="158"/>
        <v>418.29599999999994</v>
      </c>
      <c r="AM427" s="11"/>
      <c r="AO427" s="19">
        <f t="shared" si="159"/>
        <v>0</v>
      </c>
      <c r="AP427" s="19">
        <f t="shared" si="160"/>
        <v>1.2310217480508822E-3</v>
      </c>
      <c r="AR427" s="23">
        <f t="shared" si="161"/>
        <v>0</v>
      </c>
      <c r="AS427">
        <f t="shared" si="162"/>
        <v>0</v>
      </c>
      <c r="AV427" s="11">
        <f t="shared" si="163"/>
        <v>0</v>
      </c>
      <c r="AY427" s="11">
        <f t="shared" si="164"/>
        <v>0</v>
      </c>
      <c r="AZ427" s="11"/>
      <c r="BB427" s="17">
        <f t="shared" si="165"/>
        <v>0</v>
      </c>
      <c r="BC427" s="17">
        <f t="shared" si="166"/>
        <v>3</v>
      </c>
      <c r="BE427" s="11">
        <f t="shared" si="167"/>
        <v>5.2286999999999999</v>
      </c>
      <c r="BH427" s="15">
        <f t="shared" si="168"/>
        <v>0</v>
      </c>
    </row>
    <row r="428" spans="1:60">
      <c r="A428" t="s">
        <v>464</v>
      </c>
      <c r="B428" t="s">
        <v>463</v>
      </c>
      <c r="C428" t="s">
        <v>53</v>
      </c>
      <c r="D428">
        <v>2</v>
      </c>
      <c r="E428" s="7">
        <v>31.96</v>
      </c>
      <c r="F428" s="7">
        <v>30.362000000000002</v>
      </c>
      <c r="G428" s="7">
        <v>1.5980000000000001</v>
      </c>
      <c r="H428">
        <v>2</v>
      </c>
      <c r="I428" s="7">
        <v>28.4</v>
      </c>
      <c r="J428" s="7">
        <v>17.323999999999998</v>
      </c>
      <c r="K428" s="7">
        <v>11.076000000000001</v>
      </c>
      <c r="M428" t="str">
        <f t="shared" si="146"/>
        <v/>
      </c>
      <c r="O428" s="11">
        <f t="shared" si="147"/>
        <v>15.98</v>
      </c>
      <c r="P428" s="11">
        <f t="shared" si="148"/>
        <v>14.2</v>
      </c>
      <c r="Q428" s="11"/>
      <c r="R428" s="11">
        <f t="shared" si="149"/>
        <v>-3.5600000000000023</v>
      </c>
      <c r="S428" s="11"/>
      <c r="U428" s="11">
        <f t="shared" si="150"/>
        <v>15.181000000000001</v>
      </c>
      <c r="V428" s="11">
        <f t="shared" si="151"/>
        <v>8.661999999999999</v>
      </c>
      <c r="W428" s="11"/>
      <c r="X428" s="11">
        <f t="shared" si="145"/>
        <v>13.038000000000004</v>
      </c>
      <c r="Y428" s="11"/>
      <c r="AA428" s="11">
        <f t="shared" si="152"/>
        <v>0.79900000000000004</v>
      </c>
      <c r="AB428" s="11">
        <f t="shared" si="153"/>
        <v>5.5380000000000003</v>
      </c>
      <c r="AC428" s="11"/>
      <c r="AD428">
        <f t="shared" si="154"/>
        <v>2</v>
      </c>
      <c r="AE428">
        <f t="shared" si="155"/>
        <v>2</v>
      </c>
      <c r="AG428" s="11">
        <f t="shared" si="156"/>
        <v>0</v>
      </c>
      <c r="AH428" s="11"/>
      <c r="AI428" s="15">
        <f t="shared" si="157"/>
        <v>0</v>
      </c>
      <c r="AL428" s="11">
        <f t="shared" si="158"/>
        <v>0</v>
      </c>
      <c r="AM428" s="11"/>
      <c r="AO428" s="19">
        <f t="shared" si="159"/>
        <v>9.1199270405836752E-4</v>
      </c>
      <c r="AP428" s="19">
        <f t="shared" si="160"/>
        <v>8.206811653672548E-4</v>
      </c>
      <c r="AR428" s="23">
        <f t="shared" si="161"/>
        <v>2.2225262197902418</v>
      </c>
      <c r="AS428">
        <f t="shared" si="162"/>
        <v>2</v>
      </c>
      <c r="AV428" s="11">
        <f t="shared" si="163"/>
        <v>0.17779844961240321</v>
      </c>
      <c r="AY428" s="11">
        <f t="shared" si="164"/>
        <v>3.5559689922480637</v>
      </c>
      <c r="AZ428" s="11"/>
      <c r="BB428" s="17">
        <f t="shared" si="165"/>
        <v>2.2225262197902418</v>
      </c>
      <c r="BC428" s="17">
        <f t="shared" si="166"/>
        <v>2</v>
      </c>
      <c r="BE428" s="11">
        <f t="shared" si="167"/>
        <v>-0.17779844961240321</v>
      </c>
      <c r="BH428" s="15">
        <f t="shared" si="168"/>
        <v>0</v>
      </c>
    </row>
    <row r="429" spans="1:60">
      <c r="A429" t="s">
        <v>1988</v>
      </c>
      <c r="B429" t="s">
        <v>1987</v>
      </c>
      <c r="C429" t="s">
        <v>35</v>
      </c>
      <c r="D429">
        <v>3</v>
      </c>
      <c r="E429" s="7">
        <v>194.352</v>
      </c>
      <c r="F429" s="7">
        <v>230.79300000000001</v>
      </c>
      <c r="G429" s="7">
        <v>-36.441000000000003</v>
      </c>
      <c r="H429">
        <v>3</v>
      </c>
      <c r="I429" s="7">
        <v>263.584</v>
      </c>
      <c r="J429" s="7">
        <v>234.46360000000001</v>
      </c>
      <c r="K429" s="7">
        <v>29.1204</v>
      </c>
      <c r="M429" t="str">
        <f t="shared" si="146"/>
        <v/>
      </c>
      <c r="O429" s="11">
        <f t="shared" si="147"/>
        <v>64.784000000000006</v>
      </c>
      <c r="P429" s="11">
        <f t="shared" si="148"/>
        <v>87.861333333333334</v>
      </c>
      <c r="Q429" s="11"/>
      <c r="R429" s="11">
        <f t="shared" si="149"/>
        <v>69.231999999999985</v>
      </c>
      <c r="S429" s="11"/>
      <c r="U429" s="11">
        <f t="shared" si="150"/>
        <v>76.930999999999997</v>
      </c>
      <c r="V429" s="11">
        <f t="shared" si="151"/>
        <v>78.154533333333333</v>
      </c>
      <c r="W429" s="11"/>
      <c r="X429" s="11">
        <f t="shared" si="145"/>
        <v>-3.6706000000000074</v>
      </c>
      <c r="Y429" s="11"/>
      <c r="AA429" s="11">
        <f t="shared" si="152"/>
        <v>-12.147</v>
      </c>
      <c r="AB429" s="11">
        <f t="shared" si="153"/>
        <v>9.7067999999999994</v>
      </c>
      <c r="AC429" s="11"/>
      <c r="AD429">
        <f t="shared" si="154"/>
        <v>3</v>
      </c>
      <c r="AE429">
        <f t="shared" si="155"/>
        <v>3</v>
      </c>
      <c r="AG429" s="11">
        <f t="shared" si="156"/>
        <v>0</v>
      </c>
      <c r="AH429" s="11"/>
      <c r="AI429" s="15">
        <f t="shared" si="157"/>
        <v>0</v>
      </c>
      <c r="AL429" s="11">
        <f t="shared" si="158"/>
        <v>0</v>
      </c>
      <c r="AM429" s="11"/>
      <c r="AO429" s="19">
        <f t="shared" si="159"/>
        <v>1.3679890560875513E-3</v>
      </c>
      <c r="AP429" s="19">
        <f t="shared" si="160"/>
        <v>1.2310217480508822E-3</v>
      </c>
      <c r="AR429" s="23">
        <f t="shared" si="161"/>
        <v>3.3337893296853625</v>
      </c>
      <c r="AS429">
        <f t="shared" si="162"/>
        <v>3</v>
      </c>
      <c r="AV429" s="11">
        <f t="shared" si="163"/>
        <v>-4.0545389876880975</v>
      </c>
      <c r="AY429" s="11">
        <f t="shared" si="164"/>
        <v>21.624207934336525</v>
      </c>
      <c r="AZ429" s="11"/>
      <c r="BB429" s="17">
        <f t="shared" si="165"/>
        <v>3.3337893296853625</v>
      </c>
      <c r="BC429" s="17">
        <f t="shared" si="166"/>
        <v>3</v>
      </c>
      <c r="BE429" s="11">
        <f t="shared" si="167"/>
        <v>4.0545389876880975</v>
      </c>
      <c r="BH429" s="15">
        <f t="shared" si="168"/>
        <v>0</v>
      </c>
    </row>
    <row r="430" spans="1:60">
      <c r="A430" t="s">
        <v>1988</v>
      </c>
      <c r="B430" t="s">
        <v>1987</v>
      </c>
      <c r="C430" t="s">
        <v>53</v>
      </c>
      <c r="E430" s="7"/>
      <c r="F430" s="7"/>
      <c r="G430" s="7"/>
      <c r="H430">
        <v>2</v>
      </c>
      <c r="I430" s="7">
        <v>39.96</v>
      </c>
      <c r="J430" s="7">
        <v>22.777200000000001</v>
      </c>
      <c r="K430" s="7">
        <v>17.1828</v>
      </c>
      <c r="M430" t="str">
        <f t="shared" si="146"/>
        <v>New</v>
      </c>
      <c r="O430" s="11" t="str">
        <f t="shared" si="147"/>
        <v/>
      </c>
      <c r="P430" s="11">
        <f t="shared" si="148"/>
        <v>19.98</v>
      </c>
      <c r="Q430" s="11"/>
      <c r="R430" s="11">
        <f t="shared" si="149"/>
        <v>0</v>
      </c>
      <c r="S430" s="11"/>
      <c r="U430" s="11" t="str">
        <f t="shared" si="150"/>
        <v/>
      </c>
      <c r="V430" s="11">
        <f t="shared" si="151"/>
        <v>11.3886</v>
      </c>
      <c r="W430" s="11"/>
      <c r="X430" s="11">
        <f t="shared" si="145"/>
        <v>0</v>
      </c>
      <c r="Y430" s="11"/>
      <c r="AA430" s="11" t="str">
        <f t="shared" si="152"/>
        <v/>
      </c>
      <c r="AB430" s="11">
        <f t="shared" si="153"/>
        <v>8.5914000000000001</v>
      </c>
      <c r="AC430" s="11"/>
      <c r="AD430">
        <f t="shared" si="154"/>
        <v>0</v>
      </c>
      <c r="AE430">
        <f t="shared" si="155"/>
        <v>2</v>
      </c>
      <c r="AG430" s="11">
        <f t="shared" si="156"/>
        <v>17.1828</v>
      </c>
      <c r="AH430" s="11"/>
      <c r="AI430" s="15">
        <f t="shared" si="157"/>
        <v>0</v>
      </c>
      <c r="AL430" s="11">
        <f t="shared" si="158"/>
        <v>39.96</v>
      </c>
      <c r="AM430" s="11"/>
      <c r="AO430" s="19">
        <f t="shared" si="159"/>
        <v>0</v>
      </c>
      <c r="AP430" s="19">
        <f t="shared" si="160"/>
        <v>8.206811653672548E-4</v>
      </c>
      <c r="AR430" s="23">
        <f t="shared" si="161"/>
        <v>0</v>
      </c>
      <c r="AS430">
        <f t="shared" si="162"/>
        <v>0</v>
      </c>
      <c r="AV430" s="11">
        <f t="shared" si="163"/>
        <v>0</v>
      </c>
      <c r="AY430" s="11">
        <f t="shared" si="164"/>
        <v>0</v>
      </c>
      <c r="AZ430" s="11"/>
      <c r="BB430" s="17">
        <f t="shared" si="165"/>
        <v>0</v>
      </c>
      <c r="BC430" s="17">
        <f t="shared" si="166"/>
        <v>2</v>
      </c>
      <c r="BE430" s="11">
        <f t="shared" si="167"/>
        <v>17.1828</v>
      </c>
      <c r="BH430" s="15">
        <f t="shared" si="168"/>
        <v>0</v>
      </c>
    </row>
    <row r="431" spans="1:60">
      <c r="A431" t="s">
        <v>2290</v>
      </c>
      <c r="B431" t="s">
        <v>2289</v>
      </c>
      <c r="C431" t="s">
        <v>32</v>
      </c>
      <c r="E431" s="7"/>
      <c r="F431" s="7"/>
      <c r="G431" s="7"/>
      <c r="H431">
        <v>1</v>
      </c>
      <c r="I431" s="7">
        <v>220.98</v>
      </c>
      <c r="J431" s="7">
        <v>170.15459999999999</v>
      </c>
      <c r="K431" s="7">
        <v>50.825400000000002</v>
      </c>
      <c r="M431" t="str">
        <f t="shared" si="146"/>
        <v>New</v>
      </c>
      <c r="O431" s="11" t="str">
        <f t="shared" si="147"/>
        <v/>
      </c>
      <c r="P431" s="11">
        <f t="shared" si="148"/>
        <v>220.98</v>
      </c>
      <c r="Q431" s="11"/>
      <c r="R431" s="11">
        <f t="shared" si="149"/>
        <v>0</v>
      </c>
      <c r="S431" s="11"/>
      <c r="U431" s="11" t="str">
        <f t="shared" si="150"/>
        <v/>
      </c>
      <c r="V431" s="11">
        <f t="shared" si="151"/>
        <v>170.15459999999999</v>
      </c>
      <c r="W431" s="11"/>
      <c r="X431" s="11">
        <f t="shared" si="145"/>
        <v>0</v>
      </c>
      <c r="Y431" s="11"/>
      <c r="AA431" s="11" t="str">
        <f t="shared" si="152"/>
        <v/>
      </c>
      <c r="AB431" s="11">
        <f t="shared" si="153"/>
        <v>50.825400000000002</v>
      </c>
      <c r="AC431" s="11"/>
      <c r="AD431">
        <f t="shared" si="154"/>
        <v>0</v>
      </c>
      <c r="AE431">
        <f t="shared" si="155"/>
        <v>1</v>
      </c>
      <c r="AG431" s="11">
        <f t="shared" si="156"/>
        <v>50.825400000000002</v>
      </c>
      <c r="AH431" s="11"/>
      <c r="AI431" s="15">
        <f t="shared" si="157"/>
        <v>0</v>
      </c>
      <c r="AL431" s="11">
        <f t="shared" si="158"/>
        <v>220.98</v>
      </c>
      <c r="AM431" s="11"/>
      <c r="AO431" s="19">
        <f t="shared" si="159"/>
        <v>0</v>
      </c>
      <c r="AP431" s="19">
        <f t="shared" si="160"/>
        <v>4.103405826836274E-4</v>
      </c>
      <c r="AR431" s="23">
        <f t="shared" si="161"/>
        <v>0</v>
      </c>
      <c r="AS431">
        <f t="shared" si="162"/>
        <v>0</v>
      </c>
      <c r="AV431" s="11">
        <f t="shared" si="163"/>
        <v>0</v>
      </c>
      <c r="AY431" s="11">
        <f t="shared" si="164"/>
        <v>0</v>
      </c>
      <c r="AZ431" s="11"/>
      <c r="BB431" s="17">
        <f t="shared" si="165"/>
        <v>0</v>
      </c>
      <c r="BC431" s="17">
        <f t="shared" si="166"/>
        <v>1</v>
      </c>
      <c r="BE431" s="11">
        <f t="shared" si="167"/>
        <v>50.825400000000002</v>
      </c>
      <c r="BH431" s="15">
        <f t="shared" si="168"/>
        <v>0</v>
      </c>
    </row>
    <row r="432" spans="1:60">
      <c r="A432" t="s">
        <v>2290</v>
      </c>
      <c r="B432" t="s">
        <v>2289</v>
      </c>
      <c r="C432" t="s">
        <v>35</v>
      </c>
      <c r="D432">
        <v>5</v>
      </c>
      <c r="E432" s="7">
        <v>563.42999999999995</v>
      </c>
      <c r="F432" s="7">
        <v>619.77299999999991</v>
      </c>
      <c r="G432" s="7">
        <v>-56.343000000000004</v>
      </c>
      <c r="H432">
        <v>6</v>
      </c>
      <c r="I432" s="7">
        <v>340.70400000000001</v>
      </c>
      <c r="J432" s="7">
        <v>374.77440000000001</v>
      </c>
      <c r="K432" s="7">
        <v>-34.070399999999999</v>
      </c>
      <c r="M432" t="str">
        <f t="shared" si="146"/>
        <v/>
      </c>
      <c r="O432" s="11">
        <f t="shared" si="147"/>
        <v>112.68599999999999</v>
      </c>
      <c r="P432" s="11">
        <f t="shared" si="148"/>
        <v>56.783999999999999</v>
      </c>
      <c r="Q432" s="11"/>
      <c r="R432" s="11">
        <f t="shared" si="149"/>
        <v>-335.41199999999998</v>
      </c>
      <c r="S432" s="11"/>
      <c r="U432" s="11">
        <f t="shared" si="150"/>
        <v>123.95459999999999</v>
      </c>
      <c r="V432" s="11">
        <f t="shared" si="151"/>
        <v>62.462400000000002</v>
      </c>
      <c r="W432" s="11"/>
      <c r="X432" s="11">
        <f t="shared" si="145"/>
        <v>368.95319999999992</v>
      </c>
      <c r="Y432" s="11"/>
      <c r="AA432" s="11">
        <f t="shared" si="152"/>
        <v>-11.268600000000001</v>
      </c>
      <c r="AB432" s="11">
        <f t="shared" si="153"/>
        <v>-5.6783999999999999</v>
      </c>
      <c r="AC432" s="11"/>
      <c r="AD432">
        <f t="shared" si="154"/>
        <v>5</v>
      </c>
      <c r="AE432">
        <f t="shared" si="155"/>
        <v>6</v>
      </c>
      <c r="AG432" s="11">
        <f t="shared" si="156"/>
        <v>-11.268600000000001</v>
      </c>
      <c r="AH432" s="11"/>
      <c r="AI432" s="15">
        <f t="shared" si="157"/>
        <v>5.6843418860808015E-14</v>
      </c>
      <c r="AL432" s="11">
        <f t="shared" si="158"/>
        <v>112.68599999999999</v>
      </c>
      <c r="AM432" s="11"/>
      <c r="AO432" s="19">
        <f t="shared" si="159"/>
        <v>2.2799817601459188E-3</v>
      </c>
      <c r="AP432" s="19">
        <f t="shared" si="160"/>
        <v>2.4620434961017644E-3</v>
      </c>
      <c r="AR432" s="23">
        <f t="shared" si="161"/>
        <v>5.5563155494756042</v>
      </c>
      <c r="AS432">
        <f t="shared" si="162"/>
        <v>5</v>
      </c>
      <c r="AV432" s="11">
        <f t="shared" si="163"/>
        <v>-6.2688974008207943</v>
      </c>
      <c r="AY432" s="11">
        <f t="shared" si="164"/>
        <v>62.688974008207936</v>
      </c>
      <c r="AZ432" s="11"/>
      <c r="BB432" s="17">
        <f t="shared" si="165"/>
        <v>5.5563155494756042</v>
      </c>
      <c r="BC432" s="17">
        <f t="shared" si="166"/>
        <v>6</v>
      </c>
      <c r="BE432" s="11">
        <f t="shared" si="167"/>
        <v>-4.9997025991792068</v>
      </c>
      <c r="BH432" s="15">
        <f t="shared" si="168"/>
        <v>0</v>
      </c>
    </row>
    <row r="433" spans="1:60">
      <c r="A433" t="s">
        <v>2290</v>
      </c>
      <c r="B433" t="s">
        <v>2289</v>
      </c>
      <c r="C433" t="s">
        <v>53</v>
      </c>
      <c r="D433">
        <v>8</v>
      </c>
      <c r="E433" s="7">
        <v>167.84</v>
      </c>
      <c r="F433" s="7">
        <v>156.09120000000001</v>
      </c>
      <c r="G433" s="7">
        <v>11.748799999999999</v>
      </c>
      <c r="I433" s="7"/>
      <c r="J433" s="7"/>
      <c r="K433" s="7"/>
      <c r="M433" t="str">
        <f t="shared" si="146"/>
        <v/>
      </c>
      <c r="O433" s="11">
        <f t="shared" si="147"/>
        <v>20.98</v>
      </c>
      <c r="P433" s="11" t="str">
        <f t="shared" si="148"/>
        <v/>
      </c>
      <c r="Q433" s="11"/>
      <c r="R433" s="11">
        <f t="shared" si="149"/>
        <v>0</v>
      </c>
      <c r="S433" s="11"/>
      <c r="U433" s="11">
        <f t="shared" si="150"/>
        <v>19.511400000000002</v>
      </c>
      <c r="V433" s="11" t="str">
        <f t="shared" si="151"/>
        <v/>
      </c>
      <c r="W433" s="11"/>
      <c r="X433" s="11">
        <f t="shared" si="145"/>
        <v>0</v>
      </c>
      <c r="Y433" s="11"/>
      <c r="AA433" s="11">
        <f t="shared" si="152"/>
        <v>1.4685999999999999</v>
      </c>
      <c r="AB433" s="11" t="str">
        <f t="shared" si="153"/>
        <v/>
      </c>
      <c r="AC433" s="11"/>
      <c r="AD433">
        <f t="shared" si="154"/>
        <v>8</v>
      </c>
      <c r="AE433">
        <f t="shared" si="155"/>
        <v>0</v>
      </c>
      <c r="AG433" s="11">
        <f t="shared" si="156"/>
        <v>-11.748799999999999</v>
      </c>
      <c r="AH433" s="11"/>
      <c r="AI433" s="15">
        <f t="shared" si="157"/>
        <v>0</v>
      </c>
      <c r="AL433" s="11">
        <f t="shared" si="158"/>
        <v>-167.84</v>
      </c>
      <c r="AM433" s="11"/>
      <c r="AO433" s="19">
        <f t="shared" si="159"/>
        <v>3.6479708162334701E-3</v>
      </c>
      <c r="AP433" s="19">
        <f t="shared" si="160"/>
        <v>0</v>
      </c>
      <c r="AR433" s="23">
        <f t="shared" si="161"/>
        <v>8.8901048791609671</v>
      </c>
      <c r="AS433">
        <f t="shared" si="162"/>
        <v>8</v>
      </c>
      <c r="AV433" s="11">
        <f t="shared" si="163"/>
        <v>1.3072080255357963</v>
      </c>
      <c r="AY433" s="11">
        <f t="shared" si="164"/>
        <v>18.674400364797091</v>
      </c>
      <c r="AZ433" s="11"/>
      <c r="BB433" s="17">
        <f t="shared" si="165"/>
        <v>8.8901048791609671</v>
      </c>
      <c r="BC433" s="17">
        <f t="shared" si="166"/>
        <v>0</v>
      </c>
      <c r="BE433" s="11">
        <f t="shared" si="167"/>
        <v>-13.056008025535796</v>
      </c>
      <c r="BH433" s="15">
        <f t="shared" si="168"/>
        <v>0</v>
      </c>
    </row>
    <row r="434" spans="1:60">
      <c r="A434" t="s">
        <v>565</v>
      </c>
      <c r="B434" t="s">
        <v>564</v>
      </c>
      <c r="C434" t="s">
        <v>53</v>
      </c>
      <c r="E434" s="7"/>
      <c r="F434" s="7"/>
      <c r="G434" s="7"/>
      <c r="H434">
        <v>3</v>
      </c>
      <c r="I434" s="7">
        <v>47.94</v>
      </c>
      <c r="J434" s="7">
        <v>45.542999999999999</v>
      </c>
      <c r="K434" s="7">
        <v>2.3969999999999998</v>
      </c>
      <c r="M434" t="str">
        <f t="shared" si="146"/>
        <v>New</v>
      </c>
      <c r="O434" s="11" t="str">
        <f t="shared" si="147"/>
        <v/>
      </c>
      <c r="P434" s="11">
        <f t="shared" si="148"/>
        <v>15.979999999999999</v>
      </c>
      <c r="Q434" s="11"/>
      <c r="R434" s="11">
        <f t="shared" si="149"/>
        <v>0</v>
      </c>
      <c r="S434" s="11"/>
      <c r="U434" s="11" t="str">
        <f t="shared" si="150"/>
        <v/>
      </c>
      <c r="V434" s="11">
        <f t="shared" si="151"/>
        <v>15.180999999999999</v>
      </c>
      <c r="W434" s="11"/>
      <c r="X434" s="11">
        <f t="shared" si="145"/>
        <v>0</v>
      </c>
      <c r="Y434" s="11"/>
      <c r="AA434" s="11" t="str">
        <f t="shared" si="152"/>
        <v/>
      </c>
      <c r="AB434" s="11">
        <f t="shared" si="153"/>
        <v>0.79899999999999993</v>
      </c>
      <c r="AC434" s="11"/>
      <c r="AD434">
        <f t="shared" si="154"/>
        <v>0</v>
      </c>
      <c r="AE434">
        <f t="shared" si="155"/>
        <v>3</v>
      </c>
      <c r="AG434" s="11">
        <f t="shared" si="156"/>
        <v>2.3969999999999998</v>
      </c>
      <c r="AH434" s="11"/>
      <c r="AI434" s="15">
        <f t="shared" si="157"/>
        <v>0</v>
      </c>
      <c r="AL434" s="11">
        <f t="shared" si="158"/>
        <v>47.94</v>
      </c>
      <c r="AM434" s="11"/>
      <c r="AO434" s="19">
        <f t="shared" si="159"/>
        <v>0</v>
      </c>
      <c r="AP434" s="19">
        <f t="shared" si="160"/>
        <v>1.2310217480508822E-3</v>
      </c>
      <c r="AR434" s="23">
        <f t="shared" si="161"/>
        <v>0</v>
      </c>
      <c r="AS434">
        <f t="shared" si="162"/>
        <v>0</v>
      </c>
      <c r="AV434" s="11">
        <f t="shared" si="163"/>
        <v>0</v>
      </c>
      <c r="AY434" s="11">
        <f t="shared" si="164"/>
        <v>0</v>
      </c>
      <c r="AZ434" s="11"/>
      <c r="BB434" s="17">
        <f t="shared" si="165"/>
        <v>0</v>
      </c>
      <c r="BC434" s="17">
        <f t="shared" si="166"/>
        <v>3</v>
      </c>
      <c r="BE434" s="11">
        <f t="shared" si="167"/>
        <v>2.3969999999999998</v>
      </c>
      <c r="BH434" s="15">
        <f t="shared" si="168"/>
        <v>0</v>
      </c>
    </row>
    <row r="435" spans="1:60">
      <c r="A435" t="s">
        <v>2591</v>
      </c>
      <c r="B435" t="s">
        <v>2590</v>
      </c>
      <c r="C435" t="s">
        <v>53</v>
      </c>
      <c r="E435" s="7"/>
      <c r="F435" s="7"/>
      <c r="G435" s="7"/>
      <c r="H435">
        <v>9</v>
      </c>
      <c r="I435" s="7">
        <v>90.5</v>
      </c>
      <c r="J435" s="7">
        <v>55.989800000000002</v>
      </c>
      <c r="K435" s="7">
        <v>34.510199999999998</v>
      </c>
      <c r="M435" t="str">
        <f t="shared" si="146"/>
        <v>New</v>
      </c>
      <c r="O435" s="11" t="str">
        <f t="shared" si="147"/>
        <v/>
      </c>
      <c r="P435" s="11">
        <f t="shared" si="148"/>
        <v>10.055555555555555</v>
      </c>
      <c r="Q435" s="11"/>
      <c r="R435" s="11">
        <f t="shared" si="149"/>
        <v>0</v>
      </c>
      <c r="S435" s="11"/>
      <c r="U435" s="11" t="str">
        <f t="shared" si="150"/>
        <v/>
      </c>
      <c r="V435" s="11">
        <f t="shared" si="151"/>
        <v>6.2210888888888896</v>
      </c>
      <c r="W435" s="11"/>
      <c r="X435" s="11">
        <f t="shared" si="145"/>
        <v>0</v>
      </c>
      <c r="Y435" s="11"/>
      <c r="AA435" s="11" t="str">
        <f t="shared" si="152"/>
        <v/>
      </c>
      <c r="AB435" s="11">
        <f t="shared" si="153"/>
        <v>3.8344666666666662</v>
      </c>
      <c r="AC435" s="11"/>
      <c r="AD435">
        <f t="shared" si="154"/>
        <v>0</v>
      </c>
      <c r="AE435">
        <f t="shared" si="155"/>
        <v>9</v>
      </c>
      <c r="AG435" s="11">
        <f t="shared" si="156"/>
        <v>34.510199999999998</v>
      </c>
      <c r="AH435" s="11"/>
      <c r="AI435" s="15">
        <f t="shared" si="157"/>
        <v>0</v>
      </c>
      <c r="AL435" s="11">
        <f t="shared" si="158"/>
        <v>90.5</v>
      </c>
      <c r="AM435" s="11"/>
      <c r="AO435" s="19">
        <f t="shared" si="159"/>
        <v>0</v>
      </c>
      <c r="AP435" s="19">
        <f t="shared" si="160"/>
        <v>3.6930652441526466E-3</v>
      </c>
      <c r="AR435" s="23">
        <f t="shared" si="161"/>
        <v>0</v>
      </c>
      <c r="AS435">
        <f t="shared" si="162"/>
        <v>0</v>
      </c>
      <c r="AV435" s="11">
        <f t="shared" si="163"/>
        <v>0</v>
      </c>
      <c r="AY435" s="11">
        <f t="shared" si="164"/>
        <v>0</v>
      </c>
      <c r="AZ435" s="11"/>
      <c r="BB435" s="17">
        <f t="shared" si="165"/>
        <v>0</v>
      </c>
      <c r="BC435" s="17">
        <f t="shared" si="166"/>
        <v>9</v>
      </c>
      <c r="BE435" s="11">
        <f t="shared" si="167"/>
        <v>34.510199999999998</v>
      </c>
      <c r="BH435" s="15">
        <f t="shared" si="168"/>
        <v>0</v>
      </c>
    </row>
    <row r="436" spans="1:60">
      <c r="A436" t="s">
        <v>710</v>
      </c>
      <c r="B436" t="s">
        <v>709</v>
      </c>
      <c r="C436" t="s">
        <v>35</v>
      </c>
      <c r="D436">
        <v>7</v>
      </c>
      <c r="E436" s="7">
        <v>573.17399999999998</v>
      </c>
      <c r="F436" s="7">
        <v>509.488</v>
      </c>
      <c r="G436" s="7">
        <v>63.686</v>
      </c>
      <c r="I436" s="7"/>
      <c r="J436" s="7"/>
      <c r="K436" s="7"/>
      <c r="M436" t="str">
        <f t="shared" si="146"/>
        <v/>
      </c>
      <c r="O436" s="11">
        <f t="shared" si="147"/>
        <v>81.881999999999991</v>
      </c>
      <c r="P436" s="11" t="str">
        <f t="shared" si="148"/>
        <v/>
      </c>
      <c r="Q436" s="11"/>
      <c r="R436" s="11">
        <f t="shared" si="149"/>
        <v>0</v>
      </c>
      <c r="S436" s="11"/>
      <c r="U436" s="11">
        <f t="shared" si="150"/>
        <v>72.784000000000006</v>
      </c>
      <c r="V436" s="11" t="str">
        <f t="shared" si="151"/>
        <v/>
      </c>
      <c r="W436" s="11"/>
      <c r="X436" s="11">
        <f t="shared" si="145"/>
        <v>0</v>
      </c>
      <c r="Y436" s="11"/>
      <c r="AA436" s="11">
        <f t="shared" si="152"/>
        <v>9.0980000000000008</v>
      </c>
      <c r="AB436" s="11" t="str">
        <f t="shared" si="153"/>
        <v/>
      </c>
      <c r="AC436" s="11"/>
      <c r="AD436">
        <f t="shared" si="154"/>
        <v>7</v>
      </c>
      <c r="AE436">
        <f t="shared" si="155"/>
        <v>0</v>
      </c>
      <c r="AG436" s="11">
        <f t="shared" si="156"/>
        <v>-63.686000000000007</v>
      </c>
      <c r="AH436" s="11"/>
      <c r="AI436" s="15">
        <f t="shared" si="157"/>
        <v>0</v>
      </c>
      <c r="AL436" s="11">
        <f t="shared" si="158"/>
        <v>-573.17399999999998</v>
      </c>
      <c r="AM436" s="11"/>
      <c r="AO436" s="19">
        <f t="shared" si="159"/>
        <v>3.1919744642042863E-3</v>
      </c>
      <c r="AP436" s="19">
        <f t="shared" si="160"/>
        <v>0</v>
      </c>
      <c r="AR436" s="23">
        <f t="shared" si="161"/>
        <v>7.7788417692658456</v>
      </c>
      <c r="AS436">
        <f t="shared" si="162"/>
        <v>7</v>
      </c>
      <c r="AV436" s="11">
        <f t="shared" si="163"/>
        <v>7.0859024167806641</v>
      </c>
      <c r="AY436" s="11">
        <f t="shared" si="164"/>
        <v>63.773121751025961</v>
      </c>
      <c r="AZ436" s="11"/>
      <c r="BB436" s="17">
        <f t="shared" si="165"/>
        <v>7.7788417692658456</v>
      </c>
      <c r="BC436" s="17">
        <f t="shared" si="166"/>
        <v>0</v>
      </c>
      <c r="BE436" s="11">
        <f t="shared" si="167"/>
        <v>-70.771902416780662</v>
      </c>
      <c r="BH436" s="15">
        <f t="shared" si="168"/>
        <v>0</v>
      </c>
    </row>
    <row r="437" spans="1:60">
      <c r="A437" t="s">
        <v>1379</v>
      </c>
      <c r="B437" t="s">
        <v>1378</v>
      </c>
      <c r="C437" t="s">
        <v>53</v>
      </c>
      <c r="E437" s="7"/>
      <c r="F437" s="7"/>
      <c r="G437" s="7"/>
      <c r="H437">
        <v>2</v>
      </c>
      <c r="I437" s="7">
        <v>198.46</v>
      </c>
      <c r="J437" s="7">
        <v>99.23</v>
      </c>
      <c r="K437" s="7">
        <v>99.23</v>
      </c>
      <c r="M437" t="str">
        <f t="shared" si="146"/>
        <v>New</v>
      </c>
      <c r="O437" s="11" t="str">
        <f t="shared" si="147"/>
        <v/>
      </c>
      <c r="P437" s="11">
        <f t="shared" si="148"/>
        <v>99.23</v>
      </c>
      <c r="Q437" s="11"/>
      <c r="R437" s="11">
        <f t="shared" si="149"/>
        <v>0</v>
      </c>
      <c r="S437" s="11"/>
      <c r="U437" s="11" t="str">
        <f t="shared" si="150"/>
        <v/>
      </c>
      <c r="V437" s="11">
        <f t="shared" si="151"/>
        <v>49.615000000000002</v>
      </c>
      <c r="W437" s="11"/>
      <c r="X437" s="11">
        <f t="shared" si="145"/>
        <v>0</v>
      </c>
      <c r="Y437" s="11"/>
      <c r="AA437" s="11" t="str">
        <f t="shared" si="152"/>
        <v/>
      </c>
      <c r="AB437" s="11">
        <f t="shared" si="153"/>
        <v>49.615000000000002</v>
      </c>
      <c r="AC437" s="11"/>
      <c r="AD437">
        <f t="shared" si="154"/>
        <v>0</v>
      </c>
      <c r="AE437">
        <f t="shared" si="155"/>
        <v>2</v>
      </c>
      <c r="AG437" s="11">
        <f t="shared" si="156"/>
        <v>99.23</v>
      </c>
      <c r="AH437" s="11"/>
      <c r="AI437" s="15">
        <f t="shared" si="157"/>
        <v>0</v>
      </c>
      <c r="AL437" s="11">
        <f t="shared" si="158"/>
        <v>198.46</v>
      </c>
      <c r="AM437" s="11"/>
      <c r="AO437" s="19">
        <f t="shared" si="159"/>
        <v>0</v>
      </c>
      <c r="AP437" s="19">
        <f t="shared" si="160"/>
        <v>8.206811653672548E-4</v>
      </c>
      <c r="AR437" s="23">
        <f t="shared" si="161"/>
        <v>0</v>
      </c>
      <c r="AS437">
        <f t="shared" si="162"/>
        <v>0</v>
      </c>
      <c r="AV437" s="11">
        <f t="shared" si="163"/>
        <v>0</v>
      </c>
      <c r="AY437" s="11">
        <f t="shared" si="164"/>
        <v>0</v>
      </c>
      <c r="AZ437" s="11"/>
      <c r="BB437" s="17">
        <f t="shared" si="165"/>
        <v>0</v>
      </c>
      <c r="BC437" s="17">
        <f t="shared" si="166"/>
        <v>2</v>
      </c>
      <c r="BE437" s="11">
        <f t="shared" si="167"/>
        <v>99.23</v>
      </c>
      <c r="BH437" s="15">
        <f t="shared" si="168"/>
        <v>0</v>
      </c>
    </row>
    <row r="438" spans="1:60">
      <c r="A438" t="s">
        <v>1683</v>
      </c>
      <c r="B438" t="s">
        <v>1682</v>
      </c>
      <c r="C438" t="s">
        <v>35</v>
      </c>
      <c r="E438" s="7"/>
      <c r="F438" s="7"/>
      <c r="G438" s="7"/>
      <c r="H438">
        <v>3</v>
      </c>
      <c r="I438" s="7">
        <v>215.976</v>
      </c>
      <c r="J438" s="7">
        <v>218.67570000000001</v>
      </c>
      <c r="K438" s="7">
        <v>-2.6997</v>
      </c>
      <c r="M438" t="str">
        <f t="shared" si="146"/>
        <v>New</v>
      </c>
      <c r="O438" s="11" t="str">
        <f t="shared" si="147"/>
        <v/>
      </c>
      <c r="P438" s="11">
        <f t="shared" si="148"/>
        <v>71.992000000000004</v>
      </c>
      <c r="Q438" s="11"/>
      <c r="R438" s="11">
        <f t="shared" si="149"/>
        <v>0</v>
      </c>
      <c r="S438" s="11"/>
      <c r="U438" s="11" t="str">
        <f t="shared" si="150"/>
        <v/>
      </c>
      <c r="V438" s="11">
        <f t="shared" si="151"/>
        <v>72.891900000000007</v>
      </c>
      <c r="W438" s="11"/>
      <c r="X438" s="11">
        <f t="shared" si="145"/>
        <v>0</v>
      </c>
      <c r="Y438" s="11"/>
      <c r="AA438" s="11" t="str">
        <f t="shared" si="152"/>
        <v/>
      </c>
      <c r="AB438" s="11">
        <f t="shared" si="153"/>
        <v>-0.89990000000000003</v>
      </c>
      <c r="AC438" s="11"/>
      <c r="AD438">
        <f t="shared" si="154"/>
        <v>0</v>
      </c>
      <c r="AE438">
        <f t="shared" si="155"/>
        <v>3</v>
      </c>
      <c r="AG438" s="11">
        <f t="shared" si="156"/>
        <v>-2.6997</v>
      </c>
      <c r="AH438" s="11"/>
      <c r="AI438" s="15">
        <f t="shared" si="157"/>
        <v>0</v>
      </c>
      <c r="AL438" s="11">
        <f t="shared" si="158"/>
        <v>215.976</v>
      </c>
      <c r="AM438" s="11"/>
      <c r="AO438" s="19">
        <f t="shared" si="159"/>
        <v>0</v>
      </c>
      <c r="AP438" s="19">
        <f t="shared" si="160"/>
        <v>1.2310217480508822E-3</v>
      </c>
      <c r="AR438" s="23">
        <f t="shared" si="161"/>
        <v>0</v>
      </c>
      <c r="AS438">
        <f t="shared" si="162"/>
        <v>0</v>
      </c>
      <c r="AV438" s="11">
        <f t="shared" si="163"/>
        <v>0</v>
      </c>
      <c r="AY438" s="11">
        <f t="shared" si="164"/>
        <v>0</v>
      </c>
      <c r="AZ438" s="11"/>
      <c r="BB438" s="17">
        <f t="shared" si="165"/>
        <v>0</v>
      </c>
      <c r="BC438" s="17">
        <f t="shared" si="166"/>
        <v>3</v>
      </c>
      <c r="BE438" s="11">
        <f t="shared" si="167"/>
        <v>-2.6997</v>
      </c>
      <c r="BH438" s="15">
        <f t="shared" si="168"/>
        <v>0</v>
      </c>
    </row>
    <row r="439" spans="1:60">
      <c r="A439" t="s">
        <v>3396</v>
      </c>
      <c r="B439" t="s">
        <v>3395</v>
      </c>
      <c r="C439" t="s">
        <v>35</v>
      </c>
      <c r="E439" s="7"/>
      <c r="F439" s="7"/>
      <c r="G439" s="7"/>
      <c r="H439">
        <v>2</v>
      </c>
      <c r="I439" s="7">
        <v>177.56800000000001</v>
      </c>
      <c r="J439" s="7">
        <v>168.68960000000001</v>
      </c>
      <c r="K439" s="7">
        <v>8.8783999999999992</v>
      </c>
      <c r="M439" t="str">
        <f t="shared" si="146"/>
        <v>New</v>
      </c>
      <c r="O439" s="11" t="str">
        <f t="shared" si="147"/>
        <v/>
      </c>
      <c r="P439" s="11">
        <f t="shared" si="148"/>
        <v>88.784000000000006</v>
      </c>
      <c r="Q439" s="11"/>
      <c r="R439" s="11">
        <f t="shared" si="149"/>
        <v>0</v>
      </c>
      <c r="S439" s="11"/>
      <c r="U439" s="11" t="str">
        <f t="shared" si="150"/>
        <v/>
      </c>
      <c r="V439" s="11">
        <f t="shared" si="151"/>
        <v>84.344800000000006</v>
      </c>
      <c r="W439" s="11"/>
      <c r="X439" s="11">
        <f t="shared" si="145"/>
        <v>0</v>
      </c>
      <c r="Y439" s="11"/>
      <c r="AA439" s="11" t="str">
        <f t="shared" si="152"/>
        <v/>
      </c>
      <c r="AB439" s="11">
        <f t="shared" si="153"/>
        <v>4.4391999999999996</v>
      </c>
      <c r="AC439" s="11"/>
      <c r="AD439">
        <f t="shared" si="154"/>
        <v>0</v>
      </c>
      <c r="AE439">
        <f t="shared" si="155"/>
        <v>2</v>
      </c>
      <c r="AG439" s="11">
        <f t="shared" si="156"/>
        <v>8.8783999999999992</v>
      </c>
      <c r="AH439" s="11"/>
      <c r="AI439" s="15">
        <f t="shared" si="157"/>
        <v>0</v>
      </c>
      <c r="AL439" s="11">
        <f t="shared" si="158"/>
        <v>177.56800000000001</v>
      </c>
      <c r="AM439" s="11"/>
      <c r="AO439" s="19">
        <f t="shared" si="159"/>
        <v>0</v>
      </c>
      <c r="AP439" s="19">
        <f t="shared" si="160"/>
        <v>8.206811653672548E-4</v>
      </c>
      <c r="AR439" s="23">
        <f t="shared" si="161"/>
        <v>0</v>
      </c>
      <c r="AS439">
        <f t="shared" si="162"/>
        <v>0</v>
      </c>
      <c r="AV439" s="11">
        <f t="shared" si="163"/>
        <v>0</v>
      </c>
      <c r="AY439" s="11">
        <f t="shared" si="164"/>
        <v>0</v>
      </c>
      <c r="AZ439" s="11"/>
      <c r="BB439" s="17">
        <f t="shared" si="165"/>
        <v>0</v>
      </c>
      <c r="BC439" s="17">
        <f t="shared" si="166"/>
        <v>2</v>
      </c>
      <c r="BE439" s="11">
        <f t="shared" si="167"/>
        <v>8.8783999999999992</v>
      </c>
      <c r="BH439" s="15">
        <f t="shared" si="168"/>
        <v>0</v>
      </c>
    </row>
    <row r="440" spans="1:60">
      <c r="A440" t="s">
        <v>4137</v>
      </c>
      <c r="B440" t="s">
        <v>4136</v>
      </c>
      <c r="C440" t="s">
        <v>53</v>
      </c>
      <c r="E440" s="7"/>
      <c r="F440" s="7"/>
      <c r="G440" s="7"/>
      <c r="H440">
        <v>3</v>
      </c>
      <c r="I440" s="7">
        <v>21</v>
      </c>
      <c r="J440" s="7">
        <v>15.225</v>
      </c>
      <c r="K440" s="7">
        <v>5.7750000000000004</v>
      </c>
      <c r="M440" t="str">
        <f t="shared" si="146"/>
        <v>New</v>
      </c>
      <c r="O440" s="11" t="str">
        <f t="shared" si="147"/>
        <v/>
      </c>
      <c r="P440" s="11">
        <f t="shared" si="148"/>
        <v>7</v>
      </c>
      <c r="Q440" s="11"/>
      <c r="R440" s="11">
        <f t="shared" si="149"/>
        <v>0</v>
      </c>
      <c r="S440" s="11"/>
      <c r="U440" s="11" t="str">
        <f t="shared" si="150"/>
        <v/>
      </c>
      <c r="V440" s="11">
        <f t="shared" si="151"/>
        <v>5.0750000000000002</v>
      </c>
      <c r="W440" s="11"/>
      <c r="X440" s="11">
        <f t="shared" si="145"/>
        <v>0</v>
      </c>
      <c r="Y440" s="11"/>
      <c r="AA440" s="11" t="str">
        <f t="shared" si="152"/>
        <v/>
      </c>
      <c r="AB440" s="11">
        <f t="shared" si="153"/>
        <v>1.925</v>
      </c>
      <c r="AC440" s="11"/>
      <c r="AD440">
        <f t="shared" si="154"/>
        <v>0</v>
      </c>
      <c r="AE440">
        <f t="shared" si="155"/>
        <v>3</v>
      </c>
      <c r="AG440" s="11">
        <f t="shared" si="156"/>
        <v>5.7750000000000004</v>
      </c>
      <c r="AH440" s="11"/>
      <c r="AI440" s="15">
        <f t="shared" si="157"/>
        <v>0</v>
      </c>
      <c r="AL440" s="11">
        <f t="shared" si="158"/>
        <v>21</v>
      </c>
      <c r="AM440" s="11"/>
      <c r="AO440" s="19">
        <f t="shared" si="159"/>
        <v>0</v>
      </c>
      <c r="AP440" s="19">
        <f t="shared" si="160"/>
        <v>1.2310217480508822E-3</v>
      </c>
      <c r="AR440" s="23">
        <f t="shared" si="161"/>
        <v>0</v>
      </c>
      <c r="AS440">
        <f t="shared" si="162"/>
        <v>0</v>
      </c>
      <c r="AV440" s="11">
        <f t="shared" si="163"/>
        <v>0</v>
      </c>
      <c r="AY440" s="11">
        <f t="shared" si="164"/>
        <v>0</v>
      </c>
      <c r="AZ440" s="11"/>
      <c r="BB440" s="17">
        <f t="shared" si="165"/>
        <v>0</v>
      </c>
      <c r="BC440" s="17">
        <f t="shared" si="166"/>
        <v>3</v>
      </c>
      <c r="BE440" s="11">
        <f t="shared" si="167"/>
        <v>5.7750000000000004</v>
      </c>
      <c r="BH440" s="15">
        <f t="shared" si="168"/>
        <v>0</v>
      </c>
    </row>
    <row r="441" spans="1:60">
      <c r="A441" t="s">
        <v>2306</v>
      </c>
      <c r="B441" t="s">
        <v>2305</v>
      </c>
      <c r="C441" t="s">
        <v>44</v>
      </c>
      <c r="E441" s="7"/>
      <c r="F441" s="7"/>
      <c r="G441" s="7"/>
      <c r="H441">
        <v>1</v>
      </c>
      <c r="I441" s="7">
        <v>127.785</v>
      </c>
      <c r="J441" s="7">
        <v>158.8185</v>
      </c>
      <c r="K441" s="7">
        <v>-31.0335</v>
      </c>
      <c r="M441" t="str">
        <f t="shared" si="146"/>
        <v>New</v>
      </c>
      <c r="O441" s="11" t="str">
        <f t="shared" si="147"/>
        <v/>
      </c>
      <c r="P441" s="11">
        <f t="shared" si="148"/>
        <v>127.785</v>
      </c>
      <c r="Q441" s="11"/>
      <c r="R441" s="11">
        <f t="shared" si="149"/>
        <v>0</v>
      </c>
      <c r="S441" s="11"/>
      <c r="U441" s="11" t="str">
        <f t="shared" si="150"/>
        <v/>
      </c>
      <c r="V441" s="11">
        <f t="shared" si="151"/>
        <v>158.8185</v>
      </c>
      <c r="W441" s="11"/>
      <c r="X441" s="11">
        <f t="shared" si="145"/>
        <v>0</v>
      </c>
      <c r="Y441" s="11"/>
      <c r="AA441" s="11" t="str">
        <f t="shared" si="152"/>
        <v/>
      </c>
      <c r="AB441" s="11">
        <f t="shared" si="153"/>
        <v>-31.0335</v>
      </c>
      <c r="AC441" s="11"/>
      <c r="AD441">
        <f t="shared" si="154"/>
        <v>0</v>
      </c>
      <c r="AE441">
        <f t="shared" si="155"/>
        <v>1</v>
      </c>
      <c r="AG441" s="11">
        <f t="shared" si="156"/>
        <v>-31.0335</v>
      </c>
      <c r="AH441" s="11"/>
      <c r="AI441" s="15">
        <f t="shared" si="157"/>
        <v>0</v>
      </c>
      <c r="AL441" s="11">
        <f t="shared" si="158"/>
        <v>127.785</v>
      </c>
      <c r="AM441" s="11"/>
      <c r="AO441" s="19">
        <f t="shared" si="159"/>
        <v>0</v>
      </c>
      <c r="AP441" s="19">
        <f t="shared" si="160"/>
        <v>4.103405826836274E-4</v>
      </c>
      <c r="AR441" s="23">
        <f t="shared" si="161"/>
        <v>0</v>
      </c>
      <c r="AS441">
        <f t="shared" si="162"/>
        <v>0</v>
      </c>
      <c r="AV441" s="11">
        <f t="shared" si="163"/>
        <v>0</v>
      </c>
      <c r="AY441" s="11">
        <f t="shared" si="164"/>
        <v>0</v>
      </c>
      <c r="AZ441" s="11"/>
      <c r="BB441" s="17">
        <f t="shared" si="165"/>
        <v>0</v>
      </c>
      <c r="BC441" s="17">
        <f t="shared" si="166"/>
        <v>1</v>
      </c>
      <c r="BE441" s="11">
        <f t="shared" si="167"/>
        <v>-31.0335</v>
      </c>
      <c r="BH441" s="15">
        <f t="shared" si="168"/>
        <v>0</v>
      </c>
    </row>
    <row r="442" spans="1:60">
      <c r="A442" t="s">
        <v>519</v>
      </c>
      <c r="B442" t="s">
        <v>518</v>
      </c>
      <c r="C442" t="s">
        <v>53</v>
      </c>
      <c r="D442">
        <v>7</v>
      </c>
      <c r="E442" s="7">
        <v>80.12</v>
      </c>
      <c r="F442" s="7">
        <v>49.646400000000007</v>
      </c>
      <c r="G442" s="7">
        <v>30.473599999999998</v>
      </c>
      <c r="I442" s="7"/>
      <c r="J442" s="7"/>
      <c r="K442" s="7"/>
      <c r="M442" t="str">
        <f t="shared" si="146"/>
        <v/>
      </c>
      <c r="O442" s="11">
        <f t="shared" si="147"/>
        <v>11.445714285714287</v>
      </c>
      <c r="P442" s="11" t="str">
        <f t="shared" si="148"/>
        <v/>
      </c>
      <c r="Q442" s="11"/>
      <c r="R442" s="11">
        <f t="shared" si="149"/>
        <v>0</v>
      </c>
      <c r="S442" s="11"/>
      <c r="U442" s="11">
        <f t="shared" si="150"/>
        <v>7.0923428571428584</v>
      </c>
      <c r="V442" s="11" t="str">
        <f t="shared" si="151"/>
        <v/>
      </c>
      <c r="W442" s="11"/>
      <c r="X442" s="11">
        <f t="shared" si="145"/>
        <v>0</v>
      </c>
      <c r="Y442" s="11"/>
      <c r="AA442" s="11">
        <f t="shared" si="152"/>
        <v>4.3533714285714282</v>
      </c>
      <c r="AB442" s="11" t="str">
        <f t="shared" si="153"/>
        <v/>
      </c>
      <c r="AC442" s="11"/>
      <c r="AD442">
        <f t="shared" si="154"/>
        <v>7</v>
      </c>
      <c r="AE442">
        <f t="shared" si="155"/>
        <v>0</v>
      </c>
      <c r="AG442" s="11">
        <f t="shared" si="156"/>
        <v>-30.473599999999998</v>
      </c>
      <c r="AH442" s="11"/>
      <c r="AI442" s="15">
        <f t="shared" si="157"/>
        <v>0</v>
      </c>
      <c r="AL442" s="11">
        <f t="shared" si="158"/>
        <v>-80.12</v>
      </c>
      <c r="AM442" s="11"/>
      <c r="AO442" s="19">
        <f t="shared" si="159"/>
        <v>3.1919744642042863E-3</v>
      </c>
      <c r="AP442" s="19">
        <f t="shared" si="160"/>
        <v>0</v>
      </c>
      <c r="AR442" s="23">
        <f t="shared" si="161"/>
        <v>7.7788417692658456</v>
      </c>
      <c r="AS442">
        <f t="shared" si="162"/>
        <v>7</v>
      </c>
      <c r="AV442" s="11">
        <f t="shared" si="163"/>
        <v>3.390587505699953</v>
      </c>
      <c r="AY442" s="11">
        <f t="shared" si="164"/>
        <v>8.9144003647970784</v>
      </c>
      <c r="AZ442" s="11"/>
      <c r="BB442" s="17">
        <f t="shared" si="165"/>
        <v>7.7788417692658456</v>
      </c>
      <c r="BC442" s="17">
        <f t="shared" si="166"/>
        <v>0</v>
      </c>
      <c r="BE442" s="11">
        <f t="shared" si="167"/>
        <v>-33.864187505699952</v>
      </c>
      <c r="BH442" s="15">
        <f t="shared" si="168"/>
        <v>0</v>
      </c>
    </row>
    <row r="443" spans="1:60">
      <c r="A443" t="s">
        <v>396</v>
      </c>
      <c r="B443" t="s">
        <v>395</v>
      </c>
      <c r="C443" t="s">
        <v>32</v>
      </c>
      <c r="D443">
        <v>6</v>
      </c>
      <c r="E443" s="7">
        <v>388.70400000000001</v>
      </c>
      <c r="F443" s="7">
        <v>393.56279999999998</v>
      </c>
      <c r="G443" s="7">
        <v>-4.8587999999999996</v>
      </c>
      <c r="I443" s="7"/>
      <c r="J443" s="7"/>
      <c r="K443" s="7"/>
      <c r="M443" t="str">
        <f t="shared" si="146"/>
        <v/>
      </c>
      <c r="O443" s="11">
        <f t="shared" si="147"/>
        <v>64.784000000000006</v>
      </c>
      <c r="P443" s="11" t="str">
        <f t="shared" si="148"/>
        <v/>
      </c>
      <c r="Q443" s="11"/>
      <c r="R443" s="11">
        <f t="shared" si="149"/>
        <v>0</v>
      </c>
      <c r="S443" s="11"/>
      <c r="U443" s="11">
        <f t="shared" si="150"/>
        <v>65.593800000000002</v>
      </c>
      <c r="V443" s="11" t="str">
        <f t="shared" si="151"/>
        <v/>
      </c>
      <c r="W443" s="11"/>
      <c r="X443" s="11">
        <f t="shared" si="145"/>
        <v>0</v>
      </c>
      <c r="Y443" s="11"/>
      <c r="AA443" s="11">
        <f t="shared" si="152"/>
        <v>-0.80979999999999996</v>
      </c>
      <c r="AB443" s="11" t="str">
        <f t="shared" si="153"/>
        <v/>
      </c>
      <c r="AC443" s="11"/>
      <c r="AD443">
        <f t="shared" si="154"/>
        <v>6</v>
      </c>
      <c r="AE443">
        <f t="shared" si="155"/>
        <v>0</v>
      </c>
      <c r="AG443" s="11">
        <f t="shared" si="156"/>
        <v>4.8587999999999996</v>
      </c>
      <c r="AH443" s="11"/>
      <c r="AI443" s="15">
        <f t="shared" si="157"/>
        <v>0</v>
      </c>
      <c r="AL443" s="11">
        <f t="shared" si="158"/>
        <v>-388.70400000000006</v>
      </c>
      <c r="AM443" s="11"/>
      <c r="AO443" s="19">
        <f t="shared" si="159"/>
        <v>2.7359781121751026E-3</v>
      </c>
      <c r="AP443" s="19">
        <f t="shared" si="160"/>
        <v>0</v>
      </c>
      <c r="AR443" s="23">
        <f t="shared" si="161"/>
        <v>6.6675786593707249</v>
      </c>
      <c r="AS443">
        <f t="shared" si="162"/>
        <v>6</v>
      </c>
      <c r="AV443" s="11">
        <f t="shared" si="163"/>
        <v>-0.54060519835841303</v>
      </c>
      <c r="AY443" s="11">
        <f t="shared" si="164"/>
        <v>43.24841586867305</v>
      </c>
      <c r="AZ443" s="11"/>
      <c r="BB443" s="17">
        <f t="shared" si="165"/>
        <v>6.6675786593707249</v>
      </c>
      <c r="BC443" s="17">
        <f t="shared" si="166"/>
        <v>0</v>
      </c>
      <c r="BE443" s="11">
        <f t="shared" si="167"/>
        <v>5.399405198358413</v>
      </c>
      <c r="BH443" s="15">
        <f t="shared" si="168"/>
        <v>0</v>
      </c>
    </row>
    <row r="444" spans="1:60">
      <c r="A444" t="s">
        <v>396</v>
      </c>
      <c r="B444" t="s">
        <v>395</v>
      </c>
      <c r="C444" t="s">
        <v>35</v>
      </c>
      <c r="E444" s="7"/>
      <c r="F444" s="7"/>
      <c r="G444" s="7"/>
      <c r="H444">
        <v>1</v>
      </c>
      <c r="I444" s="7">
        <v>207.184</v>
      </c>
      <c r="J444" s="7">
        <v>181.286</v>
      </c>
      <c r="K444" s="7">
        <v>25.898</v>
      </c>
      <c r="M444" t="str">
        <f t="shared" si="146"/>
        <v>New</v>
      </c>
      <c r="O444" s="11" t="str">
        <f t="shared" si="147"/>
        <v/>
      </c>
      <c r="P444" s="11">
        <f t="shared" si="148"/>
        <v>207.184</v>
      </c>
      <c r="Q444" s="11"/>
      <c r="R444" s="11">
        <f t="shared" si="149"/>
        <v>0</v>
      </c>
      <c r="S444" s="11"/>
      <c r="U444" s="11" t="str">
        <f t="shared" si="150"/>
        <v/>
      </c>
      <c r="V444" s="11">
        <f t="shared" si="151"/>
        <v>181.286</v>
      </c>
      <c r="W444" s="11"/>
      <c r="X444" s="11">
        <f t="shared" si="145"/>
        <v>0</v>
      </c>
      <c r="Y444" s="11"/>
      <c r="AA444" s="11" t="str">
        <f t="shared" si="152"/>
        <v/>
      </c>
      <c r="AB444" s="11">
        <f t="shared" si="153"/>
        <v>25.898</v>
      </c>
      <c r="AC444" s="11"/>
      <c r="AD444">
        <f t="shared" si="154"/>
        <v>0</v>
      </c>
      <c r="AE444">
        <f t="shared" si="155"/>
        <v>1</v>
      </c>
      <c r="AG444" s="11">
        <f t="shared" si="156"/>
        <v>25.898</v>
      </c>
      <c r="AH444" s="11"/>
      <c r="AI444" s="15">
        <f t="shared" si="157"/>
        <v>0</v>
      </c>
      <c r="AL444" s="11">
        <f t="shared" si="158"/>
        <v>207.184</v>
      </c>
      <c r="AM444" s="11"/>
      <c r="AO444" s="19">
        <f t="shared" si="159"/>
        <v>0</v>
      </c>
      <c r="AP444" s="19">
        <f t="shared" si="160"/>
        <v>4.103405826836274E-4</v>
      </c>
      <c r="AR444" s="23">
        <f t="shared" si="161"/>
        <v>0</v>
      </c>
      <c r="AS444">
        <f t="shared" si="162"/>
        <v>0</v>
      </c>
      <c r="AV444" s="11">
        <f t="shared" si="163"/>
        <v>0</v>
      </c>
      <c r="AY444" s="11">
        <f t="shared" si="164"/>
        <v>0</v>
      </c>
      <c r="AZ444" s="11"/>
      <c r="BB444" s="17">
        <f t="shared" si="165"/>
        <v>0</v>
      </c>
      <c r="BC444" s="17">
        <f t="shared" si="166"/>
        <v>1</v>
      </c>
      <c r="BE444" s="11">
        <f t="shared" si="167"/>
        <v>25.898</v>
      </c>
      <c r="BH444" s="15">
        <f t="shared" si="168"/>
        <v>0</v>
      </c>
    </row>
    <row r="445" spans="1:60">
      <c r="A445" t="s">
        <v>396</v>
      </c>
      <c r="B445" t="s">
        <v>395</v>
      </c>
      <c r="C445" t="s">
        <v>53</v>
      </c>
      <c r="E445" s="7"/>
      <c r="F445" s="7"/>
      <c r="G445" s="7"/>
      <c r="H445">
        <v>1</v>
      </c>
      <c r="I445" s="7">
        <v>51.75</v>
      </c>
      <c r="J445" s="7">
        <v>36.225000000000001</v>
      </c>
      <c r="K445" s="7">
        <v>15.525</v>
      </c>
      <c r="M445" t="str">
        <f t="shared" si="146"/>
        <v>New</v>
      </c>
      <c r="O445" s="11" t="str">
        <f t="shared" si="147"/>
        <v/>
      </c>
      <c r="P445" s="11">
        <f t="shared" si="148"/>
        <v>51.75</v>
      </c>
      <c r="Q445" s="11"/>
      <c r="R445" s="11">
        <f t="shared" si="149"/>
        <v>0</v>
      </c>
      <c r="S445" s="11"/>
      <c r="U445" s="11" t="str">
        <f t="shared" si="150"/>
        <v/>
      </c>
      <c r="V445" s="11">
        <f t="shared" si="151"/>
        <v>36.225000000000001</v>
      </c>
      <c r="W445" s="11"/>
      <c r="X445" s="11">
        <f t="shared" si="145"/>
        <v>0</v>
      </c>
      <c r="Y445" s="11"/>
      <c r="AA445" s="11" t="str">
        <f t="shared" si="152"/>
        <v/>
      </c>
      <c r="AB445" s="11">
        <f t="shared" si="153"/>
        <v>15.525</v>
      </c>
      <c r="AC445" s="11"/>
      <c r="AD445">
        <f t="shared" si="154"/>
        <v>0</v>
      </c>
      <c r="AE445">
        <f t="shared" si="155"/>
        <v>1</v>
      </c>
      <c r="AG445" s="11">
        <f t="shared" si="156"/>
        <v>15.525</v>
      </c>
      <c r="AH445" s="11"/>
      <c r="AI445" s="15">
        <f t="shared" si="157"/>
        <v>0</v>
      </c>
      <c r="AL445" s="11">
        <f t="shared" si="158"/>
        <v>51.75</v>
      </c>
      <c r="AM445" s="11"/>
      <c r="AO445" s="19">
        <f t="shared" si="159"/>
        <v>0</v>
      </c>
      <c r="AP445" s="19">
        <f t="shared" si="160"/>
        <v>4.103405826836274E-4</v>
      </c>
      <c r="AR445" s="23">
        <f t="shared" si="161"/>
        <v>0</v>
      </c>
      <c r="AS445">
        <f t="shared" si="162"/>
        <v>0</v>
      </c>
      <c r="AV445" s="11">
        <f t="shared" si="163"/>
        <v>0</v>
      </c>
      <c r="AY445" s="11">
        <f t="shared" si="164"/>
        <v>0</v>
      </c>
      <c r="AZ445" s="11"/>
      <c r="BB445" s="17">
        <f t="shared" si="165"/>
        <v>0</v>
      </c>
      <c r="BC445" s="17">
        <f t="shared" si="166"/>
        <v>1</v>
      </c>
      <c r="BE445" s="11">
        <f t="shared" si="167"/>
        <v>15.525</v>
      </c>
      <c r="BH445" s="15">
        <f t="shared" si="168"/>
        <v>0</v>
      </c>
    </row>
    <row r="446" spans="1:60">
      <c r="A446" t="s">
        <v>514</v>
      </c>
      <c r="B446" t="s">
        <v>513</v>
      </c>
      <c r="C446" t="s">
        <v>32</v>
      </c>
      <c r="E446" s="7"/>
      <c r="F446" s="7"/>
      <c r="G446" s="7"/>
      <c r="H446">
        <v>4</v>
      </c>
      <c r="I446" s="7">
        <v>459.92</v>
      </c>
      <c r="J446" s="7">
        <v>418.52719999999999</v>
      </c>
      <c r="K446" s="7">
        <v>41.392800000000001</v>
      </c>
      <c r="M446" t="str">
        <f t="shared" si="146"/>
        <v>New</v>
      </c>
      <c r="O446" s="11" t="str">
        <f t="shared" si="147"/>
        <v/>
      </c>
      <c r="P446" s="11">
        <f t="shared" si="148"/>
        <v>114.98</v>
      </c>
      <c r="Q446" s="11"/>
      <c r="R446" s="11">
        <f t="shared" si="149"/>
        <v>0</v>
      </c>
      <c r="S446" s="11"/>
      <c r="U446" s="11" t="str">
        <f t="shared" si="150"/>
        <v/>
      </c>
      <c r="V446" s="11">
        <f t="shared" si="151"/>
        <v>104.6318</v>
      </c>
      <c r="W446" s="11"/>
      <c r="X446" s="11">
        <f t="shared" si="145"/>
        <v>0</v>
      </c>
      <c r="Y446" s="11"/>
      <c r="AA446" s="11" t="str">
        <f t="shared" si="152"/>
        <v/>
      </c>
      <c r="AB446" s="11">
        <f t="shared" si="153"/>
        <v>10.3482</v>
      </c>
      <c r="AC446" s="11"/>
      <c r="AD446">
        <f t="shared" si="154"/>
        <v>0</v>
      </c>
      <c r="AE446">
        <f t="shared" si="155"/>
        <v>4</v>
      </c>
      <c r="AG446" s="11">
        <f t="shared" si="156"/>
        <v>41.392800000000001</v>
      </c>
      <c r="AH446" s="11"/>
      <c r="AI446" s="15">
        <f t="shared" si="157"/>
        <v>0</v>
      </c>
      <c r="AL446" s="11">
        <f t="shared" si="158"/>
        <v>459.92</v>
      </c>
      <c r="AM446" s="11"/>
      <c r="AO446" s="19">
        <f t="shared" si="159"/>
        <v>0</v>
      </c>
      <c r="AP446" s="19">
        <f t="shared" si="160"/>
        <v>1.6413623307345096E-3</v>
      </c>
      <c r="AR446" s="23">
        <f t="shared" si="161"/>
        <v>0</v>
      </c>
      <c r="AS446">
        <f t="shared" si="162"/>
        <v>0</v>
      </c>
      <c r="AV446" s="11">
        <f t="shared" si="163"/>
        <v>0</v>
      </c>
      <c r="AY446" s="11">
        <f t="shared" si="164"/>
        <v>0</v>
      </c>
      <c r="AZ446" s="11"/>
      <c r="BB446" s="17">
        <f t="shared" si="165"/>
        <v>0</v>
      </c>
      <c r="BC446" s="17">
        <f t="shared" si="166"/>
        <v>4</v>
      </c>
      <c r="BE446" s="11">
        <f t="shared" si="167"/>
        <v>41.392800000000001</v>
      </c>
      <c r="BH446" s="15">
        <f t="shared" si="168"/>
        <v>0</v>
      </c>
    </row>
    <row r="447" spans="1:60">
      <c r="A447" t="s">
        <v>1313</v>
      </c>
      <c r="B447" t="s">
        <v>1312</v>
      </c>
      <c r="C447" t="s">
        <v>32</v>
      </c>
      <c r="D447">
        <v>3</v>
      </c>
      <c r="E447" s="7">
        <v>257.49900000000002</v>
      </c>
      <c r="F447" s="7">
        <v>233.26380000000003</v>
      </c>
      <c r="G447" s="7">
        <v>24.235199999999999</v>
      </c>
      <c r="I447" s="7"/>
      <c r="J447" s="7"/>
      <c r="K447" s="7"/>
      <c r="M447" t="str">
        <f t="shared" si="146"/>
        <v/>
      </c>
      <c r="O447" s="11">
        <f t="shared" si="147"/>
        <v>85.833000000000013</v>
      </c>
      <c r="P447" s="11" t="str">
        <f t="shared" si="148"/>
        <v/>
      </c>
      <c r="Q447" s="11"/>
      <c r="R447" s="11">
        <f t="shared" si="149"/>
        <v>0</v>
      </c>
      <c r="S447" s="11"/>
      <c r="U447" s="11">
        <f t="shared" si="150"/>
        <v>77.754600000000011</v>
      </c>
      <c r="V447" s="11" t="str">
        <f t="shared" si="151"/>
        <v/>
      </c>
      <c r="W447" s="11"/>
      <c r="X447" s="11">
        <f t="shared" si="145"/>
        <v>0</v>
      </c>
      <c r="Y447" s="11"/>
      <c r="AA447" s="11">
        <f t="shared" si="152"/>
        <v>8.0784000000000002</v>
      </c>
      <c r="AB447" s="11" t="str">
        <f t="shared" si="153"/>
        <v/>
      </c>
      <c r="AC447" s="11"/>
      <c r="AD447">
        <f t="shared" si="154"/>
        <v>3</v>
      </c>
      <c r="AE447">
        <f t="shared" si="155"/>
        <v>0</v>
      </c>
      <c r="AG447" s="11">
        <f t="shared" si="156"/>
        <v>-24.235199999999999</v>
      </c>
      <c r="AH447" s="11"/>
      <c r="AI447" s="15">
        <f t="shared" si="157"/>
        <v>0</v>
      </c>
      <c r="AL447" s="11">
        <f t="shared" si="158"/>
        <v>-257.49900000000002</v>
      </c>
      <c r="AM447" s="11"/>
      <c r="AO447" s="19">
        <f t="shared" si="159"/>
        <v>1.3679890560875513E-3</v>
      </c>
      <c r="AP447" s="19">
        <f t="shared" si="160"/>
        <v>0</v>
      </c>
      <c r="AR447" s="23">
        <f t="shared" si="161"/>
        <v>3.3337893296853625</v>
      </c>
      <c r="AS447">
        <f t="shared" si="162"/>
        <v>3</v>
      </c>
      <c r="AV447" s="11">
        <f t="shared" si="163"/>
        <v>2.6964837209302321</v>
      </c>
      <c r="AY447" s="11">
        <f t="shared" si="164"/>
        <v>28.650139534883721</v>
      </c>
      <c r="AZ447" s="11"/>
      <c r="BB447" s="17">
        <f t="shared" si="165"/>
        <v>3.3337893296853625</v>
      </c>
      <c r="BC447" s="17">
        <f t="shared" si="166"/>
        <v>0</v>
      </c>
      <c r="BE447" s="11">
        <f t="shared" si="167"/>
        <v>-26.931683720930234</v>
      </c>
      <c r="BH447" s="15">
        <f t="shared" si="168"/>
        <v>0</v>
      </c>
    </row>
    <row r="448" spans="1:60">
      <c r="A448" t="s">
        <v>1313</v>
      </c>
      <c r="B448" t="s">
        <v>1312</v>
      </c>
      <c r="C448" t="s">
        <v>53</v>
      </c>
      <c r="D448">
        <v>9</v>
      </c>
      <c r="E448" s="7">
        <v>799.56</v>
      </c>
      <c r="F448" s="7">
        <v>591.67439999999988</v>
      </c>
      <c r="G448" s="7">
        <v>207.88560000000001</v>
      </c>
      <c r="H448">
        <v>2</v>
      </c>
      <c r="I448" s="7">
        <v>8.36</v>
      </c>
      <c r="J448" s="7">
        <v>5.3503999999999996</v>
      </c>
      <c r="K448" s="7">
        <v>3.0095999999999998</v>
      </c>
      <c r="M448" t="str">
        <f t="shared" si="146"/>
        <v/>
      </c>
      <c r="O448" s="11">
        <f t="shared" si="147"/>
        <v>88.839999999999989</v>
      </c>
      <c r="P448" s="11">
        <f t="shared" si="148"/>
        <v>4.18</v>
      </c>
      <c r="Q448" s="11"/>
      <c r="R448" s="11">
        <f t="shared" si="149"/>
        <v>-169.32</v>
      </c>
      <c r="S448" s="11"/>
      <c r="U448" s="11">
        <f t="shared" si="150"/>
        <v>65.741599999999991</v>
      </c>
      <c r="V448" s="11">
        <f t="shared" si="151"/>
        <v>2.6751999999999998</v>
      </c>
      <c r="W448" s="11"/>
      <c r="X448" s="11">
        <f t="shared" si="145"/>
        <v>126.13279999999999</v>
      </c>
      <c r="Y448" s="11"/>
      <c r="AA448" s="11">
        <f t="shared" si="152"/>
        <v>23.098400000000002</v>
      </c>
      <c r="AB448" s="11">
        <f t="shared" si="153"/>
        <v>1.5047999999999999</v>
      </c>
      <c r="AC448" s="11"/>
      <c r="AD448">
        <f t="shared" si="154"/>
        <v>9</v>
      </c>
      <c r="AE448">
        <f t="shared" si="155"/>
        <v>2</v>
      </c>
      <c r="AG448" s="11">
        <f t="shared" si="156"/>
        <v>-161.68880000000001</v>
      </c>
      <c r="AH448" s="11"/>
      <c r="AI448" s="15">
        <f t="shared" si="157"/>
        <v>0</v>
      </c>
      <c r="AL448" s="11">
        <f t="shared" si="158"/>
        <v>-621.87999999999988</v>
      </c>
      <c r="AM448" s="11"/>
      <c r="AO448" s="19">
        <f t="shared" si="159"/>
        <v>4.1039671682626538E-3</v>
      </c>
      <c r="AP448" s="19">
        <f t="shared" si="160"/>
        <v>8.206811653672548E-4</v>
      </c>
      <c r="AR448" s="23">
        <f t="shared" si="161"/>
        <v>10.001367989056087</v>
      </c>
      <c r="AS448">
        <f t="shared" si="162"/>
        <v>9</v>
      </c>
      <c r="AV448" s="11">
        <f t="shared" si="163"/>
        <v>23.129998358413118</v>
      </c>
      <c r="AY448" s="11">
        <f t="shared" si="164"/>
        <v>88.961532147742759</v>
      </c>
      <c r="AZ448" s="11"/>
      <c r="BB448" s="17">
        <f t="shared" si="165"/>
        <v>10.001367989056087</v>
      </c>
      <c r="BC448" s="17">
        <f t="shared" si="166"/>
        <v>2</v>
      </c>
      <c r="BE448" s="11">
        <f t="shared" si="167"/>
        <v>-184.81879835841312</v>
      </c>
      <c r="BH448" s="15">
        <f t="shared" si="168"/>
        <v>0</v>
      </c>
    </row>
    <row r="449" spans="1:60">
      <c r="A449" t="s">
        <v>2193</v>
      </c>
      <c r="B449" t="s">
        <v>2192</v>
      </c>
      <c r="C449" t="s">
        <v>35</v>
      </c>
      <c r="D449">
        <v>3</v>
      </c>
      <c r="E449" s="7">
        <v>326.64600000000002</v>
      </c>
      <c r="F449" s="7">
        <v>286.7226</v>
      </c>
      <c r="G449" s="7">
        <v>39.923400000000001</v>
      </c>
      <c r="I449" s="7"/>
      <c r="J449" s="7"/>
      <c r="K449" s="7"/>
      <c r="M449" t="str">
        <f t="shared" si="146"/>
        <v/>
      </c>
      <c r="O449" s="11">
        <f t="shared" si="147"/>
        <v>108.88200000000001</v>
      </c>
      <c r="P449" s="11" t="str">
        <f t="shared" si="148"/>
        <v/>
      </c>
      <c r="Q449" s="11"/>
      <c r="R449" s="11">
        <f t="shared" si="149"/>
        <v>0</v>
      </c>
      <c r="S449" s="11"/>
      <c r="U449" s="11">
        <f t="shared" si="150"/>
        <v>95.574200000000005</v>
      </c>
      <c r="V449" s="11" t="str">
        <f t="shared" si="151"/>
        <v/>
      </c>
      <c r="W449" s="11"/>
      <c r="X449" s="11">
        <f t="shared" si="145"/>
        <v>0</v>
      </c>
      <c r="Y449" s="11"/>
      <c r="AA449" s="11">
        <f t="shared" si="152"/>
        <v>13.3078</v>
      </c>
      <c r="AB449" s="11" t="str">
        <f t="shared" si="153"/>
        <v/>
      </c>
      <c r="AC449" s="11"/>
      <c r="AD449">
        <f t="shared" si="154"/>
        <v>3</v>
      </c>
      <c r="AE449">
        <f t="shared" si="155"/>
        <v>0</v>
      </c>
      <c r="AG449" s="11">
        <f t="shared" si="156"/>
        <v>-39.923400000000001</v>
      </c>
      <c r="AH449" s="11"/>
      <c r="AI449" s="15">
        <f t="shared" si="157"/>
        <v>0</v>
      </c>
      <c r="AL449" s="11">
        <f t="shared" si="158"/>
        <v>-326.64600000000002</v>
      </c>
      <c r="AM449" s="11"/>
      <c r="AO449" s="19">
        <f t="shared" si="159"/>
        <v>1.3679890560875513E-3</v>
      </c>
      <c r="AP449" s="19">
        <f t="shared" si="160"/>
        <v>0</v>
      </c>
      <c r="AR449" s="23">
        <f t="shared" si="161"/>
        <v>3.3337893296853625</v>
      </c>
      <c r="AS449">
        <f t="shared" si="162"/>
        <v>3</v>
      </c>
      <c r="AV449" s="11">
        <f t="shared" si="163"/>
        <v>4.4420016415868666</v>
      </c>
      <c r="AY449" s="11">
        <f t="shared" si="164"/>
        <v>36.343649794801635</v>
      </c>
      <c r="AZ449" s="11"/>
      <c r="BB449" s="17">
        <f t="shared" si="165"/>
        <v>3.3337893296853625</v>
      </c>
      <c r="BC449" s="17">
        <f t="shared" si="166"/>
        <v>0</v>
      </c>
      <c r="BE449" s="11">
        <f t="shared" si="167"/>
        <v>-44.365401641586864</v>
      </c>
      <c r="BH449" s="15">
        <f t="shared" si="168"/>
        <v>0</v>
      </c>
    </row>
    <row r="450" spans="1:60">
      <c r="A450" t="s">
        <v>2193</v>
      </c>
      <c r="B450" t="s">
        <v>2192</v>
      </c>
      <c r="C450" t="s">
        <v>53</v>
      </c>
      <c r="E450" s="7"/>
      <c r="F450" s="7"/>
      <c r="G450" s="7"/>
      <c r="H450">
        <v>2</v>
      </c>
      <c r="I450" s="7">
        <v>28.271999999999998</v>
      </c>
      <c r="J450" s="7">
        <v>21.910799999999998</v>
      </c>
      <c r="K450" s="7">
        <v>6.3612000000000002</v>
      </c>
      <c r="M450" t="str">
        <f t="shared" si="146"/>
        <v>New</v>
      </c>
      <c r="O450" s="11" t="str">
        <f t="shared" si="147"/>
        <v/>
      </c>
      <c r="P450" s="11">
        <f t="shared" si="148"/>
        <v>14.135999999999999</v>
      </c>
      <c r="Q450" s="11"/>
      <c r="R450" s="11">
        <f t="shared" si="149"/>
        <v>0</v>
      </c>
      <c r="S450" s="11"/>
      <c r="U450" s="11" t="str">
        <f t="shared" si="150"/>
        <v/>
      </c>
      <c r="V450" s="11">
        <f t="shared" si="151"/>
        <v>10.955399999999999</v>
      </c>
      <c r="W450" s="11"/>
      <c r="X450" s="11">
        <f t="shared" si="145"/>
        <v>0</v>
      </c>
      <c r="Y450" s="11"/>
      <c r="AA450" s="11" t="str">
        <f t="shared" si="152"/>
        <v/>
      </c>
      <c r="AB450" s="11">
        <f t="shared" si="153"/>
        <v>3.1806000000000001</v>
      </c>
      <c r="AC450" s="11"/>
      <c r="AD450">
        <f t="shared" si="154"/>
        <v>0</v>
      </c>
      <c r="AE450">
        <f t="shared" si="155"/>
        <v>2</v>
      </c>
      <c r="AG450" s="11">
        <f t="shared" si="156"/>
        <v>6.3612000000000002</v>
      </c>
      <c r="AH450" s="11"/>
      <c r="AI450" s="15">
        <f t="shared" si="157"/>
        <v>0</v>
      </c>
      <c r="AL450" s="11">
        <f t="shared" si="158"/>
        <v>28.271999999999998</v>
      </c>
      <c r="AM450" s="11"/>
      <c r="AO450" s="19">
        <f t="shared" si="159"/>
        <v>0</v>
      </c>
      <c r="AP450" s="19">
        <f t="shared" si="160"/>
        <v>8.206811653672548E-4</v>
      </c>
      <c r="AR450" s="23">
        <f t="shared" si="161"/>
        <v>0</v>
      </c>
      <c r="AS450">
        <f t="shared" si="162"/>
        <v>0</v>
      </c>
      <c r="AV450" s="11">
        <f t="shared" si="163"/>
        <v>0</v>
      </c>
      <c r="AY450" s="11">
        <f t="shared" si="164"/>
        <v>0</v>
      </c>
      <c r="AZ450" s="11"/>
      <c r="BB450" s="17">
        <f t="shared" si="165"/>
        <v>0</v>
      </c>
      <c r="BC450" s="17">
        <f t="shared" si="166"/>
        <v>2</v>
      </c>
      <c r="BE450" s="11">
        <f t="shared" si="167"/>
        <v>6.3612000000000002</v>
      </c>
      <c r="BH450" s="15">
        <f t="shared" si="168"/>
        <v>0</v>
      </c>
    </row>
    <row r="451" spans="1:60">
      <c r="A451" t="s">
        <v>2298</v>
      </c>
      <c r="B451" t="s">
        <v>2297</v>
      </c>
      <c r="C451" t="s">
        <v>35</v>
      </c>
      <c r="E451" s="7"/>
      <c r="F451" s="7"/>
      <c r="G451" s="7"/>
      <c r="H451">
        <v>3</v>
      </c>
      <c r="I451" s="7">
        <v>523.39200000000005</v>
      </c>
      <c r="J451" s="7">
        <v>471.05280000000005</v>
      </c>
      <c r="K451" s="7">
        <v>52.339199999999998</v>
      </c>
      <c r="M451" t="str">
        <f t="shared" si="146"/>
        <v>New</v>
      </c>
      <c r="O451" s="11" t="str">
        <f t="shared" si="147"/>
        <v/>
      </c>
      <c r="P451" s="11">
        <f t="shared" si="148"/>
        <v>174.46400000000003</v>
      </c>
      <c r="Q451" s="11"/>
      <c r="R451" s="11">
        <f t="shared" si="149"/>
        <v>0</v>
      </c>
      <c r="S451" s="11"/>
      <c r="U451" s="11" t="str">
        <f t="shared" si="150"/>
        <v/>
      </c>
      <c r="V451" s="11">
        <f t="shared" si="151"/>
        <v>157.01760000000002</v>
      </c>
      <c r="W451" s="11"/>
      <c r="X451" s="11">
        <f t="shared" si="145"/>
        <v>0</v>
      </c>
      <c r="Y451" s="11"/>
      <c r="AA451" s="11" t="str">
        <f t="shared" si="152"/>
        <v/>
      </c>
      <c r="AB451" s="11">
        <f t="shared" si="153"/>
        <v>17.446400000000001</v>
      </c>
      <c r="AC451" s="11"/>
      <c r="AD451">
        <f t="shared" si="154"/>
        <v>0</v>
      </c>
      <c r="AE451">
        <f t="shared" si="155"/>
        <v>3</v>
      </c>
      <c r="AG451" s="11">
        <f t="shared" si="156"/>
        <v>52.339200000000005</v>
      </c>
      <c r="AH451" s="11"/>
      <c r="AI451" s="15">
        <f t="shared" si="157"/>
        <v>0</v>
      </c>
      <c r="AL451" s="11">
        <f t="shared" si="158"/>
        <v>523.39200000000005</v>
      </c>
      <c r="AM451" s="11"/>
      <c r="AO451" s="19">
        <f t="shared" si="159"/>
        <v>0</v>
      </c>
      <c r="AP451" s="19">
        <f t="shared" si="160"/>
        <v>1.2310217480508822E-3</v>
      </c>
      <c r="AR451" s="23">
        <f t="shared" si="161"/>
        <v>0</v>
      </c>
      <c r="AS451">
        <f t="shared" si="162"/>
        <v>0</v>
      </c>
      <c r="AV451" s="11">
        <f t="shared" si="163"/>
        <v>0</v>
      </c>
      <c r="AY451" s="11">
        <f t="shared" si="164"/>
        <v>0</v>
      </c>
      <c r="AZ451" s="11"/>
      <c r="BB451" s="17">
        <f t="shared" si="165"/>
        <v>0</v>
      </c>
      <c r="BC451" s="17">
        <f t="shared" si="166"/>
        <v>3</v>
      </c>
      <c r="BE451" s="11">
        <f t="shared" si="167"/>
        <v>52.339200000000005</v>
      </c>
      <c r="BH451" s="15">
        <f t="shared" si="168"/>
        <v>0</v>
      </c>
    </row>
    <row r="452" spans="1:60">
      <c r="A452" t="s">
        <v>1788</v>
      </c>
      <c r="B452" t="s">
        <v>1787</v>
      </c>
      <c r="C452" t="s">
        <v>32</v>
      </c>
      <c r="E452" s="7"/>
      <c r="F452" s="7"/>
      <c r="G452" s="7"/>
      <c r="H452">
        <v>2</v>
      </c>
      <c r="I452" s="7">
        <v>199.98</v>
      </c>
      <c r="J452" s="7">
        <v>161.98379999999997</v>
      </c>
      <c r="K452" s="7">
        <v>37.996200000000002</v>
      </c>
      <c r="M452" t="str">
        <f t="shared" si="146"/>
        <v>New</v>
      </c>
      <c r="O452" s="11" t="str">
        <f t="shared" si="147"/>
        <v/>
      </c>
      <c r="P452" s="11">
        <f t="shared" si="148"/>
        <v>99.99</v>
      </c>
      <c r="Q452" s="11"/>
      <c r="R452" s="11">
        <f t="shared" si="149"/>
        <v>0</v>
      </c>
      <c r="S452" s="11"/>
      <c r="U452" s="11" t="str">
        <f t="shared" si="150"/>
        <v/>
      </c>
      <c r="V452" s="11">
        <f t="shared" si="151"/>
        <v>80.991899999999987</v>
      </c>
      <c r="W452" s="11"/>
      <c r="X452" s="11">
        <f t="shared" si="145"/>
        <v>0</v>
      </c>
      <c r="Y452" s="11"/>
      <c r="AA452" s="11" t="str">
        <f t="shared" si="152"/>
        <v/>
      </c>
      <c r="AB452" s="11">
        <f t="shared" si="153"/>
        <v>18.998100000000001</v>
      </c>
      <c r="AC452" s="11"/>
      <c r="AD452">
        <f t="shared" si="154"/>
        <v>0</v>
      </c>
      <c r="AE452">
        <f t="shared" si="155"/>
        <v>2</v>
      </c>
      <c r="AG452" s="11">
        <f t="shared" si="156"/>
        <v>37.996200000000002</v>
      </c>
      <c r="AH452" s="11"/>
      <c r="AI452" s="15">
        <f t="shared" si="157"/>
        <v>0</v>
      </c>
      <c r="AL452" s="11">
        <f t="shared" si="158"/>
        <v>199.98</v>
      </c>
      <c r="AM452" s="11"/>
      <c r="AO452" s="19">
        <f t="shared" si="159"/>
        <v>0</v>
      </c>
      <c r="AP452" s="19">
        <f t="shared" si="160"/>
        <v>8.206811653672548E-4</v>
      </c>
      <c r="AR452" s="23">
        <f t="shared" si="161"/>
        <v>0</v>
      </c>
      <c r="AS452">
        <f t="shared" si="162"/>
        <v>0</v>
      </c>
      <c r="AV452" s="11">
        <f t="shared" si="163"/>
        <v>0</v>
      </c>
      <c r="AY452" s="11">
        <f t="shared" si="164"/>
        <v>0</v>
      </c>
      <c r="AZ452" s="11"/>
      <c r="BB452" s="17">
        <f t="shared" si="165"/>
        <v>0</v>
      </c>
      <c r="BC452" s="17">
        <f t="shared" si="166"/>
        <v>2</v>
      </c>
      <c r="BE452" s="11">
        <f t="shared" si="167"/>
        <v>37.996200000000002</v>
      </c>
      <c r="BH452" s="15">
        <f t="shared" si="168"/>
        <v>0</v>
      </c>
    </row>
    <row r="453" spans="1:60">
      <c r="A453" t="s">
        <v>1788</v>
      </c>
      <c r="B453" t="s">
        <v>1787</v>
      </c>
      <c r="C453" t="s">
        <v>35</v>
      </c>
      <c r="E453" s="7"/>
      <c r="F453" s="7"/>
      <c r="G453" s="7"/>
      <c r="H453">
        <v>10</v>
      </c>
      <c r="I453" s="7">
        <v>711.84</v>
      </c>
      <c r="J453" s="7">
        <v>740.97320000000013</v>
      </c>
      <c r="K453" s="7">
        <v>-29.133199999999999</v>
      </c>
      <c r="M453" t="str">
        <f t="shared" si="146"/>
        <v>New</v>
      </c>
      <c r="O453" s="11" t="str">
        <f t="shared" si="147"/>
        <v/>
      </c>
      <c r="P453" s="11">
        <f t="shared" si="148"/>
        <v>71.183999999999997</v>
      </c>
      <c r="Q453" s="11"/>
      <c r="R453" s="11">
        <f t="shared" si="149"/>
        <v>0</v>
      </c>
      <c r="S453" s="11"/>
      <c r="U453" s="11" t="str">
        <f t="shared" si="150"/>
        <v/>
      </c>
      <c r="V453" s="11">
        <f t="shared" si="151"/>
        <v>74.097320000000011</v>
      </c>
      <c r="W453" s="11"/>
      <c r="X453" s="11">
        <f t="shared" si="145"/>
        <v>0</v>
      </c>
      <c r="Y453" s="11"/>
      <c r="AA453" s="11" t="str">
        <f t="shared" si="152"/>
        <v/>
      </c>
      <c r="AB453" s="11">
        <f t="shared" si="153"/>
        <v>-2.9133199999999997</v>
      </c>
      <c r="AC453" s="11"/>
      <c r="AD453">
        <f t="shared" si="154"/>
        <v>0</v>
      </c>
      <c r="AE453">
        <f t="shared" si="155"/>
        <v>10</v>
      </c>
      <c r="AG453" s="11">
        <f t="shared" si="156"/>
        <v>-29.133199999999995</v>
      </c>
      <c r="AH453" s="11"/>
      <c r="AI453" s="15">
        <f t="shared" si="157"/>
        <v>0</v>
      </c>
      <c r="AL453" s="11">
        <f t="shared" si="158"/>
        <v>711.83999999999992</v>
      </c>
      <c r="AM453" s="11"/>
      <c r="AO453" s="19">
        <f t="shared" si="159"/>
        <v>0</v>
      </c>
      <c r="AP453" s="19">
        <f t="shared" si="160"/>
        <v>4.103405826836274E-3</v>
      </c>
      <c r="AR453" s="23">
        <f t="shared" si="161"/>
        <v>0</v>
      </c>
      <c r="AS453">
        <f t="shared" si="162"/>
        <v>0</v>
      </c>
      <c r="AV453" s="11">
        <f t="shared" si="163"/>
        <v>0</v>
      </c>
      <c r="AY453" s="11">
        <f t="shared" si="164"/>
        <v>0</v>
      </c>
      <c r="AZ453" s="11"/>
      <c r="BB453" s="17">
        <f t="shared" si="165"/>
        <v>0</v>
      </c>
      <c r="BC453" s="17">
        <f t="shared" si="166"/>
        <v>10</v>
      </c>
      <c r="BE453" s="11">
        <f t="shared" si="167"/>
        <v>-29.133199999999995</v>
      </c>
      <c r="BH453" s="15">
        <f t="shared" si="168"/>
        <v>0</v>
      </c>
    </row>
    <row r="454" spans="1:60">
      <c r="A454" t="s">
        <v>3786</v>
      </c>
      <c r="B454" t="s">
        <v>3785</v>
      </c>
      <c r="C454" t="s">
        <v>44</v>
      </c>
      <c r="E454" s="7"/>
      <c r="F454" s="7"/>
      <c r="G454" s="7"/>
      <c r="H454">
        <v>1</v>
      </c>
      <c r="I454" s="7">
        <v>189.57599999999999</v>
      </c>
      <c r="J454" s="7">
        <v>180.09719999999999</v>
      </c>
      <c r="K454" s="7">
        <v>9.4787999999999997</v>
      </c>
      <c r="M454" t="str">
        <f t="shared" si="146"/>
        <v>New</v>
      </c>
      <c r="O454" s="11" t="str">
        <f t="shared" si="147"/>
        <v/>
      </c>
      <c r="P454" s="11">
        <f t="shared" si="148"/>
        <v>189.57599999999999</v>
      </c>
      <c r="Q454" s="11"/>
      <c r="R454" s="11">
        <f t="shared" si="149"/>
        <v>0</v>
      </c>
      <c r="S454" s="11"/>
      <c r="U454" s="11" t="str">
        <f t="shared" si="150"/>
        <v/>
      </c>
      <c r="V454" s="11">
        <f t="shared" si="151"/>
        <v>180.09719999999999</v>
      </c>
      <c r="W454" s="11"/>
      <c r="X454" s="11">
        <f t="shared" si="145"/>
        <v>0</v>
      </c>
      <c r="Y454" s="11"/>
      <c r="AA454" s="11" t="str">
        <f t="shared" si="152"/>
        <v/>
      </c>
      <c r="AB454" s="11">
        <f t="shared" si="153"/>
        <v>9.4787999999999997</v>
      </c>
      <c r="AC454" s="11"/>
      <c r="AD454">
        <f t="shared" si="154"/>
        <v>0</v>
      </c>
      <c r="AE454">
        <f t="shared" si="155"/>
        <v>1</v>
      </c>
      <c r="AG454" s="11">
        <f t="shared" si="156"/>
        <v>9.4787999999999997</v>
      </c>
      <c r="AH454" s="11"/>
      <c r="AI454" s="15">
        <f t="shared" si="157"/>
        <v>0</v>
      </c>
      <c r="AL454" s="11">
        <f t="shared" si="158"/>
        <v>189.57599999999999</v>
      </c>
      <c r="AM454" s="11"/>
      <c r="AO454" s="19">
        <f t="shared" si="159"/>
        <v>0</v>
      </c>
      <c r="AP454" s="19">
        <f t="shared" si="160"/>
        <v>4.103405826836274E-4</v>
      </c>
      <c r="AR454" s="23">
        <f t="shared" si="161"/>
        <v>0</v>
      </c>
      <c r="AS454">
        <f t="shared" si="162"/>
        <v>0</v>
      </c>
      <c r="AV454" s="11">
        <f t="shared" si="163"/>
        <v>0</v>
      </c>
      <c r="AY454" s="11">
        <f t="shared" si="164"/>
        <v>0</v>
      </c>
      <c r="AZ454" s="11"/>
      <c r="BB454" s="17">
        <f t="shared" si="165"/>
        <v>0</v>
      </c>
      <c r="BC454" s="17">
        <f t="shared" si="166"/>
        <v>1</v>
      </c>
      <c r="BE454" s="11">
        <f t="shared" si="167"/>
        <v>9.4787999999999997</v>
      </c>
      <c r="BH454" s="15">
        <f t="shared" si="168"/>
        <v>0</v>
      </c>
    </row>
    <row r="455" spans="1:60">
      <c r="A455" t="s">
        <v>3853</v>
      </c>
      <c r="B455" t="s">
        <v>3852</v>
      </c>
      <c r="C455" t="s">
        <v>44</v>
      </c>
      <c r="D455">
        <v>2</v>
      </c>
      <c r="E455" s="7">
        <v>337.17599999999999</v>
      </c>
      <c r="F455" s="7">
        <v>455.18759999999997</v>
      </c>
      <c r="G455" s="7">
        <v>-118.0116</v>
      </c>
      <c r="I455" s="7"/>
      <c r="J455" s="7"/>
      <c r="K455" s="7"/>
      <c r="M455" t="str">
        <f t="shared" si="146"/>
        <v/>
      </c>
      <c r="O455" s="11">
        <f t="shared" si="147"/>
        <v>168.58799999999999</v>
      </c>
      <c r="P455" s="11" t="str">
        <f t="shared" si="148"/>
        <v/>
      </c>
      <c r="Q455" s="11"/>
      <c r="R455" s="11">
        <f t="shared" si="149"/>
        <v>0</v>
      </c>
      <c r="S455" s="11"/>
      <c r="U455" s="11">
        <f t="shared" si="150"/>
        <v>227.59379999999999</v>
      </c>
      <c r="V455" s="11" t="str">
        <f t="shared" si="151"/>
        <v/>
      </c>
      <c r="W455" s="11"/>
      <c r="X455" s="11">
        <f t="shared" si="145"/>
        <v>0</v>
      </c>
      <c r="Y455" s="11"/>
      <c r="AA455" s="11">
        <f t="shared" si="152"/>
        <v>-59.005800000000001</v>
      </c>
      <c r="AB455" s="11" t="str">
        <f t="shared" si="153"/>
        <v/>
      </c>
      <c r="AC455" s="11"/>
      <c r="AD455">
        <f t="shared" si="154"/>
        <v>2</v>
      </c>
      <c r="AE455">
        <f t="shared" si="155"/>
        <v>0</v>
      </c>
      <c r="AG455" s="11">
        <f t="shared" si="156"/>
        <v>118.0116</v>
      </c>
      <c r="AH455" s="11"/>
      <c r="AI455" s="15">
        <f t="shared" si="157"/>
        <v>0</v>
      </c>
      <c r="AL455" s="11">
        <f t="shared" si="158"/>
        <v>-337.17599999999999</v>
      </c>
      <c r="AM455" s="11"/>
      <c r="AO455" s="19">
        <f t="shared" si="159"/>
        <v>9.1199270405836752E-4</v>
      </c>
      <c r="AP455" s="19">
        <f t="shared" si="160"/>
        <v>0</v>
      </c>
      <c r="AR455" s="23">
        <f t="shared" si="161"/>
        <v>2.2225262197902418</v>
      </c>
      <c r="AS455">
        <f t="shared" si="162"/>
        <v>2</v>
      </c>
      <c r="AV455" s="11">
        <f t="shared" si="163"/>
        <v>-13.130337619699048</v>
      </c>
      <c r="AY455" s="11">
        <f t="shared" si="164"/>
        <v>37.51525034199728</v>
      </c>
      <c r="AZ455" s="11"/>
      <c r="BB455" s="17">
        <f t="shared" si="165"/>
        <v>2.2225262197902418</v>
      </c>
      <c r="BC455" s="17">
        <f t="shared" si="166"/>
        <v>0</v>
      </c>
      <c r="BE455" s="11">
        <f t="shared" si="167"/>
        <v>131.14193761969906</v>
      </c>
      <c r="BH455" s="15">
        <f t="shared" si="168"/>
        <v>0</v>
      </c>
    </row>
    <row r="456" spans="1:60">
      <c r="A456" t="s">
        <v>1591</v>
      </c>
      <c r="B456" t="s">
        <v>1590</v>
      </c>
      <c r="C456" t="s">
        <v>32</v>
      </c>
      <c r="E456" s="7"/>
      <c r="F456" s="7"/>
      <c r="G456" s="7"/>
      <c r="H456">
        <v>2</v>
      </c>
      <c r="I456" s="7">
        <v>77.727999999999994</v>
      </c>
      <c r="J456" s="7">
        <v>81.614399999999989</v>
      </c>
      <c r="K456" s="7">
        <v>-3.8864000000000001</v>
      </c>
      <c r="M456" t="str">
        <f t="shared" si="146"/>
        <v>New</v>
      </c>
      <c r="O456" s="11" t="str">
        <f t="shared" si="147"/>
        <v/>
      </c>
      <c r="P456" s="11">
        <f t="shared" si="148"/>
        <v>38.863999999999997</v>
      </c>
      <c r="Q456" s="11"/>
      <c r="R456" s="11">
        <f t="shared" si="149"/>
        <v>0</v>
      </c>
      <c r="S456" s="11"/>
      <c r="U456" s="11" t="str">
        <f t="shared" si="150"/>
        <v/>
      </c>
      <c r="V456" s="11">
        <f t="shared" si="151"/>
        <v>40.807199999999995</v>
      </c>
      <c r="W456" s="11"/>
      <c r="X456" s="11">
        <f t="shared" si="145"/>
        <v>0</v>
      </c>
      <c r="Y456" s="11"/>
      <c r="AA456" s="11" t="str">
        <f t="shared" si="152"/>
        <v/>
      </c>
      <c r="AB456" s="11">
        <f t="shared" si="153"/>
        <v>-1.9432</v>
      </c>
      <c r="AC456" s="11"/>
      <c r="AD456">
        <f t="shared" si="154"/>
        <v>0</v>
      </c>
      <c r="AE456">
        <f t="shared" si="155"/>
        <v>2</v>
      </c>
      <c r="AG456" s="11">
        <f t="shared" si="156"/>
        <v>-3.8864000000000001</v>
      </c>
      <c r="AH456" s="11"/>
      <c r="AI456" s="15">
        <f t="shared" si="157"/>
        <v>0</v>
      </c>
      <c r="AL456" s="11">
        <f t="shared" si="158"/>
        <v>77.727999999999994</v>
      </c>
      <c r="AM456" s="11"/>
      <c r="AO456" s="19">
        <f t="shared" si="159"/>
        <v>0</v>
      </c>
      <c r="AP456" s="19">
        <f t="shared" si="160"/>
        <v>8.206811653672548E-4</v>
      </c>
      <c r="AR456" s="23">
        <f t="shared" si="161"/>
        <v>0</v>
      </c>
      <c r="AS456">
        <f t="shared" si="162"/>
        <v>0</v>
      </c>
      <c r="AV456" s="11">
        <f t="shared" si="163"/>
        <v>0</v>
      </c>
      <c r="AY456" s="11">
        <f t="shared" si="164"/>
        <v>0</v>
      </c>
      <c r="AZ456" s="11"/>
      <c r="BB456" s="17">
        <f t="shared" si="165"/>
        <v>0</v>
      </c>
      <c r="BC456" s="17">
        <f t="shared" si="166"/>
        <v>2</v>
      </c>
      <c r="BE456" s="11">
        <f t="shared" si="167"/>
        <v>-3.8864000000000001</v>
      </c>
      <c r="BH456" s="15">
        <f t="shared" si="168"/>
        <v>0</v>
      </c>
    </row>
    <row r="457" spans="1:60">
      <c r="A457" t="s">
        <v>1591</v>
      </c>
      <c r="B457" t="s">
        <v>1590</v>
      </c>
      <c r="C457" t="s">
        <v>35</v>
      </c>
      <c r="D457">
        <v>14</v>
      </c>
      <c r="E457" s="7">
        <v>3924.288</v>
      </c>
      <c r="F457" s="7">
        <v>3484.0752000000002</v>
      </c>
      <c r="G457" s="7">
        <v>440.21280000000002</v>
      </c>
      <c r="H457">
        <v>3</v>
      </c>
      <c r="I457" s="7">
        <v>698.35199999999998</v>
      </c>
      <c r="J457" s="7">
        <v>645.97559999999999</v>
      </c>
      <c r="K457" s="7">
        <v>52.376399999999997</v>
      </c>
      <c r="M457" t="str">
        <f t="shared" si="146"/>
        <v/>
      </c>
      <c r="O457" s="11">
        <f t="shared" si="147"/>
        <v>280.30628571428571</v>
      </c>
      <c r="P457" s="11">
        <f t="shared" si="148"/>
        <v>232.78399999999999</v>
      </c>
      <c r="Q457" s="11"/>
      <c r="R457" s="11">
        <f t="shared" si="149"/>
        <v>-142.56685714285715</v>
      </c>
      <c r="S457" s="11"/>
      <c r="U457" s="11">
        <f t="shared" si="150"/>
        <v>248.8625142857143</v>
      </c>
      <c r="V457" s="11">
        <f t="shared" si="151"/>
        <v>215.3252</v>
      </c>
      <c r="W457" s="11"/>
      <c r="X457" s="11">
        <f t="shared" ref="X457:X520" si="169">+IFERROR((U457-V457)*H457,0)</f>
        <v>100.61194285714291</v>
      </c>
      <c r="Y457" s="11"/>
      <c r="AA457" s="11">
        <f t="shared" si="152"/>
        <v>31.443771428571431</v>
      </c>
      <c r="AB457" s="11">
        <f t="shared" si="153"/>
        <v>17.4588</v>
      </c>
      <c r="AC457" s="11"/>
      <c r="AD457">
        <f t="shared" si="154"/>
        <v>14</v>
      </c>
      <c r="AE457">
        <f t="shared" si="155"/>
        <v>3</v>
      </c>
      <c r="AG457" s="11">
        <f t="shared" si="156"/>
        <v>-345.88148571428576</v>
      </c>
      <c r="AH457" s="11"/>
      <c r="AI457" s="15">
        <f t="shared" si="157"/>
        <v>0</v>
      </c>
      <c r="AL457" s="11">
        <f t="shared" si="158"/>
        <v>-3083.3691428571428</v>
      </c>
      <c r="AM457" s="11"/>
      <c r="AO457" s="19">
        <f t="shared" si="159"/>
        <v>6.3839489284085726E-3</v>
      </c>
      <c r="AP457" s="19">
        <f t="shared" si="160"/>
        <v>1.2310217480508822E-3</v>
      </c>
      <c r="AR457" s="23">
        <f t="shared" si="161"/>
        <v>15.557683538531691</v>
      </c>
      <c r="AS457">
        <f t="shared" si="162"/>
        <v>14</v>
      </c>
      <c r="AV457" s="11">
        <f t="shared" si="163"/>
        <v>48.979445143638834</v>
      </c>
      <c r="AY457" s="11">
        <f t="shared" si="164"/>
        <v>436.62848700410382</v>
      </c>
      <c r="AZ457" s="11"/>
      <c r="BB457" s="17">
        <f t="shared" si="165"/>
        <v>15.557683538531691</v>
      </c>
      <c r="BC457" s="17">
        <f t="shared" si="166"/>
        <v>3</v>
      </c>
      <c r="BE457" s="11">
        <f t="shared" si="167"/>
        <v>-394.86093085792459</v>
      </c>
      <c r="BH457" s="15">
        <f t="shared" si="168"/>
        <v>0</v>
      </c>
    </row>
    <row r="458" spans="1:60">
      <c r="A458" t="s">
        <v>1591</v>
      </c>
      <c r="B458" t="s">
        <v>1590</v>
      </c>
      <c r="C458" t="s">
        <v>44</v>
      </c>
      <c r="D458">
        <v>8</v>
      </c>
      <c r="E458" s="7">
        <v>2219.768</v>
      </c>
      <c r="F458" s="7">
        <v>1740.3887</v>
      </c>
      <c r="G458" s="7">
        <v>479.3793</v>
      </c>
      <c r="I458" s="7"/>
      <c r="J458" s="7"/>
      <c r="K458" s="7"/>
      <c r="M458" t="str">
        <f t="shared" ref="M458:M521" si="170">+IF(AND(D458=0,H458&lt;&gt;0),"New","")</f>
        <v/>
      </c>
      <c r="O458" s="11">
        <f t="shared" ref="O458:O521" si="171">+IFERROR(E458/D458,"")</f>
        <v>277.471</v>
      </c>
      <c r="P458" s="11" t="str">
        <f t="shared" ref="P458:P521" si="172">+IFERROR(I458/H458,"")</f>
        <v/>
      </c>
      <c r="Q458" s="11"/>
      <c r="R458" s="11">
        <f t="shared" ref="R458:R521" si="173">+IFERROR((P458-O458)*H458,0)</f>
        <v>0</v>
      </c>
      <c r="S458" s="11"/>
      <c r="U458" s="11">
        <f t="shared" ref="U458:U521" si="174">+IFERROR(F458/D458,"")</f>
        <v>217.5485875</v>
      </c>
      <c r="V458" s="11" t="str">
        <f t="shared" ref="V458:V521" si="175">+IFERROR(J458/H458,"")</f>
        <v/>
      </c>
      <c r="W458" s="11"/>
      <c r="X458" s="11">
        <f t="shared" si="169"/>
        <v>0</v>
      </c>
      <c r="Y458" s="11"/>
      <c r="AA458" s="11">
        <f t="shared" ref="AA458:AA521" si="176">+IFERROR(G458/D458,"")</f>
        <v>59.9224125</v>
      </c>
      <c r="AB458" s="11" t="str">
        <f t="shared" ref="AB458:AB521" si="177">+IFERROR(K458/H458,"")</f>
        <v/>
      </c>
      <c r="AC458" s="11"/>
      <c r="AD458">
        <f t="shared" ref="AD458:AD521" si="178">+D458</f>
        <v>8</v>
      </c>
      <c r="AE458">
        <f t="shared" ref="AE458:AE521" si="179">+H458</f>
        <v>0</v>
      </c>
      <c r="AG458" s="11">
        <f t="shared" ref="AG458:AG521" si="180">+IF(M458="New",(AE458-AD458)*AB458,IFERROR((AE458-AD458)*AA458,0))</f>
        <v>-479.3793</v>
      </c>
      <c r="AH458" s="11"/>
      <c r="AI458" s="15">
        <f t="shared" ref="AI458:AI521" si="181">+(K458-G458)-(R458+X458+AG458)</f>
        <v>0</v>
      </c>
      <c r="AL458" s="11">
        <f t="shared" ref="AL458:AL521" si="182">+IF(M458="New",(AE458-AD458)*P458,IFERROR((AE458-AD458)*O458,0))</f>
        <v>-2219.768</v>
      </c>
      <c r="AM458" s="11"/>
      <c r="AO458" s="19">
        <f t="shared" ref="AO458:AO521" si="183">+D458/$D$2</f>
        <v>3.6479708162334701E-3</v>
      </c>
      <c r="AP458" s="19">
        <f t="shared" ref="AP458:AP521" si="184">+H458/$H$2</f>
        <v>0</v>
      </c>
      <c r="AR458" s="23">
        <f t="shared" ref="AR458:AR521" si="185">+$H$2*AO458</f>
        <v>8.8901048791609671</v>
      </c>
      <c r="AS458">
        <f t="shared" ref="AS458:AS521" si="186">+D458</f>
        <v>8</v>
      </c>
      <c r="AV458" s="11">
        <f t="shared" ref="AV458:AV521" si="187">+IFERROR((AR458-AS458)*AA458,0)</f>
        <v>53.33723173734613</v>
      </c>
      <c r="AY458" s="11">
        <f t="shared" ref="AY458:AY521" si="188">+IFERROR((AR458-AS458)*O458,0)</f>
        <v>246.97829092567272</v>
      </c>
      <c r="AZ458" s="11"/>
      <c r="BB458" s="17">
        <f t="shared" ref="BB458:BB521" si="189">+$H$2*AO458</f>
        <v>8.8901048791609671</v>
      </c>
      <c r="BC458" s="17">
        <f t="shared" ref="BC458:BC521" si="190">+H458</f>
        <v>0</v>
      </c>
      <c r="BE458" s="11">
        <f t="shared" ref="BE458:BE521" si="191">+IF(M458="New",(BC458-BB458)*AB458,IFERROR((BC458-BB458)*AA458,0))</f>
        <v>-532.71653173734614</v>
      </c>
      <c r="BH458" s="15">
        <f t="shared" ref="BH458:BH521" si="192">AG458-AV458-BE458</f>
        <v>0</v>
      </c>
    </row>
    <row r="459" spans="1:60">
      <c r="A459" t="s">
        <v>2819</v>
      </c>
      <c r="B459" t="s">
        <v>2818</v>
      </c>
      <c r="C459" t="s">
        <v>32</v>
      </c>
      <c r="E459" s="7"/>
      <c r="F459" s="7"/>
      <c r="G459" s="7"/>
      <c r="H459">
        <v>2</v>
      </c>
      <c r="I459" s="7">
        <v>239.666</v>
      </c>
      <c r="J459" s="7">
        <v>225.56799999999998</v>
      </c>
      <c r="K459" s="7">
        <v>14.098000000000001</v>
      </c>
      <c r="M459" t="str">
        <f t="shared" si="170"/>
        <v>New</v>
      </c>
      <c r="O459" s="11" t="str">
        <f t="shared" si="171"/>
        <v/>
      </c>
      <c r="P459" s="11">
        <f t="shared" si="172"/>
        <v>119.833</v>
      </c>
      <c r="Q459" s="11"/>
      <c r="R459" s="11">
        <f t="shared" si="173"/>
        <v>0</v>
      </c>
      <c r="S459" s="11"/>
      <c r="U459" s="11" t="str">
        <f t="shared" si="174"/>
        <v/>
      </c>
      <c r="V459" s="11">
        <f t="shared" si="175"/>
        <v>112.78399999999999</v>
      </c>
      <c r="W459" s="11"/>
      <c r="X459" s="11">
        <f t="shared" si="169"/>
        <v>0</v>
      </c>
      <c r="Y459" s="11"/>
      <c r="AA459" s="11" t="str">
        <f t="shared" si="176"/>
        <v/>
      </c>
      <c r="AB459" s="11">
        <f t="shared" si="177"/>
        <v>7.0490000000000004</v>
      </c>
      <c r="AC459" s="11"/>
      <c r="AD459">
        <f t="shared" si="178"/>
        <v>0</v>
      </c>
      <c r="AE459">
        <f t="shared" si="179"/>
        <v>2</v>
      </c>
      <c r="AG459" s="11">
        <f t="shared" si="180"/>
        <v>14.098000000000001</v>
      </c>
      <c r="AH459" s="11"/>
      <c r="AI459" s="15">
        <f t="shared" si="181"/>
        <v>0</v>
      </c>
      <c r="AL459" s="11">
        <f t="shared" si="182"/>
        <v>239.666</v>
      </c>
      <c r="AM459" s="11"/>
      <c r="AO459" s="19">
        <f t="shared" si="183"/>
        <v>0</v>
      </c>
      <c r="AP459" s="19">
        <f t="shared" si="184"/>
        <v>8.206811653672548E-4</v>
      </c>
      <c r="AR459" s="23">
        <f t="shared" si="185"/>
        <v>0</v>
      </c>
      <c r="AS459">
        <f t="shared" si="186"/>
        <v>0</v>
      </c>
      <c r="AV459" s="11">
        <f t="shared" si="187"/>
        <v>0</v>
      </c>
      <c r="AY459" s="11">
        <f t="shared" si="188"/>
        <v>0</v>
      </c>
      <c r="AZ459" s="11"/>
      <c r="BB459" s="17">
        <f t="shared" si="189"/>
        <v>0</v>
      </c>
      <c r="BC459" s="17">
        <f t="shared" si="190"/>
        <v>2</v>
      </c>
      <c r="BE459" s="11">
        <f t="shared" si="191"/>
        <v>14.098000000000001</v>
      </c>
      <c r="BH459" s="15">
        <f t="shared" si="192"/>
        <v>0</v>
      </c>
    </row>
    <row r="460" spans="1:60">
      <c r="A460" t="s">
        <v>126</v>
      </c>
      <c r="B460" t="s">
        <v>125</v>
      </c>
      <c r="C460" t="s">
        <v>32</v>
      </c>
      <c r="E460" s="7"/>
      <c r="F460" s="7"/>
      <c r="G460" s="7"/>
      <c r="H460">
        <v>1</v>
      </c>
      <c r="I460" s="7">
        <v>102.833</v>
      </c>
      <c r="J460" s="7">
        <v>108.88200000000001</v>
      </c>
      <c r="K460" s="7">
        <v>-6.0490000000000004</v>
      </c>
      <c r="M460" t="str">
        <f t="shared" si="170"/>
        <v>New</v>
      </c>
      <c r="O460" s="11" t="str">
        <f t="shared" si="171"/>
        <v/>
      </c>
      <c r="P460" s="11">
        <f t="shared" si="172"/>
        <v>102.833</v>
      </c>
      <c r="Q460" s="11"/>
      <c r="R460" s="11">
        <f t="shared" si="173"/>
        <v>0</v>
      </c>
      <c r="S460" s="11"/>
      <c r="U460" s="11" t="str">
        <f t="shared" si="174"/>
        <v/>
      </c>
      <c r="V460" s="11">
        <f t="shared" si="175"/>
        <v>108.88200000000001</v>
      </c>
      <c r="W460" s="11"/>
      <c r="X460" s="11">
        <f t="shared" si="169"/>
        <v>0</v>
      </c>
      <c r="Y460" s="11"/>
      <c r="AA460" s="11" t="str">
        <f t="shared" si="176"/>
        <v/>
      </c>
      <c r="AB460" s="11">
        <f t="shared" si="177"/>
        <v>-6.0490000000000004</v>
      </c>
      <c r="AC460" s="11"/>
      <c r="AD460">
        <f t="shared" si="178"/>
        <v>0</v>
      </c>
      <c r="AE460">
        <f t="shared" si="179"/>
        <v>1</v>
      </c>
      <c r="AG460" s="11">
        <f t="shared" si="180"/>
        <v>-6.0490000000000004</v>
      </c>
      <c r="AH460" s="11"/>
      <c r="AI460" s="15">
        <f t="shared" si="181"/>
        <v>0</v>
      </c>
      <c r="AL460" s="11">
        <f t="shared" si="182"/>
        <v>102.833</v>
      </c>
      <c r="AM460" s="11"/>
      <c r="AO460" s="19">
        <f t="shared" si="183"/>
        <v>0</v>
      </c>
      <c r="AP460" s="19">
        <f t="shared" si="184"/>
        <v>4.103405826836274E-4</v>
      </c>
      <c r="AR460" s="23">
        <f t="shared" si="185"/>
        <v>0</v>
      </c>
      <c r="AS460">
        <f t="shared" si="186"/>
        <v>0</v>
      </c>
      <c r="AV460" s="11">
        <f t="shared" si="187"/>
        <v>0</v>
      </c>
      <c r="AY460" s="11">
        <f t="shared" si="188"/>
        <v>0</v>
      </c>
      <c r="AZ460" s="11"/>
      <c r="BB460" s="17">
        <f t="shared" si="189"/>
        <v>0</v>
      </c>
      <c r="BC460" s="17">
        <f t="shared" si="190"/>
        <v>1</v>
      </c>
      <c r="BE460" s="11">
        <f t="shared" si="191"/>
        <v>-6.0490000000000004</v>
      </c>
      <c r="BH460" s="15">
        <f t="shared" si="192"/>
        <v>0</v>
      </c>
    </row>
    <row r="461" spans="1:60">
      <c r="A461" t="s">
        <v>126</v>
      </c>
      <c r="B461" t="s">
        <v>125</v>
      </c>
      <c r="C461" t="s">
        <v>35</v>
      </c>
      <c r="D461">
        <v>2</v>
      </c>
      <c r="E461" s="7">
        <v>172.5</v>
      </c>
      <c r="F461" s="7">
        <v>120.75</v>
      </c>
      <c r="G461" s="7">
        <v>51.75</v>
      </c>
      <c r="H461">
        <v>2</v>
      </c>
      <c r="I461" s="7">
        <v>301.95999999999998</v>
      </c>
      <c r="J461" s="7">
        <v>211.37199999999999</v>
      </c>
      <c r="K461" s="7">
        <v>90.587999999999994</v>
      </c>
      <c r="M461" t="str">
        <f t="shared" si="170"/>
        <v/>
      </c>
      <c r="O461" s="11">
        <f t="shared" si="171"/>
        <v>86.25</v>
      </c>
      <c r="P461" s="11">
        <f t="shared" si="172"/>
        <v>150.97999999999999</v>
      </c>
      <c r="Q461" s="11"/>
      <c r="R461" s="11">
        <f t="shared" si="173"/>
        <v>129.45999999999998</v>
      </c>
      <c r="S461" s="11"/>
      <c r="U461" s="11">
        <f t="shared" si="174"/>
        <v>60.375</v>
      </c>
      <c r="V461" s="11">
        <f t="shared" si="175"/>
        <v>105.68599999999999</v>
      </c>
      <c r="W461" s="11"/>
      <c r="X461" s="11">
        <f t="shared" si="169"/>
        <v>-90.621999999999986</v>
      </c>
      <c r="Y461" s="11"/>
      <c r="AA461" s="11">
        <f t="shared" si="176"/>
        <v>25.875</v>
      </c>
      <c r="AB461" s="11">
        <f t="shared" si="177"/>
        <v>45.293999999999997</v>
      </c>
      <c r="AC461" s="11"/>
      <c r="AD461">
        <f t="shared" si="178"/>
        <v>2</v>
      </c>
      <c r="AE461">
        <f t="shared" si="179"/>
        <v>2</v>
      </c>
      <c r="AG461" s="11">
        <f t="shared" si="180"/>
        <v>0</v>
      </c>
      <c r="AH461" s="11"/>
      <c r="AI461" s="15">
        <f t="shared" si="181"/>
        <v>0</v>
      </c>
      <c r="AL461" s="11">
        <f t="shared" si="182"/>
        <v>0</v>
      </c>
      <c r="AM461" s="11"/>
      <c r="AO461" s="19">
        <f t="shared" si="183"/>
        <v>9.1199270405836752E-4</v>
      </c>
      <c r="AP461" s="19">
        <f t="shared" si="184"/>
        <v>8.206811653672548E-4</v>
      </c>
      <c r="AR461" s="23">
        <f t="shared" si="185"/>
        <v>2.2225262197902418</v>
      </c>
      <c r="AS461">
        <f t="shared" si="186"/>
        <v>2</v>
      </c>
      <c r="AV461" s="11">
        <f t="shared" si="187"/>
        <v>5.7578659370725065</v>
      </c>
      <c r="AY461" s="11">
        <f t="shared" si="188"/>
        <v>19.192886456908354</v>
      </c>
      <c r="AZ461" s="11"/>
      <c r="BB461" s="17">
        <f t="shared" si="189"/>
        <v>2.2225262197902418</v>
      </c>
      <c r="BC461" s="17">
        <f t="shared" si="190"/>
        <v>2</v>
      </c>
      <c r="BE461" s="11">
        <f t="shared" si="191"/>
        <v>-5.7578659370725065</v>
      </c>
      <c r="BH461" s="15">
        <f t="shared" si="192"/>
        <v>0</v>
      </c>
    </row>
    <row r="462" spans="1:60">
      <c r="A462" t="s">
        <v>126</v>
      </c>
      <c r="B462" t="s">
        <v>125</v>
      </c>
      <c r="C462" t="s">
        <v>53</v>
      </c>
      <c r="E462" s="7"/>
      <c r="F462" s="7"/>
      <c r="G462" s="7"/>
      <c r="H462">
        <v>8</v>
      </c>
      <c r="I462" s="7">
        <v>47.12</v>
      </c>
      <c r="J462" s="7">
        <v>26.387199999999996</v>
      </c>
      <c r="K462" s="7">
        <v>20.732800000000001</v>
      </c>
      <c r="M462" t="str">
        <f t="shared" si="170"/>
        <v>New</v>
      </c>
      <c r="O462" s="11" t="str">
        <f t="shared" si="171"/>
        <v/>
      </c>
      <c r="P462" s="11">
        <f t="shared" si="172"/>
        <v>5.89</v>
      </c>
      <c r="Q462" s="11"/>
      <c r="R462" s="11">
        <f t="shared" si="173"/>
        <v>0</v>
      </c>
      <c r="S462" s="11"/>
      <c r="U462" s="11" t="str">
        <f t="shared" si="174"/>
        <v/>
      </c>
      <c r="V462" s="11">
        <f t="shared" si="175"/>
        <v>3.2983999999999996</v>
      </c>
      <c r="W462" s="11"/>
      <c r="X462" s="11">
        <f t="shared" si="169"/>
        <v>0</v>
      </c>
      <c r="Y462" s="11"/>
      <c r="AA462" s="11" t="str">
        <f t="shared" si="176"/>
        <v/>
      </c>
      <c r="AB462" s="11">
        <f t="shared" si="177"/>
        <v>2.5916000000000001</v>
      </c>
      <c r="AC462" s="11"/>
      <c r="AD462">
        <f t="shared" si="178"/>
        <v>0</v>
      </c>
      <c r="AE462">
        <f t="shared" si="179"/>
        <v>8</v>
      </c>
      <c r="AG462" s="11">
        <f t="shared" si="180"/>
        <v>20.732800000000001</v>
      </c>
      <c r="AH462" s="11"/>
      <c r="AI462" s="15">
        <f t="shared" si="181"/>
        <v>0</v>
      </c>
      <c r="AL462" s="11">
        <f t="shared" si="182"/>
        <v>47.12</v>
      </c>
      <c r="AM462" s="11"/>
      <c r="AO462" s="19">
        <f t="shared" si="183"/>
        <v>0</v>
      </c>
      <c r="AP462" s="19">
        <f t="shared" si="184"/>
        <v>3.2827246614690192E-3</v>
      </c>
      <c r="AR462" s="23">
        <f t="shared" si="185"/>
        <v>0</v>
      </c>
      <c r="AS462">
        <f t="shared" si="186"/>
        <v>0</v>
      </c>
      <c r="AV462" s="11">
        <f t="shared" si="187"/>
        <v>0</v>
      </c>
      <c r="AY462" s="11">
        <f t="shared" si="188"/>
        <v>0</v>
      </c>
      <c r="AZ462" s="11"/>
      <c r="BB462" s="17">
        <f t="shared" si="189"/>
        <v>0</v>
      </c>
      <c r="BC462" s="17">
        <f t="shared" si="190"/>
        <v>8</v>
      </c>
      <c r="BE462" s="11">
        <f t="shared" si="191"/>
        <v>20.732800000000001</v>
      </c>
      <c r="BH462" s="15">
        <f t="shared" si="192"/>
        <v>0</v>
      </c>
    </row>
    <row r="463" spans="1:60">
      <c r="A463" t="s">
        <v>2488</v>
      </c>
      <c r="B463" t="s">
        <v>2487</v>
      </c>
      <c r="C463" t="s">
        <v>32</v>
      </c>
      <c r="E463" s="7"/>
      <c r="F463" s="7"/>
      <c r="G463" s="7"/>
      <c r="H463">
        <v>3</v>
      </c>
      <c r="I463" s="7">
        <v>435.99900000000002</v>
      </c>
      <c r="J463" s="7">
        <v>430.86960000000005</v>
      </c>
      <c r="K463" s="7">
        <v>5.1294000000000004</v>
      </c>
      <c r="M463" t="str">
        <f t="shared" si="170"/>
        <v>New</v>
      </c>
      <c r="O463" s="11" t="str">
        <f t="shared" si="171"/>
        <v/>
      </c>
      <c r="P463" s="11">
        <f t="shared" si="172"/>
        <v>145.333</v>
      </c>
      <c r="Q463" s="11"/>
      <c r="R463" s="11">
        <f t="shared" si="173"/>
        <v>0</v>
      </c>
      <c r="S463" s="11"/>
      <c r="U463" s="11" t="str">
        <f t="shared" si="174"/>
        <v/>
      </c>
      <c r="V463" s="11">
        <f t="shared" si="175"/>
        <v>143.62320000000003</v>
      </c>
      <c r="W463" s="11"/>
      <c r="X463" s="11">
        <f t="shared" si="169"/>
        <v>0</v>
      </c>
      <c r="Y463" s="11"/>
      <c r="AA463" s="11" t="str">
        <f t="shared" si="176"/>
        <v/>
      </c>
      <c r="AB463" s="11">
        <f t="shared" si="177"/>
        <v>1.7098000000000002</v>
      </c>
      <c r="AC463" s="11"/>
      <c r="AD463">
        <f t="shared" si="178"/>
        <v>0</v>
      </c>
      <c r="AE463">
        <f t="shared" si="179"/>
        <v>3</v>
      </c>
      <c r="AG463" s="11">
        <f t="shared" si="180"/>
        <v>5.1294000000000004</v>
      </c>
      <c r="AH463" s="11"/>
      <c r="AI463" s="15">
        <f t="shared" si="181"/>
        <v>0</v>
      </c>
      <c r="AL463" s="11">
        <f t="shared" si="182"/>
        <v>435.99900000000002</v>
      </c>
      <c r="AM463" s="11"/>
      <c r="AO463" s="19">
        <f t="shared" si="183"/>
        <v>0</v>
      </c>
      <c r="AP463" s="19">
        <f t="shared" si="184"/>
        <v>1.2310217480508822E-3</v>
      </c>
      <c r="AR463" s="23">
        <f t="shared" si="185"/>
        <v>0</v>
      </c>
      <c r="AS463">
        <f t="shared" si="186"/>
        <v>0</v>
      </c>
      <c r="AV463" s="11">
        <f t="shared" si="187"/>
        <v>0</v>
      </c>
      <c r="AY463" s="11">
        <f t="shared" si="188"/>
        <v>0</v>
      </c>
      <c r="AZ463" s="11"/>
      <c r="BB463" s="17">
        <f t="shared" si="189"/>
        <v>0</v>
      </c>
      <c r="BC463" s="17">
        <f t="shared" si="190"/>
        <v>3</v>
      </c>
      <c r="BE463" s="11">
        <f t="shared" si="191"/>
        <v>5.1294000000000004</v>
      </c>
      <c r="BH463" s="15">
        <f t="shared" si="192"/>
        <v>0</v>
      </c>
    </row>
    <row r="464" spans="1:60">
      <c r="A464" t="s">
        <v>2488</v>
      </c>
      <c r="B464" t="s">
        <v>2487</v>
      </c>
      <c r="C464" t="s">
        <v>53</v>
      </c>
      <c r="E464" s="7"/>
      <c r="F464" s="7"/>
      <c r="G464" s="7"/>
      <c r="H464">
        <v>4</v>
      </c>
      <c r="I464" s="7">
        <v>20.096</v>
      </c>
      <c r="J464" s="7">
        <v>17.081600000000002</v>
      </c>
      <c r="K464" s="7">
        <v>3.0144000000000002</v>
      </c>
      <c r="M464" t="str">
        <f t="shared" si="170"/>
        <v>New</v>
      </c>
      <c r="O464" s="11" t="str">
        <f t="shared" si="171"/>
        <v/>
      </c>
      <c r="P464" s="11">
        <f t="shared" si="172"/>
        <v>5.024</v>
      </c>
      <c r="Q464" s="11"/>
      <c r="R464" s="11">
        <f t="shared" si="173"/>
        <v>0</v>
      </c>
      <c r="S464" s="11"/>
      <c r="U464" s="11" t="str">
        <f t="shared" si="174"/>
        <v/>
      </c>
      <c r="V464" s="11">
        <f t="shared" si="175"/>
        <v>4.2704000000000004</v>
      </c>
      <c r="W464" s="11"/>
      <c r="X464" s="11">
        <f t="shared" si="169"/>
        <v>0</v>
      </c>
      <c r="Y464" s="11"/>
      <c r="AA464" s="11" t="str">
        <f t="shared" si="176"/>
        <v/>
      </c>
      <c r="AB464" s="11">
        <f t="shared" si="177"/>
        <v>0.75360000000000005</v>
      </c>
      <c r="AC464" s="11"/>
      <c r="AD464">
        <f t="shared" si="178"/>
        <v>0</v>
      </c>
      <c r="AE464">
        <f t="shared" si="179"/>
        <v>4</v>
      </c>
      <c r="AG464" s="11">
        <f t="shared" si="180"/>
        <v>3.0144000000000002</v>
      </c>
      <c r="AH464" s="11"/>
      <c r="AI464" s="15">
        <f t="shared" si="181"/>
        <v>0</v>
      </c>
      <c r="AL464" s="11">
        <f t="shared" si="182"/>
        <v>20.096</v>
      </c>
      <c r="AM464" s="11"/>
      <c r="AO464" s="19">
        <f t="shared" si="183"/>
        <v>0</v>
      </c>
      <c r="AP464" s="19">
        <f t="shared" si="184"/>
        <v>1.6413623307345096E-3</v>
      </c>
      <c r="AR464" s="23">
        <f t="shared" si="185"/>
        <v>0</v>
      </c>
      <c r="AS464">
        <f t="shared" si="186"/>
        <v>0</v>
      </c>
      <c r="AV464" s="11">
        <f t="shared" si="187"/>
        <v>0</v>
      </c>
      <c r="AY464" s="11">
        <f t="shared" si="188"/>
        <v>0</v>
      </c>
      <c r="AZ464" s="11"/>
      <c r="BB464" s="17">
        <f t="shared" si="189"/>
        <v>0</v>
      </c>
      <c r="BC464" s="17">
        <f t="shared" si="190"/>
        <v>4</v>
      </c>
      <c r="BE464" s="11">
        <f t="shared" si="191"/>
        <v>3.0144000000000002</v>
      </c>
      <c r="BH464" s="15">
        <f t="shared" si="192"/>
        <v>0</v>
      </c>
    </row>
    <row r="465" spans="1:60">
      <c r="A465" t="s">
        <v>2488</v>
      </c>
      <c r="B465" t="s">
        <v>2487</v>
      </c>
      <c r="C465" t="s">
        <v>44</v>
      </c>
      <c r="E465" s="7"/>
      <c r="F465" s="7"/>
      <c r="G465" s="7"/>
      <c r="H465">
        <v>1</v>
      </c>
      <c r="I465" s="7">
        <v>138.58799999999999</v>
      </c>
      <c r="J465" s="7">
        <v>173.23499999999999</v>
      </c>
      <c r="K465" s="7">
        <v>-34.646999999999998</v>
      </c>
      <c r="M465" t="str">
        <f t="shared" si="170"/>
        <v>New</v>
      </c>
      <c r="O465" s="11" t="str">
        <f t="shared" si="171"/>
        <v/>
      </c>
      <c r="P465" s="11">
        <f t="shared" si="172"/>
        <v>138.58799999999999</v>
      </c>
      <c r="Q465" s="11"/>
      <c r="R465" s="11">
        <f t="shared" si="173"/>
        <v>0</v>
      </c>
      <c r="S465" s="11"/>
      <c r="U465" s="11" t="str">
        <f t="shared" si="174"/>
        <v/>
      </c>
      <c r="V465" s="11">
        <f t="shared" si="175"/>
        <v>173.23499999999999</v>
      </c>
      <c r="W465" s="11"/>
      <c r="X465" s="11">
        <f t="shared" si="169"/>
        <v>0</v>
      </c>
      <c r="Y465" s="11"/>
      <c r="AA465" s="11" t="str">
        <f t="shared" si="176"/>
        <v/>
      </c>
      <c r="AB465" s="11">
        <f t="shared" si="177"/>
        <v>-34.646999999999998</v>
      </c>
      <c r="AC465" s="11"/>
      <c r="AD465">
        <f t="shared" si="178"/>
        <v>0</v>
      </c>
      <c r="AE465">
        <f t="shared" si="179"/>
        <v>1</v>
      </c>
      <c r="AG465" s="11">
        <f t="shared" si="180"/>
        <v>-34.646999999999998</v>
      </c>
      <c r="AH465" s="11"/>
      <c r="AI465" s="15">
        <f t="shared" si="181"/>
        <v>0</v>
      </c>
      <c r="AL465" s="11">
        <f t="shared" si="182"/>
        <v>138.58799999999999</v>
      </c>
      <c r="AM465" s="11"/>
      <c r="AO465" s="19">
        <f t="shared" si="183"/>
        <v>0</v>
      </c>
      <c r="AP465" s="19">
        <f t="shared" si="184"/>
        <v>4.103405826836274E-4</v>
      </c>
      <c r="AR465" s="23">
        <f t="shared" si="185"/>
        <v>0</v>
      </c>
      <c r="AS465">
        <f t="shared" si="186"/>
        <v>0</v>
      </c>
      <c r="AV465" s="11">
        <f t="shared" si="187"/>
        <v>0</v>
      </c>
      <c r="AY465" s="11">
        <f t="shared" si="188"/>
        <v>0</v>
      </c>
      <c r="AZ465" s="11"/>
      <c r="BB465" s="17">
        <f t="shared" si="189"/>
        <v>0</v>
      </c>
      <c r="BC465" s="17">
        <f t="shared" si="190"/>
        <v>1</v>
      </c>
      <c r="BE465" s="11">
        <f t="shared" si="191"/>
        <v>-34.646999999999998</v>
      </c>
      <c r="BH465" s="15">
        <f t="shared" si="192"/>
        <v>0</v>
      </c>
    </row>
    <row r="466" spans="1:60">
      <c r="A466" t="s">
        <v>3940</v>
      </c>
      <c r="B466" t="s">
        <v>3939</v>
      </c>
      <c r="C466" t="s">
        <v>35</v>
      </c>
      <c r="D466">
        <v>2</v>
      </c>
      <c r="E466" s="7">
        <v>227.96</v>
      </c>
      <c r="F466" s="7">
        <v>191.4864</v>
      </c>
      <c r="G466" s="7">
        <v>36.473599999999998</v>
      </c>
      <c r="I466" s="7"/>
      <c r="J466" s="7"/>
      <c r="K466" s="7"/>
      <c r="M466" t="str">
        <f t="shared" si="170"/>
        <v/>
      </c>
      <c r="O466" s="11">
        <f t="shared" si="171"/>
        <v>113.98</v>
      </c>
      <c r="P466" s="11" t="str">
        <f t="shared" si="172"/>
        <v/>
      </c>
      <c r="Q466" s="11"/>
      <c r="R466" s="11">
        <f t="shared" si="173"/>
        <v>0</v>
      </c>
      <c r="S466" s="11"/>
      <c r="U466" s="11">
        <f t="shared" si="174"/>
        <v>95.743200000000002</v>
      </c>
      <c r="V466" s="11" t="str">
        <f t="shared" si="175"/>
        <v/>
      </c>
      <c r="W466" s="11"/>
      <c r="X466" s="11">
        <f t="shared" si="169"/>
        <v>0</v>
      </c>
      <c r="Y466" s="11"/>
      <c r="AA466" s="11">
        <f t="shared" si="176"/>
        <v>18.236799999999999</v>
      </c>
      <c r="AB466" s="11" t="str">
        <f t="shared" si="177"/>
        <v/>
      </c>
      <c r="AC466" s="11"/>
      <c r="AD466">
        <f t="shared" si="178"/>
        <v>2</v>
      </c>
      <c r="AE466">
        <f t="shared" si="179"/>
        <v>0</v>
      </c>
      <c r="AG466" s="11">
        <f t="shared" si="180"/>
        <v>-36.473599999999998</v>
      </c>
      <c r="AH466" s="11"/>
      <c r="AI466" s="15">
        <f t="shared" si="181"/>
        <v>0</v>
      </c>
      <c r="AL466" s="11">
        <f t="shared" si="182"/>
        <v>-227.96</v>
      </c>
      <c r="AM466" s="11"/>
      <c r="AO466" s="19">
        <f t="shared" si="183"/>
        <v>9.1199270405836752E-4</v>
      </c>
      <c r="AP466" s="19">
        <f t="shared" si="184"/>
        <v>0</v>
      </c>
      <c r="AR466" s="23">
        <f t="shared" si="185"/>
        <v>2.2225262197902418</v>
      </c>
      <c r="AS466">
        <f t="shared" si="186"/>
        <v>2</v>
      </c>
      <c r="AV466" s="11">
        <f t="shared" si="187"/>
        <v>4.0581661650706815</v>
      </c>
      <c r="AY466" s="11">
        <f t="shared" si="188"/>
        <v>25.363538531691759</v>
      </c>
      <c r="AZ466" s="11"/>
      <c r="BB466" s="17">
        <f t="shared" si="189"/>
        <v>2.2225262197902418</v>
      </c>
      <c r="BC466" s="17">
        <f t="shared" si="190"/>
        <v>0</v>
      </c>
      <c r="BE466" s="11">
        <f t="shared" si="191"/>
        <v>-40.531766165070678</v>
      </c>
      <c r="BH466" s="15">
        <f t="shared" si="192"/>
        <v>0</v>
      </c>
    </row>
    <row r="467" spans="1:60">
      <c r="A467" t="s">
        <v>932</v>
      </c>
      <c r="B467" t="s">
        <v>931</v>
      </c>
      <c r="C467" t="s">
        <v>53</v>
      </c>
      <c r="E467" s="7"/>
      <c r="F467" s="7"/>
      <c r="G467" s="7"/>
      <c r="H467">
        <v>5</v>
      </c>
      <c r="I467" s="7">
        <v>520.04999999999995</v>
      </c>
      <c r="J467" s="7">
        <v>447.24299999999994</v>
      </c>
      <c r="K467" s="7">
        <v>72.807000000000002</v>
      </c>
      <c r="M467" t="str">
        <f t="shared" si="170"/>
        <v>New</v>
      </c>
      <c r="O467" s="11" t="str">
        <f t="shared" si="171"/>
        <v/>
      </c>
      <c r="P467" s="11">
        <f t="shared" si="172"/>
        <v>104.00999999999999</v>
      </c>
      <c r="Q467" s="11"/>
      <c r="R467" s="11">
        <f t="shared" si="173"/>
        <v>0</v>
      </c>
      <c r="S467" s="11"/>
      <c r="U467" s="11" t="str">
        <f t="shared" si="174"/>
        <v/>
      </c>
      <c r="V467" s="11">
        <f t="shared" si="175"/>
        <v>89.448599999999985</v>
      </c>
      <c r="W467" s="11"/>
      <c r="X467" s="11">
        <f t="shared" si="169"/>
        <v>0</v>
      </c>
      <c r="Y467" s="11"/>
      <c r="AA467" s="11" t="str">
        <f t="shared" si="176"/>
        <v/>
      </c>
      <c r="AB467" s="11">
        <f t="shared" si="177"/>
        <v>14.561400000000001</v>
      </c>
      <c r="AC467" s="11"/>
      <c r="AD467">
        <f t="shared" si="178"/>
        <v>0</v>
      </c>
      <c r="AE467">
        <f t="shared" si="179"/>
        <v>5</v>
      </c>
      <c r="AG467" s="11">
        <f t="shared" si="180"/>
        <v>72.807000000000002</v>
      </c>
      <c r="AH467" s="11"/>
      <c r="AI467" s="15">
        <f t="shared" si="181"/>
        <v>0</v>
      </c>
      <c r="AL467" s="11">
        <f t="shared" si="182"/>
        <v>520.04999999999995</v>
      </c>
      <c r="AM467" s="11"/>
      <c r="AO467" s="19">
        <f t="shared" si="183"/>
        <v>0</v>
      </c>
      <c r="AP467" s="19">
        <f t="shared" si="184"/>
        <v>2.051702913418137E-3</v>
      </c>
      <c r="AR467" s="23">
        <f t="shared" si="185"/>
        <v>0</v>
      </c>
      <c r="AS467">
        <f t="shared" si="186"/>
        <v>0</v>
      </c>
      <c r="AV467" s="11">
        <f t="shared" si="187"/>
        <v>0</v>
      </c>
      <c r="AY467" s="11">
        <f t="shared" si="188"/>
        <v>0</v>
      </c>
      <c r="AZ467" s="11"/>
      <c r="BB467" s="17">
        <f t="shared" si="189"/>
        <v>0</v>
      </c>
      <c r="BC467" s="17">
        <f t="shared" si="190"/>
        <v>5</v>
      </c>
      <c r="BE467" s="11">
        <f t="shared" si="191"/>
        <v>72.807000000000002</v>
      </c>
      <c r="BH467" s="15">
        <f t="shared" si="192"/>
        <v>0</v>
      </c>
    </row>
    <row r="468" spans="1:60">
      <c r="A468" t="s">
        <v>2790</v>
      </c>
      <c r="B468" t="s">
        <v>2789</v>
      </c>
      <c r="C468" t="s">
        <v>53</v>
      </c>
      <c r="E468" s="7"/>
      <c r="F468" s="7"/>
      <c r="G468" s="7"/>
      <c r="H468">
        <v>7</v>
      </c>
      <c r="I468" s="7">
        <v>483.18</v>
      </c>
      <c r="J468" s="7">
        <v>305.00660000000005</v>
      </c>
      <c r="K468" s="7">
        <v>178.17339999999999</v>
      </c>
      <c r="M468" t="str">
        <f t="shared" si="170"/>
        <v>New</v>
      </c>
      <c r="O468" s="11" t="str">
        <f t="shared" si="171"/>
        <v/>
      </c>
      <c r="P468" s="11">
        <f t="shared" si="172"/>
        <v>69.025714285714287</v>
      </c>
      <c r="Q468" s="11"/>
      <c r="R468" s="11">
        <f t="shared" si="173"/>
        <v>0</v>
      </c>
      <c r="S468" s="11"/>
      <c r="U468" s="11" t="str">
        <f t="shared" si="174"/>
        <v/>
      </c>
      <c r="V468" s="11">
        <f t="shared" si="175"/>
        <v>43.572371428571437</v>
      </c>
      <c r="W468" s="11"/>
      <c r="X468" s="11">
        <f t="shared" si="169"/>
        <v>0</v>
      </c>
      <c r="Y468" s="11"/>
      <c r="AA468" s="11" t="str">
        <f t="shared" si="176"/>
        <v/>
      </c>
      <c r="AB468" s="11">
        <f t="shared" si="177"/>
        <v>25.453342857142854</v>
      </c>
      <c r="AC468" s="11"/>
      <c r="AD468">
        <f t="shared" si="178"/>
        <v>0</v>
      </c>
      <c r="AE468">
        <f t="shared" si="179"/>
        <v>7</v>
      </c>
      <c r="AG468" s="11">
        <f t="shared" si="180"/>
        <v>178.17339999999999</v>
      </c>
      <c r="AH468" s="11"/>
      <c r="AI468" s="15">
        <f t="shared" si="181"/>
        <v>0</v>
      </c>
      <c r="AL468" s="11">
        <f t="shared" si="182"/>
        <v>483.18</v>
      </c>
      <c r="AM468" s="11"/>
      <c r="AO468" s="19">
        <f t="shared" si="183"/>
        <v>0</v>
      </c>
      <c r="AP468" s="19">
        <f t="shared" si="184"/>
        <v>2.8723840787853918E-3</v>
      </c>
      <c r="AR468" s="23">
        <f t="shared" si="185"/>
        <v>0</v>
      </c>
      <c r="AS468">
        <f t="shared" si="186"/>
        <v>0</v>
      </c>
      <c r="AV468" s="11">
        <f t="shared" si="187"/>
        <v>0</v>
      </c>
      <c r="AY468" s="11">
        <f t="shared" si="188"/>
        <v>0</v>
      </c>
      <c r="AZ468" s="11"/>
      <c r="BB468" s="17">
        <f t="shared" si="189"/>
        <v>0</v>
      </c>
      <c r="BC468" s="17">
        <f t="shared" si="190"/>
        <v>7</v>
      </c>
      <c r="BE468" s="11">
        <f t="shared" si="191"/>
        <v>178.17339999999999</v>
      </c>
      <c r="BH468" s="15">
        <f t="shared" si="192"/>
        <v>0</v>
      </c>
    </row>
    <row r="469" spans="1:60">
      <c r="A469" t="s">
        <v>3799</v>
      </c>
      <c r="B469" t="s">
        <v>3798</v>
      </c>
      <c r="C469" t="s">
        <v>35</v>
      </c>
      <c r="D469">
        <v>7</v>
      </c>
      <c r="E469" s="7">
        <v>333.67599999999999</v>
      </c>
      <c r="F469" s="7">
        <v>352.6388</v>
      </c>
      <c r="G469" s="7">
        <v>-18.962800000000001</v>
      </c>
      <c r="I469" s="7"/>
      <c r="J469" s="7"/>
      <c r="K469" s="7"/>
      <c r="M469" t="str">
        <f t="shared" si="170"/>
        <v/>
      </c>
      <c r="O469" s="11">
        <f t="shared" si="171"/>
        <v>47.667999999999999</v>
      </c>
      <c r="P469" s="11" t="str">
        <f t="shared" si="172"/>
        <v/>
      </c>
      <c r="Q469" s="11"/>
      <c r="R469" s="11">
        <f t="shared" si="173"/>
        <v>0</v>
      </c>
      <c r="S469" s="11"/>
      <c r="U469" s="11">
        <f t="shared" si="174"/>
        <v>50.37697142857143</v>
      </c>
      <c r="V469" s="11" t="str">
        <f t="shared" si="175"/>
        <v/>
      </c>
      <c r="W469" s="11"/>
      <c r="X469" s="11">
        <f t="shared" si="169"/>
        <v>0</v>
      </c>
      <c r="Y469" s="11"/>
      <c r="AA469" s="11">
        <f t="shared" si="176"/>
        <v>-2.7089714285714286</v>
      </c>
      <c r="AB469" s="11" t="str">
        <f t="shared" si="177"/>
        <v/>
      </c>
      <c r="AC469" s="11"/>
      <c r="AD469">
        <f t="shared" si="178"/>
        <v>7</v>
      </c>
      <c r="AE469">
        <f t="shared" si="179"/>
        <v>0</v>
      </c>
      <c r="AG469" s="11">
        <f t="shared" si="180"/>
        <v>18.962800000000001</v>
      </c>
      <c r="AH469" s="11"/>
      <c r="AI469" s="15">
        <f t="shared" si="181"/>
        <v>0</v>
      </c>
      <c r="AL469" s="11">
        <f t="shared" si="182"/>
        <v>-333.67599999999999</v>
      </c>
      <c r="AM469" s="11"/>
      <c r="AO469" s="19">
        <f t="shared" si="183"/>
        <v>3.1919744642042863E-3</v>
      </c>
      <c r="AP469" s="19">
        <f t="shared" si="184"/>
        <v>0</v>
      </c>
      <c r="AR469" s="23">
        <f t="shared" si="185"/>
        <v>7.7788417692658456</v>
      </c>
      <c r="AS469">
        <f t="shared" si="186"/>
        <v>7</v>
      </c>
      <c r="AV469" s="11">
        <f t="shared" si="187"/>
        <v>-2.1098601003191968</v>
      </c>
      <c r="AY469" s="11">
        <f t="shared" si="188"/>
        <v>37.125829457364325</v>
      </c>
      <c r="AZ469" s="11"/>
      <c r="BB469" s="17">
        <f t="shared" si="189"/>
        <v>7.7788417692658456</v>
      </c>
      <c r="BC469" s="17">
        <f t="shared" si="190"/>
        <v>0</v>
      </c>
      <c r="BE469" s="11">
        <f t="shared" si="191"/>
        <v>21.072660100319197</v>
      </c>
      <c r="BH469" s="15">
        <f t="shared" si="192"/>
        <v>0</v>
      </c>
    </row>
    <row r="470" spans="1:60">
      <c r="A470" t="s">
        <v>954</v>
      </c>
      <c r="B470" t="s">
        <v>953</v>
      </c>
      <c r="C470" t="s">
        <v>32</v>
      </c>
      <c r="D470">
        <v>5</v>
      </c>
      <c r="E470" s="7">
        <v>241.33199999999999</v>
      </c>
      <c r="F470" s="7">
        <v>255.52799999999999</v>
      </c>
      <c r="G470" s="7">
        <v>-14.196</v>
      </c>
      <c r="I470" s="7"/>
      <c r="J470" s="7"/>
      <c r="K470" s="7"/>
      <c r="M470" t="str">
        <f t="shared" si="170"/>
        <v/>
      </c>
      <c r="O470" s="11">
        <f t="shared" si="171"/>
        <v>48.266399999999997</v>
      </c>
      <c r="P470" s="11" t="str">
        <f t="shared" si="172"/>
        <v/>
      </c>
      <c r="Q470" s="11"/>
      <c r="R470" s="11">
        <f t="shared" si="173"/>
        <v>0</v>
      </c>
      <c r="S470" s="11"/>
      <c r="U470" s="11">
        <f t="shared" si="174"/>
        <v>51.105599999999995</v>
      </c>
      <c r="V470" s="11" t="str">
        <f t="shared" si="175"/>
        <v/>
      </c>
      <c r="W470" s="11"/>
      <c r="X470" s="11">
        <f t="shared" si="169"/>
        <v>0</v>
      </c>
      <c r="Y470" s="11"/>
      <c r="AA470" s="11">
        <f t="shared" si="176"/>
        <v>-2.8391999999999999</v>
      </c>
      <c r="AB470" s="11" t="str">
        <f t="shared" si="177"/>
        <v/>
      </c>
      <c r="AC470" s="11"/>
      <c r="AD470">
        <f t="shared" si="178"/>
        <v>5</v>
      </c>
      <c r="AE470">
        <f t="shared" si="179"/>
        <v>0</v>
      </c>
      <c r="AG470" s="11">
        <f t="shared" si="180"/>
        <v>14.196</v>
      </c>
      <c r="AH470" s="11"/>
      <c r="AI470" s="15">
        <f t="shared" si="181"/>
        <v>0</v>
      </c>
      <c r="AL470" s="11">
        <f t="shared" si="182"/>
        <v>-241.33199999999999</v>
      </c>
      <c r="AM470" s="11"/>
      <c r="AO470" s="19">
        <f t="shared" si="183"/>
        <v>2.2799817601459188E-3</v>
      </c>
      <c r="AP470" s="19">
        <f t="shared" si="184"/>
        <v>0</v>
      </c>
      <c r="AR470" s="23">
        <f t="shared" si="185"/>
        <v>5.5563155494756042</v>
      </c>
      <c r="AS470">
        <f t="shared" si="186"/>
        <v>5</v>
      </c>
      <c r="AV470" s="11">
        <f t="shared" si="187"/>
        <v>-1.5794911080711356</v>
      </c>
      <c r="AY470" s="11">
        <f t="shared" si="188"/>
        <v>26.851348837209304</v>
      </c>
      <c r="AZ470" s="11"/>
      <c r="BB470" s="17">
        <f t="shared" si="189"/>
        <v>5.5563155494756042</v>
      </c>
      <c r="BC470" s="17">
        <f t="shared" si="190"/>
        <v>0</v>
      </c>
      <c r="BE470" s="11">
        <f t="shared" si="191"/>
        <v>15.775491108071135</v>
      </c>
      <c r="BH470" s="15">
        <f t="shared" si="192"/>
        <v>0</v>
      </c>
    </row>
    <row r="471" spans="1:60">
      <c r="A471" t="s">
        <v>210</v>
      </c>
      <c r="B471" t="s">
        <v>209</v>
      </c>
      <c r="C471" t="s">
        <v>35</v>
      </c>
      <c r="D471">
        <v>2</v>
      </c>
      <c r="E471" s="7">
        <v>408.00599999999997</v>
      </c>
      <c r="F471" s="7">
        <v>335.47159999999997</v>
      </c>
      <c r="G471" s="7">
        <v>72.534400000000005</v>
      </c>
      <c r="I471" s="7"/>
      <c r="J471" s="7"/>
      <c r="K471" s="7"/>
      <c r="M471" t="str">
        <f t="shared" si="170"/>
        <v/>
      </c>
      <c r="O471" s="11">
        <f t="shared" si="171"/>
        <v>204.00299999999999</v>
      </c>
      <c r="P471" s="11" t="str">
        <f t="shared" si="172"/>
        <v/>
      </c>
      <c r="Q471" s="11"/>
      <c r="R471" s="11">
        <f t="shared" si="173"/>
        <v>0</v>
      </c>
      <c r="S471" s="11"/>
      <c r="U471" s="11">
        <f t="shared" si="174"/>
        <v>167.73579999999998</v>
      </c>
      <c r="V471" s="11" t="str">
        <f t="shared" si="175"/>
        <v/>
      </c>
      <c r="W471" s="11"/>
      <c r="X471" s="11">
        <f t="shared" si="169"/>
        <v>0</v>
      </c>
      <c r="Y471" s="11"/>
      <c r="AA471" s="11">
        <f t="shared" si="176"/>
        <v>36.267200000000003</v>
      </c>
      <c r="AB471" s="11" t="str">
        <f t="shared" si="177"/>
        <v/>
      </c>
      <c r="AC471" s="11"/>
      <c r="AD471">
        <f t="shared" si="178"/>
        <v>2</v>
      </c>
      <c r="AE471">
        <f t="shared" si="179"/>
        <v>0</v>
      </c>
      <c r="AG471" s="11">
        <f t="shared" si="180"/>
        <v>-72.534400000000005</v>
      </c>
      <c r="AH471" s="11"/>
      <c r="AI471" s="15">
        <f t="shared" si="181"/>
        <v>0</v>
      </c>
      <c r="AL471" s="11">
        <f t="shared" si="182"/>
        <v>-408.00599999999997</v>
      </c>
      <c r="AM471" s="11"/>
      <c r="AO471" s="19">
        <f t="shared" si="183"/>
        <v>9.1199270405836752E-4</v>
      </c>
      <c r="AP471" s="19">
        <f t="shared" si="184"/>
        <v>0</v>
      </c>
      <c r="AR471" s="23">
        <f t="shared" si="185"/>
        <v>2.2225262197902418</v>
      </c>
      <c r="AS471">
        <f t="shared" si="186"/>
        <v>2</v>
      </c>
      <c r="AV471" s="11">
        <f t="shared" si="187"/>
        <v>8.0704029183766579</v>
      </c>
      <c r="AY471" s="11">
        <f t="shared" si="188"/>
        <v>45.396016415868694</v>
      </c>
      <c r="AZ471" s="11"/>
      <c r="BB471" s="17">
        <f t="shared" si="189"/>
        <v>2.2225262197902418</v>
      </c>
      <c r="BC471" s="17">
        <f t="shared" si="190"/>
        <v>0</v>
      </c>
      <c r="BE471" s="11">
        <f t="shared" si="191"/>
        <v>-80.604802918376663</v>
      </c>
      <c r="BH471" s="15">
        <f t="shared" si="192"/>
        <v>0</v>
      </c>
    </row>
    <row r="472" spans="1:60">
      <c r="A472" t="s">
        <v>210</v>
      </c>
      <c r="B472" t="s">
        <v>209</v>
      </c>
      <c r="C472" t="s">
        <v>53</v>
      </c>
      <c r="D472">
        <v>11</v>
      </c>
      <c r="E472" s="7">
        <v>371.65999999999997</v>
      </c>
      <c r="F472" s="7">
        <v>300.5942</v>
      </c>
      <c r="G472" s="7">
        <v>71.065799999999996</v>
      </c>
      <c r="I472" s="7"/>
      <c r="J472" s="7"/>
      <c r="K472" s="7"/>
      <c r="M472" t="str">
        <f t="shared" si="170"/>
        <v/>
      </c>
      <c r="O472" s="11">
        <f t="shared" si="171"/>
        <v>33.787272727272722</v>
      </c>
      <c r="P472" s="11" t="str">
        <f t="shared" si="172"/>
        <v/>
      </c>
      <c r="Q472" s="11"/>
      <c r="R472" s="11">
        <f t="shared" si="173"/>
        <v>0</v>
      </c>
      <c r="S472" s="11"/>
      <c r="U472" s="11">
        <f t="shared" si="174"/>
        <v>27.326745454545456</v>
      </c>
      <c r="V472" s="11" t="str">
        <f t="shared" si="175"/>
        <v/>
      </c>
      <c r="W472" s="11"/>
      <c r="X472" s="11">
        <f t="shared" si="169"/>
        <v>0</v>
      </c>
      <c r="Y472" s="11"/>
      <c r="AA472" s="11">
        <f t="shared" si="176"/>
        <v>6.4605272727272727</v>
      </c>
      <c r="AB472" s="11" t="str">
        <f t="shared" si="177"/>
        <v/>
      </c>
      <c r="AC472" s="11"/>
      <c r="AD472">
        <f t="shared" si="178"/>
        <v>11</v>
      </c>
      <c r="AE472">
        <f t="shared" si="179"/>
        <v>0</v>
      </c>
      <c r="AG472" s="11">
        <f t="shared" si="180"/>
        <v>-71.065799999999996</v>
      </c>
      <c r="AH472" s="11"/>
      <c r="AI472" s="15">
        <f t="shared" si="181"/>
        <v>0</v>
      </c>
      <c r="AL472" s="11">
        <f t="shared" si="182"/>
        <v>-371.65999999999997</v>
      </c>
      <c r="AM472" s="11"/>
      <c r="AO472" s="19">
        <f t="shared" si="183"/>
        <v>5.0159598723210214E-3</v>
      </c>
      <c r="AP472" s="19">
        <f t="shared" si="184"/>
        <v>0</v>
      </c>
      <c r="AR472" s="23">
        <f t="shared" si="185"/>
        <v>12.223894208846328</v>
      </c>
      <c r="AS472">
        <f t="shared" si="186"/>
        <v>11</v>
      </c>
      <c r="AV472" s="11">
        <f t="shared" si="187"/>
        <v>7.9070019151846722</v>
      </c>
      <c r="AY472" s="11">
        <f t="shared" si="188"/>
        <v>41.352047423620569</v>
      </c>
      <c r="AZ472" s="11"/>
      <c r="BB472" s="17">
        <f t="shared" si="189"/>
        <v>12.223894208846328</v>
      </c>
      <c r="BC472" s="17">
        <f t="shared" si="190"/>
        <v>0</v>
      </c>
      <c r="BE472" s="11">
        <f t="shared" si="191"/>
        <v>-78.972801915184675</v>
      </c>
      <c r="BH472" s="15">
        <f t="shared" si="192"/>
        <v>0</v>
      </c>
    </row>
    <row r="473" spans="1:60">
      <c r="A473" t="s">
        <v>210</v>
      </c>
      <c r="B473" t="s">
        <v>209</v>
      </c>
      <c r="C473" t="s">
        <v>44</v>
      </c>
      <c r="D473">
        <v>3</v>
      </c>
      <c r="E473" s="7">
        <v>313.72199999999998</v>
      </c>
      <c r="F473" s="7">
        <v>413.06729999999999</v>
      </c>
      <c r="G473" s="7">
        <v>-99.345299999999995</v>
      </c>
      <c r="I473" s="7"/>
      <c r="J473" s="7"/>
      <c r="K473" s="7"/>
      <c r="M473" t="str">
        <f t="shared" si="170"/>
        <v/>
      </c>
      <c r="O473" s="11">
        <f t="shared" si="171"/>
        <v>104.574</v>
      </c>
      <c r="P473" s="11" t="str">
        <f t="shared" si="172"/>
        <v/>
      </c>
      <c r="Q473" s="11"/>
      <c r="R473" s="11">
        <f t="shared" si="173"/>
        <v>0</v>
      </c>
      <c r="S473" s="11"/>
      <c r="U473" s="11">
        <f t="shared" si="174"/>
        <v>137.6891</v>
      </c>
      <c r="V473" s="11" t="str">
        <f t="shared" si="175"/>
        <v/>
      </c>
      <c r="W473" s="11"/>
      <c r="X473" s="11">
        <f t="shared" si="169"/>
        <v>0</v>
      </c>
      <c r="Y473" s="11"/>
      <c r="AA473" s="11">
        <f t="shared" si="176"/>
        <v>-33.115099999999998</v>
      </c>
      <c r="AB473" s="11" t="str">
        <f t="shared" si="177"/>
        <v/>
      </c>
      <c r="AC473" s="11"/>
      <c r="AD473">
        <f t="shared" si="178"/>
        <v>3</v>
      </c>
      <c r="AE473">
        <f t="shared" si="179"/>
        <v>0</v>
      </c>
      <c r="AG473" s="11">
        <f t="shared" si="180"/>
        <v>99.345299999999995</v>
      </c>
      <c r="AH473" s="11"/>
      <c r="AI473" s="15">
        <f t="shared" si="181"/>
        <v>0</v>
      </c>
      <c r="AL473" s="11">
        <f t="shared" si="182"/>
        <v>-313.72199999999998</v>
      </c>
      <c r="AM473" s="11"/>
      <c r="AO473" s="19">
        <f t="shared" si="183"/>
        <v>1.3679890560875513E-3</v>
      </c>
      <c r="AP473" s="19">
        <f t="shared" si="184"/>
        <v>0</v>
      </c>
      <c r="AR473" s="23">
        <f t="shared" si="185"/>
        <v>3.3337893296853625</v>
      </c>
      <c r="AS473">
        <f t="shared" si="186"/>
        <v>3</v>
      </c>
      <c r="AV473" s="11">
        <f t="shared" si="187"/>
        <v>-11.053467031463745</v>
      </c>
      <c r="AY473" s="11">
        <f t="shared" si="188"/>
        <v>34.90568536251709</v>
      </c>
      <c r="AZ473" s="11"/>
      <c r="BB473" s="17">
        <f t="shared" si="189"/>
        <v>3.3337893296853625</v>
      </c>
      <c r="BC473" s="17">
        <f t="shared" si="190"/>
        <v>0</v>
      </c>
      <c r="BE473" s="11">
        <f t="shared" si="191"/>
        <v>110.39876703146373</v>
      </c>
      <c r="BH473" s="15">
        <f t="shared" si="192"/>
        <v>0</v>
      </c>
    </row>
    <row r="474" spans="1:60">
      <c r="A474" t="s">
        <v>349</v>
      </c>
      <c r="B474" t="s">
        <v>348</v>
      </c>
      <c r="C474" t="s">
        <v>44</v>
      </c>
      <c r="E474" s="7"/>
      <c r="F474" s="7"/>
      <c r="G474" s="7"/>
      <c r="H474">
        <v>3</v>
      </c>
      <c r="I474" s="7">
        <v>219.07499999999999</v>
      </c>
      <c r="J474" s="7">
        <v>350.52</v>
      </c>
      <c r="K474" s="7">
        <v>-131.44499999999999</v>
      </c>
      <c r="M474" t="str">
        <f t="shared" si="170"/>
        <v>New</v>
      </c>
      <c r="O474" s="11" t="str">
        <f t="shared" si="171"/>
        <v/>
      </c>
      <c r="P474" s="11">
        <f t="shared" si="172"/>
        <v>73.024999999999991</v>
      </c>
      <c r="Q474" s="11"/>
      <c r="R474" s="11">
        <f t="shared" si="173"/>
        <v>0</v>
      </c>
      <c r="S474" s="11"/>
      <c r="U474" s="11" t="str">
        <f t="shared" si="174"/>
        <v/>
      </c>
      <c r="V474" s="11">
        <f t="shared" si="175"/>
        <v>116.83999999999999</v>
      </c>
      <c r="W474" s="11"/>
      <c r="X474" s="11">
        <f t="shared" si="169"/>
        <v>0</v>
      </c>
      <c r="Y474" s="11"/>
      <c r="AA474" s="11" t="str">
        <f t="shared" si="176"/>
        <v/>
      </c>
      <c r="AB474" s="11">
        <f t="shared" si="177"/>
        <v>-43.814999999999998</v>
      </c>
      <c r="AC474" s="11"/>
      <c r="AD474">
        <f t="shared" si="178"/>
        <v>0</v>
      </c>
      <c r="AE474">
        <f t="shared" si="179"/>
        <v>3</v>
      </c>
      <c r="AG474" s="11">
        <f t="shared" si="180"/>
        <v>-131.44499999999999</v>
      </c>
      <c r="AH474" s="11"/>
      <c r="AI474" s="15">
        <f t="shared" si="181"/>
        <v>0</v>
      </c>
      <c r="AL474" s="11">
        <f t="shared" si="182"/>
        <v>219.07499999999999</v>
      </c>
      <c r="AM474" s="11"/>
      <c r="AO474" s="19">
        <f t="shared" si="183"/>
        <v>0</v>
      </c>
      <c r="AP474" s="19">
        <f t="shared" si="184"/>
        <v>1.2310217480508822E-3</v>
      </c>
      <c r="AR474" s="23">
        <f t="shared" si="185"/>
        <v>0</v>
      </c>
      <c r="AS474">
        <f t="shared" si="186"/>
        <v>0</v>
      </c>
      <c r="AV474" s="11">
        <f t="shared" si="187"/>
        <v>0</v>
      </c>
      <c r="AY474" s="11">
        <f t="shared" si="188"/>
        <v>0</v>
      </c>
      <c r="AZ474" s="11"/>
      <c r="BB474" s="17">
        <f t="shared" si="189"/>
        <v>0</v>
      </c>
      <c r="BC474" s="17">
        <f t="shared" si="190"/>
        <v>3</v>
      </c>
      <c r="BE474" s="11">
        <f t="shared" si="191"/>
        <v>-131.44499999999999</v>
      </c>
      <c r="BH474" s="15">
        <f t="shared" si="192"/>
        <v>0</v>
      </c>
    </row>
    <row r="475" spans="1:60">
      <c r="A475" t="s">
        <v>506</v>
      </c>
      <c r="B475" t="s">
        <v>505</v>
      </c>
      <c r="C475" t="s">
        <v>53</v>
      </c>
      <c r="D475">
        <v>4</v>
      </c>
      <c r="E475" s="7">
        <v>28</v>
      </c>
      <c r="F475" s="7">
        <v>20.3</v>
      </c>
      <c r="G475" s="7">
        <v>7.7</v>
      </c>
      <c r="I475" s="7"/>
      <c r="J475" s="7"/>
      <c r="K475" s="7"/>
      <c r="M475" t="str">
        <f t="shared" si="170"/>
        <v/>
      </c>
      <c r="O475" s="11">
        <f t="shared" si="171"/>
        <v>7</v>
      </c>
      <c r="P475" s="11" t="str">
        <f t="shared" si="172"/>
        <v/>
      </c>
      <c r="Q475" s="11"/>
      <c r="R475" s="11">
        <f t="shared" si="173"/>
        <v>0</v>
      </c>
      <c r="S475" s="11"/>
      <c r="U475" s="11">
        <f t="shared" si="174"/>
        <v>5.0750000000000002</v>
      </c>
      <c r="V475" s="11" t="str">
        <f t="shared" si="175"/>
        <v/>
      </c>
      <c r="W475" s="11"/>
      <c r="X475" s="11">
        <f t="shared" si="169"/>
        <v>0</v>
      </c>
      <c r="Y475" s="11"/>
      <c r="AA475" s="11">
        <f t="shared" si="176"/>
        <v>1.925</v>
      </c>
      <c r="AB475" s="11" t="str">
        <f t="shared" si="177"/>
        <v/>
      </c>
      <c r="AC475" s="11"/>
      <c r="AD475">
        <f t="shared" si="178"/>
        <v>4</v>
      </c>
      <c r="AE475">
        <f t="shared" si="179"/>
        <v>0</v>
      </c>
      <c r="AG475" s="11">
        <f t="shared" si="180"/>
        <v>-7.7</v>
      </c>
      <c r="AH475" s="11"/>
      <c r="AI475" s="15">
        <f t="shared" si="181"/>
        <v>0</v>
      </c>
      <c r="AL475" s="11">
        <f t="shared" si="182"/>
        <v>-28</v>
      </c>
      <c r="AM475" s="11"/>
      <c r="AO475" s="19">
        <f t="shared" si="183"/>
        <v>1.823985408116735E-3</v>
      </c>
      <c r="AP475" s="19">
        <f t="shared" si="184"/>
        <v>0</v>
      </c>
      <c r="AR475" s="23">
        <f t="shared" si="185"/>
        <v>4.4450524395804836</v>
      </c>
      <c r="AS475">
        <f t="shared" si="186"/>
        <v>4</v>
      </c>
      <c r="AV475" s="11">
        <f t="shared" si="187"/>
        <v>0.85672594619243092</v>
      </c>
      <c r="AY475" s="11">
        <f t="shared" si="188"/>
        <v>3.115367077063385</v>
      </c>
      <c r="AZ475" s="11"/>
      <c r="BB475" s="17">
        <f t="shared" si="189"/>
        <v>4.4450524395804836</v>
      </c>
      <c r="BC475" s="17">
        <f t="shared" si="190"/>
        <v>0</v>
      </c>
      <c r="BE475" s="11">
        <f t="shared" si="191"/>
        <v>-8.5567259461924312</v>
      </c>
      <c r="BH475" s="15">
        <f t="shared" si="192"/>
        <v>0</v>
      </c>
    </row>
    <row r="476" spans="1:60">
      <c r="A476" t="s">
        <v>1450</v>
      </c>
      <c r="B476" t="s">
        <v>1449</v>
      </c>
      <c r="C476" t="s">
        <v>35</v>
      </c>
      <c r="E476" s="7"/>
      <c r="F476" s="7"/>
      <c r="G476" s="7"/>
      <c r="H476">
        <v>9</v>
      </c>
      <c r="I476" s="7">
        <v>499.298</v>
      </c>
      <c r="J476" s="7">
        <v>411.00749999999999</v>
      </c>
      <c r="K476" s="7">
        <v>88.290499999999994</v>
      </c>
      <c r="M476" t="str">
        <f t="shared" si="170"/>
        <v>New</v>
      </c>
      <c r="O476" s="11" t="str">
        <f t="shared" si="171"/>
        <v/>
      </c>
      <c r="P476" s="11">
        <f t="shared" si="172"/>
        <v>55.477555555555554</v>
      </c>
      <c r="Q476" s="11"/>
      <c r="R476" s="11">
        <f t="shared" si="173"/>
        <v>0</v>
      </c>
      <c r="S476" s="11"/>
      <c r="U476" s="11" t="str">
        <f t="shared" si="174"/>
        <v/>
      </c>
      <c r="V476" s="11">
        <f t="shared" si="175"/>
        <v>45.667499999999997</v>
      </c>
      <c r="W476" s="11"/>
      <c r="X476" s="11">
        <f t="shared" si="169"/>
        <v>0</v>
      </c>
      <c r="Y476" s="11"/>
      <c r="AA476" s="11" t="str">
        <f t="shared" si="176"/>
        <v/>
      </c>
      <c r="AB476" s="11">
        <f t="shared" si="177"/>
        <v>9.8100555555555555</v>
      </c>
      <c r="AC476" s="11"/>
      <c r="AD476">
        <f t="shared" si="178"/>
        <v>0</v>
      </c>
      <c r="AE476">
        <f t="shared" si="179"/>
        <v>9</v>
      </c>
      <c r="AG476" s="11">
        <f t="shared" si="180"/>
        <v>88.290499999999994</v>
      </c>
      <c r="AH476" s="11"/>
      <c r="AI476" s="15">
        <f t="shared" si="181"/>
        <v>0</v>
      </c>
      <c r="AL476" s="11">
        <f t="shared" si="182"/>
        <v>499.298</v>
      </c>
      <c r="AM476" s="11"/>
      <c r="AO476" s="19">
        <f t="shared" si="183"/>
        <v>0</v>
      </c>
      <c r="AP476" s="19">
        <f t="shared" si="184"/>
        <v>3.6930652441526466E-3</v>
      </c>
      <c r="AR476" s="23">
        <f t="shared" si="185"/>
        <v>0</v>
      </c>
      <c r="AS476">
        <f t="shared" si="186"/>
        <v>0</v>
      </c>
      <c r="AV476" s="11">
        <f t="shared" si="187"/>
        <v>0</v>
      </c>
      <c r="AY476" s="11">
        <f t="shared" si="188"/>
        <v>0</v>
      </c>
      <c r="AZ476" s="11"/>
      <c r="BB476" s="17">
        <f t="shared" si="189"/>
        <v>0</v>
      </c>
      <c r="BC476" s="17">
        <f t="shared" si="190"/>
        <v>9</v>
      </c>
      <c r="BE476" s="11">
        <f t="shared" si="191"/>
        <v>88.290499999999994</v>
      </c>
      <c r="BH476" s="15">
        <f t="shared" si="192"/>
        <v>0</v>
      </c>
    </row>
    <row r="477" spans="1:60">
      <c r="A477" t="s">
        <v>1450</v>
      </c>
      <c r="B477" t="s">
        <v>1449</v>
      </c>
      <c r="C477" t="s">
        <v>53</v>
      </c>
      <c r="E477" s="7"/>
      <c r="F477" s="7"/>
      <c r="G477" s="7"/>
      <c r="H477">
        <v>5</v>
      </c>
      <c r="I477" s="7">
        <v>172.06</v>
      </c>
      <c r="J477" s="7">
        <v>134.22460000000001</v>
      </c>
      <c r="K477" s="7">
        <v>37.8354</v>
      </c>
      <c r="M477" t="str">
        <f t="shared" si="170"/>
        <v>New</v>
      </c>
      <c r="O477" s="11" t="str">
        <f t="shared" si="171"/>
        <v/>
      </c>
      <c r="P477" s="11">
        <f t="shared" si="172"/>
        <v>34.411999999999999</v>
      </c>
      <c r="Q477" s="11"/>
      <c r="R477" s="11">
        <f t="shared" si="173"/>
        <v>0</v>
      </c>
      <c r="S477" s="11"/>
      <c r="U477" s="11" t="str">
        <f t="shared" si="174"/>
        <v/>
      </c>
      <c r="V477" s="11">
        <f t="shared" si="175"/>
        <v>26.844920000000002</v>
      </c>
      <c r="W477" s="11"/>
      <c r="X477" s="11">
        <f t="shared" si="169"/>
        <v>0</v>
      </c>
      <c r="Y477" s="11"/>
      <c r="AA477" s="11" t="str">
        <f t="shared" si="176"/>
        <v/>
      </c>
      <c r="AB477" s="11">
        <f t="shared" si="177"/>
        <v>7.5670799999999998</v>
      </c>
      <c r="AC477" s="11"/>
      <c r="AD477">
        <f t="shared" si="178"/>
        <v>0</v>
      </c>
      <c r="AE477">
        <f t="shared" si="179"/>
        <v>5</v>
      </c>
      <c r="AG477" s="11">
        <f t="shared" si="180"/>
        <v>37.8354</v>
      </c>
      <c r="AH477" s="11"/>
      <c r="AI477" s="15">
        <f t="shared" si="181"/>
        <v>0</v>
      </c>
      <c r="AL477" s="11">
        <f t="shared" si="182"/>
        <v>172.06</v>
      </c>
      <c r="AM477" s="11"/>
      <c r="AO477" s="19">
        <f t="shared" si="183"/>
        <v>0</v>
      </c>
      <c r="AP477" s="19">
        <f t="shared" si="184"/>
        <v>2.051702913418137E-3</v>
      </c>
      <c r="AR477" s="23">
        <f t="shared" si="185"/>
        <v>0</v>
      </c>
      <c r="AS477">
        <f t="shared" si="186"/>
        <v>0</v>
      </c>
      <c r="AV477" s="11">
        <f t="shared" si="187"/>
        <v>0</v>
      </c>
      <c r="AY477" s="11">
        <f t="shared" si="188"/>
        <v>0</v>
      </c>
      <c r="AZ477" s="11"/>
      <c r="BB477" s="17">
        <f t="shared" si="189"/>
        <v>0</v>
      </c>
      <c r="BC477" s="17">
        <f t="shared" si="190"/>
        <v>5</v>
      </c>
      <c r="BE477" s="11">
        <f t="shared" si="191"/>
        <v>37.8354</v>
      </c>
      <c r="BH477" s="15">
        <f t="shared" si="192"/>
        <v>0</v>
      </c>
    </row>
    <row r="478" spans="1:60">
      <c r="A478" t="s">
        <v>1857</v>
      </c>
      <c r="B478" t="s">
        <v>1856</v>
      </c>
      <c r="C478" t="s">
        <v>35</v>
      </c>
      <c r="E478" s="7"/>
      <c r="F478" s="7"/>
      <c r="G478" s="7"/>
      <c r="H478">
        <v>2</v>
      </c>
      <c r="I478" s="7">
        <v>161.56800000000001</v>
      </c>
      <c r="J478" s="7">
        <v>189.8424</v>
      </c>
      <c r="K478" s="7">
        <v>-28.2744</v>
      </c>
      <c r="M478" t="str">
        <f t="shared" si="170"/>
        <v>New</v>
      </c>
      <c r="O478" s="11" t="str">
        <f t="shared" si="171"/>
        <v/>
      </c>
      <c r="P478" s="11">
        <f t="shared" si="172"/>
        <v>80.784000000000006</v>
      </c>
      <c r="Q478" s="11"/>
      <c r="R478" s="11">
        <f t="shared" si="173"/>
        <v>0</v>
      </c>
      <c r="S478" s="11"/>
      <c r="U478" s="11" t="str">
        <f t="shared" si="174"/>
        <v/>
      </c>
      <c r="V478" s="11">
        <f t="shared" si="175"/>
        <v>94.921199999999999</v>
      </c>
      <c r="W478" s="11"/>
      <c r="X478" s="11">
        <f t="shared" si="169"/>
        <v>0</v>
      </c>
      <c r="Y478" s="11"/>
      <c r="AA478" s="11" t="str">
        <f t="shared" si="176"/>
        <v/>
      </c>
      <c r="AB478" s="11">
        <f t="shared" si="177"/>
        <v>-14.1372</v>
      </c>
      <c r="AC478" s="11"/>
      <c r="AD478">
        <f t="shared" si="178"/>
        <v>0</v>
      </c>
      <c r="AE478">
        <f t="shared" si="179"/>
        <v>2</v>
      </c>
      <c r="AG478" s="11">
        <f t="shared" si="180"/>
        <v>-28.2744</v>
      </c>
      <c r="AH478" s="11"/>
      <c r="AI478" s="15">
        <f t="shared" si="181"/>
        <v>0</v>
      </c>
      <c r="AL478" s="11">
        <f t="shared" si="182"/>
        <v>161.56800000000001</v>
      </c>
      <c r="AM478" s="11"/>
      <c r="AO478" s="19">
        <f t="shared" si="183"/>
        <v>0</v>
      </c>
      <c r="AP478" s="19">
        <f t="shared" si="184"/>
        <v>8.206811653672548E-4</v>
      </c>
      <c r="AR478" s="23">
        <f t="shared" si="185"/>
        <v>0</v>
      </c>
      <c r="AS478">
        <f t="shared" si="186"/>
        <v>0</v>
      </c>
      <c r="AV478" s="11">
        <f t="shared" si="187"/>
        <v>0</v>
      </c>
      <c r="AY478" s="11">
        <f t="shared" si="188"/>
        <v>0</v>
      </c>
      <c r="AZ478" s="11"/>
      <c r="BB478" s="17">
        <f t="shared" si="189"/>
        <v>0</v>
      </c>
      <c r="BC478" s="17">
        <f t="shared" si="190"/>
        <v>2</v>
      </c>
      <c r="BE478" s="11">
        <f t="shared" si="191"/>
        <v>-28.2744</v>
      </c>
      <c r="BH478" s="15">
        <f t="shared" si="192"/>
        <v>0</v>
      </c>
    </row>
    <row r="479" spans="1:60">
      <c r="A479" t="s">
        <v>2229</v>
      </c>
      <c r="B479" t="s">
        <v>2228</v>
      </c>
      <c r="C479" t="s">
        <v>32</v>
      </c>
      <c r="E479" s="7"/>
      <c r="F479" s="7"/>
      <c r="G479" s="7"/>
      <c r="H479">
        <v>2</v>
      </c>
      <c r="I479" s="7">
        <v>327.7328</v>
      </c>
      <c r="J479" s="7">
        <v>342.19159999999999</v>
      </c>
      <c r="K479" s="7">
        <v>-14.4588</v>
      </c>
      <c r="M479" t="str">
        <f t="shared" si="170"/>
        <v>New</v>
      </c>
      <c r="O479" s="11" t="str">
        <f t="shared" si="171"/>
        <v/>
      </c>
      <c r="P479" s="11">
        <f t="shared" si="172"/>
        <v>163.8664</v>
      </c>
      <c r="Q479" s="11"/>
      <c r="R479" s="11">
        <f t="shared" si="173"/>
        <v>0</v>
      </c>
      <c r="S479" s="11"/>
      <c r="U479" s="11" t="str">
        <f t="shared" si="174"/>
        <v/>
      </c>
      <c r="V479" s="11">
        <f t="shared" si="175"/>
        <v>171.0958</v>
      </c>
      <c r="W479" s="11"/>
      <c r="X479" s="11">
        <f t="shared" si="169"/>
        <v>0</v>
      </c>
      <c r="Y479" s="11"/>
      <c r="AA479" s="11" t="str">
        <f t="shared" si="176"/>
        <v/>
      </c>
      <c r="AB479" s="11">
        <f t="shared" si="177"/>
        <v>-7.2294</v>
      </c>
      <c r="AC479" s="11"/>
      <c r="AD479">
        <f t="shared" si="178"/>
        <v>0</v>
      </c>
      <c r="AE479">
        <f t="shared" si="179"/>
        <v>2</v>
      </c>
      <c r="AG479" s="11">
        <f t="shared" si="180"/>
        <v>-14.4588</v>
      </c>
      <c r="AH479" s="11"/>
      <c r="AI479" s="15">
        <f t="shared" si="181"/>
        <v>0</v>
      </c>
      <c r="AL479" s="11">
        <f t="shared" si="182"/>
        <v>327.7328</v>
      </c>
      <c r="AM479" s="11"/>
      <c r="AO479" s="19">
        <f t="shared" si="183"/>
        <v>0</v>
      </c>
      <c r="AP479" s="19">
        <f t="shared" si="184"/>
        <v>8.206811653672548E-4</v>
      </c>
      <c r="AR479" s="23">
        <f t="shared" si="185"/>
        <v>0</v>
      </c>
      <c r="AS479">
        <f t="shared" si="186"/>
        <v>0</v>
      </c>
      <c r="AV479" s="11">
        <f t="shared" si="187"/>
        <v>0</v>
      </c>
      <c r="AY479" s="11">
        <f t="shared" si="188"/>
        <v>0</v>
      </c>
      <c r="AZ479" s="11"/>
      <c r="BB479" s="17">
        <f t="shared" si="189"/>
        <v>0</v>
      </c>
      <c r="BC479" s="17">
        <f t="shared" si="190"/>
        <v>2</v>
      </c>
      <c r="BE479" s="11">
        <f t="shared" si="191"/>
        <v>-14.4588</v>
      </c>
      <c r="BH479" s="15">
        <f t="shared" si="192"/>
        <v>0</v>
      </c>
    </row>
    <row r="480" spans="1:60">
      <c r="A480" t="s">
        <v>2229</v>
      </c>
      <c r="B480" t="s">
        <v>2228</v>
      </c>
      <c r="C480" t="s">
        <v>53</v>
      </c>
      <c r="D480">
        <v>5</v>
      </c>
      <c r="E480" s="7">
        <v>24.85</v>
      </c>
      <c r="F480" s="7">
        <v>17.146500000000003</v>
      </c>
      <c r="G480" s="7">
        <v>7.7035</v>
      </c>
      <c r="I480" s="7"/>
      <c r="J480" s="7"/>
      <c r="K480" s="7"/>
      <c r="M480" t="str">
        <f t="shared" si="170"/>
        <v/>
      </c>
      <c r="O480" s="11">
        <f t="shared" si="171"/>
        <v>4.9700000000000006</v>
      </c>
      <c r="P480" s="11" t="str">
        <f t="shared" si="172"/>
        <v/>
      </c>
      <c r="Q480" s="11"/>
      <c r="R480" s="11">
        <f t="shared" si="173"/>
        <v>0</v>
      </c>
      <c r="S480" s="11"/>
      <c r="U480" s="11">
        <f t="shared" si="174"/>
        <v>3.4293000000000005</v>
      </c>
      <c r="V480" s="11" t="str">
        <f t="shared" si="175"/>
        <v/>
      </c>
      <c r="W480" s="11"/>
      <c r="X480" s="11">
        <f t="shared" si="169"/>
        <v>0</v>
      </c>
      <c r="Y480" s="11"/>
      <c r="AA480" s="11">
        <f t="shared" si="176"/>
        <v>1.5407</v>
      </c>
      <c r="AB480" s="11" t="str">
        <f t="shared" si="177"/>
        <v/>
      </c>
      <c r="AC480" s="11"/>
      <c r="AD480">
        <f t="shared" si="178"/>
        <v>5</v>
      </c>
      <c r="AE480">
        <f t="shared" si="179"/>
        <v>0</v>
      </c>
      <c r="AG480" s="11">
        <f t="shared" si="180"/>
        <v>-7.7035</v>
      </c>
      <c r="AH480" s="11"/>
      <c r="AI480" s="15">
        <f t="shared" si="181"/>
        <v>0</v>
      </c>
      <c r="AL480" s="11">
        <f t="shared" si="182"/>
        <v>-24.85</v>
      </c>
      <c r="AM480" s="11"/>
      <c r="AO480" s="19">
        <f t="shared" si="183"/>
        <v>2.2799817601459188E-3</v>
      </c>
      <c r="AP480" s="19">
        <f t="shared" si="184"/>
        <v>0</v>
      </c>
      <c r="AR480" s="23">
        <f t="shared" si="185"/>
        <v>5.5563155494756042</v>
      </c>
      <c r="AS480">
        <f t="shared" si="186"/>
        <v>5</v>
      </c>
      <c r="AV480" s="11">
        <f t="shared" si="187"/>
        <v>0.85711536707706348</v>
      </c>
      <c r="AY480" s="11">
        <f t="shared" si="188"/>
        <v>2.7648882808937536</v>
      </c>
      <c r="AZ480" s="11"/>
      <c r="BB480" s="17">
        <f t="shared" si="189"/>
        <v>5.5563155494756042</v>
      </c>
      <c r="BC480" s="17">
        <f t="shared" si="190"/>
        <v>0</v>
      </c>
      <c r="BE480" s="11">
        <f t="shared" si="191"/>
        <v>-8.5606153670770624</v>
      </c>
      <c r="BH480" s="15">
        <f t="shared" si="192"/>
        <v>0</v>
      </c>
    </row>
    <row r="481" spans="1:60">
      <c r="A481" t="s">
        <v>1612</v>
      </c>
      <c r="B481" t="s">
        <v>1611</v>
      </c>
      <c r="C481" t="s">
        <v>32</v>
      </c>
      <c r="D481">
        <v>5</v>
      </c>
      <c r="E481" s="7">
        <v>504.9</v>
      </c>
      <c r="F481" s="7">
        <v>378.67499999999995</v>
      </c>
      <c r="G481" s="7">
        <v>126.22499999999999</v>
      </c>
      <c r="I481" s="7"/>
      <c r="J481" s="7"/>
      <c r="K481" s="7"/>
      <c r="M481" t="str">
        <f t="shared" si="170"/>
        <v/>
      </c>
      <c r="O481" s="11">
        <f t="shared" si="171"/>
        <v>100.97999999999999</v>
      </c>
      <c r="P481" s="11" t="str">
        <f t="shared" si="172"/>
        <v/>
      </c>
      <c r="Q481" s="11"/>
      <c r="R481" s="11">
        <f t="shared" si="173"/>
        <v>0</v>
      </c>
      <c r="S481" s="11"/>
      <c r="U481" s="11">
        <f t="shared" si="174"/>
        <v>75.734999999999985</v>
      </c>
      <c r="V481" s="11" t="str">
        <f t="shared" si="175"/>
        <v/>
      </c>
      <c r="W481" s="11"/>
      <c r="X481" s="11">
        <f t="shared" si="169"/>
        <v>0</v>
      </c>
      <c r="Y481" s="11"/>
      <c r="AA481" s="11">
        <f t="shared" si="176"/>
        <v>25.244999999999997</v>
      </c>
      <c r="AB481" s="11" t="str">
        <f t="shared" si="177"/>
        <v/>
      </c>
      <c r="AC481" s="11"/>
      <c r="AD481">
        <f t="shared" si="178"/>
        <v>5</v>
      </c>
      <c r="AE481">
        <f t="shared" si="179"/>
        <v>0</v>
      </c>
      <c r="AG481" s="11">
        <f t="shared" si="180"/>
        <v>-126.22499999999999</v>
      </c>
      <c r="AH481" s="11"/>
      <c r="AI481" s="15">
        <f t="shared" si="181"/>
        <v>0</v>
      </c>
      <c r="AL481" s="11">
        <f t="shared" si="182"/>
        <v>-504.9</v>
      </c>
      <c r="AM481" s="11"/>
      <c r="AO481" s="19">
        <f t="shared" si="183"/>
        <v>2.2799817601459188E-3</v>
      </c>
      <c r="AP481" s="19">
        <f t="shared" si="184"/>
        <v>0</v>
      </c>
      <c r="AR481" s="23">
        <f t="shared" si="185"/>
        <v>5.5563155494756042</v>
      </c>
      <c r="AS481">
        <f t="shared" si="186"/>
        <v>5</v>
      </c>
      <c r="AV481" s="11">
        <f t="shared" si="187"/>
        <v>14.044186046511628</v>
      </c>
      <c r="AY481" s="11">
        <f t="shared" si="188"/>
        <v>56.176744186046513</v>
      </c>
      <c r="AZ481" s="11"/>
      <c r="BB481" s="17">
        <f t="shared" si="189"/>
        <v>5.5563155494756042</v>
      </c>
      <c r="BC481" s="17">
        <f t="shared" si="190"/>
        <v>0</v>
      </c>
      <c r="BE481" s="11">
        <f t="shared" si="191"/>
        <v>-140.26918604651161</v>
      </c>
      <c r="BH481" s="15">
        <f t="shared" si="192"/>
        <v>0</v>
      </c>
    </row>
    <row r="482" spans="1:60">
      <c r="A482" t="s">
        <v>1612</v>
      </c>
      <c r="B482" t="s">
        <v>1611</v>
      </c>
      <c r="C482" t="s">
        <v>35</v>
      </c>
      <c r="E482" s="7"/>
      <c r="F482" s="7"/>
      <c r="G482" s="7"/>
      <c r="H482">
        <v>3</v>
      </c>
      <c r="I482" s="7">
        <v>600.55799999999999</v>
      </c>
      <c r="J482" s="7">
        <v>609.13739999999996</v>
      </c>
      <c r="K482" s="7">
        <v>-8.5793999999999997</v>
      </c>
      <c r="M482" t="str">
        <f t="shared" si="170"/>
        <v>New</v>
      </c>
      <c r="O482" s="11" t="str">
        <f t="shared" si="171"/>
        <v/>
      </c>
      <c r="P482" s="11">
        <f t="shared" si="172"/>
        <v>200.18600000000001</v>
      </c>
      <c r="Q482" s="11"/>
      <c r="R482" s="11">
        <f t="shared" si="173"/>
        <v>0</v>
      </c>
      <c r="S482" s="11"/>
      <c r="U482" s="11" t="str">
        <f t="shared" si="174"/>
        <v/>
      </c>
      <c r="V482" s="11">
        <f t="shared" si="175"/>
        <v>203.04579999999999</v>
      </c>
      <c r="W482" s="11"/>
      <c r="X482" s="11">
        <f t="shared" si="169"/>
        <v>0</v>
      </c>
      <c r="Y482" s="11"/>
      <c r="AA482" s="11" t="str">
        <f t="shared" si="176"/>
        <v/>
      </c>
      <c r="AB482" s="11">
        <f t="shared" si="177"/>
        <v>-2.8597999999999999</v>
      </c>
      <c r="AC482" s="11"/>
      <c r="AD482">
        <f t="shared" si="178"/>
        <v>0</v>
      </c>
      <c r="AE482">
        <f t="shared" si="179"/>
        <v>3</v>
      </c>
      <c r="AG482" s="11">
        <f t="shared" si="180"/>
        <v>-8.5793999999999997</v>
      </c>
      <c r="AH482" s="11"/>
      <c r="AI482" s="15">
        <f t="shared" si="181"/>
        <v>0</v>
      </c>
      <c r="AL482" s="11">
        <f t="shared" si="182"/>
        <v>600.55799999999999</v>
      </c>
      <c r="AM482" s="11"/>
      <c r="AO482" s="19">
        <f t="shared" si="183"/>
        <v>0</v>
      </c>
      <c r="AP482" s="19">
        <f t="shared" si="184"/>
        <v>1.2310217480508822E-3</v>
      </c>
      <c r="AR482" s="23">
        <f t="shared" si="185"/>
        <v>0</v>
      </c>
      <c r="AS482">
        <f t="shared" si="186"/>
        <v>0</v>
      </c>
      <c r="AV482" s="11">
        <f t="shared" si="187"/>
        <v>0</v>
      </c>
      <c r="AY482" s="11">
        <f t="shared" si="188"/>
        <v>0</v>
      </c>
      <c r="AZ482" s="11"/>
      <c r="BB482" s="17">
        <f t="shared" si="189"/>
        <v>0</v>
      </c>
      <c r="BC482" s="17">
        <f t="shared" si="190"/>
        <v>3</v>
      </c>
      <c r="BE482" s="11">
        <f t="shared" si="191"/>
        <v>-8.5793999999999997</v>
      </c>
      <c r="BH482" s="15">
        <f t="shared" si="192"/>
        <v>0</v>
      </c>
    </row>
    <row r="483" spans="1:60">
      <c r="A483" t="s">
        <v>1612</v>
      </c>
      <c r="B483" t="s">
        <v>1611</v>
      </c>
      <c r="C483" t="s">
        <v>53</v>
      </c>
      <c r="D483">
        <v>6</v>
      </c>
      <c r="E483" s="7">
        <v>185.58</v>
      </c>
      <c r="F483" s="7">
        <v>109.49220000000001</v>
      </c>
      <c r="G483" s="7">
        <v>76.087800000000001</v>
      </c>
      <c r="H483">
        <v>5</v>
      </c>
      <c r="I483" s="7">
        <v>16.444000000000003</v>
      </c>
      <c r="J483" s="7">
        <v>23.817300000000003</v>
      </c>
      <c r="K483" s="7">
        <v>-7.3733000000000004</v>
      </c>
      <c r="M483" t="str">
        <f t="shared" si="170"/>
        <v/>
      </c>
      <c r="O483" s="11">
        <f t="shared" si="171"/>
        <v>30.930000000000003</v>
      </c>
      <c r="P483" s="11">
        <f t="shared" si="172"/>
        <v>3.2888000000000006</v>
      </c>
      <c r="Q483" s="11"/>
      <c r="R483" s="11">
        <f t="shared" si="173"/>
        <v>-138.20600000000002</v>
      </c>
      <c r="S483" s="11"/>
      <c r="U483" s="11">
        <f t="shared" si="174"/>
        <v>18.248700000000003</v>
      </c>
      <c r="V483" s="11">
        <f t="shared" si="175"/>
        <v>4.7634600000000002</v>
      </c>
      <c r="W483" s="11"/>
      <c r="X483" s="11">
        <f t="shared" si="169"/>
        <v>67.426200000000009</v>
      </c>
      <c r="Y483" s="11"/>
      <c r="AA483" s="11">
        <f t="shared" si="176"/>
        <v>12.6813</v>
      </c>
      <c r="AB483" s="11">
        <f t="shared" si="177"/>
        <v>-1.4746600000000001</v>
      </c>
      <c r="AC483" s="11"/>
      <c r="AD483">
        <f t="shared" si="178"/>
        <v>6</v>
      </c>
      <c r="AE483">
        <f t="shared" si="179"/>
        <v>5</v>
      </c>
      <c r="AG483" s="11">
        <f t="shared" si="180"/>
        <v>-12.6813</v>
      </c>
      <c r="AH483" s="11"/>
      <c r="AI483" s="15">
        <f t="shared" si="181"/>
        <v>0</v>
      </c>
      <c r="AL483" s="11">
        <f t="shared" si="182"/>
        <v>-30.930000000000003</v>
      </c>
      <c r="AM483" s="11"/>
      <c r="AO483" s="19">
        <f t="shared" si="183"/>
        <v>2.7359781121751026E-3</v>
      </c>
      <c r="AP483" s="19">
        <f t="shared" si="184"/>
        <v>2.051702913418137E-3</v>
      </c>
      <c r="AR483" s="23">
        <f t="shared" si="185"/>
        <v>6.6675786593707249</v>
      </c>
      <c r="AS483">
        <f t="shared" si="186"/>
        <v>6</v>
      </c>
      <c r="AV483" s="11">
        <f t="shared" si="187"/>
        <v>8.4657652530779739</v>
      </c>
      <c r="AY483" s="11">
        <f t="shared" si="188"/>
        <v>20.648207934336522</v>
      </c>
      <c r="AZ483" s="11"/>
      <c r="BB483" s="17">
        <f t="shared" si="189"/>
        <v>6.6675786593707249</v>
      </c>
      <c r="BC483" s="17">
        <f t="shared" si="190"/>
        <v>5</v>
      </c>
      <c r="BE483" s="11">
        <f t="shared" si="191"/>
        <v>-21.147065253077976</v>
      </c>
      <c r="BH483" s="15">
        <f t="shared" si="192"/>
        <v>0</v>
      </c>
    </row>
    <row r="484" spans="1:60">
      <c r="A484" t="s">
        <v>2212</v>
      </c>
      <c r="B484" t="s">
        <v>2211</v>
      </c>
      <c r="C484" t="s">
        <v>53</v>
      </c>
      <c r="D484">
        <v>4</v>
      </c>
      <c r="E484" s="7">
        <v>24.96</v>
      </c>
      <c r="F484" s="7">
        <v>18.72</v>
      </c>
      <c r="G484" s="7">
        <v>6.24</v>
      </c>
      <c r="H484">
        <v>2</v>
      </c>
      <c r="I484" s="7">
        <v>27.46</v>
      </c>
      <c r="J484" s="7">
        <v>17.574400000000001</v>
      </c>
      <c r="K484" s="7">
        <v>9.8856000000000002</v>
      </c>
      <c r="M484" t="str">
        <f t="shared" si="170"/>
        <v/>
      </c>
      <c r="O484" s="11">
        <f t="shared" si="171"/>
        <v>6.24</v>
      </c>
      <c r="P484" s="11">
        <f t="shared" si="172"/>
        <v>13.73</v>
      </c>
      <c r="Q484" s="11"/>
      <c r="R484" s="11">
        <f t="shared" si="173"/>
        <v>14.98</v>
      </c>
      <c r="S484" s="11"/>
      <c r="U484" s="11">
        <f t="shared" si="174"/>
        <v>4.68</v>
      </c>
      <c r="V484" s="11">
        <f t="shared" si="175"/>
        <v>8.7872000000000003</v>
      </c>
      <c r="W484" s="11"/>
      <c r="X484" s="11">
        <f t="shared" si="169"/>
        <v>-8.2144000000000013</v>
      </c>
      <c r="Y484" s="11"/>
      <c r="AA484" s="11">
        <f t="shared" si="176"/>
        <v>1.56</v>
      </c>
      <c r="AB484" s="11">
        <f t="shared" si="177"/>
        <v>4.9428000000000001</v>
      </c>
      <c r="AC484" s="11"/>
      <c r="AD484">
        <f t="shared" si="178"/>
        <v>4</v>
      </c>
      <c r="AE484">
        <f t="shared" si="179"/>
        <v>2</v>
      </c>
      <c r="AG484" s="11">
        <f t="shared" si="180"/>
        <v>-3.12</v>
      </c>
      <c r="AH484" s="11"/>
      <c r="AI484" s="15">
        <f t="shared" si="181"/>
        <v>0</v>
      </c>
      <c r="AL484" s="11">
        <f t="shared" si="182"/>
        <v>-12.48</v>
      </c>
      <c r="AM484" s="11"/>
      <c r="AO484" s="19">
        <f t="shared" si="183"/>
        <v>1.823985408116735E-3</v>
      </c>
      <c r="AP484" s="19">
        <f t="shared" si="184"/>
        <v>8.206811653672548E-4</v>
      </c>
      <c r="AR484" s="23">
        <f t="shared" si="185"/>
        <v>4.4450524395804836</v>
      </c>
      <c r="AS484">
        <f t="shared" si="186"/>
        <v>4</v>
      </c>
      <c r="AV484" s="11">
        <f t="shared" si="187"/>
        <v>0.69428180574555443</v>
      </c>
      <c r="AY484" s="11">
        <f t="shared" si="188"/>
        <v>2.7771272229822177</v>
      </c>
      <c r="AZ484" s="11"/>
      <c r="BB484" s="17">
        <f t="shared" si="189"/>
        <v>4.4450524395804836</v>
      </c>
      <c r="BC484" s="17">
        <f t="shared" si="190"/>
        <v>2</v>
      </c>
      <c r="BE484" s="11">
        <f t="shared" si="191"/>
        <v>-3.8142818057455545</v>
      </c>
      <c r="BH484" s="15">
        <f t="shared" si="192"/>
        <v>0</v>
      </c>
    </row>
    <row r="485" spans="1:60">
      <c r="A485" t="s">
        <v>3258</v>
      </c>
      <c r="B485" t="s">
        <v>3257</v>
      </c>
      <c r="C485" t="s">
        <v>32</v>
      </c>
      <c r="E485" s="7"/>
      <c r="F485" s="7"/>
      <c r="G485" s="7"/>
      <c r="H485">
        <v>6</v>
      </c>
      <c r="I485" s="7">
        <v>217.76400000000001</v>
      </c>
      <c r="J485" s="7">
        <v>602.48040000000003</v>
      </c>
      <c r="K485" s="7">
        <v>-384.71640000000002</v>
      </c>
      <c r="M485" t="str">
        <f t="shared" si="170"/>
        <v>New</v>
      </c>
      <c r="O485" s="11" t="str">
        <f t="shared" si="171"/>
        <v/>
      </c>
      <c r="P485" s="11">
        <f t="shared" si="172"/>
        <v>36.294000000000004</v>
      </c>
      <c r="Q485" s="11"/>
      <c r="R485" s="11">
        <f t="shared" si="173"/>
        <v>0</v>
      </c>
      <c r="S485" s="11"/>
      <c r="U485" s="11" t="str">
        <f t="shared" si="174"/>
        <v/>
      </c>
      <c r="V485" s="11">
        <f t="shared" si="175"/>
        <v>100.41340000000001</v>
      </c>
      <c r="W485" s="11"/>
      <c r="X485" s="11">
        <f t="shared" si="169"/>
        <v>0</v>
      </c>
      <c r="Y485" s="11"/>
      <c r="AA485" s="11" t="str">
        <f t="shared" si="176"/>
        <v/>
      </c>
      <c r="AB485" s="11">
        <f t="shared" si="177"/>
        <v>-64.119399999999999</v>
      </c>
      <c r="AC485" s="11"/>
      <c r="AD485">
        <f t="shared" si="178"/>
        <v>0</v>
      </c>
      <c r="AE485">
        <f t="shared" si="179"/>
        <v>6</v>
      </c>
      <c r="AG485" s="11">
        <f t="shared" si="180"/>
        <v>-384.71640000000002</v>
      </c>
      <c r="AH485" s="11"/>
      <c r="AI485" s="15">
        <f t="shared" si="181"/>
        <v>0</v>
      </c>
      <c r="AL485" s="11">
        <f t="shared" si="182"/>
        <v>217.76400000000001</v>
      </c>
      <c r="AM485" s="11"/>
      <c r="AO485" s="19">
        <f t="shared" si="183"/>
        <v>0</v>
      </c>
      <c r="AP485" s="19">
        <f t="shared" si="184"/>
        <v>2.4620434961017644E-3</v>
      </c>
      <c r="AR485" s="23">
        <f t="shared" si="185"/>
        <v>0</v>
      </c>
      <c r="AS485">
        <f t="shared" si="186"/>
        <v>0</v>
      </c>
      <c r="AV485" s="11">
        <f t="shared" si="187"/>
        <v>0</v>
      </c>
      <c r="AY485" s="11">
        <f t="shared" si="188"/>
        <v>0</v>
      </c>
      <c r="AZ485" s="11"/>
      <c r="BB485" s="17">
        <f t="shared" si="189"/>
        <v>0</v>
      </c>
      <c r="BC485" s="17">
        <f t="shared" si="190"/>
        <v>6</v>
      </c>
      <c r="BE485" s="11">
        <f t="shared" si="191"/>
        <v>-384.71640000000002</v>
      </c>
      <c r="BH485" s="15">
        <f t="shared" si="192"/>
        <v>0</v>
      </c>
    </row>
    <row r="486" spans="1:60">
      <c r="A486" t="s">
        <v>1138</v>
      </c>
      <c r="B486" t="s">
        <v>1137</v>
      </c>
      <c r="C486" t="s">
        <v>53</v>
      </c>
      <c r="E486" s="7"/>
      <c r="F486" s="7"/>
      <c r="G486" s="7"/>
      <c r="H486">
        <v>11</v>
      </c>
      <c r="I486" s="7">
        <v>69.08</v>
      </c>
      <c r="J486" s="7">
        <v>40.066400000000002</v>
      </c>
      <c r="K486" s="7">
        <v>29.0136</v>
      </c>
      <c r="M486" t="str">
        <f t="shared" si="170"/>
        <v>New</v>
      </c>
      <c r="O486" s="11" t="str">
        <f t="shared" si="171"/>
        <v/>
      </c>
      <c r="P486" s="11">
        <f t="shared" si="172"/>
        <v>6.28</v>
      </c>
      <c r="Q486" s="11"/>
      <c r="R486" s="11">
        <f t="shared" si="173"/>
        <v>0</v>
      </c>
      <c r="S486" s="11"/>
      <c r="U486" s="11" t="str">
        <f t="shared" si="174"/>
        <v/>
      </c>
      <c r="V486" s="11">
        <f t="shared" si="175"/>
        <v>3.6424000000000003</v>
      </c>
      <c r="W486" s="11"/>
      <c r="X486" s="11">
        <f t="shared" si="169"/>
        <v>0</v>
      </c>
      <c r="Y486" s="11"/>
      <c r="AA486" s="11" t="str">
        <f t="shared" si="176"/>
        <v/>
      </c>
      <c r="AB486" s="11">
        <f t="shared" si="177"/>
        <v>2.6375999999999999</v>
      </c>
      <c r="AC486" s="11"/>
      <c r="AD486">
        <f t="shared" si="178"/>
        <v>0</v>
      </c>
      <c r="AE486">
        <f t="shared" si="179"/>
        <v>11</v>
      </c>
      <c r="AG486" s="11">
        <f t="shared" si="180"/>
        <v>29.0136</v>
      </c>
      <c r="AH486" s="11"/>
      <c r="AI486" s="15">
        <f t="shared" si="181"/>
        <v>0</v>
      </c>
      <c r="AL486" s="11">
        <f t="shared" si="182"/>
        <v>69.08</v>
      </c>
      <c r="AM486" s="11"/>
      <c r="AO486" s="19">
        <f t="shared" si="183"/>
        <v>0</v>
      </c>
      <c r="AP486" s="19">
        <f t="shared" si="184"/>
        <v>4.5137464095199014E-3</v>
      </c>
      <c r="AR486" s="23">
        <f t="shared" si="185"/>
        <v>0</v>
      </c>
      <c r="AS486">
        <f t="shared" si="186"/>
        <v>0</v>
      </c>
      <c r="AV486" s="11">
        <f t="shared" si="187"/>
        <v>0</v>
      </c>
      <c r="AY486" s="11">
        <f t="shared" si="188"/>
        <v>0</v>
      </c>
      <c r="AZ486" s="11"/>
      <c r="BB486" s="17">
        <f t="shared" si="189"/>
        <v>0</v>
      </c>
      <c r="BC486" s="17">
        <f t="shared" si="190"/>
        <v>11</v>
      </c>
      <c r="BE486" s="11">
        <f t="shared" si="191"/>
        <v>29.0136</v>
      </c>
      <c r="BH486" s="15">
        <f t="shared" si="192"/>
        <v>0</v>
      </c>
    </row>
    <row r="487" spans="1:60">
      <c r="A487" t="s">
        <v>1219</v>
      </c>
      <c r="B487" t="s">
        <v>1218</v>
      </c>
      <c r="C487" t="s">
        <v>32</v>
      </c>
      <c r="D487">
        <v>2</v>
      </c>
      <c r="E487" s="7">
        <v>113.568</v>
      </c>
      <c r="F487" s="7">
        <v>100.7916</v>
      </c>
      <c r="G487" s="7">
        <v>12.776400000000001</v>
      </c>
      <c r="I487" s="7"/>
      <c r="J487" s="7"/>
      <c r="K487" s="7"/>
      <c r="M487" t="str">
        <f t="shared" si="170"/>
        <v/>
      </c>
      <c r="O487" s="11">
        <f t="shared" si="171"/>
        <v>56.783999999999999</v>
      </c>
      <c r="P487" s="11" t="str">
        <f t="shared" si="172"/>
        <v/>
      </c>
      <c r="Q487" s="11"/>
      <c r="R487" s="11">
        <f t="shared" si="173"/>
        <v>0</v>
      </c>
      <c r="S487" s="11"/>
      <c r="U487" s="11">
        <f t="shared" si="174"/>
        <v>50.395800000000001</v>
      </c>
      <c r="V487" s="11" t="str">
        <f t="shared" si="175"/>
        <v/>
      </c>
      <c r="W487" s="11"/>
      <c r="X487" s="11">
        <f t="shared" si="169"/>
        <v>0</v>
      </c>
      <c r="Y487" s="11"/>
      <c r="AA487" s="11">
        <f t="shared" si="176"/>
        <v>6.3882000000000003</v>
      </c>
      <c r="AB487" s="11" t="str">
        <f t="shared" si="177"/>
        <v/>
      </c>
      <c r="AC487" s="11"/>
      <c r="AD487">
        <f t="shared" si="178"/>
        <v>2</v>
      </c>
      <c r="AE487">
        <f t="shared" si="179"/>
        <v>0</v>
      </c>
      <c r="AG487" s="11">
        <f t="shared" si="180"/>
        <v>-12.776400000000001</v>
      </c>
      <c r="AH487" s="11"/>
      <c r="AI487" s="15">
        <f t="shared" si="181"/>
        <v>0</v>
      </c>
      <c r="AL487" s="11">
        <f t="shared" si="182"/>
        <v>-113.568</v>
      </c>
      <c r="AM487" s="11"/>
      <c r="AO487" s="19">
        <f t="shared" si="183"/>
        <v>9.1199270405836752E-4</v>
      </c>
      <c r="AP487" s="19">
        <f t="shared" si="184"/>
        <v>0</v>
      </c>
      <c r="AR487" s="23">
        <f t="shared" si="185"/>
        <v>2.2225262197902418</v>
      </c>
      <c r="AS487">
        <f t="shared" si="186"/>
        <v>2</v>
      </c>
      <c r="AV487" s="11">
        <f t="shared" si="187"/>
        <v>1.4215419972640226</v>
      </c>
      <c r="AY487" s="11">
        <f t="shared" si="188"/>
        <v>12.63592886456909</v>
      </c>
      <c r="AZ487" s="11"/>
      <c r="BB487" s="17">
        <f t="shared" si="189"/>
        <v>2.2225262197902418</v>
      </c>
      <c r="BC487" s="17">
        <f t="shared" si="190"/>
        <v>0</v>
      </c>
      <c r="BE487" s="11">
        <f t="shared" si="191"/>
        <v>-14.197941997264023</v>
      </c>
      <c r="BH487" s="15">
        <f t="shared" si="192"/>
        <v>0</v>
      </c>
    </row>
    <row r="488" spans="1:60">
      <c r="A488" t="s">
        <v>1219</v>
      </c>
      <c r="B488" t="s">
        <v>1218</v>
      </c>
      <c r="C488" t="s">
        <v>53</v>
      </c>
      <c r="D488">
        <v>3</v>
      </c>
      <c r="E488" s="7">
        <v>83.951999999999998</v>
      </c>
      <c r="F488" s="7">
        <v>174.2004</v>
      </c>
      <c r="G488" s="7">
        <v>-90.248400000000004</v>
      </c>
      <c r="H488">
        <v>1</v>
      </c>
      <c r="I488" s="7">
        <v>7.9960000000000004</v>
      </c>
      <c r="J488" s="7">
        <v>14.9925</v>
      </c>
      <c r="K488" s="7">
        <v>-6.9965000000000002</v>
      </c>
      <c r="M488" t="str">
        <f t="shared" si="170"/>
        <v/>
      </c>
      <c r="O488" s="11">
        <f t="shared" si="171"/>
        <v>27.983999999999998</v>
      </c>
      <c r="P488" s="11">
        <f t="shared" si="172"/>
        <v>7.9960000000000004</v>
      </c>
      <c r="Q488" s="11"/>
      <c r="R488" s="11">
        <f t="shared" si="173"/>
        <v>-19.988</v>
      </c>
      <c r="S488" s="11"/>
      <c r="U488" s="11">
        <f t="shared" si="174"/>
        <v>58.066800000000001</v>
      </c>
      <c r="V488" s="11">
        <f t="shared" si="175"/>
        <v>14.9925</v>
      </c>
      <c r="W488" s="11"/>
      <c r="X488" s="11">
        <f t="shared" si="169"/>
        <v>43.074300000000001</v>
      </c>
      <c r="Y488" s="11"/>
      <c r="AA488" s="11">
        <f t="shared" si="176"/>
        <v>-30.082800000000002</v>
      </c>
      <c r="AB488" s="11">
        <f t="shared" si="177"/>
        <v>-6.9965000000000002</v>
      </c>
      <c r="AC488" s="11"/>
      <c r="AD488">
        <f t="shared" si="178"/>
        <v>3</v>
      </c>
      <c r="AE488">
        <f t="shared" si="179"/>
        <v>1</v>
      </c>
      <c r="AG488" s="11">
        <f t="shared" si="180"/>
        <v>60.165600000000005</v>
      </c>
      <c r="AH488" s="11"/>
      <c r="AI488" s="15">
        <f t="shared" si="181"/>
        <v>0</v>
      </c>
      <c r="AL488" s="11">
        <f t="shared" si="182"/>
        <v>-55.967999999999996</v>
      </c>
      <c r="AM488" s="11"/>
      <c r="AO488" s="19">
        <f t="shared" si="183"/>
        <v>1.3679890560875513E-3</v>
      </c>
      <c r="AP488" s="19">
        <f t="shared" si="184"/>
        <v>4.103405826836274E-4</v>
      </c>
      <c r="AR488" s="23">
        <f t="shared" si="185"/>
        <v>3.3337893296853625</v>
      </c>
      <c r="AS488">
        <f t="shared" si="186"/>
        <v>3</v>
      </c>
      <c r="AV488" s="11">
        <f t="shared" si="187"/>
        <v>-10.041317647058822</v>
      </c>
      <c r="AY488" s="11">
        <f t="shared" si="188"/>
        <v>9.3407606019151821</v>
      </c>
      <c r="AZ488" s="11"/>
      <c r="BB488" s="17">
        <f t="shared" si="189"/>
        <v>3.3337893296853625</v>
      </c>
      <c r="BC488" s="17">
        <f t="shared" si="190"/>
        <v>1</v>
      </c>
      <c r="BE488" s="11">
        <f t="shared" si="191"/>
        <v>70.20691764705883</v>
      </c>
      <c r="BH488" s="15">
        <f t="shared" si="192"/>
        <v>0</v>
      </c>
    </row>
    <row r="489" spans="1:60">
      <c r="A489" t="s">
        <v>1219</v>
      </c>
      <c r="B489" t="s">
        <v>1218</v>
      </c>
      <c r="C489" t="s">
        <v>44</v>
      </c>
      <c r="E489" s="7"/>
      <c r="F489" s="7"/>
      <c r="G489" s="7"/>
      <c r="H489">
        <v>3</v>
      </c>
      <c r="I489" s="7">
        <v>480.96</v>
      </c>
      <c r="J489" s="7">
        <v>750.29759999999999</v>
      </c>
      <c r="K489" s="7">
        <v>-269.33760000000001</v>
      </c>
      <c r="M489" t="str">
        <f t="shared" si="170"/>
        <v>New</v>
      </c>
      <c r="O489" s="11" t="str">
        <f t="shared" si="171"/>
        <v/>
      </c>
      <c r="P489" s="11">
        <f t="shared" si="172"/>
        <v>160.32</v>
      </c>
      <c r="Q489" s="11"/>
      <c r="R489" s="11">
        <f t="shared" si="173"/>
        <v>0</v>
      </c>
      <c r="S489" s="11"/>
      <c r="U489" s="11" t="str">
        <f t="shared" si="174"/>
        <v/>
      </c>
      <c r="V489" s="11">
        <f t="shared" si="175"/>
        <v>250.0992</v>
      </c>
      <c r="W489" s="11"/>
      <c r="X489" s="11">
        <f t="shared" si="169"/>
        <v>0</v>
      </c>
      <c r="Y489" s="11"/>
      <c r="AA489" s="11" t="str">
        <f t="shared" si="176"/>
        <v/>
      </c>
      <c r="AB489" s="11">
        <f t="shared" si="177"/>
        <v>-89.779200000000003</v>
      </c>
      <c r="AC489" s="11"/>
      <c r="AD489">
        <f t="shared" si="178"/>
        <v>0</v>
      </c>
      <c r="AE489">
        <f t="shared" si="179"/>
        <v>3</v>
      </c>
      <c r="AG489" s="11">
        <f t="shared" si="180"/>
        <v>-269.33760000000001</v>
      </c>
      <c r="AH489" s="11"/>
      <c r="AI489" s="15">
        <f t="shared" si="181"/>
        <v>0</v>
      </c>
      <c r="AL489" s="11">
        <f t="shared" si="182"/>
        <v>480.96</v>
      </c>
      <c r="AM489" s="11"/>
      <c r="AO489" s="19">
        <f t="shared" si="183"/>
        <v>0</v>
      </c>
      <c r="AP489" s="19">
        <f t="shared" si="184"/>
        <v>1.2310217480508822E-3</v>
      </c>
      <c r="AR489" s="23">
        <f t="shared" si="185"/>
        <v>0</v>
      </c>
      <c r="AS489">
        <f t="shared" si="186"/>
        <v>0</v>
      </c>
      <c r="AV489" s="11">
        <f t="shared" si="187"/>
        <v>0</v>
      </c>
      <c r="AY489" s="11">
        <f t="shared" si="188"/>
        <v>0</v>
      </c>
      <c r="AZ489" s="11"/>
      <c r="BB489" s="17">
        <f t="shared" si="189"/>
        <v>0</v>
      </c>
      <c r="BC489" s="17">
        <f t="shared" si="190"/>
        <v>3</v>
      </c>
      <c r="BE489" s="11">
        <f t="shared" si="191"/>
        <v>-269.33760000000001</v>
      </c>
      <c r="BH489" s="15">
        <f t="shared" si="192"/>
        <v>0</v>
      </c>
    </row>
    <row r="490" spans="1:60">
      <c r="A490" t="s">
        <v>2063</v>
      </c>
      <c r="B490" t="s">
        <v>2062</v>
      </c>
      <c r="C490" t="s">
        <v>35</v>
      </c>
      <c r="D490">
        <v>7</v>
      </c>
      <c r="E490" s="7">
        <v>470.15499999999997</v>
      </c>
      <c r="F490" s="7">
        <v>483.58799999999997</v>
      </c>
      <c r="G490" s="7">
        <v>-13.433</v>
      </c>
      <c r="I490" s="7"/>
      <c r="J490" s="7"/>
      <c r="K490" s="7"/>
      <c r="M490" t="str">
        <f t="shared" si="170"/>
        <v/>
      </c>
      <c r="O490" s="11">
        <f t="shared" si="171"/>
        <v>67.164999999999992</v>
      </c>
      <c r="P490" s="11" t="str">
        <f t="shared" si="172"/>
        <v/>
      </c>
      <c r="Q490" s="11"/>
      <c r="R490" s="11">
        <f t="shared" si="173"/>
        <v>0</v>
      </c>
      <c r="S490" s="11"/>
      <c r="U490" s="11">
        <f t="shared" si="174"/>
        <v>69.083999999999989</v>
      </c>
      <c r="V490" s="11" t="str">
        <f t="shared" si="175"/>
        <v/>
      </c>
      <c r="W490" s="11"/>
      <c r="X490" s="11">
        <f t="shared" si="169"/>
        <v>0</v>
      </c>
      <c r="Y490" s="11"/>
      <c r="AA490" s="11">
        <f t="shared" si="176"/>
        <v>-1.919</v>
      </c>
      <c r="AB490" s="11" t="str">
        <f t="shared" si="177"/>
        <v/>
      </c>
      <c r="AC490" s="11"/>
      <c r="AD490">
        <f t="shared" si="178"/>
        <v>7</v>
      </c>
      <c r="AE490">
        <f t="shared" si="179"/>
        <v>0</v>
      </c>
      <c r="AG490" s="11">
        <f t="shared" si="180"/>
        <v>13.433</v>
      </c>
      <c r="AH490" s="11"/>
      <c r="AI490" s="15">
        <f t="shared" si="181"/>
        <v>0</v>
      </c>
      <c r="AL490" s="11">
        <f t="shared" si="182"/>
        <v>-470.15499999999997</v>
      </c>
      <c r="AM490" s="11"/>
      <c r="AO490" s="19">
        <f t="shared" si="183"/>
        <v>3.1919744642042863E-3</v>
      </c>
      <c r="AP490" s="19">
        <f t="shared" si="184"/>
        <v>0</v>
      </c>
      <c r="AR490" s="23">
        <f t="shared" si="185"/>
        <v>7.7788417692658456</v>
      </c>
      <c r="AS490">
        <f t="shared" si="186"/>
        <v>7</v>
      </c>
      <c r="AV490" s="11">
        <f t="shared" si="187"/>
        <v>-1.4945973552211578</v>
      </c>
      <c r="AY490" s="11">
        <f t="shared" si="188"/>
        <v>52.310907432740514</v>
      </c>
      <c r="AZ490" s="11"/>
      <c r="BB490" s="17">
        <f t="shared" si="189"/>
        <v>7.7788417692658456</v>
      </c>
      <c r="BC490" s="17">
        <f t="shared" si="190"/>
        <v>0</v>
      </c>
      <c r="BE490" s="11">
        <f t="shared" si="191"/>
        <v>14.927597355221158</v>
      </c>
      <c r="BH490" s="15">
        <f t="shared" si="192"/>
        <v>0</v>
      </c>
    </row>
    <row r="491" spans="1:60">
      <c r="A491" t="s">
        <v>2063</v>
      </c>
      <c r="B491" t="s">
        <v>2062</v>
      </c>
      <c r="C491" t="s">
        <v>53</v>
      </c>
      <c r="D491">
        <v>4</v>
      </c>
      <c r="E491" s="7">
        <v>76.92</v>
      </c>
      <c r="F491" s="7">
        <v>45.382800000000003</v>
      </c>
      <c r="G491" s="7">
        <v>31.537199999999999</v>
      </c>
      <c r="I491" s="7"/>
      <c r="J491" s="7"/>
      <c r="K491" s="7"/>
      <c r="M491" t="str">
        <f t="shared" si="170"/>
        <v/>
      </c>
      <c r="O491" s="11">
        <f t="shared" si="171"/>
        <v>19.23</v>
      </c>
      <c r="P491" s="11" t="str">
        <f t="shared" si="172"/>
        <v/>
      </c>
      <c r="Q491" s="11"/>
      <c r="R491" s="11">
        <f t="shared" si="173"/>
        <v>0</v>
      </c>
      <c r="S491" s="11"/>
      <c r="U491" s="11">
        <f t="shared" si="174"/>
        <v>11.345700000000001</v>
      </c>
      <c r="V491" s="11" t="str">
        <f t="shared" si="175"/>
        <v/>
      </c>
      <c r="W491" s="11"/>
      <c r="X491" s="11">
        <f t="shared" si="169"/>
        <v>0</v>
      </c>
      <c r="Y491" s="11"/>
      <c r="AA491" s="11">
        <f t="shared" si="176"/>
        <v>7.8842999999999996</v>
      </c>
      <c r="AB491" s="11" t="str">
        <f t="shared" si="177"/>
        <v/>
      </c>
      <c r="AC491" s="11"/>
      <c r="AD491">
        <f t="shared" si="178"/>
        <v>4</v>
      </c>
      <c r="AE491">
        <f t="shared" si="179"/>
        <v>0</v>
      </c>
      <c r="AG491" s="11">
        <f t="shared" si="180"/>
        <v>-31.537199999999999</v>
      </c>
      <c r="AH491" s="11"/>
      <c r="AI491" s="15">
        <f t="shared" si="181"/>
        <v>0</v>
      </c>
      <c r="AL491" s="11">
        <f t="shared" si="182"/>
        <v>-76.92</v>
      </c>
      <c r="AM491" s="11"/>
      <c r="AO491" s="19">
        <f t="shared" si="183"/>
        <v>1.823985408116735E-3</v>
      </c>
      <c r="AP491" s="19">
        <f t="shared" si="184"/>
        <v>0</v>
      </c>
      <c r="AR491" s="23">
        <f t="shared" si="185"/>
        <v>4.4450524395804836</v>
      </c>
      <c r="AS491">
        <f t="shared" si="186"/>
        <v>4</v>
      </c>
      <c r="AV491" s="11">
        <f t="shared" si="187"/>
        <v>3.5089269493844064</v>
      </c>
      <c r="AY491" s="11">
        <f t="shared" si="188"/>
        <v>8.5583584131326997</v>
      </c>
      <c r="AZ491" s="11"/>
      <c r="BB491" s="17">
        <f t="shared" si="189"/>
        <v>4.4450524395804836</v>
      </c>
      <c r="BC491" s="17">
        <f t="shared" si="190"/>
        <v>0</v>
      </c>
      <c r="BE491" s="11">
        <f t="shared" si="191"/>
        <v>-35.046126949384409</v>
      </c>
      <c r="BH491" s="15">
        <f t="shared" si="192"/>
        <v>0</v>
      </c>
    </row>
    <row r="492" spans="1:60">
      <c r="A492" t="s">
        <v>657</v>
      </c>
      <c r="B492" t="s">
        <v>656</v>
      </c>
      <c r="C492" t="s">
        <v>35</v>
      </c>
      <c r="E492" s="7"/>
      <c r="F492" s="7"/>
      <c r="G492" s="7"/>
      <c r="H492">
        <v>11</v>
      </c>
      <c r="I492" s="7">
        <v>1986.52</v>
      </c>
      <c r="J492" s="7">
        <v>1503.9380999999998</v>
      </c>
      <c r="K492" s="7">
        <v>482.58190000000002</v>
      </c>
      <c r="M492" t="str">
        <f t="shared" si="170"/>
        <v>New</v>
      </c>
      <c r="O492" s="11" t="str">
        <f t="shared" si="171"/>
        <v/>
      </c>
      <c r="P492" s="11">
        <f t="shared" si="172"/>
        <v>180.59272727272727</v>
      </c>
      <c r="Q492" s="11"/>
      <c r="R492" s="11">
        <f t="shared" si="173"/>
        <v>0</v>
      </c>
      <c r="S492" s="11"/>
      <c r="U492" s="11" t="str">
        <f t="shared" si="174"/>
        <v/>
      </c>
      <c r="V492" s="11">
        <f t="shared" si="175"/>
        <v>136.72164545454544</v>
      </c>
      <c r="W492" s="11"/>
      <c r="X492" s="11">
        <f t="shared" si="169"/>
        <v>0</v>
      </c>
      <c r="Y492" s="11"/>
      <c r="AA492" s="11" t="str">
        <f t="shared" si="176"/>
        <v/>
      </c>
      <c r="AB492" s="11">
        <f t="shared" si="177"/>
        <v>43.871081818181821</v>
      </c>
      <c r="AC492" s="11"/>
      <c r="AD492">
        <f t="shared" si="178"/>
        <v>0</v>
      </c>
      <c r="AE492">
        <f t="shared" si="179"/>
        <v>11</v>
      </c>
      <c r="AG492" s="11">
        <f t="shared" si="180"/>
        <v>482.58190000000002</v>
      </c>
      <c r="AH492" s="11"/>
      <c r="AI492" s="15">
        <f t="shared" si="181"/>
        <v>0</v>
      </c>
      <c r="AL492" s="11">
        <f t="shared" si="182"/>
        <v>1986.52</v>
      </c>
      <c r="AM492" s="11"/>
      <c r="AO492" s="19">
        <f t="shared" si="183"/>
        <v>0</v>
      </c>
      <c r="AP492" s="19">
        <f t="shared" si="184"/>
        <v>4.5137464095199014E-3</v>
      </c>
      <c r="AR492" s="23">
        <f t="shared" si="185"/>
        <v>0</v>
      </c>
      <c r="AS492">
        <f t="shared" si="186"/>
        <v>0</v>
      </c>
      <c r="AV492" s="11">
        <f t="shared" si="187"/>
        <v>0</v>
      </c>
      <c r="AY492" s="11">
        <f t="shared" si="188"/>
        <v>0</v>
      </c>
      <c r="AZ492" s="11"/>
      <c r="BB492" s="17">
        <f t="shared" si="189"/>
        <v>0</v>
      </c>
      <c r="BC492" s="17">
        <f t="shared" si="190"/>
        <v>11</v>
      </c>
      <c r="BE492" s="11">
        <f t="shared" si="191"/>
        <v>482.58190000000002</v>
      </c>
      <c r="BH492" s="15">
        <f t="shared" si="192"/>
        <v>0</v>
      </c>
    </row>
    <row r="493" spans="1:60">
      <c r="A493" t="s">
        <v>657</v>
      </c>
      <c r="B493" t="s">
        <v>656</v>
      </c>
      <c r="C493" t="s">
        <v>53</v>
      </c>
      <c r="D493">
        <v>3</v>
      </c>
      <c r="E493" s="7">
        <v>18.84</v>
      </c>
      <c r="F493" s="7">
        <v>12.811199999999999</v>
      </c>
      <c r="G493" s="7">
        <v>6.0288000000000004</v>
      </c>
      <c r="I493" s="7"/>
      <c r="J493" s="7"/>
      <c r="K493" s="7"/>
      <c r="M493" t="str">
        <f t="shared" si="170"/>
        <v/>
      </c>
      <c r="O493" s="11">
        <f t="shared" si="171"/>
        <v>6.28</v>
      </c>
      <c r="P493" s="11" t="str">
        <f t="shared" si="172"/>
        <v/>
      </c>
      <c r="Q493" s="11"/>
      <c r="R493" s="11">
        <f t="shared" si="173"/>
        <v>0</v>
      </c>
      <c r="S493" s="11"/>
      <c r="U493" s="11">
        <f t="shared" si="174"/>
        <v>4.2703999999999995</v>
      </c>
      <c r="V493" s="11" t="str">
        <f t="shared" si="175"/>
        <v/>
      </c>
      <c r="W493" s="11"/>
      <c r="X493" s="11">
        <f t="shared" si="169"/>
        <v>0</v>
      </c>
      <c r="Y493" s="11"/>
      <c r="AA493" s="11">
        <f t="shared" si="176"/>
        <v>2.0096000000000003</v>
      </c>
      <c r="AB493" s="11" t="str">
        <f t="shared" si="177"/>
        <v/>
      </c>
      <c r="AC493" s="11"/>
      <c r="AD493">
        <f t="shared" si="178"/>
        <v>3</v>
      </c>
      <c r="AE493">
        <f t="shared" si="179"/>
        <v>0</v>
      </c>
      <c r="AG493" s="11">
        <f t="shared" si="180"/>
        <v>-6.0288000000000004</v>
      </c>
      <c r="AH493" s="11"/>
      <c r="AI493" s="15">
        <f t="shared" si="181"/>
        <v>0</v>
      </c>
      <c r="AL493" s="11">
        <f t="shared" si="182"/>
        <v>-18.84</v>
      </c>
      <c r="AM493" s="11"/>
      <c r="AO493" s="19">
        <f t="shared" si="183"/>
        <v>1.3679890560875513E-3</v>
      </c>
      <c r="AP493" s="19">
        <f t="shared" si="184"/>
        <v>0</v>
      </c>
      <c r="AR493" s="23">
        <f t="shared" si="185"/>
        <v>3.3337893296853625</v>
      </c>
      <c r="AS493">
        <f t="shared" si="186"/>
        <v>3</v>
      </c>
      <c r="AV493" s="11">
        <f t="shared" si="187"/>
        <v>0.67078303693570451</v>
      </c>
      <c r="AY493" s="11">
        <f t="shared" si="188"/>
        <v>2.0961969904240765</v>
      </c>
      <c r="AZ493" s="11"/>
      <c r="BB493" s="17">
        <f t="shared" si="189"/>
        <v>3.3337893296853625</v>
      </c>
      <c r="BC493" s="17">
        <f t="shared" si="190"/>
        <v>0</v>
      </c>
      <c r="BE493" s="11">
        <f t="shared" si="191"/>
        <v>-6.6995830369357057</v>
      </c>
      <c r="BH493" s="15">
        <f t="shared" si="192"/>
        <v>0</v>
      </c>
    </row>
    <row r="494" spans="1:60">
      <c r="A494" t="s">
        <v>657</v>
      </c>
      <c r="B494" t="s">
        <v>656</v>
      </c>
      <c r="C494" t="s">
        <v>44</v>
      </c>
      <c r="D494">
        <v>3</v>
      </c>
      <c r="E494" s="7">
        <v>1128.3900000000001</v>
      </c>
      <c r="F494" s="7">
        <v>868.86030000000005</v>
      </c>
      <c r="G494" s="7">
        <v>259.52969999999999</v>
      </c>
      <c r="I494" s="7"/>
      <c r="J494" s="7"/>
      <c r="K494" s="7"/>
      <c r="M494" t="str">
        <f t="shared" si="170"/>
        <v/>
      </c>
      <c r="O494" s="11">
        <f t="shared" si="171"/>
        <v>376.13000000000005</v>
      </c>
      <c r="P494" s="11" t="str">
        <f t="shared" si="172"/>
        <v/>
      </c>
      <c r="Q494" s="11"/>
      <c r="R494" s="11">
        <f t="shared" si="173"/>
        <v>0</v>
      </c>
      <c r="S494" s="11"/>
      <c r="U494" s="11">
        <f t="shared" si="174"/>
        <v>289.62010000000004</v>
      </c>
      <c r="V494" s="11" t="str">
        <f t="shared" si="175"/>
        <v/>
      </c>
      <c r="W494" s="11"/>
      <c r="X494" s="11">
        <f t="shared" si="169"/>
        <v>0</v>
      </c>
      <c r="Y494" s="11"/>
      <c r="AA494" s="11">
        <f t="shared" si="176"/>
        <v>86.509900000000002</v>
      </c>
      <c r="AB494" s="11" t="str">
        <f t="shared" si="177"/>
        <v/>
      </c>
      <c r="AC494" s="11"/>
      <c r="AD494">
        <f t="shared" si="178"/>
        <v>3</v>
      </c>
      <c r="AE494">
        <f t="shared" si="179"/>
        <v>0</v>
      </c>
      <c r="AG494" s="11">
        <f t="shared" si="180"/>
        <v>-259.52969999999999</v>
      </c>
      <c r="AH494" s="11"/>
      <c r="AI494" s="15">
        <f t="shared" si="181"/>
        <v>0</v>
      </c>
      <c r="AL494" s="11">
        <f t="shared" si="182"/>
        <v>-1128.3900000000001</v>
      </c>
      <c r="AM494" s="11"/>
      <c r="AO494" s="19">
        <f t="shared" si="183"/>
        <v>1.3679890560875513E-3</v>
      </c>
      <c r="AP494" s="19">
        <f t="shared" si="184"/>
        <v>0</v>
      </c>
      <c r="AR494" s="23">
        <f t="shared" si="185"/>
        <v>3.3337893296853625</v>
      </c>
      <c r="AS494">
        <f t="shared" si="186"/>
        <v>3</v>
      </c>
      <c r="AV494" s="11">
        <f t="shared" si="187"/>
        <v>28.876081532147737</v>
      </c>
      <c r="AY494" s="11">
        <f t="shared" si="188"/>
        <v>125.5481805745554</v>
      </c>
      <c r="AZ494" s="11"/>
      <c r="BB494" s="17">
        <f t="shared" si="189"/>
        <v>3.3337893296853625</v>
      </c>
      <c r="BC494" s="17">
        <f t="shared" si="190"/>
        <v>0</v>
      </c>
      <c r="BE494" s="11">
        <f t="shared" si="191"/>
        <v>-288.40578153214773</v>
      </c>
      <c r="BH494" s="15">
        <f t="shared" si="192"/>
        <v>0</v>
      </c>
    </row>
    <row r="495" spans="1:60">
      <c r="A495" t="s">
        <v>220</v>
      </c>
      <c r="B495" t="s">
        <v>219</v>
      </c>
      <c r="C495" t="s">
        <v>35</v>
      </c>
      <c r="D495">
        <v>8</v>
      </c>
      <c r="E495" s="7">
        <v>1951.84</v>
      </c>
      <c r="F495" s="7">
        <v>1366.288</v>
      </c>
      <c r="G495" s="7">
        <v>585.55200000000002</v>
      </c>
      <c r="I495" s="7"/>
      <c r="J495" s="7"/>
      <c r="K495" s="7"/>
      <c r="M495" t="str">
        <f t="shared" si="170"/>
        <v/>
      </c>
      <c r="O495" s="11">
        <f t="shared" si="171"/>
        <v>243.98</v>
      </c>
      <c r="P495" s="11" t="str">
        <f t="shared" si="172"/>
        <v/>
      </c>
      <c r="Q495" s="11"/>
      <c r="R495" s="11">
        <f t="shared" si="173"/>
        <v>0</v>
      </c>
      <c r="S495" s="11"/>
      <c r="U495" s="11">
        <f t="shared" si="174"/>
        <v>170.786</v>
      </c>
      <c r="V495" s="11" t="str">
        <f t="shared" si="175"/>
        <v/>
      </c>
      <c r="W495" s="11"/>
      <c r="X495" s="11">
        <f t="shared" si="169"/>
        <v>0</v>
      </c>
      <c r="Y495" s="11"/>
      <c r="AA495" s="11">
        <f t="shared" si="176"/>
        <v>73.194000000000003</v>
      </c>
      <c r="AB495" s="11" t="str">
        <f t="shared" si="177"/>
        <v/>
      </c>
      <c r="AC495" s="11"/>
      <c r="AD495">
        <f t="shared" si="178"/>
        <v>8</v>
      </c>
      <c r="AE495">
        <f t="shared" si="179"/>
        <v>0</v>
      </c>
      <c r="AG495" s="11">
        <f t="shared" si="180"/>
        <v>-585.55200000000002</v>
      </c>
      <c r="AH495" s="11"/>
      <c r="AI495" s="15">
        <f t="shared" si="181"/>
        <v>0</v>
      </c>
      <c r="AL495" s="11">
        <f t="shared" si="182"/>
        <v>-1951.84</v>
      </c>
      <c r="AM495" s="11"/>
      <c r="AO495" s="19">
        <f t="shared" si="183"/>
        <v>3.6479708162334701E-3</v>
      </c>
      <c r="AP495" s="19">
        <f t="shared" si="184"/>
        <v>0</v>
      </c>
      <c r="AR495" s="23">
        <f t="shared" si="185"/>
        <v>8.8901048791609671</v>
      </c>
      <c r="AS495">
        <f t="shared" si="186"/>
        <v>8</v>
      </c>
      <c r="AV495" s="11">
        <f t="shared" si="187"/>
        <v>65.150336525307836</v>
      </c>
      <c r="AY495" s="11">
        <f t="shared" si="188"/>
        <v>217.16778841769275</v>
      </c>
      <c r="AZ495" s="11"/>
      <c r="BB495" s="17">
        <f t="shared" si="189"/>
        <v>8.8901048791609671</v>
      </c>
      <c r="BC495" s="17">
        <f t="shared" si="190"/>
        <v>0</v>
      </c>
      <c r="BE495" s="11">
        <f t="shared" si="191"/>
        <v>-650.70233652530783</v>
      </c>
      <c r="BH495" s="15">
        <f t="shared" si="192"/>
        <v>0</v>
      </c>
    </row>
    <row r="496" spans="1:60">
      <c r="A496" t="s">
        <v>220</v>
      </c>
      <c r="B496" t="s">
        <v>219</v>
      </c>
      <c r="C496" t="s">
        <v>53</v>
      </c>
      <c r="E496" s="7"/>
      <c r="F496" s="7"/>
      <c r="G496" s="7"/>
      <c r="H496">
        <v>2</v>
      </c>
      <c r="I496" s="7">
        <v>14.76</v>
      </c>
      <c r="J496" s="7">
        <v>10.4796</v>
      </c>
      <c r="K496" s="7">
        <v>4.2804000000000002</v>
      </c>
      <c r="M496" t="str">
        <f t="shared" si="170"/>
        <v>New</v>
      </c>
      <c r="O496" s="11" t="str">
        <f t="shared" si="171"/>
        <v/>
      </c>
      <c r="P496" s="11">
        <f t="shared" si="172"/>
        <v>7.38</v>
      </c>
      <c r="Q496" s="11"/>
      <c r="R496" s="11">
        <f t="shared" si="173"/>
        <v>0</v>
      </c>
      <c r="S496" s="11"/>
      <c r="U496" s="11" t="str">
        <f t="shared" si="174"/>
        <v/>
      </c>
      <c r="V496" s="11">
        <f t="shared" si="175"/>
        <v>5.2397999999999998</v>
      </c>
      <c r="W496" s="11"/>
      <c r="X496" s="11">
        <f t="shared" si="169"/>
        <v>0</v>
      </c>
      <c r="Y496" s="11"/>
      <c r="AA496" s="11" t="str">
        <f t="shared" si="176"/>
        <v/>
      </c>
      <c r="AB496" s="11">
        <f t="shared" si="177"/>
        <v>2.1402000000000001</v>
      </c>
      <c r="AC496" s="11"/>
      <c r="AD496">
        <f t="shared" si="178"/>
        <v>0</v>
      </c>
      <c r="AE496">
        <f t="shared" si="179"/>
        <v>2</v>
      </c>
      <c r="AG496" s="11">
        <f t="shared" si="180"/>
        <v>4.2804000000000002</v>
      </c>
      <c r="AH496" s="11"/>
      <c r="AI496" s="15">
        <f t="shared" si="181"/>
        <v>0</v>
      </c>
      <c r="AL496" s="11">
        <f t="shared" si="182"/>
        <v>14.76</v>
      </c>
      <c r="AM496" s="11"/>
      <c r="AO496" s="19">
        <f t="shared" si="183"/>
        <v>0</v>
      </c>
      <c r="AP496" s="19">
        <f t="shared" si="184"/>
        <v>8.206811653672548E-4</v>
      </c>
      <c r="AR496" s="23">
        <f t="shared" si="185"/>
        <v>0</v>
      </c>
      <c r="AS496">
        <f t="shared" si="186"/>
        <v>0</v>
      </c>
      <c r="AV496" s="11">
        <f t="shared" si="187"/>
        <v>0</v>
      </c>
      <c r="AY496" s="11">
        <f t="shared" si="188"/>
        <v>0</v>
      </c>
      <c r="AZ496" s="11"/>
      <c r="BB496" s="17">
        <f t="shared" si="189"/>
        <v>0</v>
      </c>
      <c r="BC496" s="17">
        <f t="shared" si="190"/>
        <v>2</v>
      </c>
      <c r="BE496" s="11">
        <f t="shared" si="191"/>
        <v>4.2804000000000002</v>
      </c>
      <c r="BH496" s="15">
        <f t="shared" si="192"/>
        <v>0</v>
      </c>
    </row>
    <row r="497" spans="1:60">
      <c r="A497" t="s">
        <v>2239</v>
      </c>
      <c r="B497" t="s">
        <v>2238</v>
      </c>
      <c r="C497" t="s">
        <v>35</v>
      </c>
      <c r="D497">
        <v>4</v>
      </c>
      <c r="E497" s="7">
        <v>195.136</v>
      </c>
      <c r="F497" s="7">
        <v>207.33199999999999</v>
      </c>
      <c r="G497" s="7">
        <v>-12.196</v>
      </c>
      <c r="I497" s="7"/>
      <c r="J497" s="7"/>
      <c r="K497" s="7"/>
      <c r="M497" t="str">
        <f t="shared" si="170"/>
        <v/>
      </c>
      <c r="O497" s="11">
        <f t="shared" si="171"/>
        <v>48.783999999999999</v>
      </c>
      <c r="P497" s="11" t="str">
        <f t="shared" si="172"/>
        <v/>
      </c>
      <c r="Q497" s="11"/>
      <c r="R497" s="11">
        <f t="shared" si="173"/>
        <v>0</v>
      </c>
      <c r="S497" s="11"/>
      <c r="U497" s="11">
        <f t="shared" si="174"/>
        <v>51.832999999999998</v>
      </c>
      <c r="V497" s="11" t="str">
        <f t="shared" si="175"/>
        <v/>
      </c>
      <c r="W497" s="11"/>
      <c r="X497" s="11">
        <f t="shared" si="169"/>
        <v>0</v>
      </c>
      <c r="Y497" s="11"/>
      <c r="AA497" s="11">
        <f t="shared" si="176"/>
        <v>-3.0489999999999999</v>
      </c>
      <c r="AB497" s="11" t="str">
        <f t="shared" si="177"/>
        <v/>
      </c>
      <c r="AC497" s="11"/>
      <c r="AD497">
        <f t="shared" si="178"/>
        <v>4</v>
      </c>
      <c r="AE497">
        <f t="shared" si="179"/>
        <v>0</v>
      </c>
      <c r="AG497" s="11">
        <f t="shared" si="180"/>
        <v>12.196</v>
      </c>
      <c r="AH497" s="11"/>
      <c r="AI497" s="15">
        <f t="shared" si="181"/>
        <v>0</v>
      </c>
      <c r="AL497" s="11">
        <f t="shared" si="182"/>
        <v>-195.136</v>
      </c>
      <c r="AM497" s="11"/>
      <c r="AO497" s="19">
        <f t="shared" si="183"/>
        <v>1.823985408116735E-3</v>
      </c>
      <c r="AP497" s="19">
        <f t="shared" si="184"/>
        <v>0</v>
      </c>
      <c r="AR497" s="23">
        <f t="shared" si="185"/>
        <v>4.4450524395804836</v>
      </c>
      <c r="AS497">
        <f t="shared" si="186"/>
        <v>4</v>
      </c>
      <c r="AV497" s="11">
        <f t="shared" si="187"/>
        <v>-1.3569648882808945</v>
      </c>
      <c r="AY497" s="11">
        <f t="shared" si="188"/>
        <v>21.711438212494311</v>
      </c>
      <c r="AZ497" s="11"/>
      <c r="BB497" s="17">
        <f t="shared" si="189"/>
        <v>4.4450524395804836</v>
      </c>
      <c r="BC497" s="17">
        <f t="shared" si="190"/>
        <v>0</v>
      </c>
      <c r="BE497" s="11">
        <f t="shared" si="191"/>
        <v>13.552964888280894</v>
      </c>
      <c r="BH497" s="15">
        <f t="shared" si="192"/>
        <v>0</v>
      </c>
    </row>
    <row r="498" spans="1:60">
      <c r="A498" t="s">
        <v>2149</v>
      </c>
      <c r="B498" t="s">
        <v>2148</v>
      </c>
      <c r="C498" t="s">
        <v>53</v>
      </c>
      <c r="D498">
        <v>4</v>
      </c>
      <c r="E498" s="7">
        <v>19.920000000000002</v>
      </c>
      <c r="F498" s="7">
        <v>13.346400000000003</v>
      </c>
      <c r="G498" s="7">
        <v>6.5735999999999999</v>
      </c>
      <c r="H498">
        <v>6</v>
      </c>
      <c r="I498" s="7">
        <v>80.08</v>
      </c>
      <c r="J498" s="7">
        <v>49.741600000000005</v>
      </c>
      <c r="K498" s="7">
        <v>30.3384</v>
      </c>
      <c r="M498" t="str">
        <f t="shared" si="170"/>
        <v/>
      </c>
      <c r="O498" s="11">
        <f t="shared" si="171"/>
        <v>4.9800000000000004</v>
      </c>
      <c r="P498" s="11">
        <f t="shared" si="172"/>
        <v>13.346666666666666</v>
      </c>
      <c r="Q498" s="11"/>
      <c r="R498" s="11">
        <f t="shared" si="173"/>
        <v>50.199999999999989</v>
      </c>
      <c r="S498" s="11"/>
      <c r="U498" s="11">
        <f t="shared" si="174"/>
        <v>3.3366000000000007</v>
      </c>
      <c r="V498" s="11">
        <f t="shared" si="175"/>
        <v>8.2902666666666676</v>
      </c>
      <c r="W498" s="11"/>
      <c r="X498" s="11">
        <f t="shared" si="169"/>
        <v>-29.722000000000001</v>
      </c>
      <c r="Y498" s="11"/>
      <c r="AA498" s="11">
        <f t="shared" si="176"/>
        <v>1.6434</v>
      </c>
      <c r="AB498" s="11">
        <f t="shared" si="177"/>
        <v>5.0564</v>
      </c>
      <c r="AC498" s="11"/>
      <c r="AD498">
        <f t="shared" si="178"/>
        <v>4</v>
      </c>
      <c r="AE498">
        <f t="shared" si="179"/>
        <v>6</v>
      </c>
      <c r="AG498" s="11">
        <f t="shared" si="180"/>
        <v>3.2867999999999999</v>
      </c>
      <c r="AH498" s="11"/>
      <c r="AI498" s="15">
        <f t="shared" si="181"/>
        <v>0</v>
      </c>
      <c r="AL498" s="11">
        <f t="shared" si="182"/>
        <v>9.9600000000000009</v>
      </c>
      <c r="AM498" s="11"/>
      <c r="AO498" s="19">
        <f t="shared" si="183"/>
        <v>1.823985408116735E-3</v>
      </c>
      <c r="AP498" s="19">
        <f t="shared" si="184"/>
        <v>2.4620434961017644E-3</v>
      </c>
      <c r="AR498" s="23">
        <f t="shared" si="185"/>
        <v>4.4450524395804836</v>
      </c>
      <c r="AS498">
        <f t="shared" si="186"/>
        <v>4</v>
      </c>
      <c r="AV498" s="11">
        <f t="shared" si="187"/>
        <v>0.73139917920656672</v>
      </c>
      <c r="AY498" s="11">
        <f t="shared" si="188"/>
        <v>2.2163611491108082</v>
      </c>
      <c r="AZ498" s="11"/>
      <c r="BB498" s="17">
        <f t="shared" si="189"/>
        <v>4.4450524395804836</v>
      </c>
      <c r="BC498" s="17">
        <f t="shared" si="190"/>
        <v>6</v>
      </c>
      <c r="BE498" s="11">
        <f t="shared" si="191"/>
        <v>2.5554008207934333</v>
      </c>
      <c r="BH498" s="15">
        <f t="shared" si="192"/>
        <v>0</v>
      </c>
    </row>
    <row r="499" spans="1:60">
      <c r="A499" t="s">
        <v>3360</v>
      </c>
      <c r="B499" t="s">
        <v>3359</v>
      </c>
      <c r="C499" t="s">
        <v>32</v>
      </c>
      <c r="E499" s="7"/>
      <c r="F499" s="7"/>
      <c r="G499" s="7"/>
      <c r="H499">
        <v>2</v>
      </c>
      <c r="I499" s="7">
        <v>72.587999999999994</v>
      </c>
      <c r="J499" s="7">
        <v>200.82679999999999</v>
      </c>
      <c r="K499" s="7">
        <v>-128.2388</v>
      </c>
      <c r="M499" t="str">
        <f t="shared" si="170"/>
        <v>New</v>
      </c>
      <c r="O499" s="11" t="str">
        <f t="shared" si="171"/>
        <v/>
      </c>
      <c r="P499" s="11">
        <f t="shared" si="172"/>
        <v>36.293999999999997</v>
      </c>
      <c r="Q499" s="11"/>
      <c r="R499" s="11">
        <f t="shared" si="173"/>
        <v>0</v>
      </c>
      <c r="S499" s="11"/>
      <c r="U499" s="11" t="str">
        <f t="shared" si="174"/>
        <v/>
      </c>
      <c r="V499" s="11">
        <f t="shared" si="175"/>
        <v>100.4134</v>
      </c>
      <c r="W499" s="11"/>
      <c r="X499" s="11">
        <f t="shared" si="169"/>
        <v>0</v>
      </c>
      <c r="Y499" s="11"/>
      <c r="AA499" s="11" t="str">
        <f t="shared" si="176"/>
        <v/>
      </c>
      <c r="AB499" s="11">
        <f t="shared" si="177"/>
        <v>-64.119399999999999</v>
      </c>
      <c r="AC499" s="11"/>
      <c r="AD499">
        <f t="shared" si="178"/>
        <v>0</v>
      </c>
      <c r="AE499">
        <f t="shared" si="179"/>
        <v>2</v>
      </c>
      <c r="AG499" s="11">
        <f t="shared" si="180"/>
        <v>-128.2388</v>
      </c>
      <c r="AH499" s="11"/>
      <c r="AI499" s="15">
        <f t="shared" si="181"/>
        <v>0</v>
      </c>
      <c r="AL499" s="11">
        <f t="shared" si="182"/>
        <v>72.587999999999994</v>
      </c>
      <c r="AM499" s="11"/>
      <c r="AO499" s="19">
        <f t="shared" si="183"/>
        <v>0</v>
      </c>
      <c r="AP499" s="19">
        <f t="shared" si="184"/>
        <v>8.206811653672548E-4</v>
      </c>
      <c r="AR499" s="23">
        <f t="shared" si="185"/>
        <v>0</v>
      </c>
      <c r="AS499">
        <f t="shared" si="186"/>
        <v>0</v>
      </c>
      <c r="AV499" s="11">
        <f t="shared" si="187"/>
        <v>0</v>
      </c>
      <c r="AY499" s="11">
        <f t="shared" si="188"/>
        <v>0</v>
      </c>
      <c r="AZ499" s="11"/>
      <c r="BB499" s="17">
        <f t="shared" si="189"/>
        <v>0</v>
      </c>
      <c r="BC499" s="17">
        <f t="shared" si="190"/>
        <v>2</v>
      </c>
      <c r="BE499" s="11">
        <f t="shared" si="191"/>
        <v>-128.2388</v>
      </c>
      <c r="BH499" s="15">
        <f t="shared" si="192"/>
        <v>0</v>
      </c>
    </row>
    <row r="500" spans="1:60">
      <c r="A500" t="s">
        <v>3360</v>
      </c>
      <c r="B500" t="s">
        <v>3359</v>
      </c>
      <c r="C500" t="s">
        <v>53</v>
      </c>
      <c r="E500" s="7"/>
      <c r="F500" s="7"/>
      <c r="G500" s="7"/>
      <c r="H500">
        <v>8</v>
      </c>
      <c r="I500" s="7">
        <v>409.21600000000001</v>
      </c>
      <c r="J500" s="7">
        <v>347.83359999999999</v>
      </c>
      <c r="K500" s="7">
        <v>61.382399999999997</v>
      </c>
      <c r="M500" t="str">
        <f t="shared" si="170"/>
        <v>New</v>
      </c>
      <c r="O500" s="11" t="str">
        <f t="shared" si="171"/>
        <v/>
      </c>
      <c r="P500" s="11">
        <f t="shared" si="172"/>
        <v>51.152000000000001</v>
      </c>
      <c r="Q500" s="11"/>
      <c r="R500" s="11">
        <f t="shared" si="173"/>
        <v>0</v>
      </c>
      <c r="S500" s="11"/>
      <c r="U500" s="11" t="str">
        <f t="shared" si="174"/>
        <v/>
      </c>
      <c r="V500" s="11">
        <f t="shared" si="175"/>
        <v>43.479199999999999</v>
      </c>
      <c r="W500" s="11"/>
      <c r="X500" s="11">
        <f t="shared" si="169"/>
        <v>0</v>
      </c>
      <c r="Y500" s="11"/>
      <c r="AA500" s="11" t="str">
        <f t="shared" si="176"/>
        <v/>
      </c>
      <c r="AB500" s="11">
        <f t="shared" si="177"/>
        <v>7.6727999999999996</v>
      </c>
      <c r="AC500" s="11"/>
      <c r="AD500">
        <f t="shared" si="178"/>
        <v>0</v>
      </c>
      <c r="AE500">
        <f t="shared" si="179"/>
        <v>8</v>
      </c>
      <c r="AG500" s="11">
        <f t="shared" si="180"/>
        <v>61.382399999999997</v>
      </c>
      <c r="AH500" s="11"/>
      <c r="AI500" s="15">
        <f t="shared" si="181"/>
        <v>0</v>
      </c>
      <c r="AL500" s="11">
        <f t="shared" si="182"/>
        <v>409.21600000000001</v>
      </c>
      <c r="AM500" s="11"/>
      <c r="AO500" s="19">
        <f t="shared" si="183"/>
        <v>0</v>
      </c>
      <c r="AP500" s="19">
        <f t="shared" si="184"/>
        <v>3.2827246614690192E-3</v>
      </c>
      <c r="AR500" s="23">
        <f t="shared" si="185"/>
        <v>0</v>
      </c>
      <c r="AS500">
        <f t="shared" si="186"/>
        <v>0</v>
      </c>
      <c r="AV500" s="11">
        <f t="shared" si="187"/>
        <v>0</v>
      </c>
      <c r="AY500" s="11">
        <f t="shared" si="188"/>
        <v>0</v>
      </c>
      <c r="AZ500" s="11"/>
      <c r="BB500" s="17">
        <f t="shared" si="189"/>
        <v>0</v>
      </c>
      <c r="BC500" s="17">
        <f t="shared" si="190"/>
        <v>8</v>
      </c>
      <c r="BE500" s="11">
        <f t="shared" si="191"/>
        <v>61.382399999999997</v>
      </c>
      <c r="BH500" s="15">
        <f t="shared" si="192"/>
        <v>0</v>
      </c>
    </row>
    <row r="501" spans="1:60">
      <c r="A501" t="s">
        <v>957</v>
      </c>
      <c r="B501" t="s">
        <v>956</v>
      </c>
      <c r="C501" t="s">
        <v>53</v>
      </c>
      <c r="D501">
        <v>2</v>
      </c>
      <c r="E501" s="7">
        <v>37.299999999999997</v>
      </c>
      <c r="F501" s="7">
        <v>20.141999999999996</v>
      </c>
      <c r="G501" s="7">
        <v>17.158000000000001</v>
      </c>
      <c r="I501" s="7"/>
      <c r="J501" s="7"/>
      <c r="K501" s="7"/>
      <c r="M501" t="str">
        <f t="shared" si="170"/>
        <v/>
      </c>
      <c r="O501" s="11">
        <f t="shared" si="171"/>
        <v>18.649999999999999</v>
      </c>
      <c r="P501" s="11" t="str">
        <f t="shared" si="172"/>
        <v/>
      </c>
      <c r="Q501" s="11"/>
      <c r="R501" s="11">
        <f t="shared" si="173"/>
        <v>0</v>
      </c>
      <c r="S501" s="11"/>
      <c r="U501" s="11">
        <f t="shared" si="174"/>
        <v>10.070999999999998</v>
      </c>
      <c r="V501" s="11" t="str">
        <f t="shared" si="175"/>
        <v/>
      </c>
      <c r="W501" s="11"/>
      <c r="X501" s="11">
        <f t="shared" si="169"/>
        <v>0</v>
      </c>
      <c r="Y501" s="11"/>
      <c r="AA501" s="11">
        <f t="shared" si="176"/>
        <v>8.5790000000000006</v>
      </c>
      <c r="AB501" s="11" t="str">
        <f t="shared" si="177"/>
        <v/>
      </c>
      <c r="AC501" s="11"/>
      <c r="AD501">
        <f t="shared" si="178"/>
        <v>2</v>
      </c>
      <c r="AE501">
        <f t="shared" si="179"/>
        <v>0</v>
      </c>
      <c r="AG501" s="11">
        <f t="shared" si="180"/>
        <v>-17.158000000000001</v>
      </c>
      <c r="AH501" s="11"/>
      <c r="AI501" s="15">
        <f t="shared" si="181"/>
        <v>0</v>
      </c>
      <c r="AL501" s="11">
        <f t="shared" si="182"/>
        <v>-37.299999999999997</v>
      </c>
      <c r="AM501" s="11"/>
      <c r="AO501" s="19">
        <f t="shared" si="183"/>
        <v>9.1199270405836752E-4</v>
      </c>
      <c r="AP501" s="19">
        <f t="shared" si="184"/>
        <v>0</v>
      </c>
      <c r="AR501" s="23">
        <f t="shared" si="185"/>
        <v>2.2225262197902418</v>
      </c>
      <c r="AS501">
        <f t="shared" si="186"/>
        <v>2</v>
      </c>
      <c r="AV501" s="11">
        <f t="shared" si="187"/>
        <v>1.9090524395804844</v>
      </c>
      <c r="AY501" s="11">
        <f t="shared" si="188"/>
        <v>4.1501139990880089</v>
      </c>
      <c r="AZ501" s="11"/>
      <c r="BB501" s="17">
        <f t="shared" si="189"/>
        <v>2.2225262197902418</v>
      </c>
      <c r="BC501" s="17">
        <f t="shared" si="190"/>
        <v>0</v>
      </c>
      <c r="BE501" s="11">
        <f t="shared" si="191"/>
        <v>-19.067052439580486</v>
      </c>
      <c r="BH501" s="15">
        <f t="shared" si="192"/>
        <v>0</v>
      </c>
    </row>
    <row r="502" spans="1:60">
      <c r="A502" t="s">
        <v>560</v>
      </c>
      <c r="B502" t="s">
        <v>559</v>
      </c>
      <c r="C502" t="s">
        <v>35</v>
      </c>
      <c r="E502" s="7"/>
      <c r="F502" s="7"/>
      <c r="G502" s="7"/>
      <c r="H502">
        <v>4</v>
      </c>
      <c r="I502" s="7">
        <v>603.91999999999996</v>
      </c>
      <c r="J502" s="7">
        <v>422.74399999999997</v>
      </c>
      <c r="K502" s="7">
        <v>181.17599999999999</v>
      </c>
      <c r="M502" t="str">
        <f t="shared" si="170"/>
        <v>New</v>
      </c>
      <c r="O502" s="11" t="str">
        <f t="shared" si="171"/>
        <v/>
      </c>
      <c r="P502" s="11">
        <f t="shared" si="172"/>
        <v>150.97999999999999</v>
      </c>
      <c r="Q502" s="11"/>
      <c r="R502" s="11">
        <f t="shared" si="173"/>
        <v>0</v>
      </c>
      <c r="S502" s="11"/>
      <c r="U502" s="11" t="str">
        <f t="shared" si="174"/>
        <v/>
      </c>
      <c r="V502" s="11">
        <f t="shared" si="175"/>
        <v>105.68599999999999</v>
      </c>
      <c r="W502" s="11"/>
      <c r="X502" s="11">
        <f t="shared" si="169"/>
        <v>0</v>
      </c>
      <c r="Y502" s="11"/>
      <c r="AA502" s="11" t="str">
        <f t="shared" si="176"/>
        <v/>
      </c>
      <c r="AB502" s="11">
        <f t="shared" si="177"/>
        <v>45.293999999999997</v>
      </c>
      <c r="AC502" s="11"/>
      <c r="AD502">
        <f t="shared" si="178"/>
        <v>0</v>
      </c>
      <c r="AE502">
        <f t="shared" si="179"/>
        <v>4</v>
      </c>
      <c r="AG502" s="11">
        <f t="shared" si="180"/>
        <v>181.17599999999999</v>
      </c>
      <c r="AH502" s="11"/>
      <c r="AI502" s="15">
        <f t="shared" si="181"/>
        <v>0</v>
      </c>
      <c r="AL502" s="11">
        <f t="shared" si="182"/>
        <v>603.91999999999996</v>
      </c>
      <c r="AM502" s="11"/>
      <c r="AO502" s="19">
        <f t="shared" si="183"/>
        <v>0</v>
      </c>
      <c r="AP502" s="19">
        <f t="shared" si="184"/>
        <v>1.6413623307345096E-3</v>
      </c>
      <c r="AR502" s="23">
        <f t="shared" si="185"/>
        <v>0</v>
      </c>
      <c r="AS502">
        <f t="shared" si="186"/>
        <v>0</v>
      </c>
      <c r="AV502" s="11">
        <f t="shared" si="187"/>
        <v>0</v>
      </c>
      <c r="AY502" s="11">
        <f t="shared" si="188"/>
        <v>0</v>
      </c>
      <c r="AZ502" s="11"/>
      <c r="BB502" s="17">
        <f t="shared" si="189"/>
        <v>0</v>
      </c>
      <c r="BC502" s="17">
        <f t="shared" si="190"/>
        <v>4</v>
      </c>
      <c r="BE502" s="11">
        <f t="shared" si="191"/>
        <v>181.17599999999999</v>
      </c>
      <c r="BH502" s="15">
        <f t="shared" si="192"/>
        <v>0</v>
      </c>
    </row>
    <row r="503" spans="1:60">
      <c r="A503" t="s">
        <v>560</v>
      </c>
      <c r="B503" t="s">
        <v>559</v>
      </c>
      <c r="C503" t="s">
        <v>53</v>
      </c>
      <c r="D503">
        <v>4</v>
      </c>
      <c r="E503" s="7">
        <v>132.22399999999999</v>
      </c>
      <c r="F503" s="7">
        <v>150.40479999999999</v>
      </c>
      <c r="G503" s="7">
        <v>-18.180800000000001</v>
      </c>
      <c r="I503" s="7"/>
      <c r="J503" s="7"/>
      <c r="K503" s="7"/>
      <c r="M503" t="str">
        <f t="shared" si="170"/>
        <v/>
      </c>
      <c r="O503" s="11">
        <f t="shared" si="171"/>
        <v>33.055999999999997</v>
      </c>
      <c r="P503" s="11" t="str">
        <f t="shared" si="172"/>
        <v/>
      </c>
      <c r="Q503" s="11"/>
      <c r="R503" s="11">
        <f t="shared" si="173"/>
        <v>0</v>
      </c>
      <c r="S503" s="11"/>
      <c r="U503" s="11">
        <f t="shared" si="174"/>
        <v>37.601199999999999</v>
      </c>
      <c r="V503" s="11" t="str">
        <f t="shared" si="175"/>
        <v/>
      </c>
      <c r="W503" s="11"/>
      <c r="X503" s="11">
        <f t="shared" si="169"/>
        <v>0</v>
      </c>
      <c r="Y503" s="11"/>
      <c r="AA503" s="11">
        <f t="shared" si="176"/>
        <v>-4.5452000000000004</v>
      </c>
      <c r="AB503" s="11" t="str">
        <f t="shared" si="177"/>
        <v/>
      </c>
      <c r="AC503" s="11"/>
      <c r="AD503">
        <f t="shared" si="178"/>
        <v>4</v>
      </c>
      <c r="AE503">
        <f t="shared" si="179"/>
        <v>0</v>
      </c>
      <c r="AG503" s="11">
        <f t="shared" si="180"/>
        <v>18.180800000000001</v>
      </c>
      <c r="AH503" s="11"/>
      <c r="AI503" s="15">
        <f t="shared" si="181"/>
        <v>0</v>
      </c>
      <c r="AL503" s="11">
        <f t="shared" si="182"/>
        <v>-132.22399999999999</v>
      </c>
      <c r="AM503" s="11"/>
      <c r="AO503" s="19">
        <f t="shared" si="183"/>
        <v>1.823985408116735E-3</v>
      </c>
      <c r="AP503" s="19">
        <f t="shared" si="184"/>
        <v>0</v>
      </c>
      <c r="AR503" s="23">
        <f t="shared" si="185"/>
        <v>4.4450524395804836</v>
      </c>
      <c r="AS503">
        <f t="shared" si="186"/>
        <v>4</v>
      </c>
      <c r="AV503" s="11">
        <f t="shared" si="187"/>
        <v>-2.022852348381214</v>
      </c>
      <c r="AY503" s="11">
        <f t="shared" si="188"/>
        <v>14.711653442772464</v>
      </c>
      <c r="AZ503" s="11"/>
      <c r="BB503" s="17">
        <f t="shared" si="189"/>
        <v>4.4450524395804836</v>
      </c>
      <c r="BC503" s="17">
        <f t="shared" si="190"/>
        <v>0</v>
      </c>
      <c r="BE503" s="11">
        <f t="shared" si="191"/>
        <v>20.203652348381215</v>
      </c>
      <c r="BH503" s="15">
        <f t="shared" si="192"/>
        <v>0</v>
      </c>
    </row>
    <row r="504" spans="1:60">
      <c r="A504" t="s">
        <v>1013</v>
      </c>
      <c r="B504" t="s">
        <v>1012</v>
      </c>
      <c r="C504" t="s">
        <v>53</v>
      </c>
      <c r="D504">
        <v>2</v>
      </c>
      <c r="E504" s="7">
        <v>39.979999999999997</v>
      </c>
      <c r="F504" s="7">
        <v>29.984999999999999</v>
      </c>
      <c r="G504" s="7">
        <v>9.9949999999999992</v>
      </c>
      <c r="I504" s="7"/>
      <c r="J504" s="7"/>
      <c r="K504" s="7"/>
      <c r="M504" t="str">
        <f t="shared" si="170"/>
        <v/>
      </c>
      <c r="O504" s="11">
        <f t="shared" si="171"/>
        <v>19.989999999999998</v>
      </c>
      <c r="P504" s="11" t="str">
        <f t="shared" si="172"/>
        <v/>
      </c>
      <c r="Q504" s="11"/>
      <c r="R504" s="11">
        <f t="shared" si="173"/>
        <v>0</v>
      </c>
      <c r="S504" s="11"/>
      <c r="U504" s="11">
        <f t="shared" si="174"/>
        <v>14.9925</v>
      </c>
      <c r="V504" s="11" t="str">
        <f t="shared" si="175"/>
        <v/>
      </c>
      <c r="W504" s="11"/>
      <c r="X504" s="11">
        <f t="shared" si="169"/>
        <v>0</v>
      </c>
      <c r="Y504" s="11"/>
      <c r="AA504" s="11">
        <f t="shared" si="176"/>
        <v>4.9974999999999996</v>
      </c>
      <c r="AB504" s="11" t="str">
        <f t="shared" si="177"/>
        <v/>
      </c>
      <c r="AC504" s="11"/>
      <c r="AD504">
        <f t="shared" si="178"/>
        <v>2</v>
      </c>
      <c r="AE504">
        <f t="shared" si="179"/>
        <v>0</v>
      </c>
      <c r="AG504" s="11">
        <f t="shared" si="180"/>
        <v>-9.9949999999999992</v>
      </c>
      <c r="AH504" s="11"/>
      <c r="AI504" s="15">
        <f t="shared" si="181"/>
        <v>0</v>
      </c>
      <c r="AL504" s="11">
        <f t="shared" si="182"/>
        <v>-39.979999999999997</v>
      </c>
      <c r="AM504" s="11"/>
      <c r="AO504" s="19">
        <f t="shared" si="183"/>
        <v>9.1199270405836752E-4</v>
      </c>
      <c r="AP504" s="19">
        <f t="shared" si="184"/>
        <v>0</v>
      </c>
      <c r="AR504" s="23">
        <f t="shared" si="185"/>
        <v>2.2225262197902418</v>
      </c>
      <c r="AS504">
        <f t="shared" si="186"/>
        <v>2</v>
      </c>
      <c r="AV504" s="11">
        <f t="shared" si="187"/>
        <v>1.1120747834017333</v>
      </c>
      <c r="AY504" s="11">
        <f t="shared" si="188"/>
        <v>4.4482991336069331</v>
      </c>
      <c r="AZ504" s="11"/>
      <c r="BB504" s="17">
        <f t="shared" si="189"/>
        <v>2.2225262197902418</v>
      </c>
      <c r="BC504" s="17">
        <f t="shared" si="190"/>
        <v>0</v>
      </c>
      <c r="BE504" s="11">
        <f t="shared" si="191"/>
        <v>-11.107074783401732</v>
      </c>
      <c r="BH504" s="15">
        <f t="shared" si="192"/>
        <v>0</v>
      </c>
    </row>
    <row r="505" spans="1:60">
      <c r="A505" t="s">
        <v>1013</v>
      </c>
      <c r="B505" t="s">
        <v>1012</v>
      </c>
      <c r="C505" t="s">
        <v>44</v>
      </c>
      <c r="D505">
        <v>8</v>
      </c>
      <c r="E505" s="7">
        <v>836.59199999999998</v>
      </c>
      <c r="F505" s="7">
        <v>1101.5128</v>
      </c>
      <c r="G505" s="7">
        <v>-264.92079999999999</v>
      </c>
      <c r="I505" s="7"/>
      <c r="J505" s="7"/>
      <c r="K505" s="7"/>
      <c r="M505" t="str">
        <f t="shared" si="170"/>
        <v/>
      </c>
      <c r="O505" s="11">
        <f t="shared" si="171"/>
        <v>104.574</v>
      </c>
      <c r="P505" s="11" t="str">
        <f t="shared" si="172"/>
        <v/>
      </c>
      <c r="Q505" s="11"/>
      <c r="R505" s="11">
        <f t="shared" si="173"/>
        <v>0</v>
      </c>
      <c r="S505" s="11"/>
      <c r="U505" s="11">
        <f t="shared" si="174"/>
        <v>137.6891</v>
      </c>
      <c r="V505" s="11" t="str">
        <f t="shared" si="175"/>
        <v/>
      </c>
      <c r="W505" s="11"/>
      <c r="X505" s="11">
        <f t="shared" si="169"/>
        <v>0</v>
      </c>
      <c r="Y505" s="11"/>
      <c r="AA505" s="11">
        <f t="shared" si="176"/>
        <v>-33.115099999999998</v>
      </c>
      <c r="AB505" s="11" t="str">
        <f t="shared" si="177"/>
        <v/>
      </c>
      <c r="AC505" s="11"/>
      <c r="AD505">
        <f t="shared" si="178"/>
        <v>8</v>
      </c>
      <c r="AE505">
        <f t="shared" si="179"/>
        <v>0</v>
      </c>
      <c r="AG505" s="11">
        <f t="shared" si="180"/>
        <v>264.92079999999999</v>
      </c>
      <c r="AH505" s="11"/>
      <c r="AI505" s="15">
        <f t="shared" si="181"/>
        <v>0</v>
      </c>
      <c r="AL505" s="11">
        <f t="shared" si="182"/>
        <v>-836.59199999999998</v>
      </c>
      <c r="AM505" s="11"/>
      <c r="AO505" s="19">
        <f t="shared" si="183"/>
        <v>3.6479708162334701E-3</v>
      </c>
      <c r="AP505" s="19">
        <f t="shared" si="184"/>
        <v>0</v>
      </c>
      <c r="AR505" s="23">
        <f t="shared" si="185"/>
        <v>8.8901048791609671</v>
      </c>
      <c r="AS505">
        <f t="shared" si="186"/>
        <v>8</v>
      </c>
      <c r="AV505" s="11">
        <f t="shared" si="187"/>
        <v>-29.475912083903342</v>
      </c>
      <c r="AY505" s="11">
        <f t="shared" si="188"/>
        <v>93.081827633378978</v>
      </c>
      <c r="AZ505" s="11"/>
      <c r="BB505" s="17">
        <f t="shared" si="189"/>
        <v>8.8901048791609671</v>
      </c>
      <c r="BC505" s="17">
        <f t="shared" si="190"/>
        <v>0</v>
      </c>
      <c r="BE505" s="11">
        <f t="shared" si="191"/>
        <v>294.39671208390331</v>
      </c>
      <c r="BH505" s="15">
        <f t="shared" si="192"/>
        <v>0</v>
      </c>
    </row>
    <row r="506" spans="1:60">
      <c r="A506" t="s">
        <v>2253</v>
      </c>
      <c r="B506" t="s">
        <v>2252</v>
      </c>
      <c r="C506" t="s">
        <v>35</v>
      </c>
      <c r="E506" s="7"/>
      <c r="F506" s="7"/>
      <c r="G506" s="7"/>
      <c r="H506">
        <v>8</v>
      </c>
      <c r="I506" s="7">
        <v>2054.2719999999999</v>
      </c>
      <c r="J506" s="7">
        <v>1797.4879999999998</v>
      </c>
      <c r="K506" s="7">
        <v>256.78399999999999</v>
      </c>
      <c r="M506" t="str">
        <f t="shared" si="170"/>
        <v>New</v>
      </c>
      <c r="O506" s="11" t="str">
        <f t="shared" si="171"/>
        <v/>
      </c>
      <c r="P506" s="11">
        <f t="shared" si="172"/>
        <v>256.78399999999999</v>
      </c>
      <c r="Q506" s="11"/>
      <c r="R506" s="11">
        <f t="shared" si="173"/>
        <v>0</v>
      </c>
      <c r="S506" s="11"/>
      <c r="U506" s="11" t="str">
        <f t="shared" si="174"/>
        <v/>
      </c>
      <c r="V506" s="11">
        <f t="shared" si="175"/>
        <v>224.68599999999998</v>
      </c>
      <c r="W506" s="11"/>
      <c r="X506" s="11">
        <f t="shared" si="169"/>
        <v>0</v>
      </c>
      <c r="Y506" s="11"/>
      <c r="AA506" s="11" t="str">
        <f t="shared" si="176"/>
        <v/>
      </c>
      <c r="AB506" s="11">
        <f t="shared" si="177"/>
        <v>32.097999999999999</v>
      </c>
      <c r="AC506" s="11"/>
      <c r="AD506">
        <f t="shared" si="178"/>
        <v>0</v>
      </c>
      <c r="AE506">
        <f t="shared" si="179"/>
        <v>8</v>
      </c>
      <c r="AG506" s="11">
        <f t="shared" si="180"/>
        <v>256.78399999999999</v>
      </c>
      <c r="AH506" s="11"/>
      <c r="AI506" s="15">
        <f t="shared" si="181"/>
        <v>0</v>
      </c>
      <c r="AL506" s="11">
        <f t="shared" si="182"/>
        <v>2054.2719999999999</v>
      </c>
      <c r="AM506" s="11"/>
      <c r="AO506" s="19">
        <f t="shared" si="183"/>
        <v>0</v>
      </c>
      <c r="AP506" s="19">
        <f t="shared" si="184"/>
        <v>3.2827246614690192E-3</v>
      </c>
      <c r="AR506" s="23">
        <f t="shared" si="185"/>
        <v>0</v>
      </c>
      <c r="AS506">
        <f t="shared" si="186"/>
        <v>0</v>
      </c>
      <c r="AV506" s="11">
        <f t="shared" si="187"/>
        <v>0</v>
      </c>
      <c r="AY506" s="11">
        <f t="shared" si="188"/>
        <v>0</v>
      </c>
      <c r="AZ506" s="11"/>
      <c r="BB506" s="17">
        <f t="shared" si="189"/>
        <v>0</v>
      </c>
      <c r="BC506" s="17">
        <f t="shared" si="190"/>
        <v>8</v>
      </c>
      <c r="BE506" s="11">
        <f t="shared" si="191"/>
        <v>256.78399999999999</v>
      </c>
      <c r="BH506" s="15">
        <f t="shared" si="192"/>
        <v>0</v>
      </c>
    </row>
    <row r="507" spans="1:60">
      <c r="A507" t="s">
        <v>1511</v>
      </c>
      <c r="B507" t="s">
        <v>1510</v>
      </c>
      <c r="C507" t="s">
        <v>35</v>
      </c>
      <c r="D507">
        <v>4</v>
      </c>
      <c r="E507" s="7">
        <v>680.46800000000007</v>
      </c>
      <c r="F507" s="7">
        <v>648.75059999999996</v>
      </c>
      <c r="G507" s="7">
        <v>31.717400000000001</v>
      </c>
      <c r="H507">
        <v>6</v>
      </c>
      <c r="I507" s="7">
        <v>760.11599999999999</v>
      </c>
      <c r="J507" s="7">
        <v>803.55119999999999</v>
      </c>
      <c r="K507" s="7">
        <v>-43.435200000000002</v>
      </c>
      <c r="M507" t="str">
        <f t="shared" si="170"/>
        <v/>
      </c>
      <c r="O507" s="11">
        <f t="shared" si="171"/>
        <v>170.11700000000002</v>
      </c>
      <c r="P507" s="11">
        <f t="shared" si="172"/>
        <v>126.68599999999999</v>
      </c>
      <c r="Q507" s="11"/>
      <c r="R507" s="11">
        <f t="shared" si="173"/>
        <v>-260.58600000000013</v>
      </c>
      <c r="S507" s="11"/>
      <c r="U507" s="11">
        <f t="shared" si="174"/>
        <v>162.18764999999999</v>
      </c>
      <c r="V507" s="11">
        <f t="shared" si="175"/>
        <v>133.92519999999999</v>
      </c>
      <c r="W507" s="11"/>
      <c r="X507" s="11">
        <f t="shared" si="169"/>
        <v>169.57470000000001</v>
      </c>
      <c r="Y507" s="11"/>
      <c r="AA507" s="11">
        <f t="shared" si="176"/>
        <v>7.9293500000000003</v>
      </c>
      <c r="AB507" s="11">
        <f t="shared" si="177"/>
        <v>-7.2392000000000003</v>
      </c>
      <c r="AC507" s="11"/>
      <c r="AD507">
        <f t="shared" si="178"/>
        <v>4</v>
      </c>
      <c r="AE507">
        <f t="shared" si="179"/>
        <v>6</v>
      </c>
      <c r="AG507" s="11">
        <f t="shared" si="180"/>
        <v>15.858700000000001</v>
      </c>
      <c r="AH507" s="11"/>
      <c r="AI507" s="15">
        <f t="shared" si="181"/>
        <v>1.1368683772161603E-13</v>
      </c>
      <c r="AL507" s="11">
        <f t="shared" si="182"/>
        <v>340.23400000000004</v>
      </c>
      <c r="AM507" s="11"/>
      <c r="AO507" s="19">
        <f t="shared" si="183"/>
        <v>1.823985408116735E-3</v>
      </c>
      <c r="AP507" s="19">
        <f t="shared" si="184"/>
        <v>2.4620434961017644E-3</v>
      </c>
      <c r="AR507" s="23">
        <f t="shared" si="185"/>
        <v>4.4450524395804836</v>
      </c>
      <c r="AS507">
        <f t="shared" si="186"/>
        <v>4</v>
      </c>
      <c r="AV507" s="11">
        <f t="shared" si="187"/>
        <v>3.5289765617875077</v>
      </c>
      <c r="AY507" s="11">
        <f t="shared" si="188"/>
        <v>75.710985864113127</v>
      </c>
      <c r="AZ507" s="11"/>
      <c r="BB507" s="17">
        <f t="shared" si="189"/>
        <v>4.4450524395804836</v>
      </c>
      <c r="BC507" s="17">
        <f t="shared" si="190"/>
        <v>6</v>
      </c>
      <c r="BE507" s="11">
        <f t="shared" si="191"/>
        <v>12.329723438212493</v>
      </c>
      <c r="BH507" s="15">
        <f t="shared" si="192"/>
        <v>0</v>
      </c>
    </row>
    <row r="508" spans="1:60">
      <c r="A508" t="s">
        <v>1511</v>
      </c>
      <c r="B508" t="s">
        <v>1510</v>
      </c>
      <c r="C508" t="s">
        <v>53</v>
      </c>
      <c r="E508" s="7"/>
      <c r="F508" s="7"/>
      <c r="G508" s="7"/>
      <c r="H508">
        <v>6</v>
      </c>
      <c r="I508" s="7">
        <v>89.753999999999991</v>
      </c>
      <c r="J508" s="7">
        <v>73.307400000000001</v>
      </c>
      <c r="K508" s="7">
        <v>16.4466</v>
      </c>
      <c r="M508" t="str">
        <f t="shared" si="170"/>
        <v>New</v>
      </c>
      <c r="O508" s="11" t="str">
        <f t="shared" si="171"/>
        <v/>
      </c>
      <c r="P508" s="11">
        <f t="shared" si="172"/>
        <v>14.958999999999998</v>
      </c>
      <c r="Q508" s="11"/>
      <c r="R508" s="11">
        <f t="shared" si="173"/>
        <v>0</v>
      </c>
      <c r="S508" s="11"/>
      <c r="U508" s="11" t="str">
        <f t="shared" si="174"/>
        <v/>
      </c>
      <c r="V508" s="11">
        <f t="shared" si="175"/>
        <v>12.2179</v>
      </c>
      <c r="W508" s="11"/>
      <c r="X508" s="11">
        <f t="shared" si="169"/>
        <v>0</v>
      </c>
      <c r="Y508" s="11"/>
      <c r="AA508" s="11" t="str">
        <f t="shared" si="176"/>
        <v/>
      </c>
      <c r="AB508" s="11">
        <f t="shared" si="177"/>
        <v>2.7410999999999999</v>
      </c>
      <c r="AC508" s="11"/>
      <c r="AD508">
        <f t="shared" si="178"/>
        <v>0</v>
      </c>
      <c r="AE508">
        <f t="shared" si="179"/>
        <v>6</v>
      </c>
      <c r="AG508" s="11">
        <f t="shared" si="180"/>
        <v>16.4466</v>
      </c>
      <c r="AH508" s="11"/>
      <c r="AI508" s="15">
        <f t="shared" si="181"/>
        <v>0</v>
      </c>
      <c r="AL508" s="11">
        <f t="shared" si="182"/>
        <v>89.753999999999991</v>
      </c>
      <c r="AM508" s="11"/>
      <c r="AO508" s="19">
        <f t="shared" si="183"/>
        <v>0</v>
      </c>
      <c r="AP508" s="19">
        <f t="shared" si="184"/>
        <v>2.4620434961017644E-3</v>
      </c>
      <c r="AR508" s="23">
        <f t="shared" si="185"/>
        <v>0</v>
      </c>
      <c r="AS508">
        <f t="shared" si="186"/>
        <v>0</v>
      </c>
      <c r="AV508" s="11">
        <f t="shared" si="187"/>
        <v>0</v>
      </c>
      <c r="AY508" s="11">
        <f t="shared" si="188"/>
        <v>0</v>
      </c>
      <c r="AZ508" s="11"/>
      <c r="BB508" s="17">
        <f t="shared" si="189"/>
        <v>0</v>
      </c>
      <c r="BC508" s="17">
        <f t="shared" si="190"/>
        <v>6</v>
      </c>
      <c r="BE508" s="11">
        <f t="shared" si="191"/>
        <v>16.4466</v>
      </c>
      <c r="BH508" s="15">
        <f t="shared" si="192"/>
        <v>0</v>
      </c>
    </row>
    <row r="509" spans="1:60">
      <c r="A509" t="s">
        <v>907</v>
      </c>
      <c r="B509" t="s">
        <v>906</v>
      </c>
      <c r="C509" t="s">
        <v>35</v>
      </c>
      <c r="E509" s="7"/>
      <c r="F509" s="7"/>
      <c r="G509" s="7"/>
      <c r="H509">
        <v>12</v>
      </c>
      <c r="I509" s="7">
        <v>1767.57</v>
      </c>
      <c r="J509" s="7">
        <v>1288.6224</v>
      </c>
      <c r="K509" s="7">
        <v>478.94760000000002</v>
      </c>
      <c r="M509" t="str">
        <f t="shared" si="170"/>
        <v>New</v>
      </c>
      <c r="O509" s="11" t="str">
        <f t="shared" si="171"/>
        <v/>
      </c>
      <c r="P509" s="11">
        <f t="shared" si="172"/>
        <v>147.29749999999999</v>
      </c>
      <c r="Q509" s="11"/>
      <c r="R509" s="11">
        <f t="shared" si="173"/>
        <v>0</v>
      </c>
      <c r="S509" s="11"/>
      <c r="U509" s="11" t="str">
        <f t="shared" si="174"/>
        <v/>
      </c>
      <c r="V509" s="11">
        <f t="shared" si="175"/>
        <v>107.3852</v>
      </c>
      <c r="W509" s="11"/>
      <c r="X509" s="11">
        <f t="shared" si="169"/>
        <v>0</v>
      </c>
      <c r="Y509" s="11"/>
      <c r="AA509" s="11" t="str">
        <f t="shared" si="176"/>
        <v/>
      </c>
      <c r="AB509" s="11">
        <f t="shared" si="177"/>
        <v>39.912300000000002</v>
      </c>
      <c r="AC509" s="11"/>
      <c r="AD509">
        <f t="shared" si="178"/>
        <v>0</v>
      </c>
      <c r="AE509">
        <f t="shared" si="179"/>
        <v>12</v>
      </c>
      <c r="AG509" s="11">
        <f t="shared" si="180"/>
        <v>478.94760000000002</v>
      </c>
      <c r="AH509" s="11"/>
      <c r="AI509" s="15">
        <f t="shared" si="181"/>
        <v>0</v>
      </c>
      <c r="AL509" s="11">
        <f t="shared" si="182"/>
        <v>1767.5699999999997</v>
      </c>
      <c r="AM509" s="11"/>
      <c r="AO509" s="19">
        <f t="shared" si="183"/>
        <v>0</v>
      </c>
      <c r="AP509" s="19">
        <f t="shared" si="184"/>
        <v>4.9240869922035288E-3</v>
      </c>
      <c r="AR509" s="23">
        <f t="shared" si="185"/>
        <v>0</v>
      </c>
      <c r="AS509">
        <f t="shared" si="186"/>
        <v>0</v>
      </c>
      <c r="AV509" s="11">
        <f t="shared" si="187"/>
        <v>0</v>
      </c>
      <c r="AY509" s="11">
        <f t="shared" si="188"/>
        <v>0</v>
      </c>
      <c r="AZ509" s="11"/>
      <c r="BB509" s="17">
        <f t="shared" si="189"/>
        <v>0</v>
      </c>
      <c r="BC509" s="17">
        <f t="shared" si="190"/>
        <v>12</v>
      </c>
      <c r="BE509" s="11">
        <f t="shared" si="191"/>
        <v>478.94760000000002</v>
      </c>
      <c r="BH509" s="15">
        <f t="shared" si="192"/>
        <v>0</v>
      </c>
    </row>
    <row r="510" spans="1:60">
      <c r="A510" t="s">
        <v>907</v>
      </c>
      <c r="B510" t="s">
        <v>906</v>
      </c>
      <c r="C510" t="s">
        <v>53</v>
      </c>
      <c r="E510" s="7"/>
      <c r="F510" s="7"/>
      <c r="G510" s="7"/>
      <c r="H510">
        <v>4</v>
      </c>
      <c r="I510" s="7">
        <v>25.472000000000001</v>
      </c>
      <c r="J510" s="7">
        <v>17.830400000000001</v>
      </c>
      <c r="K510" s="7">
        <v>7.6416000000000004</v>
      </c>
      <c r="M510" t="str">
        <f t="shared" si="170"/>
        <v>New</v>
      </c>
      <c r="O510" s="11" t="str">
        <f t="shared" si="171"/>
        <v/>
      </c>
      <c r="P510" s="11">
        <f t="shared" si="172"/>
        <v>6.3680000000000003</v>
      </c>
      <c r="Q510" s="11"/>
      <c r="R510" s="11">
        <f t="shared" si="173"/>
        <v>0</v>
      </c>
      <c r="S510" s="11"/>
      <c r="U510" s="11" t="str">
        <f t="shared" si="174"/>
        <v/>
      </c>
      <c r="V510" s="11">
        <f t="shared" si="175"/>
        <v>4.4576000000000002</v>
      </c>
      <c r="W510" s="11"/>
      <c r="X510" s="11">
        <f t="shared" si="169"/>
        <v>0</v>
      </c>
      <c r="Y510" s="11"/>
      <c r="AA510" s="11" t="str">
        <f t="shared" si="176"/>
        <v/>
      </c>
      <c r="AB510" s="11">
        <f t="shared" si="177"/>
        <v>1.9104000000000001</v>
      </c>
      <c r="AC510" s="11"/>
      <c r="AD510">
        <f t="shared" si="178"/>
        <v>0</v>
      </c>
      <c r="AE510">
        <f t="shared" si="179"/>
        <v>4</v>
      </c>
      <c r="AG510" s="11">
        <f t="shared" si="180"/>
        <v>7.6416000000000004</v>
      </c>
      <c r="AH510" s="11"/>
      <c r="AI510" s="15">
        <f t="shared" si="181"/>
        <v>0</v>
      </c>
      <c r="AL510" s="11">
        <f t="shared" si="182"/>
        <v>25.472000000000001</v>
      </c>
      <c r="AM510" s="11"/>
      <c r="AO510" s="19">
        <f t="shared" si="183"/>
        <v>0</v>
      </c>
      <c r="AP510" s="19">
        <f t="shared" si="184"/>
        <v>1.6413623307345096E-3</v>
      </c>
      <c r="AR510" s="23">
        <f t="shared" si="185"/>
        <v>0</v>
      </c>
      <c r="AS510">
        <f t="shared" si="186"/>
        <v>0</v>
      </c>
      <c r="AV510" s="11">
        <f t="shared" si="187"/>
        <v>0</v>
      </c>
      <c r="AY510" s="11">
        <f t="shared" si="188"/>
        <v>0</v>
      </c>
      <c r="AZ510" s="11"/>
      <c r="BB510" s="17">
        <f t="shared" si="189"/>
        <v>0</v>
      </c>
      <c r="BC510" s="17">
        <f t="shared" si="190"/>
        <v>4</v>
      </c>
      <c r="BE510" s="11">
        <f t="shared" si="191"/>
        <v>7.6416000000000004</v>
      </c>
      <c r="BH510" s="15">
        <f t="shared" si="192"/>
        <v>0</v>
      </c>
    </row>
    <row r="511" spans="1:60">
      <c r="A511" t="s">
        <v>2277</v>
      </c>
      <c r="B511" t="s">
        <v>2276</v>
      </c>
      <c r="C511" t="s">
        <v>53</v>
      </c>
      <c r="E511" s="7"/>
      <c r="F511" s="7"/>
      <c r="G511" s="7"/>
      <c r="H511">
        <v>2</v>
      </c>
      <c r="I511" s="7">
        <v>68.703999999999994</v>
      </c>
      <c r="J511" s="7">
        <v>52.386799999999994</v>
      </c>
      <c r="K511" s="7">
        <v>16.3172</v>
      </c>
      <c r="M511" t="str">
        <f t="shared" si="170"/>
        <v>New</v>
      </c>
      <c r="O511" s="11" t="str">
        <f t="shared" si="171"/>
        <v/>
      </c>
      <c r="P511" s="11">
        <f t="shared" si="172"/>
        <v>34.351999999999997</v>
      </c>
      <c r="Q511" s="11"/>
      <c r="R511" s="11">
        <f t="shared" si="173"/>
        <v>0</v>
      </c>
      <c r="S511" s="11"/>
      <c r="U511" s="11" t="str">
        <f t="shared" si="174"/>
        <v/>
      </c>
      <c r="V511" s="11">
        <f t="shared" si="175"/>
        <v>26.193399999999997</v>
      </c>
      <c r="W511" s="11"/>
      <c r="X511" s="11">
        <f t="shared" si="169"/>
        <v>0</v>
      </c>
      <c r="Y511" s="11"/>
      <c r="AA511" s="11" t="str">
        <f t="shared" si="176"/>
        <v/>
      </c>
      <c r="AB511" s="11">
        <f t="shared" si="177"/>
        <v>8.1585999999999999</v>
      </c>
      <c r="AC511" s="11"/>
      <c r="AD511">
        <f t="shared" si="178"/>
        <v>0</v>
      </c>
      <c r="AE511">
        <f t="shared" si="179"/>
        <v>2</v>
      </c>
      <c r="AG511" s="11">
        <f t="shared" si="180"/>
        <v>16.3172</v>
      </c>
      <c r="AH511" s="11"/>
      <c r="AI511" s="15">
        <f t="shared" si="181"/>
        <v>0</v>
      </c>
      <c r="AL511" s="11">
        <f t="shared" si="182"/>
        <v>68.703999999999994</v>
      </c>
      <c r="AM511" s="11"/>
      <c r="AO511" s="19">
        <f t="shared" si="183"/>
        <v>0</v>
      </c>
      <c r="AP511" s="19">
        <f t="shared" si="184"/>
        <v>8.206811653672548E-4</v>
      </c>
      <c r="AR511" s="23">
        <f t="shared" si="185"/>
        <v>0</v>
      </c>
      <c r="AS511">
        <f t="shared" si="186"/>
        <v>0</v>
      </c>
      <c r="AV511" s="11">
        <f t="shared" si="187"/>
        <v>0</v>
      </c>
      <c r="AY511" s="11">
        <f t="shared" si="188"/>
        <v>0</v>
      </c>
      <c r="AZ511" s="11"/>
      <c r="BB511" s="17">
        <f t="shared" si="189"/>
        <v>0</v>
      </c>
      <c r="BC511" s="17">
        <f t="shared" si="190"/>
        <v>2</v>
      </c>
      <c r="BE511" s="11">
        <f t="shared" si="191"/>
        <v>16.3172</v>
      </c>
      <c r="BH511" s="15">
        <f t="shared" si="192"/>
        <v>0</v>
      </c>
    </row>
    <row r="512" spans="1:60">
      <c r="A512" t="s">
        <v>2277</v>
      </c>
      <c r="B512" t="s">
        <v>2276</v>
      </c>
      <c r="C512" t="s">
        <v>44</v>
      </c>
      <c r="E512" s="7"/>
      <c r="F512" s="7"/>
      <c r="G512" s="7"/>
      <c r="H512">
        <v>9</v>
      </c>
      <c r="I512" s="7">
        <v>386.91</v>
      </c>
      <c r="J512" s="7">
        <v>572.6268</v>
      </c>
      <c r="K512" s="7">
        <v>-185.71680000000001</v>
      </c>
      <c r="M512" t="str">
        <f t="shared" si="170"/>
        <v>New</v>
      </c>
      <c r="O512" s="11" t="str">
        <f t="shared" si="171"/>
        <v/>
      </c>
      <c r="P512" s="11">
        <f t="shared" si="172"/>
        <v>42.99</v>
      </c>
      <c r="Q512" s="11"/>
      <c r="R512" s="11">
        <f t="shared" si="173"/>
        <v>0</v>
      </c>
      <c r="S512" s="11"/>
      <c r="U512" s="11" t="str">
        <f t="shared" si="174"/>
        <v/>
      </c>
      <c r="V512" s="11">
        <f t="shared" si="175"/>
        <v>63.6252</v>
      </c>
      <c r="W512" s="11"/>
      <c r="X512" s="11">
        <f t="shared" si="169"/>
        <v>0</v>
      </c>
      <c r="Y512" s="11"/>
      <c r="AA512" s="11" t="str">
        <f t="shared" si="176"/>
        <v/>
      </c>
      <c r="AB512" s="11">
        <f t="shared" si="177"/>
        <v>-20.635200000000001</v>
      </c>
      <c r="AC512" s="11"/>
      <c r="AD512">
        <f t="shared" si="178"/>
        <v>0</v>
      </c>
      <c r="AE512">
        <f t="shared" si="179"/>
        <v>9</v>
      </c>
      <c r="AG512" s="11">
        <f t="shared" si="180"/>
        <v>-185.71680000000001</v>
      </c>
      <c r="AH512" s="11"/>
      <c r="AI512" s="15">
        <f t="shared" si="181"/>
        <v>0</v>
      </c>
      <c r="AL512" s="11">
        <f t="shared" si="182"/>
        <v>386.91</v>
      </c>
      <c r="AM512" s="11"/>
      <c r="AO512" s="19">
        <f t="shared" si="183"/>
        <v>0</v>
      </c>
      <c r="AP512" s="19">
        <f t="shared" si="184"/>
        <v>3.6930652441526466E-3</v>
      </c>
      <c r="AR512" s="23">
        <f t="shared" si="185"/>
        <v>0</v>
      </c>
      <c r="AS512">
        <f t="shared" si="186"/>
        <v>0</v>
      </c>
      <c r="AV512" s="11">
        <f t="shared" si="187"/>
        <v>0</v>
      </c>
      <c r="AY512" s="11">
        <f t="shared" si="188"/>
        <v>0</v>
      </c>
      <c r="AZ512" s="11"/>
      <c r="BB512" s="17">
        <f t="shared" si="189"/>
        <v>0</v>
      </c>
      <c r="BC512" s="17">
        <f t="shared" si="190"/>
        <v>9</v>
      </c>
      <c r="BE512" s="11">
        <f t="shared" si="191"/>
        <v>-185.71680000000001</v>
      </c>
      <c r="BH512" s="15">
        <f t="shared" si="192"/>
        <v>0</v>
      </c>
    </row>
    <row r="513" spans="1:60">
      <c r="A513" t="s">
        <v>3471</v>
      </c>
      <c r="B513" t="s">
        <v>3470</v>
      </c>
      <c r="C513" t="s">
        <v>35</v>
      </c>
      <c r="E513" s="7"/>
      <c r="F513" s="7"/>
      <c r="G513" s="7"/>
      <c r="H513">
        <v>3</v>
      </c>
      <c r="I513" s="7">
        <v>272.97000000000003</v>
      </c>
      <c r="J513" s="7">
        <v>229.29480000000004</v>
      </c>
      <c r="K513" s="7">
        <v>43.675199999999997</v>
      </c>
      <c r="M513" t="str">
        <f t="shared" si="170"/>
        <v>New</v>
      </c>
      <c r="O513" s="11" t="str">
        <f t="shared" si="171"/>
        <v/>
      </c>
      <c r="P513" s="11">
        <f t="shared" si="172"/>
        <v>90.990000000000009</v>
      </c>
      <c r="Q513" s="11"/>
      <c r="R513" s="11">
        <f t="shared" si="173"/>
        <v>0</v>
      </c>
      <c r="S513" s="11"/>
      <c r="U513" s="11" t="str">
        <f t="shared" si="174"/>
        <v/>
      </c>
      <c r="V513" s="11">
        <f t="shared" si="175"/>
        <v>76.431600000000017</v>
      </c>
      <c r="W513" s="11"/>
      <c r="X513" s="11">
        <f t="shared" si="169"/>
        <v>0</v>
      </c>
      <c r="Y513" s="11"/>
      <c r="AA513" s="11" t="str">
        <f t="shared" si="176"/>
        <v/>
      </c>
      <c r="AB513" s="11">
        <f t="shared" si="177"/>
        <v>14.558399999999999</v>
      </c>
      <c r="AC513" s="11"/>
      <c r="AD513">
        <f t="shared" si="178"/>
        <v>0</v>
      </c>
      <c r="AE513">
        <f t="shared" si="179"/>
        <v>3</v>
      </c>
      <c r="AG513" s="11">
        <f t="shared" si="180"/>
        <v>43.675199999999997</v>
      </c>
      <c r="AH513" s="11"/>
      <c r="AI513" s="15">
        <f t="shared" si="181"/>
        <v>0</v>
      </c>
      <c r="AL513" s="11">
        <f t="shared" si="182"/>
        <v>272.97000000000003</v>
      </c>
      <c r="AM513" s="11"/>
      <c r="AO513" s="19">
        <f t="shared" si="183"/>
        <v>0</v>
      </c>
      <c r="AP513" s="19">
        <f t="shared" si="184"/>
        <v>1.2310217480508822E-3</v>
      </c>
      <c r="AR513" s="23">
        <f t="shared" si="185"/>
        <v>0</v>
      </c>
      <c r="AS513">
        <f t="shared" si="186"/>
        <v>0</v>
      </c>
      <c r="AV513" s="11">
        <f t="shared" si="187"/>
        <v>0</v>
      </c>
      <c r="AY513" s="11">
        <f t="shared" si="188"/>
        <v>0</v>
      </c>
      <c r="AZ513" s="11"/>
      <c r="BB513" s="17">
        <f t="shared" si="189"/>
        <v>0</v>
      </c>
      <c r="BC513" s="17">
        <f t="shared" si="190"/>
        <v>3</v>
      </c>
      <c r="BE513" s="11">
        <f t="shared" si="191"/>
        <v>43.675199999999997</v>
      </c>
      <c r="BH513" s="15">
        <f t="shared" si="192"/>
        <v>0</v>
      </c>
    </row>
    <row r="514" spans="1:60">
      <c r="A514" t="s">
        <v>3471</v>
      </c>
      <c r="B514" t="s">
        <v>3470</v>
      </c>
      <c r="C514" t="s">
        <v>44</v>
      </c>
      <c r="E514" s="7"/>
      <c r="F514" s="7"/>
      <c r="G514" s="7"/>
      <c r="H514">
        <v>2</v>
      </c>
      <c r="I514" s="7">
        <v>384.76799999999997</v>
      </c>
      <c r="J514" s="7">
        <v>500.19839999999999</v>
      </c>
      <c r="K514" s="7">
        <v>-115.43040000000001</v>
      </c>
      <c r="M514" t="str">
        <f t="shared" si="170"/>
        <v>New</v>
      </c>
      <c r="O514" s="11" t="str">
        <f t="shared" si="171"/>
        <v/>
      </c>
      <c r="P514" s="11">
        <f t="shared" si="172"/>
        <v>192.38399999999999</v>
      </c>
      <c r="Q514" s="11"/>
      <c r="R514" s="11">
        <f t="shared" si="173"/>
        <v>0</v>
      </c>
      <c r="S514" s="11"/>
      <c r="U514" s="11" t="str">
        <f t="shared" si="174"/>
        <v/>
      </c>
      <c r="V514" s="11">
        <f t="shared" si="175"/>
        <v>250.0992</v>
      </c>
      <c r="W514" s="11"/>
      <c r="X514" s="11">
        <f t="shared" si="169"/>
        <v>0</v>
      </c>
      <c r="Y514" s="11"/>
      <c r="AA514" s="11" t="str">
        <f t="shared" si="176"/>
        <v/>
      </c>
      <c r="AB514" s="11">
        <f t="shared" si="177"/>
        <v>-57.715200000000003</v>
      </c>
      <c r="AC514" s="11"/>
      <c r="AD514">
        <f t="shared" si="178"/>
        <v>0</v>
      </c>
      <c r="AE514">
        <f t="shared" si="179"/>
        <v>2</v>
      </c>
      <c r="AG514" s="11">
        <f t="shared" si="180"/>
        <v>-115.43040000000001</v>
      </c>
      <c r="AH514" s="11"/>
      <c r="AI514" s="15">
        <f t="shared" si="181"/>
        <v>0</v>
      </c>
      <c r="AL514" s="11">
        <f t="shared" si="182"/>
        <v>384.76799999999997</v>
      </c>
      <c r="AM514" s="11"/>
      <c r="AO514" s="19">
        <f t="shared" si="183"/>
        <v>0</v>
      </c>
      <c r="AP514" s="19">
        <f t="shared" si="184"/>
        <v>8.206811653672548E-4</v>
      </c>
      <c r="AR514" s="23">
        <f t="shared" si="185"/>
        <v>0</v>
      </c>
      <c r="AS514">
        <f t="shared" si="186"/>
        <v>0</v>
      </c>
      <c r="AV514" s="11">
        <f t="shared" si="187"/>
        <v>0</v>
      </c>
      <c r="AY514" s="11">
        <f t="shared" si="188"/>
        <v>0</v>
      </c>
      <c r="AZ514" s="11"/>
      <c r="BB514" s="17">
        <f t="shared" si="189"/>
        <v>0</v>
      </c>
      <c r="BC514" s="17">
        <f t="shared" si="190"/>
        <v>2</v>
      </c>
      <c r="BE514" s="11">
        <f t="shared" si="191"/>
        <v>-115.43040000000001</v>
      </c>
      <c r="BH514" s="15">
        <f t="shared" si="192"/>
        <v>0</v>
      </c>
    </row>
    <row r="515" spans="1:60">
      <c r="A515" t="s">
        <v>3275</v>
      </c>
      <c r="B515" t="s">
        <v>3274</v>
      </c>
      <c r="C515" t="s">
        <v>35</v>
      </c>
      <c r="E515" s="7"/>
      <c r="F515" s="7"/>
      <c r="G515" s="7"/>
      <c r="H515">
        <v>3</v>
      </c>
      <c r="I515" s="7">
        <v>272.565</v>
      </c>
      <c r="J515" s="7">
        <v>266.5188</v>
      </c>
      <c r="K515" s="7">
        <v>6.0461999999999989</v>
      </c>
      <c r="M515" t="str">
        <f t="shared" si="170"/>
        <v>New</v>
      </c>
      <c r="O515" s="11" t="str">
        <f t="shared" si="171"/>
        <v/>
      </c>
      <c r="P515" s="11">
        <f t="shared" si="172"/>
        <v>90.855000000000004</v>
      </c>
      <c r="Q515" s="11"/>
      <c r="R515" s="11">
        <f t="shared" si="173"/>
        <v>0</v>
      </c>
      <c r="S515" s="11"/>
      <c r="U515" s="11" t="str">
        <f t="shared" si="174"/>
        <v/>
      </c>
      <c r="V515" s="11">
        <f t="shared" si="175"/>
        <v>88.839600000000004</v>
      </c>
      <c r="W515" s="11"/>
      <c r="X515" s="11">
        <f t="shared" si="169"/>
        <v>0</v>
      </c>
      <c r="Y515" s="11"/>
      <c r="AA515" s="11" t="str">
        <f t="shared" si="176"/>
        <v/>
      </c>
      <c r="AB515" s="11">
        <f t="shared" si="177"/>
        <v>2.0153999999999996</v>
      </c>
      <c r="AC515" s="11"/>
      <c r="AD515">
        <f t="shared" si="178"/>
        <v>0</v>
      </c>
      <c r="AE515">
        <f t="shared" si="179"/>
        <v>3</v>
      </c>
      <c r="AG515" s="11">
        <f t="shared" si="180"/>
        <v>6.0461999999999989</v>
      </c>
      <c r="AH515" s="11"/>
      <c r="AI515" s="15">
        <f t="shared" si="181"/>
        <v>0</v>
      </c>
      <c r="AL515" s="11">
        <f t="shared" si="182"/>
        <v>272.565</v>
      </c>
      <c r="AM515" s="11"/>
      <c r="AO515" s="19">
        <f t="shared" si="183"/>
        <v>0</v>
      </c>
      <c r="AP515" s="19">
        <f t="shared" si="184"/>
        <v>1.2310217480508822E-3</v>
      </c>
      <c r="AR515" s="23">
        <f t="shared" si="185"/>
        <v>0</v>
      </c>
      <c r="AS515">
        <f t="shared" si="186"/>
        <v>0</v>
      </c>
      <c r="AV515" s="11">
        <f t="shared" si="187"/>
        <v>0</v>
      </c>
      <c r="AY515" s="11">
        <f t="shared" si="188"/>
        <v>0</v>
      </c>
      <c r="AZ515" s="11"/>
      <c r="BB515" s="17">
        <f t="shared" si="189"/>
        <v>0</v>
      </c>
      <c r="BC515" s="17">
        <f t="shared" si="190"/>
        <v>3</v>
      </c>
      <c r="BE515" s="11">
        <f t="shared" si="191"/>
        <v>6.0461999999999989</v>
      </c>
      <c r="BH515" s="15">
        <f t="shared" si="192"/>
        <v>0</v>
      </c>
    </row>
    <row r="516" spans="1:60">
      <c r="A516" t="s">
        <v>2574</v>
      </c>
      <c r="B516" t="s">
        <v>2573</v>
      </c>
      <c r="C516" t="s">
        <v>32</v>
      </c>
      <c r="E516" s="7"/>
      <c r="F516" s="7"/>
      <c r="G516" s="7"/>
      <c r="H516">
        <v>3</v>
      </c>
      <c r="I516" s="7">
        <v>205.9992</v>
      </c>
      <c r="J516" s="7">
        <v>233.2638</v>
      </c>
      <c r="K516" s="7">
        <v>-27.264600000000002</v>
      </c>
      <c r="M516" t="str">
        <f t="shared" si="170"/>
        <v>New</v>
      </c>
      <c r="O516" s="11" t="str">
        <f t="shared" si="171"/>
        <v/>
      </c>
      <c r="P516" s="11">
        <f t="shared" si="172"/>
        <v>68.666399999999996</v>
      </c>
      <c r="Q516" s="11"/>
      <c r="R516" s="11">
        <f t="shared" si="173"/>
        <v>0</v>
      </c>
      <c r="S516" s="11"/>
      <c r="U516" s="11" t="str">
        <f t="shared" si="174"/>
        <v/>
      </c>
      <c r="V516" s="11">
        <f t="shared" si="175"/>
        <v>77.754599999999996</v>
      </c>
      <c r="W516" s="11"/>
      <c r="X516" s="11">
        <f t="shared" si="169"/>
        <v>0</v>
      </c>
      <c r="Y516" s="11"/>
      <c r="AA516" s="11" t="str">
        <f t="shared" si="176"/>
        <v/>
      </c>
      <c r="AB516" s="11">
        <f t="shared" si="177"/>
        <v>-9.0882000000000005</v>
      </c>
      <c r="AC516" s="11"/>
      <c r="AD516">
        <f t="shared" si="178"/>
        <v>0</v>
      </c>
      <c r="AE516">
        <f t="shared" si="179"/>
        <v>3</v>
      </c>
      <c r="AG516" s="11">
        <f t="shared" si="180"/>
        <v>-27.264600000000002</v>
      </c>
      <c r="AH516" s="11"/>
      <c r="AI516" s="15">
        <f t="shared" si="181"/>
        <v>0</v>
      </c>
      <c r="AL516" s="11">
        <f t="shared" si="182"/>
        <v>205.99919999999997</v>
      </c>
      <c r="AM516" s="11"/>
      <c r="AO516" s="19">
        <f t="shared" si="183"/>
        <v>0</v>
      </c>
      <c r="AP516" s="19">
        <f t="shared" si="184"/>
        <v>1.2310217480508822E-3</v>
      </c>
      <c r="AR516" s="23">
        <f t="shared" si="185"/>
        <v>0</v>
      </c>
      <c r="AS516">
        <f t="shared" si="186"/>
        <v>0</v>
      </c>
      <c r="AV516" s="11">
        <f t="shared" si="187"/>
        <v>0</v>
      </c>
      <c r="AY516" s="11">
        <f t="shared" si="188"/>
        <v>0</v>
      </c>
      <c r="AZ516" s="11"/>
      <c r="BB516" s="17">
        <f t="shared" si="189"/>
        <v>0</v>
      </c>
      <c r="BC516" s="17">
        <f t="shared" si="190"/>
        <v>3</v>
      </c>
      <c r="BE516" s="11">
        <f t="shared" si="191"/>
        <v>-27.264600000000002</v>
      </c>
      <c r="BH516" s="15">
        <f t="shared" si="192"/>
        <v>0</v>
      </c>
    </row>
    <row r="517" spans="1:60">
      <c r="A517" t="s">
        <v>2574</v>
      </c>
      <c r="B517" t="s">
        <v>2573</v>
      </c>
      <c r="C517" t="s">
        <v>53</v>
      </c>
      <c r="E517" s="7"/>
      <c r="F517" s="7"/>
      <c r="G517" s="7"/>
      <c r="H517">
        <v>3</v>
      </c>
      <c r="I517" s="7">
        <v>11.352</v>
      </c>
      <c r="J517" s="7">
        <v>8.6559000000000008</v>
      </c>
      <c r="K517" s="7">
        <v>2.6960999999999999</v>
      </c>
      <c r="M517" t="str">
        <f t="shared" si="170"/>
        <v>New</v>
      </c>
      <c r="O517" s="11" t="str">
        <f t="shared" si="171"/>
        <v/>
      </c>
      <c r="P517" s="11">
        <f t="shared" si="172"/>
        <v>3.7840000000000003</v>
      </c>
      <c r="Q517" s="11"/>
      <c r="R517" s="11">
        <f t="shared" si="173"/>
        <v>0</v>
      </c>
      <c r="S517" s="11"/>
      <c r="U517" s="11" t="str">
        <f t="shared" si="174"/>
        <v/>
      </c>
      <c r="V517" s="11">
        <f t="shared" si="175"/>
        <v>2.8853000000000004</v>
      </c>
      <c r="W517" s="11"/>
      <c r="X517" s="11">
        <f t="shared" si="169"/>
        <v>0</v>
      </c>
      <c r="Y517" s="11"/>
      <c r="AA517" s="11" t="str">
        <f t="shared" si="176"/>
        <v/>
      </c>
      <c r="AB517" s="11">
        <f t="shared" si="177"/>
        <v>0.89869999999999994</v>
      </c>
      <c r="AC517" s="11"/>
      <c r="AD517">
        <f t="shared" si="178"/>
        <v>0</v>
      </c>
      <c r="AE517">
        <f t="shared" si="179"/>
        <v>3</v>
      </c>
      <c r="AG517" s="11">
        <f t="shared" si="180"/>
        <v>2.6960999999999999</v>
      </c>
      <c r="AH517" s="11"/>
      <c r="AI517" s="15">
        <f t="shared" si="181"/>
        <v>0</v>
      </c>
      <c r="AL517" s="11">
        <f t="shared" si="182"/>
        <v>11.352</v>
      </c>
      <c r="AM517" s="11"/>
      <c r="AO517" s="19">
        <f t="shared" si="183"/>
        <v>0</v>
      </c>
      <c r="AP517" s="19">
        <f t="shared" si="184"/>
        <v>1.2310217480508822E-3</v>
      </c>
      <c r="AR517" s="23">
        <f t="shared" si="185"/>
        <v>0</v>
      </c>
      <c r="AS517">
        <f t="shared" si="186"/>
        <v>0</v>
      </c>
      <c r="AV517" s="11">
        <f t="shared" si="187"/>
        <v>0</v>
      </c>
      <c r="AY517" s="11">
        <f t="shared" si="188"/>
        <v>0</v>
      </c>
      <c r="AZ517" s="11"/>
      <c r="BB517" s="17">
        <f t="shared" si="189"/>
        <v>0</v>
      </c>
      <c r="BC517" s="17">
        <f t="shared" si="190"/>
        <v>3</v>
      </c>
      <c r="BE517" s="11">
        <f t="shared" si="191"/>
        <v>2.6960999999999999</v>
      </c>
      <c r="BH517" s="15">
        <f t="shared" si="192"/>
        <v>0</v>
      </c>
    </row>
    <row r="518" spans="1:60">
      <c r="A518" t="s">
        <v>401</v>
      </c>
      <c r="B518" t="s">
        <v>400</v>
      </c>
      <c r="C518" t="s">
        <v>35</v>
      </c>
      <c r="E518" s="7"/>
      <c r="F518" s="7"/>
      <c r="G518" s="7"/>
      <c r="H518">
        <v>3</v>
      </c>
      <c r="I518" s="7">
        <v>488.64600000000002</v>
      </c>
      <c r="J518" s="7">
        <v>401.7756</v>
      </c>
      <c r="K518" s="7">
        <v>86.870400000000004</v>
      </c>
      <c r="M518" t="str">
        <f t="shared" si="170"/>
        <v>New</v>
      </c>
      <c r="O518" s="11" t="str">
        <f t="shared" si="171"/>
        <v/>
      </c>
      <c r="P518" s="11">
        <f t="shared" si="172"/>
        <v>162.88200000000001</v>
      </c>
      <c r="Q518" s="11"/>
      <c r="R518" s="11">
        <f t="shared" si="173"/>
        <v>0</v>
      </c>
      <c r="S518" s="11"/>
      <c r="U518" s="11" t="str">
        <f t="shared" si="174"/>
        <v/>
      </c>
      <c r="V518" s="11">
        <f t="shared" si="175"/>
        <v>133.92519999999999</v>
      </c>
      <c r="W518" s="11"/>
      <c r="X518" s="11">
        <f t="shared" si="169"/>
        <v>0</v>
      </c>
      <c r="Y518" s="11"/>
      <c r="AA518" s="11" t="str">
        <f t="shared" si="176"/>
        <v/>
      </c>
      <c r="AB518" s="11">
        <f t="shared" si="177"/>
        <v>28.956800000000001</v>
      </c>
      <c r="AC518" s="11"/>
      <c r="AD518">
        <f t="shared" si="178"/>
        <v>0</v>
      </c>
      <c r="AE518">
        <f t="shared" si="179"/>
        <v>3</v>
      </c>
      <c r="AG518" s="11">
        <f t="shared" si="180"/>
        <v>86.870400000000004</v>
      </c>
      <c r="AH518" s="11"/>
      <c r="AI518" s="15">
        <f t="shared" si="181"/>
        <v>0</v>
      </c>
      <c r="AL518" s="11">
        <f t="shared" si="182"/>
        <v>488.64600000000002</v>
      </c>
      <c r="AM518" s="11"/>
      <c r="AO518" s="19">
        <f t="shared" si="183"/>
        <v>0</v>
      </c>
      <c r="AP518" s="19">
        <f t="shared" si="184"/>
        <v>1.2310217480508822E-3</v>
      </c>
      <c r="AR518" s="23">
        <f t="shared" si="185"/>
        <v>0</v>
      </c>
      <c r="AS518">
        <f t="shared" si="186"/>
        <v>0</v>
      </c>
      <c r="AV518" s="11">
        <f t="shared" si="187"/>
        <v>0</v>
      </c>
      <c r="AY518" s="11">
        <f t="shared" si="188"/>
        <v>0</v>
      </c>
      <c r="AZ518" s="11"/>
      <c r="BB518" s="17">
        <f t="shared" si="189"/>
        <v>0</v>
      </c>
      <c r="BC518" s="17">
        <f t="shared" si="190"/>
        <v>3</v>
      </c>
      <c r="BE518" s="11">
        <f t="shared" si="191"/>
        <v>86.870400000000004</v>
      </c>
      <c r="BH518" s="15">
        <f t="shared" si="192"/>
        <v>0</v>
      </c>
    </row>
    <row r="519" spans="1:60">
      <c r="A519" t="s">
        <v>401</v>
      </c>
      <c r="B519" t="s">
        <v>400</v>
      </c>
      <c r="C519" t="s">
        <v>53</v>
      </c>
      <c r="D519">
        <v>5</v>
      </c>
      <c r="E519" s="7">
        <v>67</v>
      </c>
      <c r="F519" s="7">
        <v>34.840000000000003</v>
      </c>
      <c r="G519" s="7">
        <v>32.159999999999997</v>
      </c>
      <c r="H519">
        <v>8</v>
      </c>
      <c r="I519" s="7">
        <v>47.12</v>
      </c>
      <c r="J519" s="7">
        <v>26.387199999999996</v>
      </c>
      <c r="K519" s="7">
        <v>20.732800000000001</v>
      </c>
      <c r="M519" t="str">
        <f t="shared" si="170"/>
        <v/>
      </c>
      <c r="O519" s="11">
        <f t="shared" si="171"/>
        <v>13.4</v>
      </c>
      <c r="P519" s="11">
        <f t="shared" si="172"/>
        <v>5.89</v>
      </c>
      <c r="Q519" s="11"/>
      <c r="R519" s="11">
        <f t="shared" si="173"/>
        <v>-60.080000000000005</v>
      </c>
      <c r="S519" s="11"/>
      <c r="U519" s="11">
        <f t="shared" si="174"/>
        <v>6.9680000000000009</v>
      </c>
      <c r="V519" s="11">
        <f t="shared" si="175"/>
        <v>3.2983999999999996</v>
      </c>
      <c r="W519" s="11"/>
      <c r="X519" s="11">
        <f t="shared" si="169"/>
        <v>29.35680000000001</v>
      </c>
      <c r="Y519" s="11"/>
      <c r="AA519" s="11">
        <f t="shared" si="176"/>
        <v>6.4319999999999995</v>
      </c>
      <c r="AB519" s="11">
        <f t="shared" si="177"/>
        <v>2.5916000000000001</v>
      </c>
      <c r="AC519" s="11"/>
      <c r="AD519">
        <f t="shared" si="178"/>
        <v>5</v>
      </c>
      <c r="AE519">
        <f t="shared" si="179"/>
        <v>8</v>
      </c>
      <c r="AG519" s="11">
        <f t="shared" si="180"/>
        <v>19.295999999999999</v>
      </c>
      <c r="AH519" s="11"/>
      <c r="AI519" s="15">
        <f t="shared" si="181"/>
        <v>0</v>
      </c>
      <c r="AL519" s="11">
        <f t="shared" si="182"/>
        <v>40.200000000000003</v>
      </c>
      <c r="AM519" s="11"/>
      <c r="AO519" s="19">
        <f t="shared" si="183"/>
        <v>2.2799817601459188E-3</v>
      </c>
      <c r="AP519" s="19">
        <f t="shared" si="184"/>
        <v>3.2827246614690192E-3</v>
      </c>
      <c r="AR519" s="23">
        <f t="shared" si="185"/>
        <v>5.5563155494756042</v>
      </c>
      <c r="AS519">
        <f t="shared" si="186"/>
        <v>5</v>
      </c>
      <c r="AV519" s="11">
        <f t="shared" si="187"/>
        <v>3.5782216142270862</v>
      </c>
      <c r="AY519" s="11">
        <f t="shared" si="188"/>
        <v>7.4546283629730974</v>
      </c>
      <c r="AZ519" s="11"/>
      <c r="BB519" s="17">
        <f t="shared" si="189"/>
        <v>5.5563155494756042</v>
      </c>
      <c r="BC519" s="17">
        <f t="shared" si="190"/>
        <v>8</v>
      </c>
      <c r="BE519" s="11">
        <f t="shared" si="191"/>
        <v>15.717778385772911</v>
      </c>
      <c r="BH519" s="15">
        <f t="shared" si="192"/>
        <v>0</v>
      </c>
    </row>
    <row r="520" spans="1:60">
      <c r="A520" t="s">
        <v>2080</v>
      </c>
      <c r="B520" t="s">
        <v>2079</v>
      </c>
      <c r="C520" t="s">
        <v>53</v>
      </c>
      <c r="E520" s="7"/>
      <c r="F520" s="7"/>
      <c r="G520" s="7"/>
      <c r="H520">
        <v>10</v>
      </c>
      <c r="I520" s="7">
        <v>274.2</v>
      </c>
      <c r="J520" s="7">
        <v>161.77799999999999</v>
      </c>
      <c r="K520" s="7">
        <v>112.422</v>
      </c>
      <c r="M520" t="str">
        <f t="shared" si="170"/>
        <v>New</v>
      </c>
      <c r="O520" s="11" t="str">
        <f t="shared" si="171"/>
        <v/>
      </c>
      <c r="P520" s="11">
        <f t="shared" si="172"/>
        <v>27.419999999999998</v>
      </c>
      <c r="Q520" s="11"/>
      <c r="R520" s="11">
        <f t="shared" si="173"/>
        <v>0</v>
      </c>
      <c r="S520" s="11"/>
      <c r="U520" s="11" t="str">
        <f t="shared" si="174"/>
        <v/>
      </c>
      <c r="V520" s="11">
        <f t="shared" si="175"/>
        <v>16.177799999999998</v>
      </c>
      <c r="W520" s="11"/>
      <c r="X520" s="11">
        <f t="shared" si="169"/>
        <v>0</v>
      </c>
      <c r="Y520" s="11"/>
      <c r="AA520" s="11" t="str">
        <f t="shared" si="176"/>
        <v/>
      </c>
      <c r="AB520" s="11">
        <f t="shared" si="177"/>
        <v>11.2422</v>
      </c>
      <c r="AC520" s="11"/>
      <c r="AD520">
        <f t="shared" si="178"/>
        <v>0</v>
      </c>
      <c r="AE520">
        <f t="shared" si="179"/>
        <v>10</v>
      </c>
      <c r="AG520" s="11">
        <f t="shared" si="180"/>
        <v>112.422</v>
      </c>
      <c r="AH520" s="11"/>
      <c r="AI520" s="15">
        <f t="shared" si="181"/>
        <v>0</v>
      </c>
      <c r="AL520" s="11">
        <f t="shared" si="182"/>
        <v>274.2</v>
      </c>
      <c r="AM520" s="11"/>
      <c r="AO520" s="19">
        <f t="shared" si="183"/>
        <v>0</v>
      </c>
      <c r="AP520" s="19">
        <f t="shared" si="184"/>
        <v>4.103405826836274E-3</v>
      </c>
      <c r="AR520" s="23">
        <f t="shared" si="185"/>
        <v>0</v>
      </c>
      <c r="AS520">
        <f t="shared" si="186"/>
        <v>0</v>
      </c>
      <c r="AV520" s="11">
        <f t="shared" si="187"/>
        <v>0</v>
      </c>
      <c r="AY520" s="11">
        <f t="shared" si="188"/>
        <v>0</v>
      </c>
      <c r="AZ520" s="11"/>
      <c r="BB520" s="17">
        <f t="shared" si="189"/>
        <v>0</v>
      </c>
      <c r="BC520" s="17">
        <f t="shared" si="190"/>
        <v>10</v>
      </c>
      <c r="BE520" s="11">
        <f t="shared" si="191"/>
        <v>112.422</v>
      </c>
      <c r="BH520" s="15">
        <f t="shared" si="192"/>
        <v>0</v>
      </c>
    </row>
    <row r="521" spans="1:60">
      <c r="A521" t="s">
        <v>1197</v>
      </c>
      <c r="B521" t="s">
        <v>1196</v>
      </c>
      <c r="C521" t="s">
        <v>35</v>
      </c>
      <c r="D521">
        <v>9</v>
      </c>
      <c r="E521" s="7">
        <v>1461.9659999999999</v>
      </c>
      <c r="F521" s="7">
        <v>1356.9431999999999</v>
      </c>
      <c r="G521" s="7">
        <v>105.0228</v>
      </c>
      <c r="I521" s="7"/>
      <c r="J521" s="7"/>
      <c r="K521" s="7"/>
      <c r="M521" t="str">
        <f t="shared" si="170"/>
        <v/>
      </c>
      <c r="O521" s="11">
        <f t="shared" si="171"/>
        <v>162.44066666666666</v>
      </c>
      <c r="P521" s="11" t="str">
        <f t="shared" si="172"/>
        <v/>
      </c>
      <c r="Q521" s="11"/>
      <c r="R521" s="11">
        <f t="shared" si="173"/>
        <v>0</v>
      </c>
      <c r="S521" s="11"/>
      <c r="U521" s="11">
        <f t="shared" si="174"/>
        <v>150.77146666666667</v>
      </c>
      <c r="V521" s="11" t="str">
        <f t="shared" si="175"/>
        <v/>
      </c>
      <c r="W521" s="11"/>
      <c r="X521" s="11">
        <f t="shared" ref="X521:X584" si="193">+IFERROR((U521-V521)*H521,0)</f>
        <v>0</v>
      </c>
      <c r="Y521" s="11"/>
      <c r="AA521" s="11">
        <f t="shared" si="176"/>
        <v>11.6692</v>
      </c>
      <c r="AB521" s="11" t="str">
        <f t="shared" si="177"/>
        <v/>
      </c>
      <c r="AC521" s="11"/>
      <c r="AD521">
        <f t="shared" si="178"/>
        <v>9</v>
      </c>
      <c r="AE521">
        <f t="shared" si="179"/>
        <v>0</v>
      </c>
      <c r="AG521" s="11">
        <f t="shared" si="180"/>
        <v>-105.0228</v>
      </c>
      <c r="AH521" s="11"/>
      <c r="AI521" s="15">
        <f t="shared" si="181"/>
        <v>0</v>
      </c>
      <c r="AL521" s="11">
        <f t="shared" si="182"/>
        <v>-1461.9659999999999</v>
      </c>
      <c r="AM521" s="11"/>
      <c r="AO521" s="19">
        <f t="shared" si="183"/>
        <v>4.1039671682626538E-3</v>
      </c>
      <c r="AP521" s="19">
        <f t="shared" si="184"/>
        <v>0</v>
      </c>
      <c r="AR521" s="23">
        <f t="shared" si="185"/>
        <v>10.001367989056087</v>
      </c>
      <c r="AS521">
        <f t="shared" si="186"/>
        <v>9</v>
      </c>
      <c r="AV521" s="11">
        <f t="shared" si="187"/>
        <v>11.68516333789329</v>
      </c>
      <c r="AY521" s="11">
        <f t="shared" si="188"/>
        <v>162.66288372093013</v>
      </c>
      <c r="AZ521" s="11"/>
      <c r="BB521" s="17">
        <f t="shared" si="189"/>
        <v>10.001367989056087</v>
      </c>
      <c r="BC521" s="17">
        <f t="shared" si="190"/>
        <v>0</v>
      </c>
      <c r="BE521" s="11">
        <f t="shared" si="191"/>
        <v>-116.70796333789329</v>
      </c>
      <c r="BH521" s="15">
        <f t="shared" si="192"/>
        <v>0</v>
      </c>
    </row>
    <row r="522" spans="1:60">
      <c r="A522" t="s">
        <v>1909</v>
      </c>
      <c r="B522" t="s">
        <v>1908</v>
      </c>
      <c r="C522" t="s">
        <v>32</v>
      </c>
      <c r="E522" s="7"/>
      <c r="F522" s="7"/>
      <c r="G522" s="7"/>
      <c r="H522">
        <v>1</v>
      </c>
      <c r="I522" s="7">
        <v>204.66640000000001</v>
      </c>
      <c r="J522" s="7">
        <v>210.68600000000001</v>
      </c>
      <c r="K522" s="7">
        <v>-6.0195999999999996</v>
      </c>
      <c r="M522" t="str">
        <f t="shared" ref="M522:M585" si="194">+IF(AND(D522=0,H522&lt;&gt;0),"New","")</f>
        <v>New</v>
      </c>
      <c r="O522" s="11" t="str">
        <f t="shared" ref="O522:O585" si="195">+IFERROR(E522/D522,"")</f>
        <v/>
      </c>
      <c r="P522" s="11">
        <f t="shared" ref="P522:P585" si="196">+IFERROR(I522/H522,"")</f>
        <v>204.66640000000001</v>
      </c>
      <c r="Q522" s="11"/>
      <c r="R522" s="11">
        <f t="shared" ref="R522:R585" si="197">+IFERROR((P522-O522)*H522,0)</f>
        <v>0</v>
      </c>
      <c r="S522" s="11"/>
      <c r="U522" s="11" t="str">
        <f t="shared" ref="U522:U585" si="198">+IFERROR(F522/D522,"")</f>
        <v/>
      </c>
      <c r="V522" s="11">
        <f t="shared" ref="V522:V585" si="199">+IFERROR(J522/H522,"")</f>
        <v>210.68600000000001</v>
      </c>
      <c r="W522" s="11"/>
      <c r="X522" s="11">
        <f t="shared" si="193"/>
        <v>0</v>
      </c>
      <c r="Y522" s="11"/>
      <c r="AA522" s="11" t="str">
        <f t="shared" ref="AA522:AA585" si="200">+IFERROR(G522/D522,"")</f>
        <v/>
      </c>
      <c r="AB522" s="11">
        <f t="shared" ref="AB522:AB585" si="201">+IFERROR(K522/H522,"")</f>
        <v>-6.0195999999999996</v>
      </c>
      <c r="AC522" s="11"/>
      <c r="AD522">
        <f t="shared" ref="AD522:AD585" si="202">+D522</f>
        <v>0</v>
      </c>
      <c r="AE522">
        <f t="shared" ref="AE522:AE585" si="203">+H522</f>
        <v>1</v>
      </c>
      <c r="AG522" s="11">
        <f t="shared" ref="AG522:AG585" si="204">+IF(M522="New",(AE522-AD522)*AB522,IFERROR((AE522-AD522)*AA522,0))</f>
        <v>-6.0195999999999996</v>
      </c>
      <c r="AH522" s="11"/>
      <c r="AI522" s="15">
        <f t="shared" ref="AI522:AI585" si="205">+(K522-G522)-(R522+X522+AG522)</f>
        <v>0</v>
      </c>
      <c r="AL522" s="11">
        <f t="shared" ref="AL522:AL585" si="206">+IF(M522="New",(AE522-AD522)*P522,IFERROR((AE522-AD522)*O522,0))</f>
        <v>204.66640000000001</v>
      </c>
      <c r="AM522" s="11"/>
      <c r="AO522" s="19">
        <f t="shared" ref="AO522:AO585" si="207">+D522/$D$2</f>
        <v>0</v>
      </c>
      <c r="AP522" s="19">
        <f t="shared" ref="AP522:AP585" si="208">+H522/$H$2</f>
        <v>4.103405826836274E-4</v>
      </c>
      <c r="AR522" s="23">
        <f t="shared" ref="AR522:AR585" si="209">+$H$2*AO522</f>
        <v>0</v>
      </c>
      <c r="AS522">
        <f t="shared" ref="AS522:AS585" si="210">+D522</f>
        <v>0</v>
      </c>
      <c r="AV522" s="11">
        <f t="shared" ref="AV522:AV585" si="211">+IFERROR((AR522-AS522)*AA522,0)</f>
        <v>0</v>
      </c>
      <c r="AY522" s="11">
        <f t="shared" ref="AY522:AY585" si="212">+IFERROR((AR522-AS522)*O522,0)</f>
        <v>0</v>
      </c>
      <c r="AZ522" s="11"/>
      <c r="BB522" s="17">
        <f t="shared" ref="BB522:BB585" si="213">+$H$2*AO522</f>
        <v>0</v>
      </c>
      <c r="BC522" s="17">
        <f t="shared" ref="BC522:BC585" si="214">+H522</f>
        <v>1</v>
      </c>
      <c r="BE522" s="11">
        <f t="shared" ref="BE522:BE585" si="215">+IF(M522="New",(BC522-BB522)*AB522,IFERROR((BC522-BB522)*AA522,0))</f>
        <v>-6.0195999999999996</v>
      </c>
      <c r="BH522" s="15">
        <f t="shared" ref="BH522:BH585" si="216">AG522-AV522-BE522</f>
        <v>0</v>
      </c>
    </row>
    <row r="523" spans="1:60">
      <c r="A523" t="s">
        <v>1909</v>
      </c>
      <c r="B523" t="s">
        <v>1908</v>
      </c>
      <c r="C523" t="s">
        <v>44</v>
      </c>
      <c r="D523">
        <v>5</v>
      </c>
      <c r="E523" s="7">
        <v>300.93</v>
      </c>
      <c r="F523" s="7">
        <v>335.322</v>
      </c>
      <c r="G523" s="7">
        <v>-34.392000000000003</v>
      </c>
      <c r="I523" s="7"/>
      <c r="J523" s="7"/>
      <c r="K523" s="7"/>
      <c r="M523" t="str">
        <f t="shared" si="194"/>
        <v/>
      </c>
      <c r="O523" s="11">
        <f t="shared" si="195"/>
        <v>60.186</v>
      </c>
      <c r="P523" s="11" t="str">
        <f t="shared" si="196"/>
        <v/>
      </c>
      <c r="Q523" s="11"/>
      <c r="R523" s="11">
        <f t="shared" si="197"/>
        <v>0</v>
      </c>
      <c r="S523" s="11"/>
      <c r="U523" s="11">
        <f t="shared" si="198"/>
        <v>67.064400000000006</v>
      </c>
      <c r="V523" s="11" t="str">
        <f t="shared" si="199"/>
        <v/>
      </c>
      <c r="W523" s="11"/>
      <c r="X523" s="11">
        <f t="shared" si="193"/>
        <v>0</v>
      </c>
      <c r="Y523" s="11"/>
      <c r="AA523" s="11">
        <f t="shared" si="200"/>
        <v>-6.878400000000001</v>
      </c>
      <c r="AB523" s="11" t="str">
        <f t="shared" si="201"/>
        <v/>
      </c>
      <c r="AC523" s="11"/>
      <c r="AD523">
        <f t="shared" si="202"/>
        <v>5</v>
      </c>
      <c r="AE523">
        <f t="shared" si="203"/>
        <v>0</v>
      </c>
      <c r="AG523" s="11">
        <f t="shared" si="204"/>
        <v>34.392000000000003</v>
      </c>
      <c r="AH523" s="11"/>
      <c r="AI523" s="15">
        <f t="shared" si="205"/>
        <v>0</v>
      </c>
      <c r="AL523" s="11">
        <f t="shared" si="206"/>
        <v>-300.93</v>
      </c>
      <c r="AM523" s="11"/>
      <c r="AO523" s="19">
        <f t="shared" si="207"/>
        <v>2.2799817601459188E-3</v>
      </c>
      <c r="AP523" s="19">
        <f t="shared" si="208"/>
        <v>0</v>
      </c>
      <c r="AR523" s="23">
        <f t="shared" si="209"/>
        <v>5.5563155494756042</v>
      </c>
      <c r="AS523">
        <f t="shared" si="210"/>
        <v>5</v>
      </c>
      <c r="AV523" s="11">
        <f t="shared" si="211"/>
        <v>-3.826560875512997</v>
      </c>
      <c r="AY523" s="11">
        <f t="shared" si="212"/>
        <v>33.482407660738716</v>
      </c>
      <c r="AZ523" s="11"/>
      <c r="BB523" s="17">
        <f t="shared" si="213"/>
        <v>5.5563155494756042</v>
      </c>
      <c r="BC523" s="17">
        <f t="shared" si="214"/>
        <v>0</v>
      </c>
      <c r="BE523" s="11">
        <f t="shared" si="215"/>
        <v>38.218560875512999</v>
      </c>
      <c r="BH523" s="15">
        <f t="shared" si="216"/>
        <v>0</v>
      </c>
    </row>
    <row r="524" spans="1:60">
      <c r="A524" t="s">
        <v>2479</v>
      </c>
      <c r="B524" t="s">
        <v>2478</v>
      </c>
      <c r="C524" t="s">
        <v>32</v>
      </c>
      <c r="D524">
        <v>2</v>
      </c>
      <c r="E524" s="7">
        <v>273.666</v>
      </c>
      <c r="F524" s="7">
        <v>286.5444</v>
      </c>
      <c r="G524" s="7">
        <v>-12.878399999999999</v>
      </c>
      <c r="I524" s="7"/>
      <c r="J524" s="7"/>
      <c r="K524" s="7"/>
      <c r="M524" t="str">
        <f t="shared" si="194"/>
        <v/>
      </c>
      <c r="O524" s="11">
        <f t="shared" si="195"/>
        <v>136.833</v>
      </c>
      <c r="P524" s="11" t="str">
        <f t="shared" si="196"/>
        <v/>
      </c>
      <c r="Q524" s="11"/>
      <c r="R524" s="11">
        <f t="shared" si="197"/>
        <v>0</v>
      </c>
      <c r="S524" s="11"/>
      <c r="U524" s="11">
        <f t="shared" si="198"/>
        <v>143.2722</v>
      </c>
      <c r="V524" s="11" t="str">
        <f t="shared" si="199"/>
        <v/>
      </c>
      <c r="W524" s="11"/>
      <c r="X524" s="11">
        <f t="shared" si="193"/>
        <v>0</v>
      </c>
      <c r="Y524" s="11"/>
      <c r="AA524" s="11">
        <f t="shared" si="200"/>
        <v>-6.4391999999999996</v>
      </c>
      <c r="AB524" s="11" t="str">
        <f t="shared" si="201"/>
        <v/>
      </c>
      <c r="AC524" s="11"/>
      <c r="AD524">
        <f t="shared" si="202"/>
        <v>2</v>
      </c>
      <c r="AE524">
        <f t="shared" si="203"/>
        <v>0</v>
      </c>
      <c r="AG524" s="11">
        <f t="shared" si="204"/>
        <v>12.878399999999999</v>
      </c>
      <c r="AH524" s="11"/>
      <c r="AI524" s="15">
        <f t="shared" si="205"/>
        <v>0</v>
      </c>
      <c r="AL524" s="11">
        <f t="shared" si="206"/>
        <v>-273.666</v>
      </c>
      <c r="AM524" s="11"/>
      <c r="AO524" s="19">
        <f t="shared" si="207"/>
        <v>9.1199270405836752E-4</v>
      </c>
      <c r="AP524" s="19">
        <f t="shared" si="208"/>
        <v>0</v>
      </c>
      <c r="AR524" s="23">
        <f t="shared" si="209"/>
        <v>2.2225262197902418</v>
      </c>
      <c r="AS524">
        <f t="shared" si="210"/>
        <v>2</v>
      </c>
      <c r="AV524" s="11">
        <f t="shared" si="211"/>
        <v>-1.4328908344733249</v>
      </c>
      <c r="AY524" s="11">
        <f t="shared" si="212"/>
        <v>30.448930232558155</v>
      </c>
      <c r="AZ524" s="11"/>
      <c r="BB524" s="17">
        <f t="shared" si="213"/>
        <v>2.2225262197902418</v>
      </c>
      <c r="BC524" s="17">
        <f t="shared" si="214"/>
        <v>0</v>
      </c>
      <c r="BE524" s="11">
        <f t="shared" si="215"/>
        <v>14.311290834473324</v>
      </c>
      <c r="BH524" s="15">
        <f t="shared" si="216"/>
        <v>0</v>
      </c>
    </row>
    <row r="525" spans="1:60">
      <c r="A525" t="s">
        <v>2479</v>
      </c>
      <c r="B525" t="s">
        <v>2478</v>
      </c>
      <c r="C525" t="s">
        <v>53</v>
      </c>
      <c r="D525">
        <v>3</v>
      </c>
      <c r="E525" s="7">
        <v>14.52</v>
      </c>
      <c r="F525" s="7">
        <v>8.8571999999999989</v>
      </c>
      <c r="G525" s="7">
        <v>5.6627999999999998</v>
      </c>
      <c r="I525" s="7"/>
      <c r="J525" s="7"/>
      <c r="K525" s="7"/>
      <c r="M525" t="str">
        <f t="shared" si="194"/>
        <v/>
      </c>
      <c r="O525" s="11">
        <f t="shared" si="195"/>
        <v>4.84</v>
      </c>
      <c r="P525" s="11" t="str">
        <f t="shared" si="196"/>
        <v/>
      </c>
      <c r="Q525" s="11"/>
      <c r="R525" s="11">
        <f t="shared" si="197"/>
        <v>0</v>
      </c>
      <c r="S525" s="11"/>
      <c r="U525" s="11">
        <f t="shared" si="198"/>
        <v>2.9523999999999995</v>
      </c>
      <c r="V525" s="11" t="str">
        <f t="shared" si="199"/>
        <v/>
      </c>
      <c r="W525" s="11"/>
      <c r="X525" s="11">
        <f t="shared" si="193"/>
        <v>0</v>
      </c>
      <c r="Y525" s="11"/>
      <c r="AA525" s="11">
        <f t="shared" si="200"/>
        <v>1.8875999999999999</v>
      </c>
      <c r="AB525" s="11" t="str">
        <f t="shared" si="201"/>
        <v/>
      </c>
      <c r="AC525" s="11"/>
      <c r="AD525">
        <f t="shared" si="202"/>
        <v>3</v>
      </c>
      <c r="AE525">
        <f t="shared" si="203"/>
        <v>0</v>
      </c>
      <c r="AG525" s="11">
        <f t="shared" si="204"/>
        <v>-5.6627999999999998</v>
      </c>
      <c r="AH525" s="11"/>
      <c r="AI525" s="15">
        <f t="shared" si="205"/>
        <v>0</v>
      </c>
      <c r="AL525" s="11">
        <f t="shared" si="206"/>
        <v>-14.52</v>
      </c>
      <c r="AM525" s="11"/>
      <c r="AO525" s="19">
        <f t="shared" si="207"/>
        <v>1.3679890560875513E-3</v>
      </c>
      <c r="AP525" s="19">
        <f t="shared" si="208"/>
        <v>0</v>
      </c>
      <c r="AR525" s="23">
        <f t="shared" si="209"/>
        <v>3.3337893296853625</v>
      </c>
      <c r="AS525">
        <f t="shared" si="210"/>
        <v>3</v>
      </c>
      <c r="AV525" s="11">
        <f t="shared" si="211"/>
        <v>0.63006073871409018</v>
      </c>
      <c r="AY525" s="11">
        <f t="shared" si="212"/>
        <v>1.6155403556771541</v>
      </c>
      <c r="AZ525" s="11"/>
      <c r="BB525" s="17">
        <f t="shared" si="213"/>
        <v>3.3337893296853625</v>
      </c>
      <c r="BC525" s="17">
        <f t="shared" si="214"/>
        <v>0</v>
      </c>
      <c r="BE525" s="11">
        <f t="shared" si="215"/>
        <v>-6.29286073871409</v>
      </c>
      <c r="BH525" s="15">
        <f t="shared" si="216"/>
        <v>0</v>
      </c>
    </row>
    <row r="526" spans="1:60">
      <c r="A526" t="s">
        <v>434</v>
      </c>
      <c r="B526" t="s">
        <v>433</v>
      </c>
      <c r="C526" t="s">
        <v>32</v>
      </c>
      <c r="E526" s="7"/>
      <c r="F526" s="7"/>
      <c r="G526" s="7"/>
      <c r="H526">
        <v>13</v>
      </c>
      <c r="I526" s="7">
        <v>1336.829</v>
      </c>
      <c r="J526" s="7">
        <v>1305.3742</v>
      </c>
      <c r="K526" s="7">
        <v>31.454799999999999</v>
      </c>
      <c r="M526" t="str">
        <f t="shared" si="194"/>
        <v>New</v>
      </c>
      <c r="O526" s="11" t="str">
        <f t="shared" si="195"/>
        <v/>
      </c>
      <c r="P526" s="11">
        <f t="shared" si="196"/>
        <v>102.833</v>
      </c>
      <c r="Q526" s="11"/>
      <c r="R526" s="11">
        <f t="shared" si="197"/>
        <v>0</v>
      </c>
      <c r="S526" s="11"/>
      <c r="U526" s="11" t="str">
        <f t="shared" si="198"/>
        <v/>
      </c>
      <c r="V526" s="11">
        <f t="shared" si="199"/>
        <v>100.4134</v>
      </c>
      <c r="W526" s="11"/>
      <c r="X526" s="11">
        <f t="shared" si="193"/>
        <v>0</v>
      </c>
      <c r="Y526" s="11"/>
      <c r="AA526" s="11" t="str">
        <f t="shared" si="200"/>
        <v/>
      </c>
      <c r="AB526" s="11">
        <f t="shared" si="201"/>
        <v>2.4196</v>
      </c>
      <c r="AC526" s="11"/>
      <c r="AD526">
        <f t="shared" si="202"/>
        <v>0</v>
      </c>
      <c r="AE526">
        <f t="shared" si="203"/>
        <v>13</v>
      </c>
      <c r="AG526" s="11">
        <f t="shared" si="204"/>
        <v>31.454799999999999</v>
      </c>
      <c r="AH526" s="11"/>
      <c r="AI526" s="15">
        <f t="shared" si="205"/>
        <v>0</v>
      </c>
      <c r="AL526" s="11">
        <f t="shared" si="206"/>
        <v>1336.829</v>
      </c>
      <c r="AM526" s="11"/>
      <c r="AO526" s="19">
        <f t="shared" si="207"/>
        <v>0</v>
      </c>
      <c r="AP526" s="19">
        <f t="shared" si="208"/>
        <v>5.3344275748871562E-3</v>
      </c>
      <c r="AR526" s="23">
        <f t="shared" si="209"/>
        <v>0</v>
      </c>
      <c r="AS526">
        <f t="shared" si="210"/>
        <v>0</v>
      </c>
      <c r="AV526" s="11">
        <f t="shared" si="211"/>
        <v>0</v>
      </c>
      <c r="AY526" s="11">
        <f t="shared" si="212"/>
        <v>0</v>
      </c>
      <c r="AZ526" s="11"/>
      <c r="BB526" s="17">
        <f t="shared" si="213"/>
        <v>0</v>
      </c>
      <c r="BC526" s="17">
        <f t="shared" si="214"/>
        <v>13</v>
      </c>
      <c r="BE526" s="11">
        <f t="shared" si="215"/>
        <v>31.454799999999999</v>
      </c>
      <c r="BH526" s="15">
        <f t="shared" si="216"/>
        <v>0</v>
      </c>
    </row>
    <row r="527" spans="1:60">
      <c r="A527" t="s">
        <v>434</v>
      </c>
      <c r="B527" t="s">
        <v>433</v>
      </c>
      <c r="C527" t="s">
        <v>35</v>
      </c>
      <c r="E527" s="7"/>
      <c r="F527" s="7"/>
      <c r="G527" s="7"/>
      <c r="H527">
        <v>2</v>
      </c>
      <c r="I527" s="7">
        <v>113.568</v>
      </c>
      <c r="J527" s="7">
        <v>132.02279999999999</v>
      </c>
      <c r="K527" s="7">
        <v>-18.454799999999999</v>
      </c>
      <c r="M527" t="str">
        <f t="shared" si="194"/>
        <v>New</v>
      </c>
      <c r="O527" s="11" t="str">
        <f t="shared" si="195"/>
        <v/>
      </c>
      <c r="P527" s="11">
        <f t="shared" si="196"/>
        <v>56.783999999999999</v>
      </c>
      <c r="Q527" s="11"/>
      <c r="R527" s="11">
        <f t="shared" si="197"/>
        <v>0</v>
      </c>
      <c r="S527" s="11"/>
      <c r="U527" s="11" t="str">
        <f t="shared" si="198"/>
        <v/>
      </c>
      <c r="V527" s="11">
        <f t="shared" si="199"/>
        <v>66.011399999999995</v>
      </c>
      <c r="W527" s="11"/>
      <c r="X527" s="11">
        <f t="shared" si="193"/>
        <v>0</v>
      </c>
      <c r="Y527" s="11"/>
      <c r="AA527" s="11" t="str">
        <f t="shared" si="200"/>
        <v/>
      </c>
      <c r="AB527" s="11">
        <f t="shared" si="201"/>
        <v>-9.2273999999999994</v>
      </c>
      <c r="AC527" s="11"/>
      <c r="AD527">
        <f t="shared" si="202"/>
        <v>0</v>
      </c>
      <c r="AE527">
        <f t="shared" si="203"/>
        <v>2</v>
      </c>
      <c r="AG527" s="11">
        <f t="shared" si="204"/>
        <v>-18.454799999999999</v>
      </c>
      <c r="AH527" s="11"/>
      <c r="AI527" s="15">
        <f t="shared" si="205"/>
        <v>0</v>
      </c>
      <c r="AL527" s="11">
        <f t="shared" si="206"/>
        <v>113.568</v>
      </c>
      <c r="AM527" s="11"/>
      <c r="AO527" s="19">
        <f t="shared" si="207"/>
        <v>0</v>
      </c>
      <c r="AP527" s="19">
        <f t="shared" si="208"/>
        <v>8.206811653672548E-4</v>
      </c>
      <c r="AR527" s="23">
        <f t="shared" si="209"/>
        <v>0</v>
      </c>
      <c r="AS527">
        <f t="shared" si="210"/>
        <v>0</v>
      </c>
      <c r="AV527" s="11">
        <f t="shared" si="211"/>
        <v>0</v>
      </c>
      <c r="AY527" s="11">
        <f t="shared" si="212"/>
        <v>0</v>
      </c>
      <c r="AZ527" s="11"/>
      <c r="BB527" s="17">
        <f t="shared" si="213"/>
        <v>0</v>
      </c>
      <c r="BC527" s="17">
        <f t="shared" si="214"/>
        <v>2</v>
      </c>
      <c r="BE527" s="11">
        <f t="shared" si="215"/>
        <v>-18.454799999999999</v>
      </c>
      <c r="BH527" s="15">
        <f t="shared" si="216"/>
        <v>0</v>
      </c>
    </row>
    <row r="528" spans="1:60">
      <c r="A528" t="s">
        <v>434</v>
      </c>
      <c r="B528" t="s">
        <v>433</v>
      </c>
      <c r="C528" t="s">
        <v>44</v>
      </c>
      <c r="E528" s="7"/>
      <c r="F528" s="7"/>
      <c r="G528" s="7"/>
      <c r="H528">
        <v>7</v>
      </c>
      <c r="I528" s="7">
        <v>1004.024</v>
      </c>
      <c r="J528" s="7">
        <v>1116.9766999999999</v>
      </c>
      <c r="K528" s="7">
        <v>-112.95269999999999</v>
      </c>
      <c r="M528" t="str">
        <f t="shared" si="194"/>
        <v>New</v>
      </c>
      <c r="O528" s="11" t="str">
        <f t="shared" si="195"/>
        <v/>
      </c>
      <c r="P528" s="11">
        <f t="shared" si="196"/>
        <v>143.43199999999999</v>
      </c>
      <c r="Q528" s="11"/>
      <c r="R528" s="11">
        <f t="shared" si="197"/>
        <v>0</v>
      </c>
      <c r="S528" s="11"/>
      <c r="U528" s="11" t="str">
        <f t="shared" si="198"/>
        <v/>
      </c>
      <c r="V528" s="11">
        <f t="shared" si="199"/>
        <v>159.56809999999999</v>
      </c>
      <c r="W528" s="11"/>
      <c r="X528" s="11">
        <f t="shared" si="193"/>
        <v>0</v>
      </c>
      <c r="Y528" s="11"/>
      <c r="AA528" s="11" t="str">
        <f t="shared" si="200"/>
        <v/>
      </c>
      <c r="AB528" s="11">
        <f t="shared" si="201"/>
        <v>-16.136099999999999</v>
      </c>
      <c r="AC528" s="11"/>
      <c r="AD528">
        <f t="shared" si="202"/>
        <v>0</v>
      </c>
      <c r="AE528">
        <f t="shared" si="203"/>
        <v>7</v>
      </c>
      <c r="AG528" s="11">
        <f t="shared" si="204"/>
        <v>-112.95269999999999</v>
      </c>
      <c r="AH528" s="11"/>
      <c r="AI528" s="15">
        <f t="shared" si="205"/>
        <v>0</v>
      </c>
      <c r="AL528" s="11">
        <f t="shared" si="206"/>
        <v>1004.0239999999999</v>
      </c>
      <c r="AM528" s="11"/>
      <c r="AO528" s="19">
        <f t="shared" si="207"/>
        <v>0</v>
      </c>
      <c r="AP528" s="19">
        <f t="shared" si="208"/>
        <v>2.8723840787853918E-3</v>
      </c>
      <c r="AR528" s="23">
        <f t="shared" si="209"/>
        <v>0</v>
      </c>
      <c r="AS528">
        <f t="shared" si="210"/>
        <v>0</v>
      </c>
      <c r="AV528" s="11">
        <f t="shared" si="211"/>
        <v>0</v>
      </c>
      <c r="AY528" s="11">
        <f t="shared" si="212"/>
        <v>0</v>
      </c>
      <c r="AZ528" s="11"/>
      <c r="BB528" s="17">
        <f t="shared" si="213"/>
        <v>0</v>
      </c>
      <c r="BC528" s="17">
        <f t="shared" si="214"/>
        <v>7</v>
      </c>
      <c r="BE528" s="11">
        <f t="shared" si="215"/>
        <v>-112.95269999999999</v>
      </c>
      <c r="BH528" s="15">
        <f t="shared" si="216"/>
        <v>0</v>
      </c>
    </row>
    <row r="529" spans="1:60">
      <c r="A529" t="s">
        <v>1656</v>
      </c>
      <c r="B529" t="s">
        <v>1655</v>
      </c>
      <c r="C529" t="s">
        <v>32</v>
      </c>
      <c r="E529" s="7"/>
      <c r="F529" s="7"/>
      <c r="G529" s="7"/>
      <c r="H529">
        <v>2</v>
      </c>
      <c r="I529" s="7">
        <v>321.56799999999998</v>
      </c>
      <c r="J529" s="7">
        <v>337.64639999999997</v>
      </c>
      <c r="K529" s="7">
        <v>-16.078399999999998</v>
      </c>
      <c r="M529" t="str">
        <f t="shared" si="194"/>
        <v>New</v>
      </c>
      <c r="O529" s="11" t="str">
        <f t="shared" si="195"/>
        <v/>
      </c>
      <c r="P529" s="11">
        <f t="shared" si="196"/>
        <v>160.78399999999999</v>
      </c>
      <c r="Q529" s="11"/>
      <c r="R529" s="11">
        <f t="shared" si="197"/>
        <v>0</v>
      </c>
      <c r="S529" s="11"/>
      <c r="U529" s="11" t="str">
        <f t="shared" si="198"/>
        <v/>
      </c>
      <c r="V529" s="11">
        <f t="shared" si="199"/>
        <v>168.82319999999999</v>
      </c>
      <c r="W529" s="11"/>
      <c r="X529" s="11">
        <f t="shared" si="193"/>
        <v>0</v>
      </c>
      <c r="Y529" s="11"/>
      <c r="AA529" s="11" t="str">
        <f t="shared" si="200"/>
        <v/>
      </c>
      <c r="AB529" s="11">
        <f t="shared" si="201"/>
        <v>-8.0391999999999992</v>
      </c>
      <c r="AC529" s="11"/>
      <c r="AD529">
        <f t="shared" si="202"/>
        <v>0</v>
      </c>
      <c r="AE529">
        <f t="shared" si="203"/>
        <v>2</v>
      </c>
      <c r="AG529" s="11">
        <f t="shared" si="204"/>
        <v>-16.078399999999998</v>
      </c>
      <c r="AH529" s="11"/>
      <c r="AI529" s="15">
        <f t="shared" si="205"/>
        <v>0</v>
      </c>
      <c r="AL529" s="11">
        <f t="shared" si="206"/>
        <v>321.56799999999998</v>
      </c>
      <c r="AM529" s="11"/>
      <c r="AO529" s="19">
        <f t="shared" si="207"/>
        <v>0</v>
      </c>
      <c r="AP529" s="19">
        <f t="shared" si="208"/>
        <v>8.206811653672548E-4</v>
      </c>
      <c r="AR529" s="23">
        <f t="shared" si="209"/>
        <v>0</v>
      </c>
      <c r="AS529">
        <f t="shared" si="210"/>
        <v>0</v>
      </c>
      <c r="AV529" s="11">
        <f t="shared" si="211"/>
        <v>0</v>
      </c>
      <c r="AY529" s="11">
        <f t="shared" si="212"/>
        <v>0</v>
      </c>
      <c r="AZ529" s="11"/>
      <c r="BB529" s="17">
        <f t="shared" si="213"/>
        <v>0</v>
      </c>
      <c r="BC529" s="17">
        <f t="shared" si="214"/>
        <v>2</v>
      </c>
      <c r="BE529" s="11">
        <f t="shared" si="215"/>
        <v>-16.078399999999998</v>
      </c>
      <c r="BH529" s="15">
        <f t="shared" si="216"/>
        <v>0</v>
      </c>
    </row>
    <row r="530" spans="1:60">
      <c r="A530" t="s">
        <v>1656</v>
      </c>
      <c r="B530" t="s">
        <v>1655</v>
      </c>
      <c r="C530" t="s">
        <v>35</v>
      </c>
      <c r="E530" s="7"/>
      <c r="F530" s="7"/>
      <c r="G530" s="7"/>
      <c r="H530">
        <v>5</v>
      </c>
      <c r="I530" s="7">
        <v>283.92</v>
      </c>
      <c r="J530" s="7">
        <v>330.05700000000002</v>
      </c>
      <c r="K530" s="7">
        <v>-46.137</v>
      </c>
      <c r="M530" t="str">
        <f t="shared" si="194"/>
        <v>New</v>
      </c>
      <c r="O530" s="11" t="str">
        <f t="shared" si="195"/>
        <v/>
      </c>
      <c r="P530" s="11">
        <f t="shared" si="196"/>
        <v>56.784000000000006</v>
      </c>
      <c r="Q530" s="11"/>
      <c r="R530" s="11">
        <f t="shared" si="197"/>
        <v>0</v>
      </c>
      <c r="S530" s="11"/>
      <c r="U530" s="11" t="str">
        <f t="shared" si="198"/>
        <v/>
      </c>
      <c r="V530" s="11">
        <f t="shared" si="199"/>
        <v>66.011400000000009</v>
      </c>
      <c r="W530" s="11"/>
      <c r="X530" s="11">
        <f t="shared" si="193"/>
        <v>0</v>
      </c>
      <c r="Y530" s="11"/>
      <c r="AA530" s="11" t="str">
        <f t="shared" si="200"/>
        <v/>
      </c>
      <c r="AB530" s="11">
        <f t="shared" si="201"/>
        <v>-9.2273999999999994</v>
      </c>
      <c r="AC530" s="11"/>
      <c r="AD530">
        <f t="shared" si="202"/>
        <v>0</v>
      </c>
      <c r="AE530">
        <f t="shared" si="203"/>
        <v>5</v>
      </c>
      <c r="AG530" s="11">
        <f t="shared" si="204"/>
        <v>-46.137</v>
      </c>
      <c r="AH530" s="11"/>
      <c r="AI530" s="15">
        <f t="shared" si="205"/>
        <v>0</v>
      </c>
      <c r="AL530" s="11">
        <f t="shared" si="206"/>
        <v>283.92</v>
      </c>
      <c r="AM530" s="11"/>
      <c r="AO530" s="19">
        <f t="shared" si="207"/>
        <v>0</v>
      </c>
      <c r="AP530" s="19">
        <f t="shared" si="208"/>
        <v>2.051702913418137E-3</v>
      </c>
      <c r="AR530" s="23">
        <f t="shared" si="209"/>
        <v>0</v>
      </c>
      <c r="AS530">
        <f t="shared" si="210"/>
        <v>0</v>
      </c>
      <c r="AV530" s="11">
        <f t="shared" si="211"/>
        <v>0</v>
      </c>
      <c r="AY530" s="11">
        <f t="shared" si="212"/>
        <v>0</v>
      </c>
      <c r="AZ530" s="11"/>
      <c r="BB530" s="17">
        <f t="shared" si="213"/>
        <v>0</v>
      </c>
      <c r="BC530" s="17">
        <f t="shared" si="214"/>
        <v>5</v>
      </c>
      <c r="BE530" s="11">
        <f t="shared" si="215"/>
        <v>-46.137</v>
      </c>
      <c r="BH530" s="15">
        <f t="shared" si="216"/>
        <v>0</v>
      </c>
    </row>
    <row r="531" spans="1:60">
      <c r="A531" t="s">
        <v>725</v>
      </c>
      <c r="B531" t="s">
        <v>724</v>
      </c>
      <c r="C531" t="s">
        <v>53</v>
      </c>
      <c r="E531" s="7"/>
      <c r="F531" s="7"/>
      <c r="G531" s="7"/>
      <c r="H531">
        <v>3</v>
      </c>
      <c r="I531" s="7">
        <v>103.056</v>
      </c>
      <c r="J531" s="7">
        <v>78.580199999999991</v>
      </c>
      <c r="K531" s="7">
        <v>24.4758</v>
      </c>
      <c r="M531" t="str">
        <f t="shared" si="194"/>
        <v>New</v>
      </c>
      <c r="O531" s="11" t="str">
        <f t="shared" si="195"/>
        <v/>
      </c>
      <c r="P531" s="11">
        <f t="shared" si="196"/>
        <v>34.351999999999997</v>
      </c>
      <c r="Q531" s="11"/>
      <c r="R531" s="11">
        <f t="shared" si="197"/>
        <v>0</v>
      </c>
      <c r="S531" s="11"/>
      <c r="U531" s="11" t="str">
        <f t="shared" si="198"/>
        <v/>
      </c>
      <c r="V531" s="11">
        <f t="shared" si="199"/>
        <v>26.193399999999997</v>
      </c>
      <c r="W531" s="11"/>
      <c r="X531" s="11">
        <f t="shared" si="193"/>
        <v>0</v>
      </c>
      <c r="Y531" s="11"/>
      <c r="AA531" s="11" t="str">
        <f t="shared" si="200"/>
        <v/>
      </c>
      <c r="AB531" s="11">
        <f t="shared" si="201"/>
        <v>8.1585999999999999</v>
      </c>
      <c r="AC531" s="11"/>
      <c r="AD531">
        <f t="shared" si="202"/>
        <v>0</v>
      </c>
      <c r="AE531">
        <f t="shared" si="203"/>
        <v>3</v>
      </c>
      <c r="AG531" s="11">
        <f t="shared" si="204"/>
        <v>24.4758</v>
      </c>
      <c r="AH531" s="11"/>
      <c r="AI531" s="15">
        <f t="shared" si="205"/>
        <v>0</v>
      </c>
      <c r="AL531" s="11">
        <f t="shared" si="206"/>
        <v>103.05599999999998</v>
      </c>
      <c r="AM531" s="11"/>
      <c r="AO531" s="19">
        <f t="shared" si="207"/>
        <v>0</v>
      </c>
      <c r="AP531" s="19">
        <f t="shared" si="208"/>
        <v>1.2310217480508822E-3</v>
      </c>
      <c r="AR531" s="23">
        <f t="shared" si="209"/>
        <v>0</v>
      </c>
      <c r="AS531">
        <f t="shared" si="210"/>
        <v>0</v>
      </c>
      <c r="AV531" s="11">
        <f t="shared" si="211"/>
        <v>0</v>
      </c>
      <c r="AY531" s="11">
        <f t="shared" si="212"/>
        <v>0</v>
      </c>
      <c r="AZ531" s="11"/>
      <c r="BB531" s="17">
        <f t="shared" si="213"/>
        <v>0</v>
      </c>
      <c r="BC531" s="17">
        <f t="shared" si="214"/>
        <v>3</v>
      </c>
      <c r="BE531" s="11">
        <f t="shared" si="215"/>
        <v>24.4758</v>
      </c>
      <c r="BH531" s="15">
        <f t="shared" si="216"/>
        <v>0</v>
      </c>
    </row>
    <row r="532" spans="1:60">
      <c r="A532" t="s">
        <v>334</v>
      </c>
      <c r="B532" t="s">
        <v>333</v>
      </c>
      <c r="C532" t="s">
        <v>35</v>
      </c>
      <c r="D532">
        <v>2</v>
      </c>
      <c r="E532" s="7">
        <v>207.98400000000001</v>
      </c>
      <c r="F532" s="7">
        <v>236.58180000000002</v>
      </c>
      <c r="G532" s="7">
        <v>-28.597799999999999</v>
      </c>
      <c r="I532" s="7"/>
      <c r="J532" s="7"/>
      <c r="K532" s="7"/>
      <c r="M532" t="str">
        <f t="shared" si="194"/>
        <v/>
      </c>
      <c r="O532" s="11">
        <f t="shared" si="195"/>
        <v>103.992</v>
      </c>
      <c r="P532" s="11" t="str">
        <f t="shared" si="196"/>
        <v/>
      </c>
      <c r="Q532" s="11"/>
      <c r="R532" s="11">
        <f t="shared" si="197"/>
        <v>0</v>
      </c>
      <c r="S532" s="11"/>
      <c r="U532" s="11">
        <f t="shared" si="198"/>
        <v>118.29090000000001</v>
      </c>
      <c r="V532" s="11" t="str">
        <f t="shared" si="199"/>
        <v/>
      </c>
      <c r="W532" s="11"/>
      <c r="X532" s="11">
        <f t="shared" si="193"/>
        <v>0</v>
      </c>
      <c r="Y532" s="11"/>
      <c r="AA532" s="11">
        <f t="shared" si="200"/>
        <v>-14.2989</v>
      </c>
      <c r="AB532" s="11" t="str">
        <f t="shared" si="201"/>
        <v/>
      </c>
      <c r="AC532" s="11"/>
      <c r="AD532">
        <f t="shared" si="202"/>
        <v>2</v>
      </c>
      <c r="AE532">
        <f t="shared" si="203"/>
        <v>0</v>
      </c>
      <c r="AG532" s="11">
        <f t="shared" si="204"/>
        <v>28.597799999999999</v>
      </c>
      <c r="AH532" s="11"/>
      <c r="AI532" s="15">
        <f t="shared" si="205"/>
        <v>0</v>
      </c>
      <c r="AL532" s="11">
        <f t="shared" si="206"/>
        <v>-207.98400000000001</v>
      </c>
      <c r="AM532" s="11"/>
      <c r="AO532" s="19">
        <f t="shared" si="207"/>
        <v>9.1199270405836752E-4</v>
      </c>
      <c r="AP532" s="19">
        <f t="shared" si="208"/>
        <v>0</v>
      </c>
      <c r="AR532" s="23">
        <f t="shared" si="209"/>
        <v>2.2225262197902418</v>
      </c>
      <c r="AS532">
        <f t="shared" si="210"/>
        <v>2</v>
      </c>
      <c r="AV532" s="11">
        <f t="shared" si="211"/>
        <v>-3.181880164158688</v>
      </c>
      <c r="AY532" s="11">
        <f t="shared" si="212"/>
        <v>23.140946648426826</v>
      </c>
      <c r="AZ532" s="11"/>
      <c r="BB532" s="17">
        <f t="shared" si="213"/>
        <v>2.2225262197902418</v>
      </c>
      <c r="BC532" s="17">
        <f t="shared" si="214"/>
        <v>0</v>
      </c>
      <c r="BE532" s="11">
        <f t="shared" si="215"/>
        <v>31.779680164158687</v>
      </c>
      <c r="BH532" s="15">
        <f t="shared" si="216"/>
        <v>0</v>
      </c>
    </row>
    <row r="533" spans="1:60">
      <c r="A533" t="s">
        <v>334</v>
      </c>
      <c r="B533" t="s">
        <v>333</v>
      </c>
      <c r="C533" t="s">
        <v>53</v>
      </c>
      <c r="D533">
        <v>8</v>
      </c>
      <c r="E533" s="7">
        <v>568.27199999999993</v>
      </c>
      <c r="F533" s="7">
        <v>589.12739999999997</v>
      </c>
      <c r="G533" s="7">
        <v>-20.855400000000003</v>
      </c>
      <c r="I533" s="7"/>
      <c r="J533" s="7"/>
      <c r="K533" s="7"/>
      <c r="M533" t="str">
        <f t="shared" si="194"/>
        <v/>
      </c>
      <c r="O533" s="11">
        <f t="shared" si="195"/>
        <v>71.033999999999992</v>
      </c>
      <c r="P533" s="11" t="str">
        <f t="shared" si="196"/>
        <v/>
      </c>
      <c r="Q533" s="11"/>
      <c r="R533" s="11">
        <f t="shared" si="197"/>
        <v>0</v>
      </c>
      <c r="S533" s="11"/>
      <c r="U533" s="11">
        <f t="shared" si="198"/>
        <v>73.640924999999996</v>
      </c>
      <c r="V533" s="11" t="str">
        <f t="shared" si="199"/>
        <v/>
      </c>
      <c r="W533" s="11"/>
      <c r="X533" s="11">
        <f t="shared" si="193"/>
        <v>0</v>
      </c>
      <c r="Y533" s="11"/>
      <c r="AA533" s="11">
        <f t="shared" si="200"/>
        <v>-2.6069250000000004</v>
      </c>
      <c r="AB533" s="11" t="str">
        <f t="shared" si="201"/>
        <v/>
      </c>
      <c r="AC533" s="11"/>
      <c r="AD533">
        <f t="shared" si="202"/>
        <v>8</v>
      </c>
      <c r="AE533">
        <f t="shared" si="203"/>
        <v>0</v>
      </c>
      <c r="AG533" s="11">
        <f t="shared" si="204"/>
        <v>20.855400000000003</v>
      </c>
      <c r="AH533" s="11"/>
      <c r="AI533" s="15">
        <f t="shared" si="205"/>
        <v>0</v>
      </c>
      <c r="AL533" s="11">
        <f t="shared" si="206"/>
        <v>-568.27199999999993</v>
      </c>
      <c r="AM533" s="11"/>
      <c r="AO533" s="19">
        <f t="shared" si="207"/>
        <v>3.6479708162334701E-3</v>
      </c>
      <c r="AP533" s="19">
        <f t="shared" si="208"/>
        <v>0</v>
      </c>
      <c r="AR533" s="23">
        <f t="shared" si="209"/>
        <v>8.8901048791609671</v>
      </c>
      <c r="AS533">
        <f t="shared" si="210"/>
        <v>8</v>
      </c>
      <c r="AV533" s="11">
        <f t="shared" si="211"/>
        <v>-2.3204366621067045</v>
      </c>
      <c r="AY533" s="11">
        <f t="shared" si="212"/>
        <v>63.227709986320136</v>
      </c>
      <c r="AZ533" s="11"/>
      <c r="BB533" s="17">
        <f t="shared" si="213"/>
        <v>8.8901048791609671</v>
      </c>
      <c r="BC533" s="17">
        <f t="shared" si="214"/>
        <v>0</v>
      </c>
      <c r="BE533" s="11">
        <f t="shared" si="215"/>
        <v>23.175836662106708</v>
      </c>
      <c r="BH533" s="15">
        <f t="shared" si="216"/>
        <v>0</v>
      </c>
    </row>
    <row r="534" spans="1:60">
      <c r="A534" t="s">
        <v>334</v>
      </c>
      <c r="B534" t="s">
        <v>333</v>
      </c>
      <c r="C534" t="s">
        <v>44</v>
      </c>
      <c r="E534" s="7"/>
      <c r="F534" s="7"/>
      <c r="G534" s="7"/>
      <c r="H534">
        <v>3</v>
      </c>
      <c r="I534" s="7">
        <v>523.76400000000001</v>
      </c>
      <c r="J534" s="7">
        <v>715.81079999999997</v>
      </c>
      <c r="K534" s="7">
        <v>-192.04679999999999</v>
      </c>
      <c r="M534" t="str">
        <f t="shared" si="194"/>
        <v>New</v>
      </c>
      <c r="O534" s="11" t="str">
        <f t="shared" si="195"/>
        <v/>
      </c>
      <c r="P534" s="11">
        <f t="shared" si="196"/>
        <v>174.58799999999999</v>
      </c>
      <c r="Q534" s="11"/>
      <c r="R534" s="11">
        <f t="shared" si="197"/>
        <v>0</v>
      </c>
      <c r="S534" s="11"/>
      <c r="U534" s="11" t="str">
        <f t="shared" si="198"/>
        <v/>
      </c>
      <c r="V534" s="11">
        <f t="shared" si="199"/>
        <v>238.6036</v>
      </c>
      <c r="W534" s="11"/>
      <c r="X534" s="11">
        <f t="shared" si="193"/>
        <v>0</v>
      </c>
      <c r="Y534" s="11"/>
      <c r="AA534" s="11" t="str">
        <f t="shared" si="200"/>
        <v/>
      </c>
      <c r="AB534" s="11">
        <f t="shared" si="201"/>
        <v>-64.015599999999992</v>
      </c>
      <c r="AC534" s="11"/>
      <c r="AD534">
        <f t="shared" si="202"/>
        <v>0</v>
      </c>
      <c r="AE534">
        <f t="shared" si="203"/>
        <v>3</v>
      </c>
      <c r="AG534" s="11">
        <f t="shared" si="204"/>
        <v>-192.04679999999996</v>
      </c>
      <c r="AH534" s="11"/>
      <c r="AI534" s="15">
        <f t="shared" si="205"/>
        <v>0</v>
      </c>
      <c r="AL534" s="11">
        <f t="shared" si="206"/>
        <v>523.76400000000001</v>
      </c>
      <c r="AM534" s="11"/>
      <c r="AO534" s="19">
        <f t="shared" si="207"/>
        <v>0</v>
      </c>
      <c r="AP534" s="19">
        <f t="shared" si="208"/>
        <v>1.2310217480508822E-3</v>
      </c>
      <c r="AR534" s="23">
        <f t="shared" si="209"/>
        <v>0</v>
      </c>
      <c r="AS534">
        <f t="shared" si="210"/>
        <v>0</v>
      </c>
      <c r="AV534" s="11">
        <f t="shared" si="211"/>
        <v>0</v>
      </c>
      <c r="AY534" s="11">
        <f t="shared" si="212"/>
        <v>0</v>
      </c>
      <c r="AZ534" s="11"/>
      <c r="BB534" s="17">
        <f t="shared" si="213"/>
        <v>0</v>
      </c>
      <c r="BC534" s="17">
        <f t="shared" si="214"/>
        <v>3</v>
      </c>
      <c r="BE534" s="11">
        <f t="shared" si="215"/>
        <v>-192.04679999999996</v>
      </c>
      <c r="BH534" s="15">
        <f t="shared" si="216"/>
        <v>0</v>
      </c>
    </row>
    <row r="535" spans="1:60">
      <c r="A535" t="s">
        <v>2538</v>
      </c>
      <c r="B535" t="s">
        <v>2537</v>
      </c>
      <c r="C535" t="s">
        <v>53</v>
      </c>
      <c r="D535">
        <v>4</v>
      </c>
      <c r="E535" s="7">
        <v>79.92</v>
      </c>
      <c r="F535" s="7">
        <v>45.554400000000001</v>
      </c>
      <c r="G535" s="7">
        <v>34.365600000000001</v>
      </c>
      <c r="I535" s="7"/>
      <c r="J535" s="7"/>
      <c r="K535" s="7"/>
      <c r="M535" t="str">
        <f t="shared" si="194"/>
        <v/>
      </c>
      <c r="O535" s="11">
        <f t="shared" si="195"/>
        <v>19.98</v>
      </c>
      <c r="P535" s="11" t="str">
        <f t="shared" si="196"/>
        <v/>
      </c>
      <c r="Q535" s="11"/>
      <c r="R535" s="11">
        <f t="shared" si="197"/>
        <v>0</v>
      </c>
      <c r="S535" s="11"/>
      <c r="U535" s="11">
        <f t="shared" si="198"/>
        <v>11.3886</v>
      </c>
      <c r="V535" s="11" t="str">
        <f t="shared" si="199"/>
        <v/>
      </c>
      <c r="W535" s="11"/>
      <c r="X535" s="11">
        <f t="shared" si="193"/>
        <v>0</v>
      </c>
      <c r="Y535" s="11"/>
      <c r="AA535" s="11">
        <f t="shared" si="200"/>
        <v>8.5914000000000001</v>
      </c>
      <c r="AB535" s="11" t="str">
        <f t="shared" si="201"/>
        <v/>
      </c>
      <c r="AC535" s="11"/>
      <c r="AD535">
        <f t="shared" si="202"/>
        <v>4</v>
      </c>
      <c r="AE535">
        <f t="shared" si="203"/>
        <v>0</v>
      </c>
      <c r="AG535" s="11">
        <f t="shared" si="204"/>
        <v>-34.365600000000001</v>
      </c>
      <c r="AH535" s="11"/>
      <c r="AI535" s="15">
        <f t="shared" si="205"/>
        <v>0</v>
      </c>
      <c r="AL535" s="11">
        <f t="shared" si="206"/>
        <v>-79.92</v>
      </c>
      <c r="AM535" s="11"/>
      <c r="AO535" s="19">
        <f t="shared" si="207"/>
        <v>1.823985408116735E-3</v>
      </c>
      <c r="AP535" s="19">
        <f t="shared" si="208"/>
        <v>0</v>
      </c>
      <c r="AR535" s="23">
        <f t="shared" si="209"/>
        <v>4.4450524395804836</v>
      </c>
      <c r="AS535">
        <f t="shared" si="210"/>
        <v>4</v>
      </c>
      <c r="AV535" s="11">
        <f t="shared" si="211"/>
        <v>3.8236235294117664</v>
      </c>
      <c r="AY535" s="11">
        <f t="shared" si="212"/>
        <v>8.8921477428180626</v>
      </c>
      <c r="AZ535" s="11"/>
      <c r="BB535" s="17">
        <f t="shared" si="213"/>
        <v>4.4450524395804836</v>
      </c>
      <c r="BC535" s="17">
        <f t="shared" si="214"/>
        <v>0</v>
      </c>
      <c r="BE535" s="11">
        <f t="shared" si="215"/>
        <v>-38.18922352941177</v>
      </c>
      <c r="BH535" s="15">
        <f t="shared" si="216"/>
        <v>0</v>
      </c>
    </row>
    <row r="536" spans="1:60">
      <c r="A536" t="s">
        <v>135</v>
      </c>
      <c r="B536" t="s">
        <v>134</v>
      </c>
      <c r="C536" t="s">
        <v>53</v>
      </c>
      <c r="E536" s="7"/>
      <c r="F536" s="7"/>
      <c r="G536" s="7"/>
      <c r="H536">
        <v>3</v>
      </c>
      <c r="I536" s="7">
        <v>9.7080000000000002</v>
      </c>
      <c r="J536" s="7">
        <v>15.5328</v>
      </c>
      <c r="K536" s="7">
        <v>-5.8247999999999998</v>
      </c>
      <c r="M536" t="str">
        <f t="shared" si="194"/>
        <v>New</v>
      </c>
      <c r="O536" s="11" t="str">
        <f t="shared" si="195"/>
        <v/>
      </c>
      <c r="P536" s="11">
        <f t="shared" si="196"/>
        <v>3.2360000000000002</v>
      </c>
      <c r="Q536" s="11"/>
      <c r="R536" s="11">
        <f t="shared" si="197"/>
        <v>0</v>
      </c>
      <c r="S536" s="11"/>
      <c r="U536" s="11" t="str">
        <f t="shared" si="198"/>
        <v/>
      </c>
      <c r="V536" s="11">
        <f t="shared" si="199"/>
        <v>5.1776</v>
      </c>
      <c r="W536" s="11"/>
      <c r="X536" s="11">
        <f t="shared" si="193"/>
        <v>0</v>
      </c>
      <c r="Y536" s="11"/>
      <c r="AA536" s="11" t="str">
        <f t="shared" si="200"/>
        <v/>
      </c>
      <c r="AB536" s="11">
        <f t="shared" si="201"/>
        <v>-1.9416</v>
      </c>
      <c r="AC536" s="11"/>
      <c r="AD536">
        <f t="shared" si="202"/>
        <v>0</v>
      </c>
      <c r="AE536">
        <f t="shared" si="203"/>
        <v>3</v>
      </c>
      <c r="AG536" s="11">
        <f t="shared" si="204"/>
        <v>-5.8247999999999998</v>
      </c>
      <c r="AH536" s="11"/>
      <c r="AI536" s="15">
        <f t="shared" si="205"/>
        <v>0</v>
      </c>
      <c r="AL536" s="11">
        <f t="shared" si="206"/>
        <v>9.7080000000000002</v>
      </c>
      <c r="AM536" s="11"/>
      <c r="AO536" s="19">
        <f t="shared" si="207"/>
        <v>0</v>
      </c>
      <c r="AP536" s="19">
        <f t="shared" si="208"/>
        <v>1.2310217480508822E-3</v>
      </c>
      <c r="AR536" s="23">
        <f t="shared" si="209"/>
        <v>0</v>
      </c>
      <c r="AS536">
        <f t="shared" si="210"/>
        <v>0</v>
      </c>
      <c r="AV536" s="11">
        <f t="shared" si="211"/>
        <v>0</v>
      </c>
      <c r="AY536" s="11">
        <f t="shared" si="212"/>
        <v>0</v>
      </c>
      <c r="AZ536" s="11"/>
      <c r="BB536" s="17">
        <f t="shared" si="213"/>
        <v>0</v>
      </c>
      <c r="BC536" s="17">
        <f t="shared" si="214"/>
        <v>3</v>
      </c>
      <c r="BE536" s="11">
        <f t="shared" si="215"/>
        <v>-5.8247999999999998</v>
      </c>
      <c r="BH536" s="15">
        <f t="shared" si="216"/>
        <v>0</v>
      </c>
    </row>
    <row r="537" spans="1:60">
      <c r="A537" t="s">
        <v>1928</v>
      </c>
      <c r="B537" t="s">
        <v>1927</v>
      </c>
      <c r="C537" t="s">
        <v>53</v>
      </c>
      <c r="D537">
        <v>7</v>
      </c>
      <c r="E537" s="7">
        <v>111.88800000000001</v>
      </c>
      <c r="F537" s="7">
        <v>89.510400000000004</v>
      </c>
      <c r="G537" s="7">
        <v>22.377600000000001</v>
      </c>
      <c r="I537" s="7"/>
      <c r="J537" s="7"/>
      <c r="K537" s="7"/>
      <c r="M537" t="str">
        <f t="shared" si="194"/>
        <v/>
      </c>
      <c r="O537" s="11">
        <f t="shared" si="195"/>
        <v>15.984</v>
      </c>
      <c r="P537" s="11" t="str">
        <f t="shared" si="196"/>
        <v/>
      </c>
      <c r="Q537" s="11"/>
      <c r="R537" s="11">
        <f t="shared" si="197"/>
        <v>0</v>
      </c>
      <c r="S537" s="11"/>
      <c r="U537" s="11">
        <f t="shared" si="198"/>
        <v>12.7872</v>
      </c>
      <c r="V537" s="11" t="str">
        <f t="shared" si="199"/>
        <v/>
      </c>
      <c r="W537" s="11"/>
      <c r="X537" s="11">
        <f t="shared" si="193"/>
        <v>0</v>
      </c>
      <c r="Y537" s="11"/>
      <c r="AA537" s="11">
        <f t="shared" si="200"/>
        <v>3.1968000000000001</v>
      </c>
      <c r="AB537" s="11" t="str">
        <f t="shared" si="201"/>
        <v/>
      </c>
      <c r="AC537" s="11"/>
      <c r="AD537">
        <f t="shared" si="202"/>
        <v>7</v>
      </c>
      <c r="AE537">
        <f t="shared" si="203"/>
        <v>0</v>
      </c>
      <c r="AG537" s="11">
        <f t="shared" si="204"/>
        <v>-22.377600000000001</v>
      </c>
      <c r="AH537" s="11"/>
      <c r="AI537" s="15">
        <f t="shared" si="205"/>
        <v>0</v>
      </c>
      <c r="AL537" s="11">
        <f t="shared" si="206"/>
        <v>-111.88800000000001</v>
      </c>
      <c r="AM537" s="11"/>
      <c r="AO537" s="19">
        <f t="shared" si="207"/>
        <v>3.1919744642042863E-3</v>
      </c>
      <c r="AP537" s="19">
        <f t="shared" si="208"/>
        <v>0</v>
      </c>
      <c r="AR537" s="23">
        <f t="shared" si="209"/>
        <v>7.7788417692658456</v>
      </c>
      <c r="AS537">
        <f t="shared" si="210"/>
        <v>7</v>
      </c>
      <c r="AV537" s="11">
        <f t="shared" si="211"/>
        <v>2.4898013679890552</v>
      </c>
      <c r="AY537" s="11">
        <f t="shared" si="212"/>
        <v>12.449006839945277</v>
      </c>
      <c r="AZ537" s="11"/>
      <c r="BB537" s="17">
        <f t="shared" si="213"/>
        <v>7.7788417692658456</v>
      </c>
      <c r="BC537" s="17">
        <f t="shared" si="214"/>
        <v>0</v>
      </c>
      <c r="BE537" s="11">
        <f t="shared" si="215"/>
        <v>-24.867401367989057</v>
      </c>
      <c r="BH537" s="15">
        <f t="shared" si="216"/>
        <v>0</v>
      </c>
    </row>
    <row r="538" spans="1:60">
      <c r="A538" t="s">
        <v>294</v>
      </c>
      <c r="B538" t="s">
        <v>293</v>
      </c>
      <c r="C538" t="s">
        <v>53</v>
      </c>
      <c r="D538">
        <v>14</v>
      </c>
      <c r="E538" s="7">
        <v>708.35199999999998</v>
      </c>
      <c r="F538" s="7">
        <v>1042.5626</v>
      </c>
      <c r="G538" s="7">
        <v>-334.21060000000006</v>
      </c>
      <c r="I538" s="7"/>
      <c r="J538" s="7"/>
      <c r="K538" s="7"/>
      <c r="M538" t="str">
        <f t="shared" si="194"/>
        <v/>
      </c>
      <c r="O538" s="11">
        <f t="shared" si="195"/>
        <v>50.59657142857143</v>
      </c>
      <c r="P538" s="11" t="str">
        <f t="shared" si="196"/>
        <v/>
      </c>
      <c r="Q538" s="11"/>
      <c r="R538" s="11">
        <f t="shared" si="197"/>
        <v>0</v>
      </c>
      <c r="S538" s="11"/>
      <c r="U538" s="11">
        <f t="shared" si="198"/>
        <v>74.468757142857143</v>
      </c>
      <c r="V538" s="11" t="str">
        <f t="shared" si="199"/>
        <v/>
      </c>
      <c r="W538" s="11"/>
      <c r="X538" s="11">
        <f t="shared" si="193"/>
        <v>0</v>
      </c>
      <c r="Y538" s="11"/>
      <c r="AA538" s="11">
        <f t="shared" si="200"/>
        <v>-23.872185714285717</v>
      </c>
      <c r="AB538" s="11" t="str">
        <f t="shared" si="201"/>
        <v/>
      </c>
      <c r="AC538" s="11"/>
      <c r="AD538">
        <f t="shared" si="202"/>
        <v>14</v>
      </c>
      <c r="AE538">
        <f t="shared" si="203"/>
        <v>0</v>
      </c>
      <c r="AG538" s="11">
        <f t="shared" si="204"/>
        <v>334.21060000000006</v>
      </c>
      <c r="AH538" s="11"/>
      <c r="AI538" s="15">
        <f t="shared" si="205"/>
        <v>0</v>
      </c>
      <c r="AL538" s="11">
        <f t="shared" si="206"/>
        <v>-708.35199999999998</v>
      </c>
      <c r="AM538" s="11"/>
      <c r="AO538" s="19">
        <f t="shared" si="207"/>
        <v>6.3839489284085726E-3</v>
      </c>
      <c r="AP538" s="19">
        <f t="shared" si="208"/>
        <v>0</v>
      </c>
      <c r="AR538" s="23">
        <f t="shared" si="209"/>
        <v>15.557683538531691</v>
      </c>
      <c r="AS538">
        <f t="shared" si="210"/>
        <v>14</v>
      </c>
      <c r="AV538" s="11">
        <f t="shared" si="211"/>
        <v>-37.185310715914262</v>
      </c>
      <c r="AY538" s="11">
        <f t="shared" si="212"/>
        <v>78.813446420428605</v>
      </c>
      <c r="AZ538" s="11"/>
      <c r="BB538" s="17">
        <f t="shared" si="213"/>
        <v>15.557683538531691</v>
      </c>
      <c r="BC538" s="17">
        <f t="shared" si="214"/>
        <v>0</v>
      </c>
      <c r="BE538" s="11">
        <f t="shared" si="215"/>
        <v>371.39591071591428</v>
      </c>
      <c r="BH538" s="15">
        <f t="shared" si="216"/>
        <v>0</v>
      </c>
    </row>
    <row r="539" spans="1:60">
      <c r="A539" t="s">
        <v>294</v>
      </c>
      <c r="B539" t="s">
        <v>293</v>
      </c>
      <c r="C539" t="s">
        <v>44</v>
      </c>
      <c r="D539">
        <v>5</v>
      </c>
      <c r="E539" s="7">
        <v>177.22499999999999</v>
      </c>
      <c r="F539" s="7">
        <v>297.738</v>
      </c>
      <c r="G539" s="7">
        <v>-120.51300000000001</v>
      </c>
      <c r="I539" s="7"/>
      <c r="J539" s="7"/>
      <c r="K539" s="7"/>
      <c r="M539" t="str">
        <f t="shared" si="194"/>
        <v/>
      </c>
      <c r="O539" s="11">
        <f t="shared" si="195"/>
        <v>35.445</v>
      </c>
      <c r="P539" s="11" t="str">
        <f t="shared" si="196"/>
        <v/>
      </c>
      <c r="Q539" s="11"/>
      <c r="R539" s="11">
        <f t="shared" si="197"/>
        <v>0</v>
      </c>
      <c r="S539" s="11"/>
      <c r="U539" s="11">
        <f t="shared" si="198"/>
        <v>59.547600000000003</v>
      </c>
      <c r="V539" s="11" t="str">
        <f t="shared" si="199"/>
        <v/>
      </c>
      <c r="W539" s="11"/>
      <c r="X539" s="11">
        <f t="shared" si="193"/>
        <v>0</v>
      </c>
      <c r="Y539" s="11"/>
      <c r="AA539" s="11">
        <f t="shared" si="200"/>
        <v>-24.102600000000002</v>
      </c>
      <c r="AB539" s="11" t="str">
        <f t="shared" si="201"/>
        <v/>
      </c>
      <c r="AC539" s="11"/>
      <c r="AD539">
        <f t="shared" si="202"/>
        <v>5</v>
      </c>
      <c r="AE539">
        <f t="shared" si="203"/>
        <v>0</v>
      </c>
      <c r="AG539" s="11">
        <f t="shared" si="204"/>
        <v>120.51300000000001</v>
      </c>
      <c r="AH539" s="11"/>
      <c r="AI539" s="15">
        <f t="shared" si="205"/>
        <v>0</v>
      </c>
      <c r="AL539" s="11">
        <f t="shared" si="206"/>
        <v>-177.22499999999999</v>
      </c>
      <c r="AM539" s="11"/>
      <c r="AO539" s="19">
        <f t="shared" si="207"/>
        <v>2.2799817601459188E-3</v>
      </c>
      <c r="AP539" s="19">
        <f t="shared" si="208"/>
        <v>0</v>
      </c>
      <c r="AR539" s="23">
        <f t="shared" si="209"/>
        <v>5.5563155494756042</v>
      </c>
      <c r="AS539">
        <f t="shared" si="210"/>
        <v>5</v>
      </c>
      <c r="AV539" s="11">
        <f t="shared" si="211"/>
        <v>-13.408651162790701</v>
      </c>
      <c r="AY539" s="11">
        <f t="shared" si="212"/>
        <v>19.718604651162792</v>
      </c>
      <c r="AZ539" s="11"/>
      <c r="BB539" s="17">
        <f t="shared" si="213"/>
        <v>5.5563155494756042</v>
      </c>
      <c r="BC539" s="17">
        <f t="shared" si="214"/>
        <v>0</v>
      </c>
      <c r="BE539" s="11">
        <f t="shared" si="215"/>
        <v>133.92165116279071</v>
      </c>
      <c r="BH539" s="15">
        <f t="shared" si="216"/>
        <v>0</v>
      </c>
    </row>
    <row r="540" spans="1:60">
      <c r="A540" t="s">
        <v>4184</v>
      </c>
      <c r="B540" t="s">
        <v>4183</v>
      </c>
      <c r="C540" t="s">
        <v>53</v>
      </c>
      <c r="D540">
        <v>2</v>
      </c>
      <c r="E540" s="7">
        <v>19.312000000000001</v>
      </c>
      <c r="F540" s="7">
        <v>16.1738</v>
      </c>
      <c r="G540" s="7">
        <v>3.1381999999999999</v>
      </c>
      <c r="I540" s="7"/>
      <c r="J540" s="7"/>
      <c r="K540" s="7"/>
      <c r="M540" t="str">
        <f t="shared" si="194"/>
        <v/>
      </c>
      <c r="O540" s="11">
        <f t="shared" si="195"/>
        <v>9.6560000000000006</v>
      </c>
      <c r="P540" s="11" t="str">
        <f t="shared" si="196"/>
        <v/>
      </c>
      <c r="Q540" s="11"/>
      <c r="R540" s="11">
        <f t="shared" si="197"/>
        <v>0</v>
      </c>
      <c r="S540" s="11"/>
      <c r="U540" s="11">
        <f t="shared" si="198"/>
        <v>8.0869</v>
      </c>
      <c r="V540" s="11" t="str">
        <f t="shared" si="199"/>
        <v/>
      </c>
      <c r="W540" s="11"/>
      <c r="X540" s="11">
        <f t="shared" si="193"/>
        <v>0</v>
      </c>
      <c r="Y540" s="11"/>
      <c r="AA540" s="11">
        <f t="shared" si="200"/>
        <v>1.5690999999999999</v>
      </c>
      <c r="AB540" s="11" t="str">
        <f t="shared" si="201"/>
        <v/>
      </c>
      <c r="AC540" s="11"/>
      <c r="AD540">
        <f t="shared" si="202"/>
        <v>2</v>
      </c>
      <c r="AE540">
        <f t="shared" si="203"/>
        <v>0</v>
      </c>
      <c r="AG540" s="11">
        <f t="shared" si="204"/>
        <v>-3.1381999999999999</v>
      </c>
      <c r="AH540" s="11"/>
      <c r="AI540" s="15">
        <f t="shared" si="205"/>
        <v>0</v>
      </c>
      <c r="AL540" s="11">
        <f t="shared" si="206"/>
        <v>-19.312000000000001</v>
      </c>
      <c r="AM540" s="11"/>
      <c r="AO540" s="19">
        <f t="shared" si="207"/>
        <v>9.1199270405836752E-4</v>
      </c>
      <c r="AP540" s="19">
        <f t="shared" si="208"/>
        <v>0</v>
      </c>
      <c r="AR540" s="23">
        <f t="shared" si="209"/>
        <v>2.2225262197902418</v>
      </c>
      <c r="AS540">
        <f t="shared" si="210"/>
        <v>2</v>
      </c>
      <c r="AV540" s="11">
        <f t="shared" si="211"/>
        <v>0.34916589147286836</v>
      </c>
      <c r="AY540" s="11">
        <f t="shared" si="212"/>
        <v>2.148713178294575</v>
      </c>
      <c r="AZ540" s="11"/>
      <c r="BB540" s="17">
        <f t="shared" si="213"/>
        <v>2.2225262197902418</v>
      </c>
      <c r="BC540" s="17">
        <f t="shared" si="214"/>
        <v>0</v>
      </c>
      <c r="BE540" s="11">
        <f t="shared" si="215"/>
        <v>-3.4873658914728685</v>
      </c>
      <c r="BH540" s="15">
        <f t="shared" si="216"/>
        <v>0</v>
      </c>
    </row>
    <row r="541" spans="1:60">
      <c r="A541" t="s">
        <v>443</v>
      </c>
      <c r="B541" t="s">
        <v>442</v>
      </c>
      <c r="C541" t="s">
        <v>35</v>
      </c>
      <c r="D541">
        <v>8</v>
      </c>
      <c r="E541" s="7">
        <v>390.27199999999999</v>
      </c>
      <c r="F541" s="7">
        <v>414.66399999999999</v>
      </c>
      <c r="G541" s="7">
        <v>-24.391999999999999</v>
      </c>
      <c r="H541">
        <v>4</v>
      </c>
      <c r="I541" s="7">
        <v>307.13600000000002</v>
      </c>
      <c r="J541" s="7">
        <v>280.26160000000004</v>
      </c>
      <c r="K541" s="7">
        <v>26.874400000000001</v>
      </c>
      <c r="M541" t="str">
        <f t="shared" si="194"/>
        <v/>
      </c>
      <c r="O541" s="11">
        <f t="shared" si="195"/>
        <v>48.783999999999999</v>
      </c>
      <c r="P541" s="11">
        <f t="shared" si="196"/>
        <v>76.784000000000006</v>
      </c>
      <c r="Q541" s="11"/>
      <c r="R541" s="11">
        <f t="shared" si="197"/>
        <v>112.00000000000003</v>
      </c>
      <c r="S541" s="11"/>
      <c r="U541" s="11">
        <f t="shared" si="198"/>
        <v>51.832999999999998</v>
      </c>
      <c r="V541" s="11">
        <f t="shared" si="199"/>
        <v>70.065400000000011</v>
      </c>
      <c r="W541" s="11"/>
      <c r="X541" s="11">
        <f t="shared" si="193"/>
        <v>-72.92960000000005</v>
      </c>
      <c r="Y541" s="11"/>
      <c r="AA541" s="11">
        <f t="shared" si="200"/>
        <v>-3.0489999999999999</v>
      </c>
      <c r="AB541" s="11">
        <f t="shared" si="201"/>
        <v>6.7186000000000003</v>
      </c>
      <c r="AC541" s="11"/>
      <c r="AD541">
        <f t="shared" si="202"/>
        <v>8</v>
      </c>
      <c r="AE541">
        <f t="shared" si="203"/>
        <v>4</v>
      </c>
      <c r="AG541" s="11">
        <f t="shared" si="204"/>
        <v>12.196</v>
      </c>
      <c r="AH541" s="11"/>
      <c r="AI541" s="15">
        <f t="shared" si="205"/>
        <v>0</v>
      </c>
      <c r="AL541" s="11">
        <f t="shared" si="206"/>
        <v>-195.136</v>
      </c>
      <c r="AM541" s="11"/>
      <c r="AO541" s="19">
        <f t="shared" si="207"/>
        <v>3.6479708162334701E-3</v>
      </c>
      <c r="AP541" s="19">
        <f t="shared" si="208"/>
        <v>1.6413623307345096E-3</v>
      </c>
      <c r="AR541" s="23">
        <f t="shared" si="209"/>
        <v>8.8901048791609671</v>
      </c>
      <c r="AS541">
        <f t="shared" si="210"/>
        <v>8</v>
      </c>
      <c r="AV541" s="11">
        <f t="shared" si="211"/>
        <v>-2.7139297765617889</v>
      </c>
      <c r="AY541" s="11">
        <f t="shared" si="212"/>
        <v>43.422876424988623</v>
      </c>
      <c r="AZ541" s="11"/>
      <c r="BB541" s="17">
        <f t="shared" si="213"/>
        <v>8.8901048791609671</v>
      </c>
      <c r="BC541" s="17">
        <f t="shared" si="214"/>
        <v>4</v>
      </c>
      <c r="BE541" s="11">
        <f t="shared" si="215"/>
        <v>14.909929776561789</v>
      </c>
      <c r="BH541" s="15">
        <f t="shared" si="216"/>
        <v>0</v>
      </c>
    </row>
    <row r="542" spans="1:60">
      <c r="A542" t="s">
        <v>1906</v>
      </c>
      <c r="B542" t="s">
        <v>1905</v>
      </c>
      <c r="C542" t="s">
        <v>44</v>
      </c>
      <c r="E542" s="7"/>
      <c r="F542" s="7"/>
      <c r="G542" s="7"/>
      <c r="H542">
        <v>5</v>
      </c>
      <c r="I542" s="7">
        <v>1137.75</v>
      </c>
      <c r="J542" s="7">
        <v>887.44499999999994</v>
      </c>
      <c r="K542" s="7">
        <v>250.30500000000001</v>
      </c>
      <c r="M542" t="str">
        <f t="shared" si="194"/>
        <v>New</v>
      </c>
      <c r="O542" s="11" t="str">
        <f t="shared" si="195"/>
        <v/>
      </c>
      <c r="P542" s="11">
        <f t="shared" si="196"/>
        <v>227.55</v>
      </c>
      <c r="Q542" s="11"/>
      <c r="R542" s="11">
        <f t="shared" si="197"/>
        <v>0</v>
      </c>
      <c r="S542" s="11"/>
      <c r="U542" s="11" t="str">
        <f t="shared" si="198"/>
        <v/>
      </c>
      <c r="V542" s="11">
        <f t="shared" si="199"/>
        <v>177.48899999999998</v>
      </c>
      <c r="W542" s="11"/>
      <c r="X542" s="11">
        <f t="shared" si="193"/>
        <v>0</v>
      </c>
      <c r="Y542" s="11"/>
      <c r="AA542" s="11" t="str">
        <f t="shared" si="200"/>
        <v/>
      </c>
      <c r="AB542" s="11">
        <f t="shared" si="201"/>
        <v>50.061</v>
      </c>
      <c r="AC542" s="11"/>
      <c r="AD542">
        <f t="shared" si="202"/>
        <v>0</v>
      </c>
      <c r="AE542">
        <f t="shared" si="203"/>
        <v>5</v>
      </c>
      <c r="AG542" s="11">
        <f t="shared" si="204"/>
        <v>250.30500000000001</v>
      </c>
      <c r="AH542" s="11"/>
      <c r="AI542" s="15">
        <f t="shared" si="205"/>
        <v>0</v>
      </c>
      <c r="AL542" s="11">
        <f t="shared" si="206"/>
        <v>1137.75</v>
      </c>
      <c r="AM542" s="11"/>
      <c r="AO542" s="19">
        <f t="shared" si="207"/>
        <v>0</v>
      </c>
      <c r="AP542" s="19">
        <f t="shared" si="208"/>
        <v>2.051702913418137E-3</v>
      </c>
      <c r="AR542" s="23">
        <f t="shared" si="209"/>
        <v>0</v>
      </c>
      <c r="AS542">
        <f t="shared" si="210"/>
        <v>0</v>
      </c>
      <c r="AV542" s="11">
        <f t="shared" si="211"/>
        <v>0</v>
      </c>
      <c r="AY542" s="11">
        <f t="shared" si="212"/>
        <v>0</v>
      </c>
      <c r="AZ542" s="11"/>
      <c r="BB542" s="17">
        <f t="shared" si="213"/>
        <v>0</v>
      </c>
      <c r="BC542" s="17">
        <f t="shared" si="214"/>
        <v>5</v>
      </c>
      <c r="BE542" s="11">
        <f t="shared" si="215"/>
        <v>250.30500000000001</v>
      </c>
      <c r="BH542" s="15">
        <f t="shared" si="216"/>
        <v>0</v>
      </c>
    </row>
    <row r="543" spans="1:60">
      <c r="A543" t="s">
        <v>1194</v>
      </c>
      <c r="B543" t="s">
        <v>1193</v>
      </c>
      <c r="C543" t="s">
        <v>53</v>
      </c>
      <c r="E543" s="7"/>
      <c r="F543" s="7"/>
      <c r="G543" s="7"/>
      <c r="H543">
        <v>1</v>
      </c>
      <c r="I543" s="7">
        <v>1.988</v>
      </c>
      <c r="J543" s="7">
        <v>3.4293</v>
      </c>
      <c r="K543" s="7">
        <v>-1.4413</v>
      </c>
      <c r="M543" t="str">
        <f t="shared" si="194"/>
        <v>New</v>
      </c>
      <c r="O543" s="11" t="str">
        <f t="shared" si="195"/>
        <v/>
      </c>
      <c r="P543" s="11">
        <f t="shared" si="196"/>
        <v>1.988</v>
      </c>
      <c r="Q543" s="11"/>
      <c r="R543" s="11">
        <f t="shared" si="197"/>
        <v>0</v>
      </c>
      <c r="S543" s="11"/>
      <c r="U543" s="11" t="str">
        <f t="shared" si="198"/>
        <v/>
      </c>
      <c r="V543" s="11">
        <f t="shared" si="199"/>
        <v>3.4293</v>
      </c>
      <c r="W543" s="11"/>
      <c r="X543" s="11">
        <f t="shared" si="193"/>
        <v>0</v>
      </c>
      <c r="Y543" s="11"/>
      <c r="AA543" s="11" t="str">
        <f t="shared" si="200"/>
        <v/>
      </c>
      <c r="AB543" s="11">
        <f t="shared" si="201"/>
        <v>-1.4413</v>
      </c>
      <c r="AC543" s="11"/>
      <c r="AD543">
        <f t="shared" si="202"/>
        <v>0</v>
      </c>
      <c r="AE543">
        <f t="shared" si="203"/>
        <v>1</v>
      </c>
      <c r="AG543" s="11">
        <f t="shared" si="204"/>
        <v>-1.4413</v>
      </c>
      <c r="AH543" s="11"/>
      <c r="AI543" s="15">
        <f t="shared" si="205"/>
        <v>0</v>
      </c>
      <c r="AL543" s="11">
        <f t="shared" si="206"/>
        <v>1.988</v>
      </c>
      <c r="AM543" s="11"/>
      <c r="AO543" s="19">
        <f t="shared" si="207"/>
        <v>0</v>
      </c>
      <c r="AP543" s="19">
        <f t="shared" si="208"/>
        <v>4.103405826836274E-4</v>
      </c>
      <c r="AR543" s="23">
        <f t="shared" si="209"/>
        <v>0</v>
      </c>
      <c r="AS543">
        <f t="shared" si="210"/>
        <v>0</v>
      </c>
      <c r="AV543" s="11">
        <f t="shared" si="211"/>
        <v>0</v>
      </c>
      <c r="AY543" s="11">
        <f t="shared" si="212"/>
        <v>0</v>
      </c>
      <c r="AZ543" s="11"/>
      <c r="BB543" s="17">
        <f t="shared" si="213"/>
        <v>0</v>
      </c>
      <c r="BC543" s="17">
        <f t="shared" si="214"/>
        <v>1</v>
      </c>
      <c r="BE543" s="11">
        <f t="shared" si="215"/>
        <v>-1.4413</v>
      </c>
      <c r="BH543" s="15">
        <f t="shared" si="216"/>
        <v>0</v>
      </c>
    </row>
    <row r="544" spans="1:60">
      <c r="A544" t="s">
        <v>966</v>
      </c>
      <c r="B544" t="s">
        <v>965</v>
      </c>
      <c r="C544" t="s">
        <v>35</v>
      </c>
      <c r="D544">
        <v>5</v>
      </c>
      <c r="E544" s="7">
        <v>3504.9</v>
      </c>
      <c r="F544" s="7">
        <v>2803.92</v>
      </c>
      <c r="G544" s="7">
        <v>700.98</v>
      </c>
      <c r="I544" s="7"/>
      <c r="J544" s="7"/>
      <c r="K544" s="7"/>
      <c r="M544" t="str">
        <f t="shared" si="194"/>
        <v/>
      </c>
      <c r="O544" s="11">
        <f t="shared" si="195"/>
        <v>700.98</v>
      </c>
      <c r="P544" s="11" t="str">
        <f t="shared" si="196"/>
        <v/>
      </c>
      <c r="Q544" s="11"/>
      <c r="R544" s="11">
        <f t="shared" si="197"/>
        <v>0</v>
      </c>
      <c r="S544" s="11"/>
      <c r="U544" s="11">
        <f t="shared" si="198"/>
        <v>560.78399999999999</v>
      </c>
      <c r="V544" s="11" t="str">
        <f t="shared" si="199"/>
        <v/>
      </c>
      <c r="W544" s="11"/>
      <c r="X544" s="11">
        <f t="shared" si="193"/>
        <v>0</v>
      </c>
      <c r="Y544" s="11"/>
      <c r="AA544" s="11">
        <f t="shared" si="200"/>
        <v>140.196</v>
      </c>
      <c r="AB544" s="11" t="str">
        <f t="shared" si="201"/>
        <v/>
      </c>
      <c r="AC544" s="11"/>
      <c r="AD544">
        <f t="shared" si="202"/>
        <v>5</v>
      </c>
      <c r="AE544">
        <f t="shared" si="203"/>
        <v>0</v>
      </c>
      <c r="AG544" s="11">
        <f t="shared" si="204"/>
        <v>-700.98</v>
      </c>
      <c r="AH544" s="11"/>
      <c r="AI544" s="15">
        <f t="shared" si="205"/>
        <v>0</v>
      </c>
      <c r="AL544" s="11">
        <f t="shared" si="206"/>
        <v>-3504.9</v>
      </c>
      <c r="AM544" s="11"/>
      <c r="AO544" s="19">
        <f t="shared" si="207"/>
        <v>2.2799817601459188E-3</v>
      </c>
      <c r="AP544" s="19">
        <f t="shared" si="208"/>
        <v>0</v>
      </c>
      <c r="AR544" s="23">
        <f t="shared" si="209"/>
        <v>5.5563155494756042</v>
      </c>
      <c r="AS544">
        <f t="shared" si="210"/>
        <v>5</v>
      </c>
      <c r="AV544" s="11">
        <f t="shared" si="211"/>
        <v>77.99321477428181</v>
      </c>
      <c r="AY544" s="11">
        <f t="shared" si="212"/>
        <v>389.96607387140909</v>
      </c>
      <c r="AZ544" s="11"/>
      <c r="BB544" s="17">
        <f t="shared" si="213"/>
        <v>5.5563155494756042</v>
      </c>
      <c r="BC544" s="17">
        <f t="shared" si="214"/>
        <v>0</v>
      </c>
      <c r="BE544" s="11">
        <f t="shared" si="215"/>
        <v>-778.97321477428181</v>
      </c>
      <c r="BH544" s="15">
        <f t="shared" si="216"/>
        <v>0</v>
      </c>
    </row>
    <row r="545" spans="1:60">
      <c r="A545" t="s">
        <v>966</v>
      </c>
      <c r="B545" t="s">
        <v>965</v>
      </c>
      <c r="C545" t="s">
        <v>53</v>
      </c>
      <c r="D545">
        <v>8</v>
      </c>
      <c r="E545" s="7">
        <v>319.56799999999998</v>
      </c>
      <c r="F545" s="7">
        <v>201.20419999999999</v>
      </c>
      <c r="G545" s="7">
        <v>118.3638</v>
      </c>
      <c r="I545" s="7"/>
      <c r="J545" s="7"/>
      <c r="K545" s="7"/>
      <c r="M545" t="str">
        <f t="shared" si="194"/>
        <v/>
      </c>
      <c r="O545" s="11">
        <f t="shared" si="195"/>
        <v>39.945999999999998</v>
      </c>
      <c r="P545" s="11" t="str">
        <f t="shared" si="196"/>
        <v/>
      </c>
      <c r="Q545" s="11"/>
      <c r="R545" s="11">
        <f t="shared" si="197"/>
        <v>0</v>
      </c>
      <c r="S545" s="11"/>
      <c r="U545" s="11">
        <f t="shared" si="198"/>
        <v>25.150524999999998</v>
      </c>
      <c r="V545" s="11" t="str">
        <f t="shared" si="199"/>
        <v/>
      </c>
      <c r="W545" s="11"/>
      <c r="X545" s="11">
        <f t="shared" si="193"/>
        <v>0</v>
      </c>
      <c r="Y545" s="11"/>
      <c r="AA545" s="11">
        <f t="shared" si="200"/>
        <v>14.795475</v>
      </c>
      <c r="AB545" s="11" t="str">
        <f t="shared" si="201"/>
        <v/>
      </c>
      <c r="AC545" s="11"/>
      <c r="AD545">
        <f t="shared" si="202"/>
        <v>8</v>
      </c>
      <c r="AE545">
        <f t="shared" si="203"/>
        <v>0</v>
      </c>
      <c r="AG545" s="11">
        <f t="shared" si="204"/>
        <v>-118.3638</v>
      </c>
      <c r="AH545" s="11"/>
      <c r="AI545" s="15">
        <f t="shared" si="205"/>
        <v>0</v>
      </c>
      <c r="AL545" s="11">
        <f t="shared" si="206"/>
        <v>-319.56799999999998</v>
      </c>
      <c r="AM545" s="11"/>
      <c r="AO545" s="19">
        <f t="shared" si="207"/>
        <v>3.6479708162334701E-3</v>
      </c>
      <c r="AP545" s="19">
        <f t="shared" si="208"/>
        <v>0</v>
      </c>
      <c r="AR545" s="23">
        <f t="shared" si="209"/>
        <v>8.8901048791609671</v>
      </c>
      <c r="AS545">
        <f t="shared" si="210"/>
        <v>8</v>
      </c>
      <c r="AV545" s="11">
        <f t="shared" si="211"/>
        <v>13.169524487004111</v>
      </c>
      <c r="AY545" s="11">
        <f t="shared" si="212"/>
        <v>35.556129502963991</v>
      </c>
      <c r="AZ545" s="11"/>
      <c r="BB545" s="17">
        <f t="shared" si="213"/>
        <v>8.8901048791609671</v>
      </c>
      <c r="BC545" s="17">
        <f t="shared" si="214"/>
        <v>0</v>
      </c>
      <c r="BE545" s="11">
        <f t="shared" si="215"/>
        <v>-131.53332448700411</v>
      </c>
      <c r="BH545" s="15">
        <f t="shared" si="216"/>
        <v>0</v>
      </c>
    </row>
    <row r="546" spans="1:60">
      <c r="A546" t="s">
        <v>2421</v>
      </c>
      <c r="B546" t="s">
        <v>2420</v>
      </c>
      <c r="C546" t="s">
        <v>53</v>
      </c>
      <c r="D546">
        <v>2</v>
      </c>
      <c r="E546" s="7">
        <v>31.96</v>
      </c>
      <c r="F546" s="7">
        <v>30.362000000000002</v>
      </c>
      <c r="G546" s="7">
        <v>1.5980000000000001</v>
      </c>
      <c r="I546" s="7"/>
      <c r="J546" s="7"/>
      <c r="K546" s="7"/>
      <c r="M546" t="str">
        <f t="shared" si="194"/>
        <v/>
      </c>
      <c r="O546" s="11">
        <f t="shared" si="195"/>
        <v>15.98</v>
      </c>
      <c r="P546" s="11" t="str">
        <f t="shared" si="196"/>
        <v/>
      </c>
      <c r="Q546" s="11"/>
      <c r="R546" s="11">
        <f t="shared" si="197"/>
        <v>0</v>
      </c>
      <c r="S546" s="11"/>
      <c r="U546" s="11">
        <f t="shared" si="198"/>
        <v>15.181000000000001</v>
      </c>
      <c r="V546" s="11" t="str">
        <f t="shared" si="199"/>
        <v/>
      </c>
      <c r="W546" s="11"/>
      <c r="X546" s="11">
        <f t="shared" si="193"/>
        <v>0</v>
      </c>
      <c r="Y546" s="11"/>
      <c r="AA546" s="11">
        <f t="shared" si="200"/>
        <v>0.79900000000000004</v>
      </c>
      <c r="AB546" s="11" t="str">
        <f t="shared" si="201"/>
        <v/>
      </c>
      <c r="AC546" s="11"/>
      <c r="AD546">
        <f t="shared" si="202"/>
        <v>2</v>
      </c>
      <c r="AE546">
        <f t="shared" si="203"/>
        <v>0</v>
      </c>
      <c r="AG546" s="11">
        <f t="shared" si="204"/>
        <v>-1.5980000000000001</v>
      </c>
      <c r="AH546" s="11"/>
      <c r="AI546" s="15">
        <f t="shared" si="205"/>
        <v>0</v>
      </c>
      <c r="AL546" s="11">
        <f t="shared" si="206"/>
        <v>-31.96</v>
      </c>
      <c r="AM546" s="11"/>
      <c r="AO546" s="19">
        <f t="shared" si="207"/>
        <v>9.1199270405836752E-4</v>
      </c>
      <c r="AP546" s="19">
        <f t="shared" si="208"/>
        <v>0</v>
      </c>
      <c r="AR546" s="23">
        <f t="shared" si="209"/>
        <v>2.2225262197902418</v>
      </c>
      <c r="AS546">
        <f t="shared" si="210"/>
        <v>2</v>
      </c>
      <c r="AV546" s="11">
        <f t="shared" si="211"/>
        <v>0.17779844961240321</v>
      </c>
      <c r="AY546" s="11">
        <f t="shared" si="212"/>
        <v>3.5559689922480637</v>
      </c>
      <c r="AZ546" s="11"/>
      <c r="BB546" s="17">
        <f t="shared" si="213"/>
        <v>2.2225262197902418</v>
      </c>
      <c r="BC546" s="17">
        <f t="shared" si="214"/>
        <v>0</v>
      </c>
      <c r="BE546" s="11">
        <f t="shared" si="215"/>
        <v>-1.7757984496124033</v>
      </c>
      <c r="BH546" s="15">
        <f t="shared" si="216"/>
        <v>0</v>
      </c>
    </row>
    <row r="547" spans="1:60">
      <c r="A547" t="s">
        <v>2421</v>
      </c>
      <c r="B547" t="s">
        <v>2420</v>
      </c>
      <c r="C547" t="s">
        <v>44</v>
      </c>
      <c r="E547" s="7"/>
      <c r="F547" s="7"/>
      <c r="G547" s="7"/>
      <c r="H547">
        <v>1</v>
      </c>
      <c r="I547" s="7">
        <v>286.85000000000002</v>
      </c>
      <c r="J547" s="7">
        <v>223.74300000000002</v>
      </c>
      <c r="K547" s="7">
        <v>63.106999999999999</v>
      </c>
      <c r="M547" t="str">
        <f t="shared" si="194"/>
        <v>New</v>
      </c>
      <c r="O547" s="11" t="str">
        <f t="shared" si="195"/>
        <v/>
      </c>
      <c r="P547" s="11">
        <f t="shared" si="196"/>
        <v>286.85000000000002</v>
      </c>
      <c r="Q547" s="11"/>
      <c r="R547" s="11">
        <f t="shared" si="197"/>
        <v>0</v>
      </c>
      <c r="S547" s="11"/>
      <c r="U547" s="11" t="str">
        <f t="shared" si="198"/>
        <v/>
      </c>
      <c r="V547" s="11">
        <f t="shared" si="199"/>
        <v>223.74300000000002</v>
      </c>
      <c r="W547" s="11"/>
      <c r="X547" s="11">
        <f t="shared" si="193"/>
        <v>0</v>
      </c>
      <c r="Y547" s="11"/>
      <c r="AA547" s="11" t="str">
        <f t="shared" si="200"/>
        <v/>
      </c>
      <c r="AB547" s="11">
        <f t="shared" si="201"/>
        <v>63.106999999999999</v>
      </c>
      <c r="AC547" s="11"/>
      <c r="AD547">
        <f t="shared" si="202"/>
        <v>0</v>
      </c>
      <c r="AE547">
        <f t="shared" si="203"/>
        <v>1</v>
      </c>
      <c r="AG547" s="11">
        <f t="shared" si="204"/>
        <v>63.106999999999999</v>
      </c>
      <c r="AH547" s="11"/>
      <c r="AI547" s="15">
        <f t="shared" si="205"/>
        <v>0</v>
      </c>
      <c r="AL547" s="11">
        <f t="shared" si="206"/>
        <v>286.85000000000002</v>
      </c>
      <c r="AM547" s="11"/>
      <c r="AO547" s="19">
        <f t="shared" si="207"/>
        <v>0</v>
      </c>
      <c r="AP547" s="19">
        <f t="shared" si="208"/>
        <v>4.103405826836274E-4</v>
      </c>
      <c r="AR547" s="23">
        <f t="shared" si="209"/>
        <v>0</v>
      </c>
      <c r="AS547">
        <f t="shared" si="210"/>
        <v>0</v>
      </c>
      <c r="AV547" s="11">
        <f t="shared" si="211"/>
        <v>0</v>
      </c>
      <c r="AY547" s="11">
        <f t="shared" si="212"/>
        <v>0</v>
      </c>
      <c r="AZ547" s="11"/>
      <c r="BB547" s="17">
        <f t="shared" si="213"/>
        <v>0</v>
      </c>
      <c r="BC547" s="17">
        <f t="shared" si="214"/>
        <v>1</v>
      </c>
      <c r="BE547" s="11">
        <f t="shared" si="215"/>
        <v>63.106999999999999</v>
      </c>
      <c r="BH547" s="15">
        <f t="shared" si="216"/>
        <v>0</v>
      </c>
    </row>
    <row r="548" spans="1:60">
      <c r="A548" t="s">
        <v>775</v>
      </c>
      <c r="B548" t="s">
        <v>774</v>
      </c>
      <c r="C548" t="s">
        <v>35</v>
      </c>
      <c r="D548">
        <v>2</v>
      </c>
      <c r="E548" s="7">
        <v>641.96</v>
      </c>
      <c r="F548" s="7">
        <v>462.21120000000008</v>
      </c>
      <c r="G548" s="7">
        <v>179.74879999999999</v>
      </c>
      <c r="H548">
        <v>2</v>
      </c>
      <c r="I548" s="7">
        <v>181.98599999999999</v>
      </c>
      <c r="J548" s="7">
        <v>236.58179999999999</v>
      </c>
      <c r="K548" s="7">
        <v>-54.595799999999997</v>
      </c>
      <c r="M548" t="str">
        <f t="shared" si="194"/>
        <v/>
      </c>
      <c r="O548" s="11">
        <f t="shared" si="195"/>
        <v>320.98</v>
      </c>
      <c r="P548" s="11">
        <f t="shared" si="196"/>
        <v>90.992999999999995</v>
      </c>
      <c r="Q548" s="11"/>
      <c r="R548" s="11">
        <f t="shared" si="197"/>
        <v>-459.97400000000005</v>
      </c>
      <c r="S548" s="11"/>
      <c r="U548" s="11">
        <f t="shared" si="198"/>
        <v>231.10560000000004</v>
      </c>
      <c r="V548" s="11">
        <f t="shared" si="199"/>
        <v>118.29089999999999</v>
      </c>
      <c r="W548" s="11"/>
      <c r="X548" s="11">
        <f t="shared" si="193"/>
        <v>225.62940000000009</v>
      </c>
      <c r="Y548" s="11"/>
      <c r="AA548" s="11">
        <f t="shared" si="200"/>
        <v>89.874399999999994</v>
      </c>
      <c r="AB548" s="11">
        <f t="shared" si="201"/>
        <v>-27.297899999999998</v>
      </c>
      <c r="AC548" s="11"/>
      <c r="AD548">
        <f t="shared" si="202"/>
        <v>2</v>
      </c>
      <c r="AE548">
        <f t="shared" si="203"/>
        <v>2</v>
      </c>
      <c r="AG548" s="11">
        <f t="shared" si="204"/>
        <v>0</v>
      </c>
      <c r="AH548" s="11"/>
      <c r="AI548" s="15">
        <f t="shared" si="205"/>
        <v>0</v>
      </c>
      <c r="AL548" s="11">
        <f t="shared" si="206"/>
        <v>0</v>
      </c>
      <c r="AM548" s="11"/>
      <c r="AO548" s="19">
        <f t="shared" si="207"/>
        <v>9.1199270405836752E-4</v>
      </c>
      <c r="AP548" s="19">
        <f t="shared" si="208"/>
        <v>8.206811653672548E-4</v>
      </c>
      <c r="AR548" s="23">
        <f t="shared" si="209"/>
        <v>2.2225262197902418</v>
      </c>
      <c r="AS548">
        <f t="shared" si="210"/>
        <v>2</v>
      </c>
      <c r="AV548" s="11">
        <f t="shared" si="211"/>
        <v>19.999410487916105</v>
      </c>
      <c r="AY548" s="11">
        <f t="shared" si="212"/>
        <v>71.426466028271818</v>
      </c>
      <c r="AZ548" s="11"/>
      <c r="BB548" s="17">
        <f t="shared" si="213"/>
        <v>2.2225262197902418</v>
      </c>
      <c r="BC548" s="17">
        <f t="shared" si="214"/>
        <v>2</v>
      </c>
      <c r="BE548" s="11">
        <f t="shared" si="215"/>
        <v>-19.999410487916105</v>
      </c>
      <c r="BH548" s="15">
        <f t="shared" si="216"/>
        <v>0</v>
      </c>
    </row>
    <row r="549" spans="1:60">
      <c r="A549" t="s">
        <v>1603</v>
      </c>
      <c r="B549" t="s">
        <v>1602</v>
      </c>
      <c r="C549" t="s">
        <v>35</v>
      </c>
      <c r="D549">
        <v>2</v>
      </c>
      <c r="E549" s="7">
        <v>47.968000000000004</v>
      </c>
      <c r="F549" s="7">
        <v>43.770800000000001</v>
      </c>
      <c r="G549" s="7">
        <v>4.1971999999999996</v>
      </c>
      <c r="I549" s="7"/>
      <c r="J549" s="7"/>
      <c r="K549" s="7"/>
      <c r="M549" t="str">
        <f t="shared" si="194"/>
        <v/>
      </c>
      <c r="O549" s="11">
        <f t="shared" si="195"/>
        <v>23.984000000000002</v>
      </c>
      <c r="P549" s="11" t="str">
        <f t="shared" si="196"/>
        <v/>
      </c>
      <c r="Q549" s="11"/>
      <c r="R549" s="11">
        <f t="shared" si="197"/>
        <v>0</v>
      </c>
      <c r="S549" s="11"/>
      <c r="U549" s="11">
        <f t="shared" si="198"/>
        <v>21.885400000000001</v>
      </c>
      <c r="V549" s="11" t="str">
        <f t="shared" si="199"/>
        <v/>
      </c>
      <c r="W549" s="11"/>
      <c r="X549" s="11">
        <f t="shared" si="193"/>
        <v>0</v>
      </c>
      <c r="Y549" s="11"/>
      <c r="AA549" s="11">
        <f t="shared" si="200"/>
        <v>2.0985999999999998</v>
      </c>
      <c r="AB549" s="11" t="str">
        <f t="shared" si="201"/>
        <v/>
      </c>
      <c r="AC549" s="11"/>
      <c r="AD549">
        <f t="shared" si="202"/>
        <v>2</v>
      </c>
      <c r="AE549">
        <f t="shared" si="203"/>
        <v>0</v>
      </c>
      <c r="AG549" s="11">
        <f t="shared" si="204"/>
        <v>-4.1971999999999996</v>
      </c>
      <c r="AH549" s="11"/>
      <c r="AI549" s="15">
        <f t="shared" si="205"/>
        <v>0</v>
      </c>
      <c r="AL549" s="11">
        <f t="shared" si="206"/>
        <v>-47.968000000000004</v>
      </c>
      <c r="AM549" s="11"/>
      <c r="AO549" s="19">
        <f t="shared" si="207"/>
        <v>9.1199270405836752E-4</v>
      </c>
      <c r="AP549" s="19">
        <f t="shared" si="208"/>
        <v>0</v>
      </c>
      <c r="AR549" s="23">
        <f t="shared" si="209"/>
        <v>2.2225262197902418</v>
      </c>
      <c r="AS549">
        <f t="shared" si="210"/>
        <v>2</v>
      </c>
      <c r="AV549" s="11">
        <f t="shared" si="211"/>
        <v>0.46699352485180134</v>
      </c>
      <c r="AY549" s="11">
        <f t="shared" si="212"/>
        <v>5.337068855449159</v>
      </c>
      <c r="AZ549" s="11"/>
      <c r="BB549" s="17">
        <f t="shared" si="213"/>
        <v>2.2225262197902418</v>
      </c>
      <c r="BC549" s="17">
        <f t="shared" si="214"/>
        <v>0</v>
      </c>
      <c r="BE549" s="11">
        <f t="shared" si="215"/>
        <v>-4.6641935248518012</v>
      </c>
      <c r="BH549" s="15">
        <f t="shared" si="216"/>
        <v>0</v>
      </c>
    </row>
    <row r="550" spans="1:60">
      <c r="A550" t="s">
        <v>1603</v>
      </c>
      <c r="B550" t="s">
        <v>1602</v>
      </c>
      <c r="C550" t="s">
        <v>44</v>
      </c>
      <c r="D550">
        <v>1</v>
      </c>
      <c r="E550" s="7">
        <v>35.445</v>
      </c>
      <c r="F550" s="7">
        <v>59.547600000000003</v>
      </c>
      <c r="G550" s="7">
        <v>-24.102599999999999</v>
      </c>
      <c r="I550" s="7"/>
      <c r="J550" s="7"/>
      <c r="K550" s="7"/>
      <c r="M550" t="str">
        <f t="shared" si="194"/>
        <v/>
      </c>
      <c r="O550" s="11">
        <f t="shared" si="195"/>
        <v>35.445</v>
      </c>
      <c r="P550" s="11" t="str">
        <f t="shared" si="196"/>
        <v/>
      </c>
      <c r="Q550" s="11"/>
      <c r="R550" s="11">
        <f t="shared" si="197"/>
        <v>0</v>
      </c>
      <c r="S550" s="11"/>
      <c r="U550" s="11">
        <f t="shared" si="198"/>
        <v>59.547600000000003</v>
      </c>
      <c r="V550" s="11" t="str">
        <f t="shared" si="199"/>
        <v/>
      </c>
      <c r="W550" s="11"/>
      <c r="X550" s="11">
        <f t="shared" si="193"/>
        <v>0</v>
      </c>
      <c r="Y550" s="11"/>
      <c r="AA550" s="11">
        <f t="shared" si="200"/>
        <v>-24.102599999999999</v>
      </c>
      <c r="AB550" s="11" t="str">
        <f t="shared" si="201"/>
        <v/>
      </c>
      <c r="AC550" s="11"/>
      <c r="AD550">
        <f t="shared" si="202"/>
        <v>1</v>
      </c>
      <c r="AE550">
        <f t="shared" si="203"/>
        <v>0</v>
      </c>
      <c r="AG550" s="11">
        <f t="shared" si="204"/>
        <v>24.102599999999999</v>
      </c>
      <c r="AH550" s="11"/>
      <c r="AI550" s="15">
        <f t="shared" si="205"/>
        <v>0</v>
      </c>
      <c r="AL550" s="11">
        <f t="shared" si="206"/>
        <v>-35.445</v>
      </c>
      <c r="AM550" s="11"/>
      <c r="AO550" s="19">
        <f t="shared" si="207"/>
        <v>4.5599635202918376E-4</v>
      </c>
      <c r="AP550" s="19">
        <f t="shared" si="208"/>
        <v>0</v>
      </c>
      <c r="AR550" s="23">
        <f t="shared" si="209"/>
        <v>1.1112631098951209</v>
      </c>
      <c r="AS550">
        <f t="shared" si="210"/>
        <v>1</v>
      </c>
      <c r="AV550" s="11">
        <f t="shared" si="211"/>
        <v>-2.6817302325581407</v>
      </c>
      <c r="AY550" s="11">
        <f t="shared" si="212"/>
        <v>3.9437209302325602</v>
      </c>
      <c r="AZ550" s="11"/>
      <c r="BB550" s="17">
        <f t="shared" si="213"/>
        <v>1.1112631098951209</v>
      </c>
      <c r="BC550" s="17">
        <f t="shared" si="214"/>
        <v>0</v>
      </c>
      <c r="BE550" s="11">
        <f t="shared" si="215"/>
        <v>26.78433023255814</v>
      </c>
      <c r="BH550" s="15">
        <f t="shared" si="216"/>
        <v>0</v>
      </c>
    </row>
    <row r="551" spans="1:60">
      <c r="A551" t="s">
        <v>163</v>
      </c>
      <c r="B551" t="s">
        <v>162</v>
      </c>
      <c r="C551" t="s">
        <v>53</v>
      </c>
      <c r="D551">
        <v>5</v>
      </c>
      <c r="E551" s="7">
        <v>159.04</v>
      </c>
      <c r="F551" s="7">
        <v>353.86400000000003</v>
      </c>
      <c r="G551" s="7">
        <v>-194.82400000000001</v>
      </c>
      <c r="H551">
        <v>9</v>
      </c>
      <c r="I551" s="7">
        <v>56.287999999999997</v>
      </c>
      <c r="J551" s="7">
        <v>41.275999999999996</v>
      </c>
      <c r="K551" s="7">
        <v>15.012</v>
      </c>
      <c r="M551" t="str">
        <f t="shared" si="194"/>
        <v/>
      </c>
      <c r="O551" s="11">
        <f t="shared" si="195"/>
        <v>31.808</v>
      </c>
      <c r="P551" s="11">
        <f t="shared" si="196"/>
        <v>6.2542222222222215</v>
      </c>
      <c r="Q551" s="11"/>
      <c r="R551" s="11">
        <f t="shared" si="197"/>
        <v>-229.98400000000001</v>
      </c>
      <c r="S551" s="11"/>
      <c r="U551" s="11">
        <f t="shared" si="198"/>
        <v>70.772800000000004</v>
      </c>
      <c r="V551" s="11">
        <f t="shared" si="199"/>
        <v>4.5862222222222222</v>
      </c>
      <c r="W551" s="11"/>
      <c r="X551" s="11">
        <f t="shared" si="193"/>
        <v>595.67920000000004</v>
      </c>
      <c r="Y551" s="11"/>
      <c r="AA551" s="11">
        <f t="shared" si="200"/>
        <v>-38.964800000000004</v>
      </c>
      <c r="AB551" s="11">
        <f t="shared" si="201"/>
        <v>1.6680000000000001</v>
      </c>
      <c r="AC551" s="11"/>
      <c r="AD551">
        <f t="shared" si="202"/>
        <v>5</v>
      </c>
      <c r="AE551">
        <f t="shared" si="203"/>
        <v>9</v>
      </c>
      <c r="AG551" s="11">
        <f t="shared" si="204"/>
        <v>-155.85920000000002</v>
      </c>
      <c r="AH551" s="11"/>
      <c r="AI551" s="15">
        <f t="shared" si="205"/>
        <v>0</v>
      </c>
      <c r="AL551" s="11">
        <f t="shared" si="206"/>
        <v>127.232</v>
      </c>
      <c r="AM551" s="11"/>
      <c r="AO551" s="19">
        <f t="shared" si="207"/>
        <v>2.2799817601459188E-3</v>
      </c>
      <c r="AP551" s="19">
        <f t="shared" si="208"/>
        <v>3.6930652441526466E-3</v>
      </c>
      <c r="AR551" s="23">
        <f t="shared" si="209"/>
        <v>5.5563155494756042</v>
      </c>
      <c r="AS551">
        <f t="shared" si="210"/>
        <v>5</v>
      </c>
      <c r="AV551" s="11">
        <f t="shared" si="211"/>
        <v>-21.676724122207027</v>
      </c>
      <c r="AY551" s="11">
        <f t="shared" si="212"/>
        <v>17.69528499772002</v>
      </c>
      <c r="AZ551" s="11"/>
      <c r="BB551" s="17">
        <f t="shared" si="213"/>
        <v>5.5563155494756042</v>
      </c>
      <c r="BC551" s="17">
        <f t="shared" si="214"/>
        <v>9</v>
      </c>
      <c r="BE551" s="11">
        <f t="shared" si="215"/>
        <v>-134.182475877793</v>
      </c>
      <c r="BH551" s="15">
        <f t="shared" si="216"/>
        <v>0</v>
      </c>
    </row>
    <row r="552" spans="1:60">
      <c r="A552" t="s">
        <v>163</v>
      </c>
      <c r="B552" t="s">
        <v>162</v>
      </c>
      <c r="C552" t="s">
        <v>44</v>
      </c>
      <c r="D552">
        <v>2</v>
      </c>
      <c r="E552" s="7">
        <v>145.97999999999999</v>
      </c>
      <c r="F552" s="7">
        <v>245.24639999999999</v>
      </c>
      <c r="G552" s="7">
        <v>-99.266400000000004</v>
      </c>
      <c r="H552">
        <v>2</v>
      </c>
      <c r="I552" s="7">
        <v>292.10000000000002</v>
      </c>
      <c r="J552" s="7">
        <v>233.68</v>
      </c>
      <c r="K552" s="7">
        <v>58.42</v>
      </c>
      <c r="M552" t="str">
        <f t="shared" si="194"/>
        <v/>
      </c>
      <c r="O552" s="11">
        <f t="shared" si="195"/>
        <v>72.989999999999995</v>
      </c>
      <c r="P552" s="11">
        <f t="shared" si="196"/>
        <v>146.05000000000001</v>
      </c>
      <c r="Q552" s="11"/>
      <c r="R552" s="11">
        <f t="shared" si="197"/>
        <v>146.12000000000003</v>
      </c>
      <c r="S552" s="11"/>
      <c r="U552" s="11">
        <f t="shared" si="198"/>
        <v>122.6232</v>
      </c>
      <c r="V552" s="11">
        <f t="shared" si="199"/>
        <v>116.84</v>
      </c>
      <c r="W552" s="11"/>
      <c r="X552" s="11">
        <f t="shared" si="193"/>
        <v>11.566399999999987</v>
      </c>
      <c r="Y552" s="11"/>
      <c r="AA552" s="11">
        <f t="shared" si="200"/>
        <v>-49.633200000000002</v>
      </c>
      <c r="AB552" s="11">
        <f t="shared" si="201"/>
        <v>29.21</v>
      </c>
      <c r="AC552" s="11"/>
      <c r="AD552">
        <f t="shared" si="202"/>
        <v>2</v>
      </c>
      <c r="AE552">
        <f t="shared" si="203"/>
        <v>2</v>
      </c>
      <c r="AG552" s="11">
        <f t="shared" si="204"/>
        <v>0</v>
      </c>
      <c r="AH552" s="11"/>
      <c r="AI552" s="15">
        <f t="shared" si="205"/>
        <v>0</v>
      </c>
      <c r="AL552" s="11">
        <f t="shared" si="206"/>
        <v>0</v>
      </c>
      <c r="AM552" s="11"/>
      <c r="AO552" s="19">
        <f t="shared" si="207"/>
        <v>9.1199270405836752E-4</v>
      </c>
      <c r="AP552" s="19">
        <f t="shared" si="208"/>
        <v>8.206811653672548E-4</v>
      </c>
      <c r="AR552" s="23">
        <f t="shared" si="209"/>
        <v>2.2225262197902418</v>
      </c>
      <c r="AS552">
        <f t="shared" si="210"/>
        <v>2</v>
      </c>
      <c r="AV552" s="11">
        <f t="shared" si="211"/>
        <v>-11.044688372093029</v>
      </c>
      <c r="AY552" s="11">
        <f t="shared" si="212"/>
        <v>16.242188782489748</v>
      </c>
      <c r="AZ552" s="11"/>
      <c r="BB552" s="17">
        <f t="shared" si="213"/>
        <v>2.2225262197902418</v>
      </c>
      <c r="BC552" s="17">
        <f t="shared" si="214"/>
        <v>2</v>
      </c>
      <c r="BE552" s="11">
        <f t="shared" si="215"/>
        <v>11.044688372093029</v>
      </c>
      <c r="BH552" s="15">
        <f t="shared" si="216"/>
        <v>0</v>
      </c>
    </row>
    <row r="553" spans="1:60">
      <c r="A553" t="s">
        <v>206</v>
      </c>
      <c r="B553" t="s">
        <v>205</v>
      </c>
      <c r="C553" t="s">
        <v>35</v>
      </c>
      <c r="D553">
        <v>4</v>
      </c>
      <c r="E553" s="7">
        <v>483.13600000000002</v>
      </c>
      <c r="F553" s="7">
        <v>428.78320000000002</v>
      </c>
      <c r="G553" s="7">
        <v>54.352800000000002</v>
      </c>
      <c r="I553" s="7"/>
      <c r="J553" s="7"/>
      <c r="K553" s="7"/>
      <c r="M553" t="str">
        <f t="shared" si="194"/>
        <v/>
      </c>
      <c r="O553" s="11">
        <f t="shared" si="195"/>
        <v>120.78400000000001</v>
      </c>
      <c r="P553" s="11" t="str">
        <f t="shared" si="196"/>
        <v/>
      </c>
      <c r="Q553" s="11"/>
      <c r="R553" s="11">
        <f t="shared" si="197"/>
        <v>0</v>
      </c>
      <c r="S553" s="11"/>
      <c r="U553" s="11">
        <f t="shared" si="198"/>
        <v>107.19580000000001</v>
      </c>
      <c r="V553" s="11" t="str">
        <f t="shared" si="199"/>
        <v/>
      </c>
      <c r="W553" s="11"/>
      <c r="X553" s="11">
        <f t="shared" si="193"/>
        <v>0</v>
      </c>
      <c r="Y553" s="11"/>
      <c r="AA553" s="11">
        <f t="shared" si="200"/>
        <v>13.588200000000001</v>
      </c>
      <c r="AB553" s="11" t="str">
        <f t="shared" si="201"/>
        <v/>
      </c>
      <c r="AC553" s="11"/>
      <c r="AD553">
        <f t="shared" si="202"/>
        <v>4</v>
      </c>
      <c r="AE553">
        <f t="shared" si="203"/>
        <v>0</v>
      </c>
      <c r="AG553" s="11">
        <f t="shared" si="204"/>
        <v>-54.352800000000002</v>
      </c>
      <c r="AH553" s="11"/>
      <c r="AI553" s="15">
        <f t="shared" si="205"/>
        <v>0</v>
      </c>
      <c r="AL553" s="11">
        <f t="shared" si="206"/>
        <v>-483.13600000000002</v>
      </c>
      <c r="AM553" s="11"/>
      <c r="AO553" s="19">
        <f t="shared" si="207"/>
        <v>1.823985408116735E-3</v>
      </c>
      <c r="AP553" s="19">
        <f t="shared" si="208"/>
        <v>0</v>
      </c>
      <c r="AR553" s="23">
        <f t="shared" si="209"/>
        <v>4.4450524395804836</v>
      </c>
      <c r="AS553">
        <f t="shared" si="210"/>
        <v>4</v>
      </c>
      <c r="AV553" s="11">
        <f t="shared" si="211"/>
        <v>6.0474615595075267</v>
      </c>
      <c r="AY553" s="11">
        <f t="shared" si="212"/>
        <v>53.755213862289132</v>
      </c>
      <c r="AZ553" s="11"/>
      <c r="BB553" s="17">
        <f t="shared" si="213"/>
        <v>4.4450524395804836</v>
      </c>
      <c r="BC553" s="17">
        <f t="shared" si="214"/>
        <v>0</v>
      </c>
      <c r="BE553" s="11">
        <f t="shared" si="215"/>
        <v>-60.400261559507527</v>
      </c>
      <c r="BH553" s="15">
        <f t="shared" si="216"/>
        <v>0</v>
      </c>
    </row>
    <row r="554" spans="1:60">
      <c r="A554" t="s">
        <v>206</v>
      </c>
      <c r="B554" t="s">
        <v>205</v>
      </c>
      <c r="C554" t="s">
        <v>53</v>
      </c>
      <c r="D554">
        <v>17</v>
      </c>
      <c r="E554" s="7">
        <v>309.47199999999998</v>
      </c>
      <c r="F554" s="7">
        <v>302.09199999999998</v>
      </c>
      <c r="G554" s="7">
        <v>7.3800000000000008</v>
      </c>
      <c r="H554">
        <v>8</v>
      </c>
      <c r="I554" s="7">
        <v>149.44799999999998</v>
      </c>
      <c r="J554" s="7">
        <v>119.9208</v>
      </c>
      <c r="K554" s="7">
        <v>29.527200000000001</v>
      </c>
      <c r="M554" t="str">
        <f t="shared" si="194"/>
        <v/>
      </c>
      <c r="O554" s="11">
        <f t="shared" si="195"/>
        <v>18.204235294117645</v>
      </c>
      <c r="P554" s="11">
        <f t="shared" si="196"/>
        <v>18.680999999999997</v>
      </c>
      <c r="Q554" s="11"/>
      <c r="R554" s="11">
        <f t="shared" si="197"/>
        <v>3.8141176470588221</v>
      </c>
      <c r="S554" s="11"/>
      <c r="U554" s="11">
        <f t="shared" si="198"/>
        <v>17.770117647058822</v>
      </c>
      <c r="V554" s="11">
        <f t="shared" si="199"/>
        <v>14.9901</v>
      </c>
      <c r="W554" s="11"/>
      <c r="X554" s="11">
        <f t="shared" si="193"/>
        <v>22.240141176470573</v>
      </c>
      <c r="Y554" s="11"/>
      <c r="AA554" s="11">
        <f t="shared" si="200"/>
        <v>0.43411764705882355</v>
      </c>
      <c r="AB554" s="11">
        <f t="shared" si="201"/>
        <v>3.6909000000000001</v>
      </c>
      <c r="AC554" s="11"/>
      <c r="AD554">
        <f t="shared" si="202"/>
        <v>17</v>
      </c>
      <c r="AE554">
        <f t="shared" si="203"/>
        <v>8</v>
      </c>
      <c r="AG554" s="11">
        <f t="shared" si="204"/>
        <v>-3.9070588235294119</v>
      </c>
      <c r="AH554" s="11"/>
      <c r="AI554" s="15">
        <f t="shared" si="205"/>
        <v>0</v>
      </c>
      <c r="AL554" s="11">
        <f t="shared" si="206"/>
        <v>-163.83811764705879</v>
      </c>
      <c r="AM554" s="11"/>
      <c r="AO554" s="19">
        <f t="shared" si="207"/>
        <v>7.7519379844961239E-3</v>
      </c>
      <c r="AP554" s="19">
        <f t="shared" si="208"/>
        <v>3.2827246614690192E-3</v>
      </c>
      <c r="AR554" s="23">
        <f t="shared" si="209"/>
        <v>18.891472868217054</v>
      </c>
      <c r="AS554">
        <f t="shared" si="210"/>
        <v>17</v>
      </c>
      <c r="AV554" s="11">
        <f t="shared" si="211"/>
        <v>0.82112175102599172</v>
      </c>
      <c r="AY554" s="11">
        <f t="shared" si="212"/>
        <v>34.432817145462828</v>
      </c>
      <c r="AZ554" s="11"/>
      <c r="BB554" s="17">
        <f t="shared" si="213"/>
        <v>18.891472868217054</v>
      </c>
      <c r="BC554" s="17">
        <f t="shared" si="214"/>
        <v>8</v>
      </c>
      <c r="BE554" s="11">
        <f t="shared" si="215"/>
        <v>-4.7281805745554033</v>
      </c>
      <c r="BH554" s="15">
        <f t="shared" si="216"/>
        <v>0</v>
      </c>
    </row>
    <row r="555" spans="1:60">
      <c r="A555" t="s">
        <v>206</v>
      </c>
      <c r="B555" t="s">
        <v>205</v>
      </c>
      <c r="C555" t="s">
        <v>44</v>
      </c>
      <c r="E555" s="7"/>
      <c r="F555" s="7"/>
      <c r="G555" s="7"/>
      <c r="H555">
        <v>4</v>
      </c>
      <c r="I555" s="7">
        <v>974.98800000000006</v>
      </c>
      <c r="J555" s="7">
        <v>1072.4868000000001</v>
      </c>
      <c r="K555" s="7">
        <v>-97.498800000000003</v>
      </c>
      <c r="M555" t="str">
        <f t="shared" si="194"/>
        <v>New</v>
      </c>
      <c r="O555" s="11" t="str">
        <f t="shared" si="195"/>
        <v/>
      </c>
      <c r="P555" s="11">
        <f t="shared" si="196"/>
        <v>243.74700000000001</v>
      </c>
      <c r="Q555" s="11"/>
      <c r="R555" s="11">
        <f t="shared" si="197"/>
        <v>0</v>
      </c>
      <c r="S555" s="11"/>
      <c r="U555" s="11" t="str">
        <f t="shared" si="198"/>
        <v/>
      </c>
      <c r="V555" s="11">
        <f t="shared" si="199"/>
        <v>268.12170000000003</v>
      </c>
      <c r="W555" s="11"/>
      <c r="X555" s="11">
        <f t="shared" si="193"/>
        <v>0</v>
      </c>
      <c r="Y555" s="11"/>
      <c r="AA555" s="11" t="str">
        <f t="shared" si="200"/>
        <v/>
      </c>
      <c r="AB555" s="11">
        <f t="shared" si="201"/>
        <v>-24.374700000000001</v>
      </c>
      <c r="AC555" s="11"/>
      <c r="AD555">
        <f t="shared" si="202"/>
        <v>0</v>
      </c>
      <c r="AE555">
        <f t="shared" si="203"/>
        <v>4</v>
      </c>
      <c r="AG555" s="11">
        <f t="shared" si="204"/>
        <v>-97.498800000000003</v>
      </c>
      <c r="AH555" s="11"/>
      <c r="AI555" s="15">
        <f t="shared" si="205"/>
        <v>0</v>
      </c>
      <c r="AL555" s="11">
        <f t="shared" si="206"/>
        <v>974.98800000000006</v>
      </c>
      <c r="AM555" s="11"/>
      <c r="AO555" s="19">
        <f t="shared" si="207"/>
        <v>0</v>
      </c>
      <c r="AP555" s="19">
        <f t="shared" si="208"/>
        <v>1.6413623307345096E-3</v>
      </c>
      <c r="AR555" s="23">
        <f t="shared" si="209"/>
        <v>0</v>
      </c>
      <c r="AS555">
        <f t="shared" si="210"/>
        <v>0</v>
      </c>
      <c r="AV555" s="11">
        <f t="shared" si="211"/>
        <v>0</v>
      </c>
      <c r="AY555" s="11">
        <f t="shared" si="212"/>
        <v>0</v>
      </c>
      <c r="AZ555" s="11"/>
      <c r="BB555" s="17">
        <f t="shared" si="213"/>
        <v>0</v>
      </c>
      <c r="BC555" s="17">
        <f t="shared" si="214"/>
        <v>4</v>
      </c>
      <c r="BE555" s="11">
        <f t="shared" si="215"/>
        <v>-97.498800000000003</v>
      </c>
      <c r="BH555" s="15">
        <f t="shared" si="216"/>
        <v>0</v>
      </c>
    </row>
    <row r="556" spans="1:60">
      <c r="A556" t="s">
        <v>619</v>
      </c>
      <c r="B556" t="s">
        <v>618</v>
      </c>
      <c r="C556" t="s">
        <v>53</v>
      </c>
      <c r="D556">
        <v>9</v>
      </c>
      <c r="E556" s="7">
        <v>94.68</v>
      </c>
      <c r="F556" s="7">
        <v>63.435600000000008</v>
      </c>
      <c r="G556" s="7">
        <v>31.244399999999999</v>
      </c>
      <c r="I556" s="7"/>
      <c r="J556" s="7"/>
      <c r="K556" s="7"/>
      <c r="M556" t="str">
        <f t="shared" si="194"/>
        <v/>
      </c>
      <c r="O556" s="11">
        <f t="shared" si="195"/>
        <v>10.520000000000001</v>
      </c>
      <c r="P556" s="11" t="str">
        <f t="shared" si="196"/>
        <v/>
      </c>
      <c r="Q556" s="11"/>
      <c r="R556" s="11">
        <f t="shared" si="197"/>
        <v>0</v>
      </c>
      <c r="S556" s="11"/>
      <c r="U556" s="11">
        <f t="shared" si="198"/>
        <v>7.0484000000000009</v>
      </c>
      <c r="V556" s="11" t="str">
        <f t="shared" si="199"/>
        <v/>
      </c>
      <c r="W556" s="11"/>
      <c r="X556" s="11">
        <f t="shared" si="193"/>
        <v>0</v>
      </c>
      <c r="Y556" s="11"/>
      <c r="AA556" s="11">
        <f t="shared" si="200"/>
        <v>3.4716</v>
      </c>
      <c r="AB556" s="11" t="str">
        <f t="shared" si="201"/>
        <v/>
      </c>
      <c r="AC556" s="11"/>
      <c r="AD556">
        <f t="shared" si="202"/>
        <v>9</v>
      </c>
      <c r="AE556">
        <f t="shared" si="203"/>
        <v>0</v>
      </c>
      <c r="AG556" s="11">
        <f t="shared" si="204"/>
        <v>-31.244399999999999</v>
      </c>
      <c r="AH556" s="11"/>
      <c r="AI556" s="15">
        <f t="shared" si="205"/>
        <v>0</v>
      </c>
      <c r="AL556" s="11">
        <f t="shared" si="206"/>
        <v>-94.68</v>
      </c>
      <c r="AM556" s="11"/>
      <c r="AO556" s="19">
        <f t="shared" si="207"/>
        <v>4.1039671682626538E-3</v>
      </c>
      <c r="AP556" s="19">
        <f t="shared" si="208"/>
        <v>0</v>
      </c>
      <c r="AR556" s="23">
        <f t="shared" si="209"/>
        <v>10.001367989056087</v>
      </c>
      <c r="AS556">
        <f t="shared" si="210"/>
        <v>9</v>
      </c>
      <c r="AV556" s="11">
        <f t="shared" si="211"/>
        <v>3.4763491108071114</v>
      </c>
      <c r="AY556" s="11">
        <f t="shared" si="212"/>
        <v>10.534391244870037</v>
      </c>
      <c r="AZ556" s="11"/>
      <c r="BB556" s="17">
        <f t="shared" si="213"/>
        <v>10.001367989056087</v>
      </c>
      <c r="BC556" s="17">
        <f t="shared" si="214"/>
        <v>0</v>
      </c>
      <c r="BE556" s="11">
        <f t="shared" si="215"/>
        <v>-34.720749110807112</v>
      </c>
      <c r="BH556" s="15">
        <f t="shared" si="216"/>
        <v>0</v>
      </c>
    </row>
    <row r="557" spans="1:60">
      <c r="A557" t="s">
        <v>619</v>
      </c>
      <c r="B557" t="s">
        <v>618</v>
      </c>
      <c r="C557" t="s">
        <v>44</v>
      </c>
      <c r="D557">
        <v>3</v>
      </c>
      <c r="E557" s="7">
        <v>568.72799999999995</v>
      </c>
      <c r="F557" s="7">
        <v>540.2915999999999</v>
      </c>
      <c r="G557" s="7">
        <v>28.436399999999999</v>
      </c>
      <c r="I557" s="7"/>
      <c r="J557" s="7"/>
      <c r="K557" s="7"/>
      <c r="M557" t="str">
        <f t="shared" si="194"/>
        <v/>
      </c>
      <c r="O557" s="11">
        <f t="shared" si="195"/>
        <v>189.57599999999999</v>
      </c>
      <c r="P557" s="11" t="str">
        <f t="shared" si="196"/>
        <v/>
      </c>
      <c r="Q557" s="11"/>
      <c r="R557" s="11">
        <f t="shared" si="197"/>
        <v>0</v>
      </c>
      <c r="S557" s="11"/>
      <c r="U557" s="11">
        <f t="shared" si="198"/>
        <v>180.09719999999996</v>
      </c>
      <c r="V557" s="11" t="str">
        <f t="shared" si="199"/>
        <v/>
      </c>
      <c r="W557" s="11"/>
      <c r="X557" s="11">
        <f t="shared" si="193"/>
        <v>0</v>
      </c>
      <c r="Y557" s="11"/>
      <c r="AA557" s="11">
        <f t="shared" si="200"/>
        <v>9.4787999999999997</v>
      </c>
      <c r="AB557" s="11" t="str">
        <f t="shared" si="201"/>
        <v/>
      </c>
      <c r="AC557" s="11"/>
      <c r="AD557">
        <f t="shared" si="202"/>
        <v>3</v>
      </c>
      <c r="AE557">
        <f t="shared" si="203"/>
        <v>0</v>
      </c>
      <c r="AG557" s="11">
        <f t="shared" si="204"/>
        <v>-28.436399999999999</v>
      </c>
      <c r="AH557" s="11"/>
      <c r="AI557" s="15">
        <f t="shared" si="205"/>
        <v>0</v>
      </c>
      <c r="AL557" s="11">
        <f t="shared" si="206"/>
        <v>-568.72799999999995</v>
      </c>
      <c r="AM557" s="11"/>
      <c r="AO557" s="19">
        <f t="shared" si="207"/>
        <v>1.3679890560875513E-3</v>
      </c>
      <c r="AP557" s="19">
        <f t="shared" si="208"/>
        <v>0</v>
      </c>
      <c r="AR557" s="23">
        <f t="shared" si="209"/>
        <v>3.3337893296853625</v>
      </c>
      <c r="AS557">
        <f t="shared" si="210"/>
        <v>3</v>
      </c>
      <c r="AV557" s="11">
        <f t="shared" si="211"/>
        <v>3.1639222982216135</v>
      </c>
      <c r="AY557" s="11">
        <f t="shared" si="212"/>
        <v>63.278445964432272</v>
      </c>
      <c r="AZ557" s="11"/>
      <c r="BB557" s="17">
        <f t="shared" si="213"/>
        <v>3.3337893296853625</v>
      </c>
      <c r="BC557" s="17">
        <f t="shared" si="214"/>
        <v>0</v>
      </c>
      <c r="BE557" s="11">
        <f t="shared" si="215"/>
        <v>-31.600322298221613</v>
      </c>
      <c r="BH557" s="15">
        <f t="shared" si="216"/>
        <v>0</v>
      </c>
    </row>
    <row r="558" spans="1:60">
      <c r="A558" t="s">
        <v>1279</v>
      </c>
      <c r="B558" t="s">
        <v>1278</v>
      </c>
      <c r="C558" t="s">
        <v>35</v>
      </c>
      <c r="D558">
        <v>6</v>
      </c>
      <c r="E558" s="7">
        <v>1024.7159999999999</v>
      </c>
      <c r="F558" s="7">
        <v>1053.9935999999998</v>
      </c>
      <c r="G558" s="7">
        <v>-29.2776</v>
      </c>
      <c r="H558">
        <v>2</v>
      </c>
      <c r="I558" s="7">
        <v>305.31200000000001</v>
      </c>
      <c r="J558" s="7">
        <v>314.03520000000003</v>
      </c>
      <c r="K558" s="7">
        <v>-8.7232000000000003</v>
      </c>
      <c r="M558" t="str">
        <f t="shared" si="194"/>
        <v/>
      </c>
      <c r="O558" s="11">
        <f t="shared" si="195"/>
        <v>170.78599999999997</v>
      </c>
      <c r="P558" s="11">
        <f t="shared" si="196"/>
        <v>152.65600000000001</v>
      </c>
      <c r="Q558" s="11"/>
      <c r="R558" s="11">
        <f t="shared" si="197"/>
        <v>-36.259999999999934</v>
      </c>
      <c r="S558" s="11"/>
      <c r="U558" s="11">
        <f t="shared" si="198"/>
        <v>175.66559999999996</v>
      </c>
      <c r="V558" s="11">
        <f t="shared" si="199"/>
        <v>157.01760000000002</v>
      </c>
      <c r="W558" s="11"/>
      <c r="X558" s="11">
        <f t="shared" si="193"/>
        <v>37.295999999999879</v>
      </c>
      <c r="Y558" s="11"/>
      <c r="AA558" s="11">
        <f t="shared" si="200"/>
        <v>-4.8795999999999999</v>
      </c>
      <c r="AB558" s="11">
        <f t="shared" si="201"/>
        <v>-4.3616000000000001</v>
      </c>
      <c r="AC558" s="11"/>
      <c r="AD558">
        <f t="shared" si="202"/>
        <v>6</v>
      </c>
      <c r="AE558">
        <f t="shared" si="203"/>
        <v>2</v>
      </c>
      <c r="AG558" s="11">
        <f t="shared" si="204"/>
        <v>19.5184</v>
      </c>
      <c r="AH558" s="11"/>
      <c r="AI558" s="15">
        <f t="shared" si="205"/>
        <v>5.6843418860808015E-14</v>
      </c>
      <c r="AL558" s="11">
        <f t="shared" si="206"/>
        <v>-683.14399999999989</v>
      </c>
      <c r="AM558" s="11"/>
      <c r="AO558" s="19">
        <f t="shared" si="207"/>
        <v>2.7359781121751026E-3</v>
      </c>
      <c r="AP558" s="19">
        <f t="shared" si="208"/>
        <v>8.206811653672548E-4</v>
      </c>
      <c r="AR558" s="23">
        <f t="shared" si="209"/>
        <v>6.6675786593707249</v>
      </c>
      <c r="AS558">
        <f t="shared" si="210"/>
        <v>6</v>
      </c>
      <c r="AV558" s="11">
        <f t="shared" si="211"/>
        <v>-3.2575168262653893</v>
      </c>
      <c r="AY558" s="11">
        <f t="shared" si="212"/>
        <v>114.01308891928861</v>
      </c>
      <c r="AZ558" s="11"/>
      <c r="BB558" s="17">
        <f t="shared" si="213"/>
        <v>6.6675786593707249</v>
      </c>
      <c r="BC558" s="17">
        <f t="shared" si="214"/>
        <v>2</v>
      </c>
      <c r="BE558" s="11">
        <f t="shared" si="215"/>
        <v>22.775916826265387</v>
      </c>
      <c r="BH558" s="15">
        <f t="shared" si="216"/>
        <v>0</v>
      </c>
    </row>
    <row r="559" spans="1:60">
      <c r="A559" t="s">
        <v>1087</v>
      </c>
      <c r="B559" t="s">
        <v>1086</v>
      </c>
      <c r="C559" t="s">
        <v>35</v>
      </c>
      <c r="D559">
        <v>6</v>
      </c>
      <c r="E559" s="7">
        <v>1398.3600000000001</v>
      </c>
      <c r="F559" s="7">
        <v>1346.88</v>
      </c>
      <c r="G559" s="7">
        <v>51.480000000000004</v>
      </c>
      <c r="I559" s="7"/>
      <c r="J559" s="7"/>
      <c r="K559" s="7"/>
      <c r="M559" t="str">
        <f t="shared" si="194"/>
        <v/>
      </c>
      <c r="O559" s="11">
        <f t="shared" si="195"/>
        <v>233.06000000000003</v>
      </c>
      <c r="P559" s="11" t="str">
        <f t="shared" si="196"/>
        <v/>
      </c>
      <c r="Q559" s="11"/>
      <c r="R559" s="11">
        <f t="shared" si="197"/>
        <v>0</v>
      </c>
      <c r="S559" s="11"/>
      <c r="U559" s="11">
        <f t="shared" si="198"/>
        <v>224.48000000000002</v>
      </c>
      <c r="V559" s="11" t="str">
        <f t="shared" si="199"/>
        <v/>
      </c>
      <c r="W559" s="11"/>
      <c r="X559" s="11">
        <f t="shared" si="193"/>
        <v>0</v>
      </c>
      <c r="Y559" s="11"/>
      <c r="AA559" s="11">
        <f t="shared" si="200"/>
        <v>8.58</v>
      </c>
      <c r="AB559" s="11" t="str">
        <f t="shared" si="201"/>
        <v/>
      </c>
      <c r="AC559" s="11"/>
      <c r="AD559">
        <f t="shared" si="202"/>
        <v>6</v>
      </c>
      <c r="AE559">
        <f t="shared" si="203"/>
        <v>0</v>
      </c>
      <c r="AG559" s="11">
        <f t="shared" si="204"/>
        <v>-51.480000000000004</v>
      </c>
      <c r="AH559" s="11"/>
      <c r="AI559" s="15">
        <f t="shared" si="205"/>
        <v>0</v>
      </c>
      <c r="AL559" s="11">
        <f t="shared" si="206"/>
        <v>-1398.3600000000001</v>
      </c>
      <c r="AM559" s="11"/>
      <c r="AO559" s="19">
        <f t="shared" si="207"/>
        <v>2.7359781121751026E-3</v>
      </c>
      <c r="AP559" s="19">
        <f t="shared" si="208"/>
        <v>0</v>
      </c>
      <c r="AR559" s="23">
        <f t="shared" si="209"/>
        <v>6.6675786593707249</v>
      </c>
      <c r="AS559">
        <f t="shared" si="210"/>
        <v>6</v>
      </c>
      <c r="AV559" s="11">
        <f t="shared" si="211"/>
        <v>5.7278248974008195</v>
      </c>
      <c r="AY559" s="11">
        <f t="shared" si="212"/>
        <v>155.58588235294116</v>
      </c>
      <c r="AZ559" s="11"/>
      <c r="BB559" s="17">
        <f t="shared" si="213"/>
        <v>6.6675786593707249</v>
      </c>
      <c r="BC559" s="17">
        <f t="shared" si="214"/>
        <v>0</v>
      </c>
      <c r="BE559" s="11">
        <f t="shared" si="215"/>
        <v>-57.207824897400819</v>
      </c>
      <c r="BH559" s="15">
        <f t="shared" si="216"/>
        <v>0</v>
      </c>
    </row>
    <row r="560" spans="1:60">
      <c r="A560" t="s">
        <v>1087</v>
      </c>
      <c r="B560" t="s">
        <v>1086</v>
      </c>
      <c r="C560" t="s">
        <v>53</v>
      </c>
      <c r="E560" s="7"/>
      <c r="F560" s="7"/>
      <c r="G560" s="7"/>
      <c r="H560">
        <v>9</v>
      </c>
      <c r="I560" s="7">
        <v>332.02800000000002</v>
      </c>
      <c r="J560" s="7">
        <v>680.65740000000005</v>
      </c>
      <c r="K560" s="7">
        <v>-348.62939999999998</v>
      </c>
      <c r="M560" t="str">
        <f t="shared" si="194"/>
        <v>New</v>
      </c>
      <c r="O560" s="11" t="str">
        <f t="shared" si="195"/>
        <v/>
      </c>
      <c r="P560" s="11">
        <f t="shared" si="196"/>
        <v>36.892000000000003</v>
      </c>
      <c r="Q560" s="11"/>
      <c r="R560" s="11">
        <f t="shared" si="197"/>
        <v>0</v>
      </c>
      <c r="S560" s="11"/>
      <c r="U560" s="11" t="str">
        <f t="shared" si="198"/>
        <v/>
      </c>
      <c r="V560" s="11">
        <f t="shared" si="199"/>
        <v>75.628600000000006</v>
      </c>
      <c r="W560" s="11"/>
      <c r="X560" s="11">
        <f t="shared" si="193"/>
        <v>0</v>
      </c>
      <c r="Y560" s="11"/>
      <c r="AA560" s="11" t="str">
        <f t="shared" si="200"/>
        <v/>
      </c>
      <c r="AB560" s="11">
        <f t="shared" si="201"/>
        <v>-38.736599999999996</v>
      </c>
      <c r="AC560" s="11"/>
      <c r="AD560">
        <f t="shared" si="202"/>
        <v>0</v>
      </c>
      <c r="AE560">
        <f t="shared" si="203"/>
        <v>9</v>
      </c>
      <c r="AG560" s="11">
        <f t="shared" si="204"/>
        <v>-348.62939999999998</v>
      </c>
      <c r="AH560" s="11"/>
      <c r="AI560" s="15">
        <f t="shared" si="205"/>
        <v>0</v>
      </c>
      <c r="AL560" s="11">
        <f t="shared" si="206"/>
        <v>332.02800000000002</v>
      </c>
      <c r="AM560" s="11"/>
      <c r="AO560" s="19">
        <f t="shared" si="207"/>
        <v>0</v>
      </c>
      <c r="AP560" s="19">
        <f t="shared" si="208"/>
        <v>3.6930652441526466E-3</v>
      </c>
      <c r="AR560" s="23">
        <f t="shared" si="209"/>
        <v>0</v>
      </c>
      <c r="AS560">
        <f t="shared" si="210"/>
        <v>0</v>
      </c>
      <c r="AV560" s="11">
        <f t="shared" si="211"/>
        <v>0</v>
      </c>
      <c r="AY560" s="11">
        <f t="shared" si="212"/>
        <v>0</v>
      </c>
      <c r="AZ560" s="11"/>
      <c r="BB560" s="17">
        <f t="shared" si="213"/>
        <v>0</v>
      </c>
      <c r="BC560" s="17">
        <f t="shared" si="214"/>
        <v>9</v>
      </c>
      <c r="BE560" s="11">
        <f t="shared" si="215"/>
        <v>-348.62939999999998</v>
      </c>
      <c r="BH560" s="15">
        <f t="shared" si="216"/>
        <v>0</v>
      </c>
    </row>
    <row r="561" spans="1:60">
      <c r="A561" t="s">
        <v>3913</v>
      </c>
      <c r="B561" t="s">
        <v>3912</v>
      </c>
      <c r="C561" t="s">
        <v>53</v>
      </c>
      <c r="D561">
        <v>5</v>
      </c>
      <c r="E561" s="7">
        <v>61.1</v>
      </c>
      <c r="F561" s="7">
        <v>42.77</v>
      </c>
      <c r="G561" s="7">
        <v>18.329999999999998</v>
      </c>
      <c r="I561" s="7"/>
      <c r="J561" s="7"/>
      <c r="K561" s="7"/>
      <c r="M561" t="str">
        <f t="shared" si="194"/>
        <v/>
      </c>
      <c r="O561" s="11">
        <f t="shared" si="195"/>
        <v>12.22</v>
      </c>
      <c r="P561" s="11" t="str">
        <f t="shared" si="196"/>
        <v/>
      </c>
      <c r="Q561" s="11"/>
      <c r="R561" s="11">
        <f t="shared" si="197"/>
        <v>0</v>
      </c>
      <c r="S561" s="11"/>
      <c r="U561" s="11">
        <f t="shared" si="198"/>
        <v>8.5540000000000003</v>
      </c>
      <c r="V561" s="11" t="str">
        <f t="shared" si="199"/>
        <v/>
      </c>
      <c r="W561" s="11"/>
      <c r="X561" s="11">
        <f t="shared" si="193"/>
        <v>0</v>
      </c>
      <c r="Y561" s="11"/>
      <c r="AA561" s="11">
        <f t="shared" si="200"/>
        <v>3.6659999999999995</v>
      </c>
      <c r="AB561" s="11" t="str">
        <f t="shared" si="201"/>
        <v/>
      </c>
      <c r="AC561" s="11"/>
      <c r="AD561">
        <f t="shared" si="202"/>
        <v>5</v>
      </c>
      <c r="AE561">
        <f t="shared" si="203"/>
        <v>0</v>
      </c>
      <c r="AG561" s="11">
        <f t="shared" si="204"/>
        <v>-18.329999999999998</v>
      </c>
      <c r="AH561" s="11"/>
      <c r="AI561" s="15">
        <f t="shared" si="205"/>
        <v>0</v>
      </c>
      <c r="AL561" s="11">
        <f t="shared" si="206"/>
        <v>-61.1</v>
      </c>
      <c r="AM561" s="11"/>
      <c r="AO561" s="19">
        <f t="shared" si="207"/>
        <v>2.2799817601459188E-3</v>
      </c>
      <c r="AP561" s="19">
        <f t="shared" si="208"/>
        <v>0</v>
      </c>
      <c r="AR561" s="23">
        <f t="shared" si="209"/>
        <v>5.5563155494756042</v>
      </c>
      <c r="AS561">
        <f t="shared" si="210"/>
        <v>5</v>
      </c>
      <c r="AV561" s="11">
        <f t="shared" si="211"/>
        <v>2.0394528043775648</v>
      </c>
      <c r="AY561" s="11">
        <f t="shared" si="212"/>
        <v>6.7981760145918839</v>
      </c>
      <c r="AZ561" s="11"/>
      <c r="BB561" s="17">
        <f t="shared" si="213"/>
        <v>5.5563155494756042</v>
      </c>
      <c r="BC561" s="17">
        <f t="shared" si="214"/>
        <v>0</v>
      </c>
      <c r="BE561" s="11">
        <f t="shared" si="215"/>
        <v>-20.369452804377563</v>
      </c>
      <c r="BH561" s="15">
        <f t="shared" si="216"/>
        <v>0</v>
      </c>
    </row>
    <row r="562" spans="1:60">
      <c r="A562" t="s">
        <v>200</v>
      </c>
      <c r="B562" t="s">
        <v>199</v>
      </c>
      <c r="C562" t="s">
        <v>35</v>
      </c>
      <c r="D562">
        <v>2</v>
      </c>
      <c r="E562" s="7">
        <v>81.424000000000007</v>
      </c>
      <c r="F562" s="7">
        <v>90.58420000000001</v>
      </c>
      <c r="G562" s="7">
        <v>-9.1601999999999997</v>
      </c>
      <c r="I562" s="7"/>
      <c r="J562" s="7"/>
      <c r="K562" s="7"/>
      <c r="M562" t="str">
        <f t="shared" si="194"/>
        <v/>
      </c>
      <c r="O562" s="11">
        <f t="shared" si="195"/>
        <v>40.712000000000003</v>
      </c>
      <c r="P562" s="11" t="str">
        <f t="shared" si="196"/>
        <v/>
      </c>
      <c r="Q562" s="11"/>
      <c r="R562" s="11">
        <f t="shared" si="197"/>
        <v>0</v>
      </c>
      <c r="S562" s="11"/>
      <c r="U562" s="11">
        <f t="shared" si="198"/>
        <v>45.292100000000005</v>
      </c>
      <c r="V562" s="11" t="str">
        <f t="shared" si="199"/>
        <v/>
      </c>
      <c r="W562" s="11"/>
      <c r="X562" s="11">
        <f t="shared" si="193"/>
        <v>0</v>
      </c>
      <c r="Y562" s="11"/>
      <c r="AA562" s="11">
        <f t="shared" si="200"/>
        <v>-4.5800999999999998</v>
      </c>
      <c r="AB562" s="11" t="str">
        <f t="shared" si="201"/>
        <v/>
      </c>
      <c r="AC562" s="11"/>
      <c r="AD562">
        <f t="shared" si="202"/>
        <v>2</v>
      </c>
      <c r="AE562">
        <f t="shared" si="203"/>
        <v>0</v>
      </c>
      <c r="AG562" s="11">
        <f t="shared" si="204"/>
        <v>9.1601999999999997</v>
      </c>
      <c r="AH562" s="11"/>
      <c r="AI562" s="15">
        <f t="shared" si="205"/>
        <v>0</v>
      </c>
      <c r="AL562" s="11">
        <f t="shared" si="206"/>
        <v>-81.424000000000007</v>
      </c>
      <c r="AM562" s="11"/>
      <c r="AO562" s="19">
        <f t="shared" si="207"/>
        <v>9.1199270405836752E-4</v>
      </c>
      <c r="AP562" s="19">
        <f t="shared" si="208"/>
        <v>0</v>
      </c>
      <c r="AR562" s="23">
        <f t="shared" si="209"/>
        <v>2.2225262197902418</v>
      </c>
      <c r="AS562">
        <f t="shared" si="210"/>
        <v>2</v>
      </c>
      <c r="AV562" s="11">
        <f t="shared" si="211"/>
        <v>-1.0191923392612863</v>
      </c>
      <c r="AY562" s="11">
        <f t="shared" si="212"/>
        <v>9.0594874601003248</v>
      </c>
      <c r="AZ562" s="11"/>
      <c r="BB562" s="17">
        <f t="shared" si="213"/>
        <v>2.2225262197902418</v>
      </c>
      <c r="BC562" s="17">
        <f t="shared" si="214"/>
        <v>0</v>
      </c>
      <c r="BE562" s="11">
        <f t="shared" si="215"/>
        <v>10.179392339261286</v>
      </c>
      <c r="BH562" s="15">
        <f t="shared" si="216"/>
        <v>0</v>
      </c>
    </row>
    <row r="563" spans="1:60">
      <c r="A563" t="s">
        <v>200</v>
      </c>
      <c r="B563" t="s">
        <v>199</v>
      </c>
      <c r="C563" t="s">
        <v>53</v>
      </c>
      <c r="D563">
        <v>3</v>
      </c>
      <c r="E563" s="7">
        <v>238.56</v>
      </c>
      <c r="F563" s="7">
        <v>212.3184</v>
      </c>
      <c r="G563" s="7">
        <v>26.241599999999998</v>
      </c>
      <c r="H563">
        <v>13</v>
      </c>
      <c r="I563" s="7">
        <v>1092.9480000000001</v>
      </c>
      <c r="J563" s="7">
        <v>830.33920000000012</v>
      </c>
      <c r="K563" s="7">
        <v>262.60879999999997</v>
      </c>
      <c r="M563" t="str">
        <f t="shared" si="194"/>
        <v/>
      </c>
      <c r="O563" s="11">
        <f t="shared" si="195"/>
        <v>79.52</v>
      </c>
      <c r="P563" s="11">
        <f t="shared" si="196"/>
        <v>84.07292307692309</v>
      </c>
      <c r="Q563" s="11"/>
      <c r="R563" s="11">
        <f t="shared" si="197"/>
        <v>59.188000000000216</v>
      </c>
      <c r="S563" s="11"/>
      <c r="U563" s="11">
        <f t="shared" si="198"/>
        <v>70.772800000000004</v>
      </c>
      <c r="V563" s="11">
        <f t="shared" si="199"/>
        <v>63.872246153846163</v>
      </c>
      <c r="W563" s="11"/>
      <c r="X563" s="11">
        <f t="shared" si="193"/>
        <v>89.707199999999929</v>
      </c>
      <c r="Y563" s="11"/>
      <c r="AA563" s="11">
        <f t="shared" si="200"/>
        <v>8.7471999999999994</v>
      </c>
      <c r="AB563" s="11">
        <f t="shared" si="201"/>
        <v>20.200676923076919</v>
      </c>
      <c r="AC563" s="11"/>
      <c r="AD563">
        <f t="shared" si="202"/>
        <v>3</v>
      </c>
      <c r="AE563">
        <f t="shared" si="203"/>
        <v>13</v>
      </c>
      <c r="AG563" s="11">
        <f t="shared" si="204"/>
        <v>87.471999999999994</v>
      </c>
      <c r="AH563" s="11"/>
      <c r="AI563" s="15">
        <f t="shared" si="205"/>
        <v>0</v>
      </c>
      <c r="AL563" s="11">
        <f t="shared" si="206"/>
        <v>795.19999999999993</v>
      </c>
      <c r="AM563" s="11"/>
      <c r="AO563" s="19">
        <f t="shared" si="207"/>
        <v>1.3679890560875513E-3</v>
      </c>
      <c r="AP563" s="19">
        <f t="shared" si="208"/>
        <v>5.3344275748871562E-3</v>
      </c>
      <c r="AR563" s="23">
        <f t="shared" si="209"/>
        <v>3.3337893296853625</v>
      </c>
      <c r="AS563">
        <f t="shared" si="210"/>
        <v>3</v>
      </c>
      <c r="AV563" s="11">
        <f t="shared" si="211"/>
        <v>2.9197220246238023</v>
      </c>
      <c r="AY563" s="11">
        <f t="shared" si="212"/>
        <v>26.54292749658002</v>
      </c>
      <c r="AZ563" s="11"/>
      <c r="BB563" s="17">
        <f t="shared" si="213"/>
        <v>3.3337893296853625</v>
      </c>
      <c r="BC563" s="17">
        <f t="shared" si="214"/>
        <v>13</v>
      </c>
      <c r="BE563" s="11">
        <f t="shared" si="215"/>
        <v>84.552277975376185</v>
      </c>
      <c r="BH563" s="15">
        <f t="shared" si="216"/>
        <v>0</v>
      </c>
    </row>
    <row r="564" spans="1:60">
      <c r="A564" t="s">
        <v>920</v>
      </c>
      <c r="B564" t="s">
        <v>919</v>
      </c>
      <c r="C564" t="s">
        <v>35</v>
      </c>
      <c r="E564" s="7"/>
      <c r="F564" s="7"/>
      <c r="G564" s="7"/>
      <c r="H564">
        <v>2</v>
      </c>
      <c r="I564" s="7">
        <v>321.56799999999998</v>
      </c>
      <c r="J564" s="7">
        <v>293.43079999999998</v>
      </c>
      <c r="K564" s="7">
        <v>28.1372</v>
      </c>
      <c r="M564" t="str">
        <f t="shared" si="194"/>
        <v>New</v>
      </c>
      <c r="O564" s="11" t="str">
        <f t="shared" si="195"/>
        <v/>
      </c>
      <c r="P564" s="11">
        <f t="shared" si="196"/>
        <v>160.78399999999999</v>
      </c>
      <c r="Q564" s="11"/>
      <c r="R564" s="11">
        <f t="shared" si="197"/>
        <v>0</v>
      </c>
      <c r="S564" s="11"/>
      <c r="U564" s="11" t="str">
        <f t="shared" si="198"/>
        <v/>
      </c>
      <c r="V564" s="11">
        <f t="shared" si="199"/>
        <v>146.71539999999999</v>
      </c>
      <c r="W564" s="11"/>
      <c r="X564" s="11">
        <f t="shared" si="193"/>
        <v>0</v>
      </c>
      <c r="Y564" s="11"/>
      <c r="AA564" s="11" t="str">
        <f t="shared" si="200"/>
        <v/>
      </c>
      <c r="AB564" s="11">
        <f t="shared" si="201"/>
        <v>14.0686</v>
      </c>
      <c r="AC564" s="11"/>
      <c r="AD564">
        <f t="shared" si="202"/>
        <v>0</v>
      </c>
      <c r="AE564">
        <f t="shared" si="203"/>
        <v>2</v>
      </c>
      <c r="AG564" s="11">
        <f t="shared" si="204"/>
        <v>28.1372</v>
      </c>
      <c r="AH564" s="11"/>
      <c r="AI564" s="15">
        <f t="shared" si="205"/>
        <v>0</v>
      </c>
      <c r="AL564" s="11">
        <f t="shared" si="206"/>
        <v>321.56799999999998</v>
      </c>
      <c r="AM564" s="11"/>
      <c r="AO564" s="19">
        <f t="shared" si="207"/>
        <v>0</v>
      </c>
      <c r="AP564" s="19">
        <f t="shared" si="208"/>
        <v>8.206811653672548E-4</v>
      </c>
      <c r="AR564" s="23">
        <f t="shared" si="209"/>
        <v>0</v>
      </c>
      <c r="AS564">
        <f t="shared" si="210"/>
        <v>0</v>
      </c>
      <c r="AV564" s="11">
        <f t="shared" si="211"/>
        <v>0</v>
      </c>
      <c r="AY564" s="11">
        <f t="shared" si="212"/>
        <v>0</v>
      </c>
      <c r="AZ564" s="11"/>
      <c r="BB564" s="17">
        <f t="shared" si="213"/>
        <v>0</v>
      </c>
      <c r="BC564" s="17">
        <f t="shared" si="214"/>
        <v>2</v>
      </c>
      <c r="BE564" s="11">
        <f t="shared" si="215"/>
        <v>28.1372</v>
      </c>
      <c r="BH564" s="15">
        <f t="shared" si="216"/>
        <v>0</v>
      </c>
    </row>
    <row r="565" spans="1:60">
      <c r="A565" t="s">
        <v>920</v>
      </c>
      <c r="B565" t="s">
        <v>919</v>
      </c>
      <c r="C565" t="s">
        <v>53</v>
      </c>
      <c r="E565" s="7"/>
      <c r="F565" s="7"/>
      <c r="G565" s="7"/>
      <c r="H565">
        <v>2</v>
      </c>
      <c r="I565" s="7">
        <v>31.984000000000002</v>
      </c>
      <c r="J565" s="7">
        <v>29.985000000000003</v>
      </c>
      <c r="K565" s="7">
        <v>1.9990000000000001</v>
      </c>
      <c r="M565" t="str">
        <f t="shared" si="194"/>
        <v>New</v>
      </c>
      <c r="O565" s="11" t="str">
        <f t="shared" si="195"/>
        <v/>
      </c>
      <c r="P565" s="11">
        <f t="shared" si="196"/>
        <v>15.992000000000001</v>
      </c>
      <c r="Q565" s="11"/>
      <c r="R565" s="11">
        <f t="shared" si="197"/>
        <v>0</v>
      </c>
      <c r="S565" s="11"/>
      <c r="U565" s="11" t="str">
        <f t="shared" si="198"/>
        <v/>
      </c>
      <c r="V565" s="11">
        <f t="shared" si="199"/>
        <v>14.992500000000001</v>
      </c>
      <c r="W565" s="11"/>
      <c r="X565" s="11">
        <f t="shared" si="193"/>
        <v>0</v>
      </c>
      <c r="Y565" s="11"/>
      <c r="AA565" s="11" t="str">
        <f t="shared" si="200"/>
        <v/>
      </c>
      <c r="AB565" s="11">
        <f t="shared" si="201"/>
        <v>0.99950000000000006</v>
      </c>
      <c r="AC565" s="11"/>
      <c r="AD565">
        <f t="shared" si="202"/>
        <v>0</v>
      </c>
      <c r="AE565">
        <f t="shared" si="203"/>
        <v>2</v>
      </c>
      <c r="AG565" s="11">
        <f t="shared" si="204"/>
        <v>1.9990000000000001</v>
      </c>
      <c r="AH565" s="11"/>
      <c r="AI565" s="15">
        <f t="shared" si="205"/>
        <v>0</v>
      </c>
      <c r="AL565" s="11">
        <f t="shared" si="206"/>
        <v>31.984000000000002</v>
      </c>
      <c r="AM565" s="11"/>
      <c r="AO565" s="19">
        <f t="shared" si="207"/>
        <v>0</v>
      </c>
      <c r="AP565" s="19">
        <f t="shared" si="208"/>
        <v>8.206811653672548E-4</v>
      </c>
      <c r="AR565" s="23">
        <f t="shared" si="209"/>
        <v>0</v>
      </c>
      <c r="AS565">
        <f t="shared" si="210"/>
        <v>0</v>
      </c>
      <c r="AV565" s="11">
        <f t="shared" si="211"/>
        <v>0</v>
      </c>
      <c r="AY565" s="11">
        <f t="shared" si="212"/>
        <v>0</v>
      </c>
      <c r="AZ565" s="11"/>
      <c r="BB565" s="17">
        <f t="shared" si="213"/>
        <v>0</v>
      </c>
      <c r="BC565" s="17">
        <f t="shared" si="214"/>
        <v>2</v>
      </c>
      <c r="BE565" s="11">
        <f t="shared" si="215"/>
        <v>1.9990000000000001</v>
      </c>
      <c r="BH565" s="15">
        <f t="shared" si="216"/>
        <v>0</v>
      </c>
    </row>
    <row r="566" spans="1:60">
      <c r="A566" t="s">
        <v>920</v>
      </c>
      <c r="B566" t="s">
        <v>919</v>
      </c>
      <c r="C566" t="s">
        <v>44</v>
      </c>
      <c r="D566">
        <v>6</v>
      </c>
      <c r="E566" s="7">
        <v>1685.88</v>
      </c>
      <c r="F566" s="7">
        <v>1365.5628000000002</v>
      </c>
      <c r="G566" s="7">
        <v>320.31720000000001</v>
      </c>
      <c r="H566">
        <v>1</v>
      </c>
      <c r="I566" s="7">
        <v>300.904</v>
      </c>
      <c r="J566" s="7">
        <v>289.62009999999998</v>
      </c>
      <c r="K566" s="7">
        <v>11.283899999999999</v>
      </c>
      <c r="M566" t="str">
        <f t="shared" si="194"/>
        <v/>
      </c>
      <c r="O566" s="11">
        <f t="shared" si="195"/>
        <v>280.98</v>
      </c>
      <c r="P566" s="11">
        <f t="shared" si="196"/>
        <v>300.904</v>
      </c>
      <c r="Q566" s="11"/>
      <c r="R566" s="11">
        <f t="shared" si="197"/>
        <v>19.923999999999978</v>
      </c>
      <c r="S566" s="11"/>
      <c r="U566" s="11">
        <f t="shared" si="198"/>
        <v>227.59380000000002</v>
      </c>
      <c r="V566" s="11">
        <f t="shared" si="199"/>
        <v>289.62009999999998</v>
      </c>
      <c r="W566" s="11"/>
      <c r="X566" s="11">
        <f t="shared" si="193"/>
        <v>-62.026299999999964</v>
      </c>
      <c r="Y566" s="11"/>
      <c r="AA566" s="11">
        <f t="shared" si="200"/>
        <v>53.386200000000002</v>
      </c>
      <c r="AB566" s="11">
        <f t="shared" si="201"/>
        <v>11.283899999999999</v>
      </c>
      <c r="AC566" s="11"/>
      <c r="AD566">
        <f t="shared" si="202"/>
        <v>6</v>
      </c>
      <c r="AE566">
        <f t="shared" si="203"/>
        <v>1</v>
      </c>
      <c r="AG566" s="11">
        <f t="shared" si="204"/>
        <v>-266.93100000000004</v>
      </c>
      <c r="AH566" s="11"/>
      <c r="AI566" s="15">
        <f t="shared" si="205"/>
        <v>0</v>
      </c>
      <c r="AL566" s="11">
        <f t="shared" si="206"/>
        <v>-1404.9</v>
      </c>
      <c r="AM566" s="11"/>
      <c r="AO566" s="19">
        <f t="shared" si="207"/>
        <v>2.7359781121751026E-3</v>
      </c>
      <c r="AP566" s="19">
        <f t="shared" si="208"/>
        <v>4.103405826836274E-4</v>
      </c>
      <c r="AR566" s="23">
        <f t="shared" si="209"/>
        <v>6.6675786593707249</v>
      </c>
      <c r="AS566">
        <f t="shared" si="210"/>
        <v>6</v>
      </c>
      <c r="AV566" s="11">
        <f t="shared" si="211"/>
        <v>35.639487824897394</v>
      </c>
      <c r="AY566" s="11">
        <f t="shared" si="212"/>
        <v>187.57625170998631</v>
      </c>
      <c r="AZ566" s="11"/>
      <c r="BB566" s="17">
        <f t="shared" si="213"/>
        <v>6.6675786593707249</v>
      </c>
      <c r="BC566" s="17">
        <f t="shared" si="214"/>
        <v>1</v>
      </c>
      <c r="BE566" s="11">
        <f t="shared" si="215"/>
        <v>-302.57048782489738</v>
      </c>
      <c r="BH566" s="15">
        <f t="shared" si="216"/>
        <v>0</v>
      </c>
    </row>
    <row r="567" spans="1:60">
      <c r="A567" t="s">
        <v>1178</v>
      </c>
      <c r="B567" t="s">
        <v>1177</v>
      </c>
      <c r="C567" t="s">
        <v>53</v>
      </c>
      <c r="D567">
        <v>3</v>
      </c>
      <c r="E567" s="7">
        <v>37.049999999999997</v>
      </c>
      <c r="F567" s="7">
        <v>20.747999999999998</v>
      </c>
      <c r="G567" s="7">
        <v>16.302</v>
      </c>
      <c r="I567" s="7"/>
      <c r="J567" s="7"/>
      <c r="K567" s="7"/>
      <c r="M567" t="str">
        <f t="shared" si="194"/>
        <v/>
      </c>
      <c r="O567" s="11">
        <f t="shared" si="195"/>
        <v>12.35</v>
      </c>
      <c r="P567" s="11" t="str">
        <f t="shared" si="196"/>
        <v/>
      </c>
      <c r="Q567" s="11"/>
      <c r="R567" s="11">
        <f t="shared" si="197"/>
        <v>0</v>
      </c>
      <c r="S567" s="11"/>
      <c r="U567" s="11">
        <f t="shared" si="198"/>
        <v>6.9159999999999995</v>
      </c>
      <c r="V567" s="11" t="str">
        <f t="shared" si="199"/>
        <v/>
      </c>
      <c r="W567" s="11"/>
      <c r="X567" s="11">
        <f t="shared" si="193"/>
        <v>0</v>
      </c>
      <c r="Y567" s="11"/>
      <c r="AA567" s="11">
        <f t="shared" si="200"/>
        <v>5.4340000000000002</v>
      </c>
      <c r="AB567" s="11" t="str">
        <f t="shared" si="201"/>
        <v/>
      </c>
      <c r="AC567" s="11"/>
      <c r="AD567">
        <f t="shared" si="202"/>
        <v>3</v>
      </c>
      <c r="AE567">
        <f t="shared" si="203"/>
        <v>0</v>
      </c>
      <c r="AG567" s="11">
        <f t="shared" si="204"/>
        <v>-16.302</v>
      </c>
      <c r="AH567" s="11"/>
      <c r="AI567" s="15">
        <f t="shared" si="205"/>
        <v>0</v>
      </c>
      <c r="AL567" s="11">
        <f t="shared" si="206"/>
        <v>-37.049999999999997</v>
      </c>
      <c r="AM567" s="11"/>
      <c r="AO567" s="19">
        <f t="shared" si="207"/>
        <v>1.3679890560875513E-3</v>
      </c>
      <c r="AP567" s="19">
        <f t="shared" si="208"/>
        <v>0</v>
      </c>
      <c r="AR567" s="23">
        <f t="shared" si="209"/>
        <v>3.3337893296853625</v>
      </c>
      <c r="AS567">
        <f t="shared" si="210"/>
        <v>3</v>
      </c>
      <c r="AV567" s="11">
        <f t="shared" si="211"/>
        <v>1.8138112175102596</v>
      </c>
      <c r="AY567" s="11">
        <f t="shared" si="212"/>
        <v>4.1222982216142263</v>
      </c>
      <c r="AZ567" s="11"/>
      <c r="BB567" s="17">
        <f t="shared" si="213"/>
        <v>3.3337893296853625</v>
      </c>
      <c r="BC567" s="17">
        <f t="shared" si="214"/>
        <v>0</v>
      </c>
      <c r="BE567" s="11">
        <f t="shared" si="215"/>
        <v>-18.115811217510259</v>
      </c>
      <c r="BH567" s="15">
        <f t="shared" si="216"/>
        <v>0</v>
      </c>
    </row>
    <row r="568" spans="1:60">
      <c r="A568" t="s">
        <v>2168</v>
      </c>
      <c r="B568" t="s">
        <v>2167</v>
      </c>
      <c r="C568" t="s">
        <v>32</v>
      </c>
      <c r="E568" s="7"/>
      <c r="F568" s="7"/>
      <c r="G568" s="7"/>
      <c r="H568">
        <v>3</v>
      </c>
      <c r="I568" s="7">
        <v>89.991</v>
      </c>
      <c r="J568" s="7">
        <v>242.97570000000002</v>
      </c>
      <c r="K568" s="7">
        <v>-152.9847</v>
      </c>
      <c r="M568" t="str">
        <f t="shared" si="194"/>
        <v>New</v>
      </c>
      <c r="O568" s="11" t="str">
        <f t="shared" si="195"/>
        <v/>
      </c>
      <c r="P568" s="11">
        <f t="shared" si="196"/>
        <v>29.997</v>
      </c>
      <c r="Q568" s="11"/>
      <c r="R568" s="11">
        <f t="shared" si="197"/>
        <v>0</v>
      </c>
      <c r="S568" s="11"/>
      <c r="U568" s="11" t="str">
        <f t="shared" si="198"/>
        <v/>
      </c>
      <c r="V568" s="11">
        <f t="shared" si="199"/>
        <v>80.991900000000001</v>
      </c>
      <c r="W568" s="11"/>
      <c r="X568" s="11">
        <f t="shared" si="193"/>
        <v>0</v>
      </c>
      <c r="Y568" s="11"/>
      <c r="AA568" s="11" t="str">
        <f t="shared" si="200"/>
        <v/>
      </c>
      <c r="AB568" s="11">
        <f t="shared" si="201"/>
        <v>-50.994900000000001</v>
      </c>
      <c r="AC568" s="11"/>
      <c r="AD568">
        <f t="shared" si="202"/>
        <v>0</v>
      </c>
      <c r="AE568">
        <f t="shared" si="203"/>
        <v>3</v>
      </c>
      <c r="AG568" s="11">
        <f t="shared" si="204"/>
        <v>-152.9847</v>
      </c>
      <c r="AH568" s="11"/>
      <c r="AI568" s="15">
        <f t="shared" si="205"/>
        <v>0</v>
      </c>
      <c r="AL568" s="11">
        <f t="shared" si="206"/>
        <v>89.991</v>
      </c>
      <c r="AM568" s="11"/>
      <c r="AO568" s="19">
        <f t="shared" si="207"/>
        <v>0</v>
      </c>
      <c r="AP568" s="19">
        <f t="shared" si="208"/>
        <v>1.2310217480508822E-3</v>
      </c>
      <c r="AR568" s="23">
        <f t="shared" si="209"/>
        <v>0</v>
      </c>
      <c r="AS568">
        <f t="shared" si="210"/>
        <v>0</v>
      </c>
      <c r="AV568" s="11">
        <f t="shared" si="211"/>
        <v>0</v>
      </c>
      <c r="AY568" s="11">
        <f t="shared" si="212"/>
        <v>0</v>
      </c>
      <c r="AZ568" s="11"/>
      <c r="BB568" s="17">
        <f t="shared" si="213"/>
        <v>0</v>
      </c>
      <c r="BC568" s="17">
        <f t="shared" si="214"/>
        <v>3</v>
      </c>
      <c r="BE568" s="11">
        <f t="shared" si="215"/>
        <v>-152.9847</v>
      </c>
      <c r="BH568" s="15">
        <f t="shared" si="216"/>
        <v>0</v>
      </c>
    </row>
    <row r="569" spans="1:60">
      <c r="A569" t="s">
        <v>2168</v>
      </c>
      <c r="B569" t="s">
        <v>2167</v>
      </c>
      <c r="C569" t="s">
        <v>53</v>
      </c>
      <c r="D569">
        <v>7</v>
      </c>
      <c r="E569" s="7">
        <v>38.29</v>
      </c>
      <c r="F569" s="7">
        <v>21.825299999999999</v>
      </c>
      <c r="G569" s="7">
        <v>16.464700000000001</v>
      </c>
      <c r="I569" s="7"/>
      <c r="J569" s="7"/>
      <c r="K569" s="7"/>
      <c r="M569" t="str">
        <f t="shared" si="194"/>
        <v/>
      </c>
      <c r="O569" s="11">
        <f t="shared" si="195"/>
        <v>5.47</v>
      </c>
      <c r="P569" s="11" t="str">
        <f t="shared" si="196"/>
        <v/>
      </c>
      <c r="Q569" s="11"/>
      <c r="R569" s="11">
        <f t="shared" si="197"/>
        <v>0</v>
      </c>
      <c r="S569" s="11"/>
      <c r="U569" s="11">
        <f t="shared" si="198"/>
        <v>3.1178999999999997</v>
      </c>
      <c r="V569" s="11" t="str">
        <f t="shared" si="199"/>
        <v/>
      </c>
      <c r="W569" s="11"/>
      <c r="X569" s="11">
        <f t="shared" si="193"/>
        <v>0</v>
      </c>
      <c r="Y569" s="11"/>
      <c r="AA569" s="11">
        <f t="shared" si="200"/>
        <v>2.3521000000000001</v>
      </c>
      <c r="AB569" s="11" t="str">
        <f t="shared" si="201"/>
        <v/>
      </c>
      <c r="AC569" s="11"/>
      <c r="AD569">
        <f t="shared" si="202"/>
        <v>7</v>
      </c>
      <c r="AE569">
        <f t="shared" si="203"/>
        <v>0</v>
      </c>
      <c r="AG569" s="11">
        <f t="shared" si="204"/>
        <v>-16.464700000000001</v>
      </c>
      <c r="AH569" s="11"/>
      <c r="AI569" s="15">
        <f t="shared" si="205"/>
        <v>0</v>
      </c>
      <c r="AL569" s="11">
        <f t="shared" si="206"/>
        <v>-38.29</v>
      </c>
      <c r="AM569" s="11"/>
      <c r="AO569" s="19">
        <f t="shared" si="207"/>
        <v>3.1919744642042863E-3</v>
      </c>
      <c r="AP569" s="19">
        <f t="shared" si="208"/>
        <v>0</v>
      </c>
      <c r="AR569" s="23">
        <f t="shared" si="209"/>
        <v>7.7788417692658456</v>
      </c>
      <c r="AS569">
        <f t="shared" si="210"/>
        <v>7</v>
      </c>
      <c r="AV569" s="11">
        <f t="shared" si="211"/>
        <v>1.8319137254901954</v>
      </c>
      <c r="AY569" s="11">
        <f t="shared" si="212"/>
        <v>4.2602644778841752</v>
      </c>
      <c r="AZ569" s="11"/>
      <c r="BB569" s="17">
        <f t="shared" si="213"/>
        <v>7.7788417692658456</v>
      </c>
      <c r="BC569" s="17">
        <f t="shared" si="214"/>
        <v>0</v>
      </c>
      <c r="BE569" s="11">
        <f t="shared" si="215"/>
        <v>-18.296613725490197</v>
      </c>
      <c r="BH569" s="15">
        <f t="shared" si="216"/>
        <v>0</v>
      </c>
    </row>
    <row r="570" spans="1:60">
      <c r="A570" t="s">
        <v>4174</v>
      </c>
      <c r="B570" t="s">
        <v>4173</v>
      </c>
      <c r="C570" t="s">
        <v>35</v>
      </c>
      <c r="D570">
        <v>5</v>
      </c>
      <c r="E570" s="7">
        <v>454.96499999999997</v>
      </c>
      <c r="F570" s="7">
        <v>591.45449999999994</v>
      </c>
      <c r="G570" s="7">
        <v>-136.48949999999999</v>
      </c>
      <c r="I570" s="7"/>
      <c r="J570" s="7"/>
      <c r="K570" s="7"/>
      <c r="M570" t="str">
        <f t="shared" si="194"/>
        <v/>
      </c>
      <c r="O570" s="11">
        <f t="shared" si="195"/>
        <v>90.992999999999995</v>
      </c>
      <c r="P570" s="11" t="str">
        <f t="shared" si="196"/>
        <v/>
      </c>
      <c r="Q570" s="11"/>
      <c r="R570" s="11">
        <f t="shared" si="197"/>
        <v>0</v>
      </c>
      <c r="S570" s="11"/>
      <c r="U570" s="11">
        <f t="shared" si="198"/>
        <v>118.29089999999999</v>
      </c>
      <c r="V570" s="11" t="str">
        <f t="shared" si="199"/>
        <v/>
      </c>
      <c r="W570" s="11"/>
      <c r="X570" s="11">
        <f t="shared" si="193"/>
        <v>0</v>
      </c>
      <c r="Y570" s="11"/>
      <c r="AA570" s="11">
        <f t="shared" si="200"/>
        <v>-27.297899999999998</v>
      </c>
      <c r="AB570" s="11" t="str">
        <f t="shared" si="201"/>
        <v/>
      </c>
      <c r="AC570" s="11"/>
      <c r="AD570">
        <f t="shared" si="202"/>
        <v>5</v>
      </c>
      <c r="AE570">
        <f t="shared" si="203"/>
        <v>0</v>
      </c>
      <c r="AG570" s="11">
        <f t="shared" si="204"/>
        <v>136.48949999999999</v>
      </c>
      <c r="AH570" s="11"/>
      <c r="AI570" s="15">
        <f t="shared" si="205"/>
        <v>0</v>
      </c>
      <c r="AL570" s="11">
        <f t="shared" si="206"/>
        <v>-454.96499999999997</v>
      </c>
      <c r="AM570" s="11"/>
      <c r="AO570" s="19">
        <f t="shared" si="207"/>
        <v>2.2799817601459188E-3</v>
      </c>
      <c r="AP570" s="19">
        <f t="shared" si="208"/>
        <v>0</v>
      </c>
      <c r="AR570" s="23">
        <f t="shared" si="209"/>
        <v>5.5563155494756042</v>
      </c>
      <c r="AS570">
        <f t="shared" si="210"/>
        <v>5</v>
      </c>
      <c r="AV570" s="11">
        <f t="shared" si="211"/>
        <v>-15.186246238030096</v>
      </c>
      <c r="AY570" s="11">
        <f t="shared" si="212"/>
        <v>50.620820793433651</v>
      </c>
      <c r="AZ570" s="11"/>
      <c r="BB570" s="17">
        <f t="shared" si="213"/>
        <v>5.5563155494756042</v>
      </c>
      <c r="BC570" s="17">
        <f t="shared" si="214"/>
        <v>0</v>
      </c>
      <c r="BE570" s="11">
        <f t="shared" si="215"/>
        <v>151.67574623803009</v>
      </c>
      <c r="BH570" s="15">
        <f t="shared" si="216"/>
        <v>0</v>
      </c>
    </row>
    <row r="571" spans="1:60">
      <c r="A571" t="s">
        <v>2397</v>
      </c>
      <c r="B571" t="s">
        <v>2396</v>
      </c>
      <c r="C571" t="s">
        <v>35</v>
      </c>
      <c r="D571">
        <v>4</v>
      </c>
      <c r="E571" s="7">
        <v>866.4</v>
      </c>
      <c r="F571" s="7">
        <v>641.13599999999997</v>
      </c>
      <c r="G571" s="7">
        <v>225.26400000000001</v>
      </c>
      <c r="H571">
        <v>5</v>
      </c>
      <c r="I571" s="7">
        <v>243.92</v>
      </c>
      <c r="J571" s="7">
        <v>259.16499999999996</v>
      </c>
      <c r="K571" s="7">
        <v>-15.244999999999999</v>
      </c>
      <c r="M571" t="str">
        <f t="shared" si="194"/>
        <v/>
      </c>
      <c r="O571" s="11">
        <f t="shared" si="195"/>
        <v>216.6</v>
      </c>
      <c r="P571" s="11">
        <f t="shared" si="196"/>
        <v>48.783999999999999</v>
      </c>
      <c r="Q571" s="11"/>
      <c r="R571" s="11">
        <f t="shared" si="197"/>
        <v>-839.08</v>
      </c>
      <c r="S571" s="11"/>
      <c r="U571" s="11">
        <f t="shared" si="198"/>
        <v>160.28399999999999</v>
      </c>
      <c r="V571" s="11">
        <f t="shared" si="199"/>
        <v>51.832999999999991</v>
      </c>
      <c r="W571" s="11"/>
      <c r="X571" s="11">
        <f t="shared" si="193"/>
        <v>542.255</v>
      </c>
      <c r="Y571" s="11"/>
      <c r="AA571" s="11">
        <f t="shared" si="200"/>
        <v>56.316000000000003</v>
      </c>
      <c r="AB571" s="11">
        <f t="shared" si="201"/>
        <v>-3.0489999999999999</v>
      </c>
      <c r="AC571" s="11"/>
      <c r="AD571">
        <f t="shared" si="202"/>
        <v>4</v>
      </c>
      <c r="AE571">
        <f t="shared" si="203"/>
        <v>5</v>
      </c>
      <c r="AG571" s="11">
        <f t="shared" si="204"/>
        <v>56.316000000000003</v>
      </c>
      <c r="AH571" s="11"/>
      <c r="AI571" s="15">
        <f t="shared" si="205"/>
        <v>0</v>
      </c>
      <c r="AL571" s="11">
        <f t="shared" si="206"/>
        <v>216.6</v>
      </c>
      <c r="AM571" s="11"/>
      <c r="AO571" s="19">
        <f t="shared" si="207"/>
        <v>1.823985408116735E-3</v>
      </c>
      <c r="AP571" s="19">
        <f t="shared" si="208"/>
        <v>2.051702913418137E-3</v>
      </c>
      <c r="AR571" s="23">
        <f t="shared" si="209"/>
        <v>4.4450524395804836</v>
      </c>
      <c r="AS571">
        <f t="shared" si="210"/>
        <v>4</v>
      </c>
      <c r="AV571" s="11">
        <f t="shared" si="211"/>
        <v>25.063573187414512</v>
      </c>
      <c r="AY571" s="11">
        <f t="shared" si="212"/>
        <v>96.39835841313274</v>
      </c>
      <c r="AZ571" s="11"/>
      <c r="BB571" s="17">
        <f t="shared" si="213"/>
        <v>4.4450524395804836</v>
      </c>
      <c r="BC571" s="17">
        <f t="shared" si="214"/>
        <v>5</v>
      </c>
      <c r="BE571" s="11">
        <f t="shared" si="215"/>
        <v>31.25242681258549</v>
      </c>
      <c r="BH571" s="15">
        <f t="shared" si="216"/>
        <v>0</v>
      </c>
    </row>
    <row r="572" spans="1:60">
      <c r="A572" t="s">
        <v>2397</v>
      </c>
      <c r="B572" t="s">
        <v>2396</v>
      </c>
      <c r="C572" t="s">
        <v>53</v>
      </c>
      <c r="E572" s="7"/>
      <c r="F572" s="7"/>
      <c r="G572" s="7"/>
      <c r="H572">
        <v>5</v>
      </c>
      <c r="I572" s="7">
        <v>30.56</v>
      </c>
      <c r="J572" s="7">
        <v>50.423999999999999</v>
      </c>
      <c r="K572" s="7">
        <v>-19.864000000000001</v>
      </c>
      <c r="M572" t="str">
        <f t="shared" si="194"/>
        <v>New</v>
      </c>
      <c r="O572" s="11" t="str">
        <f t="shared" si="195"/>
        <v/>
      </c>
      <c r="P572" s="11">
        <f t="shared" si="196"/>
        <v>6.1120000000000001</v>
      </c>
      <c r="Q572" s="11"/>
      <c r="R572" s="11">
        <f t="shared" si="197"/>
        <v>0</v>
      </c>
      <c r="S572" s="11"/>
      <c r="U572" s="11" t="str">
        <f t="shared" si="198"/>
        <v/>
      </c>
      <c r="V572" s="11">
        <f t="shared" si="199"/>
        <v>10.0848</v>
      </c>
      <c r="W572" s="11"/>
      <c r="X572" s="11">
        <f t="shared" si="193"/>
        <v>0</v>
      </c>
      <c r="Y572" s="11"/>
      <c r="AA572" s="11" t="str">
        <f t="shared" si="200"/>
        <v/>
      </c>
      <c r="AB572" s="11">
        <f t="shared" si="201"/>
        <v>-3.9728000000000003</v>
      </c>
      <c r="AC572" s="11"/>
      <c r="AD572">
        <f t="shared" si="202"/>
        <v>0</v>
      </c>
      <c r="AE572">
        <f t="shared" si="203"/>
        <v>5</v>
      </c>
      <c r="AG572" s="11">
        <f t="shared" si="204"/>
        <v>-19.864000000000001</v>
      </c>
      <c r="AH572" s="11"/>
      <c r="AI572" s="15">
        <f t="shared" si="205"/>
        <v>0</v>
      </c>
      <c r="AL572" s="11">
        <f t="shared" si="206"/>
        <v>30.560000000000002</v>
      </c>
      <c r="AM572" s="11"/>
      <c r="AO572" s="19">
        <f t="shared" si="207"/>
        <v>0</v>
      </c>
      <c r="AP572" s="19">
        <f t="shared" si="208"/>
        <v>2.051702913418137E-3</v>
      </c>
      <c r="AR572" s="23">
        <f t="shared" si="209"/>
        <v>0</v>
      </c>
      <c r="AS572">
        <f t="shared" si="210"/>
        <v>0</v>
      </c>
      <c r="AV572" s="11">
        <f t="shared" si="211"/>
        <v>0</v>
      </c>
      <c r="AY572" s="11">
        <f t="shared" si="212"/>
        <v>0</v>
      </c>
      <c r="AZ572" s="11"/>
      <c r="BB572" s="17">
        <f t="shared" si="213"/>
        <v>0</v>
      </c>
      <c r="BC572" s="17">
        <f t="shared" si="214"/>
        <v>5</v>
      </c>
      <c r="BE572" s="11">
        <f t="shared" si="215"/>
        <v>-19.864000000000001</v>
      </c>
      <c r="BH572" s="15">
        <f t="shared" si="216"/>
        <v>0</v>
      </c>
    </row>
    <row r="573" spans="1:60">
      <c r="A573" t="s">
        <v>597</v>
      </c>
      <c r="B573" t="s">
        <v>596</v>
      </c>
      <c r="C573" t="s">
        <v>35</v>
      </c>
      <c r="D573">
        <v>3</v>
      </c>
      <c r="E573" s="7">
        <v>451.15199999999999</v>
      </c>
      <c r="F573" s="7">
        <v>451.15199999999999</v>
      </c>
      <c r="G573" s="7">
        <v>0</v>
      </c>
      <c r="I573" s="7"/>
      <c r="J573" s="7"/>
      <c r="K573" s="7"/>
      <c r="M573" t="str">
        <f t="shared" si="194"/>
        <v/>
      </c>
      <c r="O573" s="11">
        <f t="shared" si="195"/>
        <v>150.38399999999999</v>
      </c>
      <c r="P573" s="11" t="str">
        <f t="shared" si="196"/>
        <v/>
      </c>
      <c r="Q573" s="11"/>
      <c r="R573" s="11">
        <f t="shared" si="197"/>
        <v>0</v>
      </c>
      <c r="S573" s="11"/>
      <c r="U573" s="11">
        <f t="shared" si="198"/>
        <v>150.38399999999999</v>
      </c>
      <c r="V573" s="11" t="str">
        <f t="shared" si="199"/>
        <v/>
      </c>
      <c r="W573" s="11"/>
      <c r="X573" s="11">
        <f t="shared" si="193"/>
        <v>0</v>
      </c>
      <c r="Y573" s="11"/>
      <c r="AA573" s="11">
        <f t="shared" si="200"/>
        <v>0</v>
      </c>
      <c r="AB573" s="11" t="str">
        <f t="shared" si="201"/>
        <v/>
      </c>
      <c r="AC573" s="11"/>
      <c r="AD573">
        <f t="shared" si="202"/>
        <v>3</v>
      </c>
      <c r="AE573">
        <f t="shared" si="203"/>
        <v>0</v>
      </c>
      <c r="AG573" s="11">
        <f t="shared" si="204"/>
        <v>0</v>
      </c>
      <c r="AH573" s="11"/>
      <c r="AI573" s="15">
        <f t="shared" si="205"/>
        <v>0</v>
      </c>
      <c r="AL573" s="11">
        <f t="shared" si="206"/>
        <v>-451.15199999999993</v>
      </c>
      <c r="AM573" s="11"/>
      <c r="AO573" s="19">
        <f t="shared" si="207"/>
        <v>1.3679890560875513E-3</v>
      </c>
      <c r="AP573" s="19">
        <f t="shared" si="208"/>
        <v>0</v>
      </c>
      <c r="AR573" s="23">
        <f t="shared" si="209"/>
        <v>3.3337893296853625</v>
      </c>
      <c r="AS573">
        <f t="shared" si="210"/>
        <v>3</v>
      </c>
      <c r="AV573" s="11">
        <f t="shared" si="211"/>
        <v>0</v>
      </c>
      <c r="AY573" s="11">
        <f t="shared" si="212"/>
        <v>50.196574555403544</v>
      </c>
      <c r="AZ573" s="11"/>
      <c r="BB573" s="17">
        <f t="shared" si="213"/>
        <v>3.3337893296853625</v>
      </c>
      <c r="BC573" s="17">
        <f t="shared" si="214"/>
        <v>0</v>
      </c>
      <c r="BE573" s="11">
        <f t="shared" si="215"/>
        <v>0</v>
      </c>
      <c r="BH573" s="15">
        <f t="shared" si="216"/>
        <v>0</v>
      </c>
    </row>
    <row r="574" spans="1:60">
      <c r="A574" t="s">
        <v>597</v>
      </c>
      <c r="B574" t="s">
        <v>596</v>
      </c>
      <c r="C574" t="s">
        <v>53</v>
      </c>
      <c r="D574">
        <v>2</v>
      </c>
      <c r="E574" s="7">
        <v>41.96</v>
      </c>
      <c r="F574" s="7">
        <v>31.050400000000003</v>
      </c>
      <c r="G574" s="7">
        <v>10.909599999999999</v>
      </c>
      <c r="H574">
        <v>3</v>
      </c>
      <c r="I574" s="7">
        <v>42.6</v>
      </c>
      <c r="J574" s="7">
        <v>25.986000000000001</v>
      </c>
      <c r="K574" s="7">
        <v>16.614000000000001</v>
      </c>
      <c r="M574" t="str">
        <f t="shared" si="194"/>
        <v/>
      </c>
      <c r="O574" s="11">
        <f t="shared" si="195"/>
        <v>20.98</v>
      </c>
      <c r="P574" s="11">
        <f t="shared" si="196"/>
        <v>14.200000000000001</v>
      </c>
      <c r="Q574" s="11"/>
      <c r="R574" s="11">
        <f t="shared" si="197"/>
        <v>-20.339999999999996</v>
      </c>
      <c r="S574" s="11"/>
      <c r="U574" s="11">
        <f t="shared" si="198"/>
        <v>15.525200000000002</v>
      </c>
      <c r="V574" s="11">
        <f t="shared" si="199"/>
        <v>8.6620000000000008</v>
      </c>
      <c r="W574" s="11"/>
      <c r="X574" s="11">
        <f t="shared" si="193"/>
        <v>20.589600000000004</v>
      </c>
      <c r="Y574" s="11"/>
      <c r="AA574" s="11">
        <f t="shared" si="200"/>
        <v>5.4547999999999996</v>
      </c>
      <c r="AB574" s="11">
        <f t="shared" si="201"/>
        <v>5.5380000000000003</v>
      </c>
      <c r="AC574" s="11"/>
      <c r="AD574">
        <f t="shared" si="202"/>
        <v>2</v>
      </c>
      <c r="AE574">
        <f t="shared" si="203"/>
        <v>3</v>
      </c>
      <c r="AG574" s="11">
        <f t="shared" si="204"/>
        <v>5.4547999999999996</v>
      </c>
      <c r="AH574" s="11"/>
      <c r="AI574" s="15">
        <f t="shared" si="205"/>
        <v>0</v>
      </c>
      <c r="AL574" s="11">
        <f t="shared" si="206"/>
        <v>20.98</v>
      </c>
      <c r="AM574" s="11"/>
      <c r="AO574" s="19">
        <f t="shared" si="207"/>
        <v>9.1199270405836752E-4</v>
      </c>
      <c r="AP574" s="19">
        <f t="shared" si="208"/>
        <v>1.2310217480508822E-3</v>
      </c>
      <c r="AR574" s="23">
        <f t="shared" si="209"/>
        <v>2.2225262197902418</v>
      </c>
      <c r="AS574">
        <f t="shared" si="210"/>
        <v>2</v>
      </c>
      <c r="AV574" s="11">
        <f t="shared" si="211"/>
        <v>1.2138360237118109</v>
      </c>
      <c r="AY574" s="11">
        <f t="shared" si="212"/>
        <v>4.6686000911992727</v>
      </c>
      <c r="AZ574" s="11"/>
      <c r="BB574" s="17">
        <f t="shared" si="213"/>
        <v>2.2225262197902418</v>
      </c>
      <c r="BC574" s="17">
        <f t="shared" si="214"/>
        <v>3</v>
      </c>
      <c r="BE574" s="11">
        <f t="shared" si="215"/>
        <v>4.2409639762881888</v>
      </c>
      <c r="BH574" s="15">
        <f t="shared" si="216"/>
        <v>0</v>
      </c>
    </row>
    <row r="575" spans="1:60">
      <c r="A575" t="s">
        <v>3968</v>
      </c>
      <c r="B575" t="s">
        <v>3967</v>
      </c>
      <c r="C575" t="s">
        <v>53</v>
      </c>
      <c r="D575">
        <v>5</v>
      </c>
      <c r="E575" s="7">
        <v>548.96</v>
      </c>
      <c r="F575" s="7">
        <v>513.98599999999999</v>
      </c>
      <c r="G575" s="7">
        <v>34.973999999999997</v>
      </c>
      <c r="I575" s="7"/>
      <c r="J575" s="7"/>
      <c r="K575" s="7"/>
      <c r="M575" t="str">
        <f t="shared" si="194"/>
        <v/>
      </c>
      <c r="O575" s="11">
        <f t="shared" si="195"/>
        <v>109.792</v>
      </c>
      <c r="P575" s="11" t="str">
        <f t="shared" si="196"/>
        <v/>
      </c>
      <c r="Q575" s="11"/>
      <c r="R575" s="11">
        <f t="shared" si="197"/>
        <v>0</v>
      </c>
      <c r="S575" s="11"/>
      <c r="U575" s="11">
        <f t="shared" si="198"/>
        <v>102.7972</v>
      </c>
      <c r="V575" s="11" t="str">
        <f t="shared" si="199"/>
        <v/>
      </c>
      <c r="W575" s="11"/>
      <c r="X575" s="11">
        <f t="shared" si="193"/>
        <v>0</v>
      </c>
      <c r="Y575" s="11"/>
      <c r="AA575" s="11">
        <f t="shared" si="200"/>
        <v>6.9947999999999997</v>
      </c>
      <c r="AB575" s="11" t="str">
        <f t="shared" si="201"/>
        <v/>
      </c>
      <c r="AC575" s="11"/>
      <c r="AD575">
        <f t="shared" si="202"/>
        <v>5</v>
      </c>
      <c r="AE575">
        <f t="shared" si="203"/>
        <v>0</v>
      </c>
      <c r="AG575" s="11">
        <f t="shared" si="204"/>
        <v>-34.973999999999997</v>
      </c>
      <c r="AH575" s="11"/>
      <c r="AI575" s="15">
        <f t="shared" si="205"/>
        <v>0</v>
      </c>
      <c r="AL575" s="11">
        <f t="shared" si="206"/>
        <v>-548.96</v>
      </c>
      <c r="AM575" s="11"/>
      <c r="AO575" s="19">
        <f t="shared" si="207"/>
        <v>2.2799817601459188E-3</v>
      </c>
      <c r="AP575" s="19">
        <f t="shared" si="208"/>
        <v>0</v>
      </c>
      <c r="AR575" s="23">
        <f t="shared" si="209"/>
        <v>5.5563155494756042</v>
      </c>
      <c r="AS575">
        <f t="shared" si="210"/>
        <v>5</v>
      </c>
      <c r="AV575" s="11">
        <f t="shared" si="211"/>
        <v>3.8913160054719564</v>
      </c>
      <c r="AY575" s="11">
        <f t="shared" si="212"/>
        <v>61.078996808025543</v>
      </c>
      <c r="AZ575" s="11"/>
      <c r="BB575" s="17">
        <f t="shared" si="213"/>
        <v>5.5563155494756042</v>
      </c>
      <c r="BC575" s="17">
        <f t="shared" si="214"/>
        <v>0</v>
      </c>
      <c r="BE575" s="11">
        <f t="shared" si="215"/>
        <v>-38.865316005471954</v>
      </c>
      <c r="BH575" s="15">
        <f t="shared" si="216"/>
        <v>0</v>
      </c>
    </row>
    <row r="576" spans="1:60">
      <c r="A576" t="s">
        <v>3968</v>
      </c>
      <c r="B576" t="s">
        <v>3967</v>
      </c>
      <c r="C576" t="s">
        <v>44</v>
      </c>
      <c r="E576" s="7"/>
      <c r="F576" s="7"/>
      <c r="G576" s="7"/>
      <c r="H576">
        <v>1</v>
      </c>
      <c r="I576" s="7">
        <v>69.375</v>
      </c>
      <c r="J576" s="7">
        <v>116.55</v>
      </c>
      <c r="K576" s="7">
        <v>-47.174999999999997</v>
      </c>
      <c r="M576" t="str">
        <f t="shared" si="194"/>
        <v>New</v>
      </c>
      <c r="O576" s="11" t="str">
        <f t="shared" si="195"/>
        <v/>
      </c>
      <c r="P576" s="11">
        <f t="shared" si="196"/>
        <v>69.375</v>
      </c>
      <c r="Q576" s="11"/>
      <c r="R576" s="11">
        <f t="shared" si="197"/>
        <v>0</v>
      </c>
      <c r="S576" s="11"/>
      <c r="U576" s="11" t="str">
        <f t="shared" si="198"/>
        <v/>
      </c>
      <c r="V576" s="11">
        <f t="shared" si="199"/>
        <v>116.55</v>
      </c>
      <c r="W576" s="11"/>
      <c r="X576" s="11">
        <f t="shared" si="193"/>
        <v>0</v>
      </c>
      <c r="Y576" s="11"/>
      <c r="AA576" s="11" t="str">
        <f t="shared" si="200"/>
        <v/>
      </c>
      <c r="AB576" s="11">
        <f t="shared" si="201"/>
        <v>-47.174999999999997</v>
      </c>
      <c r="AC576" s="11"/>
      <c r="AD576">
        <f t="shared" si="202"/>
        <v>0</v>
      </c>
      <c r="AE576">
        <f t="shared" si="203"/>
        <v>1</v>
      </c>
      <c r="AG576" s="11">
        <f t="shared" si="204"/>
        <v>-47.174999999999997</v>
      </c>
      <c r="AH576" s="11"/>
      <c r="AI576" s="15">
        <f t="shared" si="205"/>
        <v>0</v>
      </c>
      <c r="AL576" s="11">
        <f t="shared" si="206"/>
        <v>69.375</v>
      </c>
      <c r="AM576" s="11"/>
      <c r="AO576" s="19">
        <f t="shared" si="207"/>
        <v>0</v>
      </c>
      <c r="AP576" s="19">
        <f t="shared" si="208"/>
        <v>4.103405826836274E-4</v>
      </c>
      <c r="AR576" s="23">
        <f t="shared" si="209"/>
        <v>0</v>
      </c>
      <c r="AS576">
        <f t="shared" si="210"/>
        <v>0</v>
      </c>
      <c r="AV576" s="11">
        <f t="shared" si="211"/>
        <v>0</v>
      </c>
      <c r="AY576" s="11">
        <f t="shared" si="212"/>
        <v>0</v>
      </c>
      <c r="AZ576" s="11"/>
      <c r="BB576" s="17">
        <f t="shared" si="213"/>
        <v>0</v>
      </c>
      <c r="BC576" s="17">
        <f t="shared" si="214"/>
        <v>1</v>
      </c>
      <c r="BE576" s="11">
        <f t="shared" si="215"/>
        <v>-47.174999999999997</v>
      </c>
      <c r="BH576" s="15">
        <f t="shared" si="216"/>
        <v>0</v>
      </c>
    </row>
    <row r="577" spans="1:60">
      <c r="A577" t="s">
        <v>795</v>
      </c>
      <c r="B577" t="s">
        <v>794</v>
      </c>
      <c r="C577" t="s">
        <v>44</v>
      </c>
      <c r="D577">
        <v>5</v>
      </c>
      <c r="E577" s="7">
        <v>557.58500000000004</v>
      </c>
      <c r="F577" s="7">
        <v>557.58500000000004</v>
      </c>
      <c r="G577" s="7">
        <v>0</v>
      </c>
      <c r="I577" s="7"/>
      <c r="J577" s="7"/>
      <c r="K577" s="7"/>
      <c r="M577" t="str">
        <f t="shared" si="194"/>
        <v/>
      </c>
      <c r="O577" s="11">
        <f t="shared" si="195"/>
        <v>111.51700000000001</v>
      </c>
      <c r="P577" s="11" t="str">
        <f t="shared" si="196"/>
        <v/>
      </c>
      <c r="Q577" s="11"/>
      <c r="R577" s="11">
        <f t="shared" si="197"/>
        <v>0</v>
      </c>
      <c r="S577" s="11"/>
      <c r="U577" s="11">
        <f t="shared" si="198"/>
        <v>111.51700000000001</v>
      </c>
      <c r="V577" s="11" t="str">
        <f t="shared" si="199"/>
        <v/>
      </c>
      <c r="W577" s="11"/>
      <c r="X577" s="11">
        <f t="shared" si="193"/>
        <v>0</v>
      </c>
      <c r="Y577" s="11"/>
      <c r="AA577" s="11">
        <f t="shared" si="200"/>
        <v>0</v>
      </c>
      <c r="AB577" s="11" t="str">
        <f t="shared" si="201"/>
        <v/>
      </c>
      <c r="AC577" s="11"/>
      <c r="AD577">
        <f t="shared" si="202"/>
        <v>5</v>
      </c>
      <c r="AE577">
        <f t="shared" si="203"/>
        <v>0</v>
      </c>
      <c r="AG577" s="11">
        <f t="shared" si="204"/>
        <v>0</v>
      </c>
      <c r="AH577" s="11"/>
      <c r="AI577" s="15">
        <f t="shared" si="205"/>
        <v>0</v>
      </c>
      <c r="AL577" s="11">
        <f t="shared" si="206"/>
        <v>-557.58500000000004</v>
      </c>
      <c r="AM577" s="11"/>
      <c r="AO577" s="19">
        <f t="shared" si="207"/>
        <v>2.2799817601459188E-3</v>
      </c>
      <c r="AP577" s="19">
        <f t="shared" si="208"/>
        <v>0</v>
      </c>
      <c r="AR577" s="23">
        <f t="shared" si="209"/>
        <v>5.5563155494756042</v>
      </c>
      <c r="AS577">
        <f t="shared" si="210"/>
        <v>5</v>
      </c>
      <c r="AV577" s="11">
        <f t="shared" si="211"/>
        <v>0</v>
      </c>
      <c r="AY577" s="11">
        <f t="shared" si="212"/>
        <v>62.038641130870964</v>
      </c>
      <c r="AZ577" s="11"/>
      <c r="BB577" s="17">
        <f t="shared" si="213"/>
        <v>5.5563155494756042</v>
      </c>
      <c r="BC577" s="17">
        <f t="shared" si="214"/>
        <v>0</v>
      </c>
      <c r="BE577" s="11">
        <f t="shared" si="215"/>
        <v>0</v>
      </c>
      <c r="BH577" s="15">
        <f t="shared" si="216"/>
        <v>0</v>
      </c>
    </row>
    <row r="578" spans="1:60">
      <c r="A578" t="s">
        <v>3428</v>
      </c>
      <c r="B578" t="s">
        <v>3427</v>
      </c>
      <c r="C578" t="s">
        <v>53</v>
      </c>
      <c r="D578">
        <v>7</v>
      </c>
      <c r="E578" s="7">
        <v>1030.76</v>
      </c>
      <c r="F578" s="7">
        <v>883.85039999999981</v>
      </c>
      <c r="G578" s="7">
        <v>146.90960000000001</v>
      </c>
      <c r="I578" s="7"/>
      <c r="J578" s="7"/>
      <c r="K578" s="7"/>
      <c r="M578" t="str">
        <f t="shared" si="194"/>
        <v/>
      </c>
      <c r="O578" s="11">
        <f t="shared" si="195"/>
        <v>147.25142857142856</v>
      </c>
      <c r="P578" s="11" t="str">
        <f t="shared" si="196"/>
        <v/>
      </c>
      <c r="Q578" s="11"/>
      <c r="R578" s="11">
        <f t="shared" si="197"/>
        <v>0</v>
      </c>
      <c r="S578" s="11"/>
      <c r="U578" s="11">
        <f t="shared" si="198"/>
        <v>126.26434285714284</v>
      </c>
      <c r="V578" s="11" t="str">
        <f t="shared" si="199"/>
        <v/>
      </c>
      <c r="W578" s="11"/>
      <c r="X578" s="11">
        <f t="shared" si="193"/>
        <v>0</v>
      </c>
      <c r="Y578" s="11"/>
      <c r="AA578" s="11">
        <f t="shared" si="200"/>
        <v>20.987085714285715</v>
      </c>
      <c r="AB578" s="11" t="str">
        <f t="shared" si="201"/>
        <v/>
      </c>
      <c r="AC578" s="11"/>
      <c r="AD578">
        <f t="shared" si="202"/>
        <v>7</v>
      </c>
      <c r="AE578">
        <f t="shared" si="203"/>
        <v>0</v>
      </c>
      <c r="AG578" s="11">
        <f t="shared" si="204"/>
        <v>-146.90960000000001</v>
      </c>
      <c r="AH578" s="11"/>
      <c r="AI578" s="15">
        <f t="shared" si="205"/>
        <v>0</v>
      </c>
      <c r="AL578" s="11">
        <f t="shared" si="206"/>
        <v>-1030.76</v>
      </c>
      <c r="AM578" s="11"/>
      <c r="AO578" s="19">
        <f t="shared" si="207"/>
        <v>3.1919744642042863E-3</v>
      </c>
      <c r="AP578" s="19">
        <f t="shared" si="208"/>
        <v>0</v>
      </c>
      <c r="AR578" s="23">
        <f t="shared" si="209"/>
        <v>7.7788417692658456</v>
      </c>
      <c r="AS578">
        <f t="shared" si="210"/>
        <v>7</v>
      </c>
      <c r="AV578" s="11">
        <f t="shared" si="211"/>
        <v>16.345618969448239</v>
      </c>
      <c r="AY578" s="11">
        <f t="shared" si="212"/>
        <v>114.68556315549471</v>
      </c>
      <c r="AZ578" s="11"/>
      <c r="BB578" s="17">
        <f t="shared" si="213"/>
        <v>7.7788417692658456</v>
      </c>
      <c r="BC578" s="17">
        <f t="shared" si="214"/>
        <v>0</v>
      </c>
      <c r="BE578" s="11">
        <f t="shared" si="215"/>
        <v>-163.25521896944824</v>
      </c>
      <c r="BH578" s="15">
        <f t="shared" si="216"/>
        <v>0</v>
      </c>
    </row>
    <row r="579" spans="1:60">
      <c r="A579" t="s">
        <v>1152</v>
      </c>
      <c r="B579" t="s">
        <v>1151</v>
      </c>
      <c r="C579" t="s">
        <v>35</v>
      </c>
      <c r="D579">
        <v>2</v>
      </c>
      <c r="E579" s="7">
        <v>85.245999999999995</v>
      </c>
      <c r="F579" s="7">
        <v>91.334999999999994</v>
      </c>
      <c r="G579" s="7">
        <v>-6.0890000000000004</v>
      </c>
      <c r="I579" s="7"/>
      <c r="J579" s="7"/>
      <c r="K579" s="7"/>
      <c r="M579" t="str">
        <f t="shared" si="194"/>
        <v/>
      </c>
      <c r="O579" s="11">
        <f t="shared" si="195"/>
        <v>42.622999999999998</v>
      </c>
      <c r="P579" s="11" t="str">
        <f t="shared" si="196"/>
        <v/>
      </c>
      <c r="Q579" s="11"/>
      <c r="R579" s="11">
        <f t="shared" si="197"/>
        <v>0</v>
      </c>
      <c r="S579" s="11"/>
      <c r="U579" s="11">
        <f t="shared" si="198"/>
        <v>45.667499999999997</v>
      </c>
      <c r="V579" s="11" t="str">
        <f t="shared" si="199"/>
        <v/>
      </c>
      <c r="W579" s="11"/>
      <c r="X579" s="11">
        <f t="shared" si="193"/>
        <v>0</v>
      </c>
      <c r="Y579" s="11"/>
      <c r="AA579" s="11">
        <f t="shared" si="200"/>
        <v>-3.0445000000000002</v>
      </c>
      <c r="AB579" s="11" t="str">
        <f t="shared" si="201"/>
        <v/>
      </c>
      <c r="AC579" s="11"/>
      <c r="AD579">
        <f t="shared" si="202"/>
        <v>2</v>
      </c>
      <c r="AE579">
        <f t="shared" si="203"/>
        <v>0</v>
      </c>
      <c r="AG579" s="11">
        <f t="shared" si="204"/>
        <v>6.0890000000000004</v>
      </c>
      <c r="AH579" s="11"/>
      <c r="AI579" s="15">
        <f t="shared" si="205"/>
        <v>0</v>
      </c>
      <c r="AL579" s="11">
        <f t="shared" si="206"/>
        <v>-85.245999999999995</v>
      </c>
      <c r="AM579" s="11"/>
      <c r="AO579" s="19">
        <f t="shared" si="207"/>
        <v>9.1199270405836752E-4</v>
      </c>
      <c r="AP579" s="19">
        <f t="shared" si="208"/>
        <v>0</v>
      </c>
      <c r="AR579" s="23">
        <f t="shared" si="209"/>
        <v>2.2225262197902418</v>
      </c>
      <c r="AS579">
        <f t="shared" si="210"/>
        <v>2</v>
      </c>
      <c r="AV579" s="11">
        <f t="shared" si="211"/>
        <v>-0.67748107615139119</v>
      </c>
      <c r="AY579" s="11">
        <f t="shared" si="212"/>
        <v>9.4847350661194749</v>
      </c>
      <c r="AZ579" s="11"/>
      <c r="BB579" s="17">
        <f t="shared" si="213"/>
        <v>2.2225262197902418</v>
      </c>
      <c r="BC579" s="17">
        <f t="shared" si="214"/>
        <v>0</v>
      </c>
      <c r="BE579" s="11">
        <f t="shared" si="215"/>
        <v>6.7664810761513916</v>
      </c>
      <c r="BH579" s="15">
        <f t="shared" si="216"/>
        <v>0</v>
      </c>
    </row>
    <row r="580" spans="1:60">
      <c r="A580" t="s">
        <v>1152</v>
      </c>
      <c r="B580" t="s">
        <v>1151</v>
      </c>
      <c r="C580" t="s">
        <v>53</v>
      </c>
      <c r="D580">
        <v>11</v>
      </c>
      <c r="E580" s="7">
        <v>891.85199999999998</v>
      </c>
      <c r="F580" s="7">
        <v>668.87099999999998</v>
      </c>
      <c r="G580" s="7">
        <v>222.98099999999999</v>
      </c>
      <c r="H580">
        <v>3</v>
      </c>
      <c r="I580" s="7">
        <v>78.181999999999988</v>
      </c>
      <c r="J580" s="7">
        <v>83.289299999999997</v>
      </c>
      <c r="K580" s="7">
        <v>-5.1073000000000004</v>
      </c>
      <c r="M580" t="str">
        <f t="shared" si="194"/>
        <v/>
      </c>
      <c r="O580" s="11">
        <f t="shared" si="195"/>
        <v>81.077454545454543</v>
      </c>
      <c r="P580" s="11">
        <f t="shared" si="196"/>
        <v>26.060666666666663</v>
      </c>
      <c r="Q580" s="11"/>
      <c r="R580" s="11">
        <f t="shared" si="197"/>
        <v>-165.05036363636364</v>
      </c>
      <c r="S580" s="11"/>
      <c r="U580" s="11">
        <f t="shared" si="198"/>
        <v>60.806454545454542</v>
      </c>
      <c r="V580" s="11">
        <f t="shared" si="199"/>
        <v>27.763099999999998</v>
      </c>
      <c r="W580" s="11"/>
      <c r="X580" s="11">
        <f t="shared" si="193"/>
        <v>99.130063636363644</v>
      </c>
      <c r="Y580" s="11"/>
      <c r="AA580" s="11">
        <f t="shared" si="200"/>
        <v>20.271000000000001</v>
      </c>
      <c r="AB580" s="11">
        <f t="shared" si="201"/>
        <v>-1.7024333333333335</v>
      </c>
      <c r="AC580" s="11"/>
      <c r="AD580">
        <f t="shared" si="202"/>
        <v>11</v>
      </c>
      <c r="AE580">
        <f t="shared" si="203"/>
        <v>3</v>
      </c>
      <c r="AG580" s="11">
        <f t="shared" si="204"/>
        <v>-162.16800000000001</v>
      </c>
      <c r="AH580" s="11"/>
      <c r="AI580" s="15">
        <f t="shared" si="205"/>
        <v>0</v>
      </c>
      <c r="AL580" s="11">
        <f t="shared" si="206"/>
        <v>-648.61963636363635</v>
      </c>
      <c r="AM580" s="11"/>
      <c r="AO580" s="19">
        <f t="shared" si="207"/>
        <v>5.0159598723210214E-3</v>
      </c>
      <c r="AP580" s="19">
        <f t="shared" si="208"/>
        <v>1.2310217480508822E-3</v>
      </c>
      <c r="AR580" s="23">
        <f t="shared" si="209"/>
        <v>12.223894208846328</v>
      </c>
      <c r="AS580">
        <f t="shared" si="210"/>
        <v>11</v>
      </c>
      <c r="AV580" s="11">
        <f t="shared" si="211"/>
        <v>24.809559507523922</v>
      </c>
      <c r="AY580" s="11">
        <f t="shared" si="212"/>
        <v>99.230227086183234</v>
      </c>
      <c r="AZ580" s="11"/>
      <c r="BB580" s="17">
        <f t="shared" si="213"/>
        <v>12.223894208846328</v>
      </c>
      <c r="BC580" s="17">
        <f t="shared" si="214"/>
        <v>3</v>
      </c>
      <c r="BE580" s="11">
        <f t="shared" si="215"/>
        <v>-186.97755950752392</v>
      </c>
      <c r="BH580" s="15">
        <f t="shared" si="216"/>
        <v>0</v>
      </c>
    </row>
    <row r="581" spans="1:60">
      <c r="A581" t="s">
        <v>309</v>
      </c>
      <c r="B581" t="s">
        <v>308</v>
      </c>
      <c r="C581" t="s">
        <v>35</v>
      </c>
      <c r="D581">
        <v>4</v>
      </c>
      <c r="E581" s="7">
        <v>435.45600000000002</v>
      </c>
      <c r="F581" s="7">
        <v>397.35359999999997</v>
      </c>
      <c r="G581" s="7">
        <v>38.102400000000003</v>
      </c>
      <c r="I581" s="7"/>
      <c r="J581" s="7"/>
      <c r="K581" s="7"/>
      <c r="M581" t="str">
        <f t="shared" si="194"/>
        <v/>
      </c>
      <c r="O581" s="11">
        <f t="shared" si="195"/>
        <v>108.864</v>
      </c>
      <c r="P581" s="11" t="str">
        <f t="shared" si="196"/>
        <v/>
      </c>
      <c r="Q581" s="11"/>
      <c r="R581" s="11">
        <f t="shared" si="197"/>
        <v>0</v>
      </c>
      <c r="S581" s="11"/>
      <c r="U581" s="11">
        <f t="shared" si="198"/>
        <v>99.338399999999993</v>
      </c>
      <c r="V581" s="11" t="str">
        <f t="shared" si="199"/>
        <v/>
      </c>
      <c r="W581" s="11"/>
      <c r="X581" s="11">
        <f t="shared" si="193"/>
        <v>0</v>
      </c>
      <c r="Y581" s="11"/>
      <c r="AA581" s="11">
        <f t="shared" si="200"/>
        <v>9.5256000000000007</v>
      </c>
      <c r="AB581" s="11" t="str">
        <f t="shared" si="201"/>
        <v/>
      </c>
      <c r="AC581" s="11"/>
      <c r="AD581">
        <f t="shared" si="202"/>
        <v>4</v>
      </c>
      <c r="AE581">
        <f t="shared" si="203"/>
        <v>0</v>
      </c>
      <c r="AG581" s="11">
        <f t="shared" si="204"/>
        <v>-38.102400000000003</v>
      </c>
      <c r="AH581" s="11"/>
      <c r="AI581" s="15">
        <f t="shared" si="205"/>
        <v>0</v>
      </c>
      <c r="AL581" s="11">
        <f t="shared" si="206"/>
        <v>-435.45600000000002</v>
      </c>
      <c r="AM581" s="11"/>
      <c r="AO581" s="19">
        <f t="shared" si="207"/>
        <v>1.823985408116735E-3</v>
      </c>
      <c r="AP581" s="19">
        <f t="shared" si="208"/>
        <v>0</v>
      </c>
      <c r="AR581" s="23">
        <f t="shared" si="209"/>
        <v>4.4450524395804836</v>
      </c>
      <c r="AS581">
        <f t="shared" si="210"/>
        <v>4</v>
      </c>
      <c r="AV581" s="11">
        <f t="shared" si="211"/>
        <v>4.2393915184678548</v>
      </c>
      <c r="AY581" s="11">
        <f t="shared" si="212"/>
        <v>48.450188782489768</v>
      </c>
      <c r="AZ581" s="11"/>
      <c r="BB581" s="17">
        <f t="shared" si="213"/>
        <v>4.4450524395804836</v>
      </c>
      <c r="BC581" s="17">
        <f t="shared" si="214"/>
        <v>0</v>
      </c>
      <c r="BE581" s="11">
        <f t="shared" si="215"/>
        <v>-42.341791518467858</v>
      </c>
      <c r="BH581" s="15">
        <f t="shared" si="216"/>
        <v>0</v>
      </c>
    </row>
    <row r="582" spans="1:60">
      <c r="A582" t="s">
        <v>309</v>
      </c>
      <c r="B582" t="s">
        <v>308</v>
      </c>
      <c r="C582" t="s">
        <v>53</v>
      </c>
      <c r="D582">
        <v>1</v>
      </c>
      <c r="E582" s="7">
        <v>79.384</v>
      </c>
      <c r="F582" s="7">
        <v>49.615000000000002</v>
      </c>
      <c r="G582" s="7">
        <v>29.768999999999998</v>
      </c>
      <c r="I582" s="7"/>
      <c r="J582" s="7"/>
      <c r="K582" s="7"/>
      <c r="M582" t="str">
        <f t="shared" si="194"/>
        <v/>
      </c>
      <c r="O582" s="11">
        <f t="shared" si="195"/>
        <v>79.384</v>
      </c>
      <c r="P582" s="11" t="str">
        <f t="shared" si="196"/>
        <v/>
      </c>
      <c r="Q582" s="11"/>
      <c r="R582" s="11">
        <f t="shared" si="197"/>
        <v>0</v>
      </c>
      <c r="S582" s="11"/>
      <c r="U582" s="11">
        <f t="shared" si="198"/>
        <v>49.615000000000002</v>
      </c>
      <c r="V582" s="11" t="str">
        <f t="shared" si="199"/>
        <v/>
      </c>
      <c r="W582" s="11"/>
      <c r="X582" s="11">
        <f t="shared" si="193"/>
        <v>0</v>
      </c>
      <c r="Y582" s="11"/>
      <c r="AA582" s="11">
        <f t="shared" si="200"/>
        <v>29.768999999999998</v>
      </c>
      <c r="AB582" s="11" t="str">
        <f t="shared" si="201"/>
        <v/>
      </c>
      <c r="AC582" s="11"/>
      <c r="AD582">
        <f t="shared" si="202"/>
        <v>1</v>
      </c>
      <c r="AE582">
        <f t="shared" si="203"/>
        <v>0</v>
      </c>
      <c r="AG582" s="11">
        <f t="shared" si="204"/>
        <v>-29.768999999999998</v>
      </c>
      <c r="AH582" s="11"/>
      <c r="AI582" s="15">
        <f t="shared" si="205"/>
        <v>0</v>
      </c>
      <c r="AL582" s="11">
        <f t="shared" si="206"/>
        <v>-79.384</v>
      </c>
      <c r="AM582" s="11"/>
      <c r="AO582" s="19">
        <f t="shared" si="207"/>
        <v>4.5599635202918376E-4</v>
      </c>
      <c r="AP582" s="19">
        <f t="shared" si="208"/>
        <v>0</v>
      </c>
      <c r="AR582" s="23">
        <f t="shared" si="209"/>
        <v>1.1112631098951209</v>
      </c>
      <c r="AS582">
        <f t="shared" si="210"/>
        <v>1</v>
      </c>
      <c r="AV582" s="11">
        <f t="shared" si="211"/>
        <v>3.3121915184678539</v>
      </c>
      <c r="AY582" s="11">
        <f t="shared" si="212"/>
        <v>8.8325107159142764</v>
      </c>
      <c r="AZ582" s="11"/>
      <c r="BB582" s="17">
        <f t="shared" si="213"/>
        <v>1.1112631098951209</v>
      </c>
      <c r="BC582" s="17">
        <f t="shared" si="214"/>
        <v>0</v>
      </c>
      <c r="BE582" s="11">
        <f t="shared" si="215"/>
        <v>-33.081191518467854</v>
      </c>
      <c r="BH582" s="15">
        <f t="shared" si="216"/>
        <v>0</v>
      </c>
    </row>
    <row r="583" spans="1:60">
      <c r="A583" t="s">
        <v>3400</v>
      </c>
      <c r="B583" t="s">
        <v>3399</v>
      </c>
      <c r="C583" t="s">
        <v>35</v>
      </c>
      <c r="E583" s="7"/>
      <c r="F583" s="7"/>
      <c r="G583" s="7"/>
      <c r="H583">
        <v>2</v>
      </c>
      <c r="I583" s="7">
        <v>113.372</v>
      </c>
      <c r="J583" s="7">
        <v>116.6112</v>
      </c>
      <c r="K583" s="7">
        <v>-3.2391999999999999</v>
      </c>
      <c r="M583" t="str">
        <f t="shared" si="194"/>
        <v>New</v>
      </c>
      <c r="O583" s="11" t="str">
        <f t="shared" si="195"/>
        <v/>
      </c>
      <c r="P583" s="11">
        <f t="shared" si="196"/>
        <v>56.686</v>
      </c>
      <c r="Q583" s="11"/>
      <c r="R583" s="11">
        <f t="shared" si="197"/>
        <v>0</v>
      </c>
      <c r="S583" s="11"/>
      <c r="U583" s="11" t="str">
        <f t="shared" si="198"/>
        <v/>
      </c>
      <c r="V583" s="11">
        <f t="shared" si="199"/>
        <v>58.305599999999998</v>
      </c>
      <c r="W583" s="11"/>
      <c r="X583" s="11">
        <f t="shared" si="193"/>
        <v>0</v>
      </c>
      <c r="Y583" s="11"/>
      <c r="AA583" s="11" t="str">
        <f t="shared" si="200"/>
        <v/>
      </c>
      <c r="AB583" s="11">
        <f t="shared" si="201"/>
        <v>-1.6195999999999999</v>
      </c>
      <c r="AC583" s="11"/>
      <c r="AD583">
        <f t="shared" si="202"/>
        <v>0</v>
      </c>
      <c r="AE583">
        <f t="shared" si="203"/>
        <v>2</v>
      </c>
      <c r="AG583" s="11">
        <f t="shared" si="204"/>
        <v>-3.2391999999999999</v>
      </c>
      <c r="AH583" s="11"/>
      <c r="AI583" s="15">
        <f t="shared" si="205"/>
        <v>0</v>
      </c>
      <c r="AL583" s="11">
        <f t="shared" si="206"/>
        <v>113.372</v>
      </c>
      <c r="AM583" s="11"/>
      <c r="AO583" s="19">
        <f t="shared" si="207"/>
        <v>0</v>
      </c>
      <c r="AP583" s="19">
        <f t="shared" si="208"/>
        <v>8.206811653672548E-4</v>
      </c>
      <c r="AR583" s="23">
        <f t="shared" si="209"/>
        <v>0</v>
      </c>
      <c r="AS583">
        <f t="shared" si="210"/>
        <v>0</v>
      </c>
      <c r="AV583" s="11">
        <f t="shared" si="211"/>
        <v>0</v>
      </c>
      <c r="AY583" s="11">
        <f t="shared" si="212"/>
        <v>0</v>
      </c>
      <c r="AZ583" s="11"/>
      <c r="BB583" s="17">
        <f t="shared" si="213"/>
        <v>0</v>
      </c>
      <c r="BC583" s="17">
        <f t="shared" si="214"/>
        <v>2</v>
      </c>
      <c r="BE583" s="11">
        <f t="shared" si="215"/>
        <v>-3.2391999999999999</v>
      </c>
      <c r="BH583" s="15">
        <f t="shared" si="216"/>
        <v>0</v>
      </c>
    </row>
    <row r="584" spans="1:60">
      <c r="A584" t="s">
        <v>3400</v>
      </c>
      <c r="B584" t="s">
        <v>3399</v>
      </c>
      <c r="C584" t="s">
        <v>53</v>
      </c>
      <c r="E584" s="7"/>
      <c r="F584" s="7"/>
      <c r="G584" s="7"/>
      <c r="H584">
        <v>13</v>
      </c>
      <c r="I584" s="7">
        <v>258.36799999999999</v>
      </c>
      <c r="J584" s="7">
        <v>160.714</v>
      </c>
      <c r="K584" s="7">
        <v>97.653999999999996</v>
      </c>
      <c r="M584" t="str">
        <f t="shared" si="194"/>
        <v>New</v>
      </c>
      <c r="O584" s="11" t="str">
        <f t="shared" si="195"/>
        <v/>
      </c>
      <c r="P584" s="11">
        <f t="shared" si="196"/>
        <v>19.874461538461539</v>
      </c>
      <c r="Q584" s="11"/>
      <c r="R584" s="11">
        <f t="shared" si="197"/>
        <v>0</v>
      </c>
      <c r="S584" s="11"/>
      <c r="U584" s="11" t="str">
        <f t="shared" si="198"/>
        <v/>
      </c>
      <c r="V584" s="11">
        <f t="shared" si="199"/>
        <v>12.362615384615385</v>
      </c>
      <c r="W584" s="11"/>
      <c r="X584" s="11">
        <f t="shared" si="193"/>
        <v>0</v>
      </c>
      <c r="Y584" s="11"/>
      <c r="AA584" s="11" t="str">
        <f t="shared" si="200"/>
        <v/>
      </c>
      <c r="AB584" s="11">
        <f t="shared" si="201"/>
        <v>7.5118461538461538</v>
      </c>
      <c r="AC584" s="11"/>
      <c r="AD584">
        <f t="shared" si="202"/>
        <v>0</v>
      </c>
      <c r="AE584">
        <f t="shared" si="203"/>
        <v>13</v>
      </c>
      <c r="AG584" s="11">
        <f t="shared" si="204"/>
        <v>97.653999999999996</v>
      </c>
      <c r="AH584" s="11"/>
      <c r="AI584" s="15">
        <f t="shared" si="205"/>
        <v>0</v>
      </c>
      <c r="AL584" s="11">
        <f t="shared" si="206"/>
        <v>258.36799999999999</v>
      </c>
      <c r="AM584" s="11"/>
      <c r="AO584" s="19">
        <f t="shared" si="207"/>
        <v>0</v>
      </c>
      <c r="AP584" s="19">
        <f t="shared" si="208"/>
        <v>5.3344275748871562E-3</v>
      </c>
      <c r="AR584" s="23">
        <f t="shared" si="209"/>
        <v>0</v>
      </c>
      <c r="AS584">
        <f t="shared" si="210"/>
        <v>0</v>
      </c>
      <c r="AV584" s="11">
        <f t="shared" si="211"/>
        <v>0</v>
      </c>
      <c r="AY584" s="11">
        <f t="shared" si="212"/>
        <v>0</v>
      </c>
      <c r="AZ584" s="11"/>
      <c r="BB584" s="17">
        <f t="shared" si="213"/>
        <v>0</v>
      </c>
      <c r="BC584" s="17">
        <f t="shared" si="214"/>
        <v>13</v>
      </c>
      <c r="BE584" s="11">
        <f t="shared" si="215"/>
        <v>97.653999999999996</v>
      </c>
      <c r="BH584" s="15">
        <f t="shared" si="216"/>
        <v>0</v>
      </c>
    </row>
    <row r="585" spans="1:60">
      <c r="A585" t="s">
        <v>1556</v>
      </c>
      <c r="B585" t="s">
        <v>1555</v>
      </c>
      <c r="C585" t="s">
        <v>53</v>
      </c>
      <c r="E585" s="7"/>
      <c r="F585" s="7"/>
      <c r="G585" s="7"/>
      <c r="H585">
        <v>2</v>
      </c>
      <c r="I585" s="7">
        <v>128.9</v>
      </c>
      <c r="J585" s="7">
        <v>113.432</v>
      </c>
      <c r="K585" s="7">
        <v>15.468</v>
      </c>
      <c r="M585" t="str">
        <f t="shared" si="194"/>
        <v>New</v>
      </c>
      <c r="O585" s="11" t="str">
        <f t="shared" si="195"/>
        <v/>
      </c>
      <c r="P585" s="11">
        <f t="shared" si="196"/>
        <v>64.45</v>
      </c>
      <c r="Q585" s="11"/>
      <c r="R585" s="11">
        <f t="shared" si="197"/>
        <v>0</v>
      </c>
      <c r="S585" s="11"/>
      <c r="U585" s="11" t="str">
        <f t="shared" si="198"/>
        <v/>
      </c>
      <c r="V585" s="11">
        <f t="shared" si="199"/>
        <v>56.716000000000001</v>
      </c>
      <c r="W585" s="11"/>
      <c r="X585" s="11">
        <f t="shared" ref="X585:X648" si="217">+IFERROR((U585-V585)*H585,0)</f>
        <v>0</v>
      </c>
      <c r="Y585" s="11"/>
      <c r="AA585" s="11" t="str">
        <f t="shared" si="200"/>
        <v/>
      </c>
      <c r="AB585" s="11">
        <f t="shared" si="201"/>
        <v>7.734</v>
      </c>
      <c r="AC585" s="11"/>
      <c r="AD585">
        <f t="shared" si="202"/>
        <v>0</v>
      </c>
      <c r="AE585">
        <f t="shared" si="203"/>
        <v>2</v>
      </c>
      <c r="AG585" s="11">
        <f t="shared" si="204"/>
        <v>15.468</v>
      </c>
      <c r="AH585" s="11"/>
      <c r="AI585" s="15">
        <f t="shared" si="205"/>
        <v>0</v>
      </c>
      <c r="AL585" s="11">
        <f t="shared" si="206"/>
        <v>128.9</v>
      </c>
      <c r="AM585" s="11"/>
      <c r="AO585" s="19">
        <f t="shared" si="207"/>
        <v>0</v>
      </c>
      <c r="AP585" s="19">
        <f t="shared" si="208"/>
        <v>8.206811653672548E-4</v>
      </c>
      <c r="AR585" s="23">
        <f t="shared" si="209"/>
        <v>0</v>
      </c>
      <c r="AS585">
        <f t="shared" si="210"/>
        <v>0</v>
      </c>
      <c r="AV585" s="11">
        <f t="shared" si="211"/>
        <v>0</v>
      </c>
      <c r="AY585" s="11">
        <f t="shared" si="212"/>
        <v>0</v>
      </c>
      <c r="AZ585" s="11"/>
      <c r="BB585" s="17">
        <f t="shared" si="213"/>
        <v>0</v>
      </c>
      <c r="BC585" s="17">
        <f t="shared" si="214"/>
        <v>2</v>
      </c>
      <c r="BE585" s="11">
        <f t="shared" si="215"/>
        <v>15.468</v>
      </c>
      <c r="BH585" s="15">
        <f t="shared" si="216"/>
        <v>0</v>
      </c>
    </row>
    <row r="586" spans="1:60">
      <c r="A586" t="s">
        <v>2146</v>
      </c>
      <c r="B586" t="s">
        <v>2145</v>
      </c>
      <c r="C586" t="s">
        <v>53</v>
      </c>
      <c r="D586">
        <v>9</v>
      </c>
      <c r="E586" s="7">
        <v>84.815999999999988</v>
      </c>
      <c r="F586" s="7">
        <v>68.536399999999986</v>
      </c>
      <c r="G586" s="7">
        <v>16.279600000000002</v>
      </c>
      <c r="I586" s="7"/>
      <c r="J586" s="7"/>
      <c r="K586" s="7"/>
      <c r="M586" t="str">
        <f t="shared" ref="M586:M649" si="218">+IF(AND(D586=0,H586&lt;&gt;0),"New","")</f>
        <v/>
      </c>
      <c r="O586" s="11">
        <f t="shared" ref="O586:O649" si="219">+IFERROR(E586/D586,"")</f>
        <v>9.4239999999999995</v>
      </c>
      <c r="P586" s="11" t="str">
        <f t="shared" ref="P586:P649" si="220">+IFERROR(I586/H586,"")</f>
        <v/>
      </c>
      <c r="Q586" s="11"/>
      <c r="R586" s="11">
        <f t="shared" ref="R586:R649" si="221">+IFERROR((P586-O586)*H586,0)</f>
        <v>0</v>
      </c>
      <c r="S586" s="11"/>
      <c r="U586" s="11">
        <f t="shared" ref="U586:U649" si="222">+IFERROR(F586/D586,"")</f>
        <v>7.6151555555555541</v>
      </c>
      <c r="V586" s="11" t="str">
        <f t="shared" ref="V586:V649" si="223">+IFERROR(J586/H586,"")</f>
        <v/>
      </c>
      <c r="W586" s="11"/>
      <c r="X586" s="11">
        <f t="shared" si="217"/>
        <v>0</v>
      </c>
      <c r="Y586" s="11"/>
      <c r="AA586" s="11">
        <f t="shared" ref="AA586:AA649" si="224">+IFERROR(G586/D586,"")</f>
        <v>1.8088444444444447</v>
      </c>
      <c r="AB586" s="11" t="str">
        <f t="shared" ref="AB586:AB649" si="225">+IFERROR(K586/H586,"")</f>
        <v/>
      </c>
      <c r="AC586" s="11"/>
      <c r="AD586">
        <f t="shared" ref="AD586:AD649" si="226">+D586</f>
        <v>9</v>
      </c>
      <c r="AE586">
        <f t="shared" ref="AE586:AE649" si="227">+H586</f>
        <v>0</v>
      </c>
      <c r="AG586" s="11">
        <f t="shared" ref="AG586:AG649" si="228">+IF(M586="New",(AE586-AD586)*AB586,IFERROR((AE586-AD586)*AA586,0))</f>
        <v>-16.279600000000002</v>
      </c>
      <c r="AH586" s="11"/>
      <c r="AI586" s="15">
        <f t="shared" ref="AI586:AI649" si="229">+(K586-G586)-(R586+X586+AG586)</f>
        <v>0</v>
      </c>
      <c r="AL586" s="11">
        <f t="shared" ref="AL586:AL649" si="230">+IF(M586="New",(AE586-AD586)*P586,IFERROR((AE586-AD586)*O586,0))</f>
        <v>-84.816000000000003</v>
      </c>
      <c r="AM586" s="11"/>
      <c r="AO586" s="19">
        <f t="shared" ref="AO586:AO649" si="231">+D586/$D$2</f>
        <v>4.1039671682626538E-3</v>
      </c>
      <c r="AP586" s="19">
        <f t="shared" ref="AP586:AP649" si="232">+H586/$H$2</f>
        <v>0</v>
      </c>
      <c r="AR586" s="23">
        <f t="shared" ref="AR586:AR649" si="233">+$H$2*AO586</f>
        <v>10.001367989056087</v>
      </c>
      <c r="AS586">
        <f t="shared" ref="AS586:AS649" si="234">+D586</f>
        <v>9</v>
      </c>
      <c r="AV586" s="11">
        <f t="shared" ref="AV586:AV649" si="235">+IFERROR((AR586-AS586)*AA586,0)</f>
        <v>1.8113189238486083</v>
      </c>
      <c r="AY586" s="11">
        <f t="shared" ref="AY586:AY649" si="236">+IFERROR((AR586-AS586)*O586,0)</f>
        <v>9.4368919288645632</v>
      </c>
      <c r="AZ586" s="11"/>
      <c r="BB586" s="17">
        <f t="shared" ref="BB586:BB649" si="237">+$H$2*AO586</f>
        <v>10.001367989056087</v>
      </c>
      <c r="BC586" s="17">
        <f t="shared" ref="BC586:BC649" si="238">+H586</f>
        <v>0</v>
      </c>
      <c r="BE586" s="11">
        <f t="shared" ref="BE586:BE649" si="239">+IF(M586="New",(BC586-BB586)*AB586,IFERROR((BC586-BB586)*AA586,0))</f>
        <v>-18.090918923848612</v>
      </c>
      <c r="BH586" s="15">
        <f t="shared" ref="BH586:BH649" si="240">AG586-AV586-BE586</f>
        <v>0</v>
      </c>
    </row>
    <row r="587" spans="1:60">
      <c r="A587" t="s">
        <v>3827</v>
      </c>
      <c r="B587" t="s">
        <v>3826</v>
      </c>
      <c r="C587" t="s">
        <v>53</v>
      </c>
      <c r="D587">
        <v>3</v>
      </c>
      <c r="E587" s="7">
        <v>22.608000000000001</v>
      </c>
      <c r="F587" s="7">
        <v>32.781599999999997</v>
      </c>
      <c r="G587" s="7">
        <v>-10.1736</v>
      </c>
      <c r="I587" s="7"/>
      <c r="J587" s="7"/>
      <c r="K587" s="7"/>
      <c r="M587" t="str">
        <f t="shared" si="218"/>
        <v/>
      </c>
      <c r="O587" s="11">
        <f t="shared" si="219"/>
        <v>7.5360000000000005</v>
      </c>
      <c r="P587" s="11" t="str">
        <f t="shared" si="220"/>
        <v/>
      </c>
      <c r="Q587" s="11"/>
      <c r="R587" s="11">
        <f t="shared" si="221"/>
        <v>0</v>
      </c>
      <c r="S587" s="11"/>
      <c r="U587" s="11">
        <f t="shared" si="222"/>
        <v>10.927199999999999</v>
      </c>
      <c r="V587" s="11" t="str">
        <f t="shared" si="223"/>
        <v/>
      </c>
      <c r="W587" s="11"/>
      <c r="X587" s="11">
        <f t="shared" si="217"/>
        <v>0</v>
      </c>
      <c r="Y587" s="11"/>
      <c r="AA587" s="11">
        <f t="shared" si="224"/>
        <v>-3.3912</v>
      </c>
      <c r="AB587" s="11" t="str">
        <f t="shared" si="225"/>
        <v/>
      </c>
      <c r="AC587" s="11"/>
      <c r="AD587">
        <f t="shared" si="226"/>
        <v>3</v>
      </c>
      <c r="AE587">
        <f t="shared" si="227"/>
        <v>0</v>
      </c>
      <c r="AG587" s="11">
        <f t="shared" si="228"/>
        <v>10.1736</v>
      </c>
      <c r="AH587" s="11"/>
      <c r="AI587" s="15">
        <f t="shared" si="229"/>
        <v>0</v>
      </c>
      <c r="AL587" s="11">
        <f t="shared" si="230"/>
        <v>-22.608000000000001</v>
      </c>
      <c r="AM587" s="11"/>
      <c r="AO587" s="19">
        <f t="shared" si="231"/>
        <v>1.3679890560875513E-3</v>
      </c>
      <c r="AP587" s="19">
        <f t="shared" si="232"/>
        <v>0</v>
      </c>
      <c r="AR587" s="23">
        <f t="shared" si="233"/>
        <v>3.3337893296853625</v>
      </c>
      <c r="AS587">
        <f t="shared" si="234"/>
        <v>3</v>
      </c>
      <c r="AV587" s="11">
        <f t="shared" si="235"/>
        <v>-1.1319463748290011</v>
      </c>
      <c r="AY587" s="11">
        <f t="shared" si="236"/>
        <v>2.5154363885088915</v>
      </c>
      <c r="AZ587" s="11"/>
      <c r="BB587" s="17">
        <f t="shared" si="237"/>
        <v>3.3337893296853625</v>
      </c>
      <c r="BC587" s="17">
        <f t="shared" si="238"/>
        <v>0</v>
      </c>
      <c r="BE587" s="11">
        <f t="shared" si="239"/>
        <v>11.305546374829001</v>
      </c>
      <c r="BH587" s="15">
        <f t="shared" si="240"/>
        <v>0</v>
      </c>
    </row>
    <row r="588" spans="1:60">
      <c r="A588" t="s">
        <v>544</v>
      </c>
      <c r="B588" t="s">
        <v>543</v>
      </c>
      <c r="C588" t="s">
        <v>53</v>
      </c>
      <c r="E588" s="7"/>
      <c r="F588" s="7"/>
      <c r="G588" s="7"/>
      <c r="H588">
        <v>3</v>
      </c>
      <c r="I588" s="7">
        <v>126.3</v>
      </c>
      <c r="J588" s="7">
        <v>85.884</v>
      </c>
      <c r="K588" s="7">
        <v>40.415999999999997</v>
      </c>
      <c r="M588" t="str">
        <f t="shared" si="218"/>
        <v>New</v>
      </c>
      <c r="O588" s="11" t="str">
        <f t="shared" si="219"/>
        <v/>
      </c>
      <c r="P588" s="11">
        <f t="shared" si="220"/>
        <v>42.1</v>
      </c>
      <c r="Q588" s="11"/>
      <c r="R588" s="11">
        <f t="shared" si="221"/>
        <v>0</v>
      </c>
      <c r="S588" s="11"/>
      <c r="U588" s="11" t="str">
        <f t="shared" si="222"/>
        <v/>
      </c>
      <c r="V588" s="11">
        <f t="shared" si="223"/>
        <v>28.628</v>
      </c>
      <c r="W588" s="11"/>
      <c r="X588" s="11">
        <f t="shared" si="217"/>
        <v>0</v>
      </c>
      <c r="Y588" s="11"/>
      <c r="AA588" s="11" t="str">
        <f t="shared" si="224"/>
        <v/>
      </c>
      <c r="AB588" s="11">
        <f t="shared" si="225"/>
        <v>13.472</v>
      </c>
      <c r="AC588" s="11"/>
      <c r="AD588">
        <f t="shared" si="226"/>
        <v>0</v>
      </c>
      <c r="AE588">
        <f t="shared" si="227"/>
        <v>3</v>
      </c>
      <c r="AG588" s="11">
        <f t="shared" si="228"/>
        <v>40.415999999999997</v>
      </c>
      <c r="AH588" s="11"/>
      <c r="AI588" s="15">
        <f t="shared" si="229"/>
        <v>0</v>
      </c>
      <c r="AL588" s="11">
        <f t="shared" si="230"/>
        <v>126.30000000000001</v>
      </c>
      <c r="AM588" s="11"/>
      <c r="AO588" s="19">
        <f t="shared" si="231"/>
        <v>0</v>
      </c>
      <c r="AP588" s="19">
        <f t="shared" si="232"/>
        <v>1.2310217480508822E-3</v>
      </c>
      <c r="AR588" s="23">
        <f t="shared" si="233"/>
        <v>0</v>
      </c>
      <c r="AS588">
        <f t="shared" si="234"/>
        <v>0</v>
      </c>
      <c r="AV588" s="11">
        <f t="shared" si="235"/>
        <v>0</v>
      </c>
      <c r="AY588" s="11">
        <f t="shared" si="236"/>
        <v>0</v>
      </c>
      <c r="AZ588" s="11"/>
      <c r="BB588" s="17">
        <f t="shared" si="237"/>
        <v>0</v>
      </c>
      <c r="BC588" s="17">
        <f t="shared" si="238"/>
        <v>3</v>
      </c>
      <c r="BE588" s="11">
        <f t="shared" si="239"/>
        <v>40.415999999999997</v>
      </c>
      <c r="BH588" s="15">
        <f t="shared" si="240"/>
        <v>0</v>
      </c>
    </row>
    <row r="589" spans="1:60">
      <c r="A589" t="s">
        <v>1666</v>
      </c>
      <c r="B589" t="s">
        <v>1665</v>
      </c>
      <c r="C589" t="s">
        <v>35</v>
      </c>
      <c r="D589">
        <v>2</v>
      </c>
      <c r="E589" s="7">
        <v>631.78200000000004</v>
      </c>
      <c r="F589" s="7">
        <v>491.38600000000008</v>
      </c>
      <c r="G589" s="7">
        <v>140.39599999999999</v>
      </c>
      <c r="I589" s="7"/>
      <c r="J589" s="7"/>
      <c r="K589" s="7"/>
      <c r="M589" t="str">
        <f t="shared" si="218"/>
        <v/>
      </c>
      <c r="O589" s="11">
        <f t="shared" si="219"/>
        <v>315.89100000000002</v>
      </c>
      <c r="P589" s="11" t="str">
        <f t="shared" si="220"/>
        <v/>
      </c>
      <c r="Q589" s="11"/>
      <c r="R589" s="11">
        <f t="shared" si="221"/>
        <v>0</v>
      </c>
      <c r="S589" s="11"/>
      <c r="U589" s="11">
        <f t="shared" si="222"/>
        <v>245.69300000000004</v>
      </c>
      <c r="V589" s="11" t="str">
        <f t="shared" si="223"/>
        <v/>
      </c>
      <c r="W589" s="11"/>
      <c r="X589" s="11">
        <f t="shared" si="217"/>
        <v>0</v>
      </c>
      <c r="Y589" s="11"/>
      <c r="AA589" s="11">
        <f t="shared" si="224"/>
        <v>70.197999999999993</v>
      </c>
      <c r="AB589" s="11" t="str">
        <f t="shared" si="225"/>
        <v/>
      </c>
      <c r="AC589" s="11"/>
      <c r="AD589">
        <f t="shared" si="226"/>
        <v>2</v>
      </c>
      <c r="AE589">
        <f t="shared" si="227"/>
        <v>0</v>
      </c>
      <c r="AG589" s="11">
        <f t="shared" si="228"/>
        <v>-140.39599999999999</v>
      </c>
      <c r="AH589" s="11"/>
      <c r="AI589" s="15">
        <f t="shared" si="229"/>
        <v>0</v>
      </c>
      <c r="AL589" s="11">
        <f t="shared" si="230"/>
        <v>-631.78200000000004</v>
      </c>
      <c r="AM589" s="11"/>
      <c r="AO589" s="19">
        <f t="shared" si="231"/>
        <v>9.1199270405836752E-4</v>
      </c>
      <c r="AP589" s="19">
        <f t="shared" si="232"/>
        <v>0</v>
      </c>
      <c r="AR589" s="23">
        <f t="shared" si="233"/>
        <v>2.2225262197902418</v>
      </c>
      <c r="AS589">
        <f t="shared" si="234"/>
        <v>2</v>
      </c>
      <c r="AV589" s="11">
        <f t="shared" si="235"/>
        <v>15.620895576835391</v>
      </c>
      <c r="AY589" s="11">
        <f t="shared" si="236"/>
        <v>70.294030095759268</v>
      </c>
      <c r="AZ589" s="11"/>
      <c r="BB589" s="17">
        <f t="shared" si="237"/>
        <v>2.2225262197902418</v>
      </c>
      <c r="BC589" s="17">
        <f t="shared" si="238"/>
        <v>0</v>
      </c>
      <c r="BE589" s="11">
        <f t="shared" si="239"/>
        <v>-156.01689557683537</v>
      </c>
      <c r="BH589" s="15">
        <f t="shared" si="240"/>
        <v>0</v>
      </c>
    </row>
    <row r="590" spans="1:60">
      <c r="A590" t="s">
        <v>1666</v>
      </c>
      <c r="B590" t="s">
        <v>1665</v>
      </c>
      <c r="C590" t="s">
        <v>53</v>
      </c>
      <c r="D590">
        <v>3</v>
      </c>
      <c r="E590" s="7">
        <v>60.72</v>
      </c>
      <c r="F590" s="7">
        <v>34.610399999999998</v>
      </c>
      <c r="G590" s="7">
        <v>26.1096</v>
      </c>
      <c r="H590">
        <v>2</v>
      </c>
      <c r="I590" s="7">
        <v>147.56800000000001</v>
      </c>
      <c r="J590" s="7">
        <v>151.25720000000001</v>
      </c>
      <c r="K590" s="7">
        <v>-3.6892</v>
      </c>
      <c r="M590" t="str">
        <f t="shared" si="218"/>
        <v/>
      </c>
      <c r="O590" s="11">
        <f t="shared" si="219"/>
        <v>20.239999999999998</v>
      </c>
      <c r="P590" s="11">
        <f t="shared" si="220"/>
        <v>73.784000000000006</v>
      </c>
      <c r="Q590" s="11"/>
      <c r="R590" s="11">
        <f t="shared" si="221"/>
        <v>107.08800000000002</v>
      </c>
      <c r="S590" s="11"/>
      <c r="U590" s="11">
        <f t="shared" si="222"/>
        <v>11.536799999999999</v>
      </c>
      <c r="V590" s="11">
        <f t="shared" si="223"/>
        <v>75.628600000000006</v>
      </c>
      <c r="W590" s="11"/>
      <c r="X590" s="11">
        <f t="shared" si="217"/>
        <v>-128.18360000000001</v>
      </c>
      <c r="Y590" s="11"/>
      <c r="AA590" s="11">
        <f t="shared" si="224"/>
        <v>8.7032000000000007</v>
      </c>
      <c r="AB590" s="11">
        <f t="shared" si="225"/>
        <v>-1.8446</v>
      </c>
      <c r="AC590" s="11"/>
      <c r="AD590">
        <f t="shared" si="226"/>
        <v>3</v>
      </c>
      <c r="AE590">
        <f t="shared" si="227"/>
        <v>2</v>
      </c>
      <c r="AG590" s="11">
        <f t="shared" si="228"/>
        <v>-8.7032000000000007</v>
      </c>
      <c r="AH590" s="11"/>
      <c r="AI590" s="15">
        <f t="shared" si="229"/>
        <v>0</v>
      </c>
      <c r="AL590" s="11">
        <f t="shared" si="230"/>
        <v>-20.239999999999998</v>
      </c>
      <c r="AM590" s="11"/>
      <c r="AO590" s="19">
        <f t="shared" si="231"/>
        <v>1.3679890560875513E-3</v>
      </c>
      <c r="AP590" s="19">
        <f t="shared" si="232"/>
        <v>8.206811653672548E-4</v>
      </c>
      <c r="AR590" s="23">
        <f t="shared" si="233"/>
        <v>3.3337893296853625</v>
      </c>
      <c r="AS590">
        <f t="shared" si="234"/>
        <v>3</v>
      </c>
      <c r="AV590" s="11">
        <f t="shared" si="235"/>
        <v>2.9050352941176469</v>
      </c>
      <c r="AY590" s="11">
        <f t="shared" si="236"/>
        <v>6.7558960328317355</v>
      </c>
      <c r="AZ590" s="11"/>
      <c r="BB590" s="17">
        <f t="shared" si="237"/>
        <v>3.3337893296853625</v>
      </c>
      <c r="BC590" s="17">
        <f t="shared" si="238"/>
        <v>2</v>
      </c>
      <c r="BE590" s="11">
        <f t="shared" si="239"/>
        <v>-11.608235294117648</v>
      </c>
      <c r="BH590" s="15">
        <f t="shared" si="240"/>
        <v>0</v>
      </c>
    </row>
    <row r="591" spans="1:60">
      <c r="A591" t="s">
        <v>1666</v>
      </c>
      <c r="B591" t="s">
        <v>1665</v>
      </c>
      <c r="C591" t="s">
        <v>44</v>
      </c>
      <c r="E591" s="7"/>
      <c r="F591" s="7"/>
      <c r="G591" s="7"/>
      <c r="H591">
        <v>3</v>
      </c>
      <c r="I591" s="7">
        <v>310.44299999999998</v>
      </c>
      <c r="J591" s="7">
        <v>359.2269</v>
      </c>
      <c r="K591" s="7">
        <v>-48.783900000000003</v>
      </c>
      <c r="M591" t="str">
        <f t="shared" si="218"/>
        <v>New</v>
      </c>
      <c r="O591" s="11" t="str">
        <f t="shared" si="219"/>
        <v/>
      </c>
      <c r="P591" s="11">
        <f t="shared" si="220"/>
        <v>103.48099999999999</v>
      </c>
      <c r="Q591" s="11"/>
      <c r="R591" s="11">
        <f t="shared" si="221"/>
        <v>0</v>
      </c>
      <c r="S591" s="11"/>
      <c r="U591" s="11" t="str">
        <f t="shared" si="222"/>
        <v/>
      </c>
      <c r="V591" s="11">
        <f t="shared" si="223"/>
        <v>119.7423</v>
      </c>
      <c r="W591" s="11"/>
      <c r="X591" s="11">
        <f t="shared" si="217"/>
        <v>0</v>
      </c>
      <c r="Y591" s="11"/>
      <c r="AA591" s="11" t="str">
        <f t="shared" si="224"/>
        <v/>
      </c>
      <c r="AB591" s="11">
        <f t="shared" si="225"/>
        <v>-16.261300000000002</v>
      </c>
      <c r="AC591" s="11"/>
      <c r="AD591">
        <f t="shared" si="226"/>
        <v>0</v>
      </c>
      <c r="AE591">
        <f t="shared" si="227"/>
        <v>3</v>
      </c>
      <c r="AG591" s="11">
        <f t="shared" si="228"/>
        <v>-48.783900000000003</v>
      </c>
      <c r="AH591" s="11"/>
      <c r="AI591" s="15">
        <f t="shared" si="229"/>
        <v>0</v>
      </c>
      <c r="AL591" s="11">
        <f t="shared" si="230"/>
        <v>310.44299999999998</v>
      </c>
      <c r="AM591" s="11"/>
      <c r="AO591" s="19">
        <f t="shared" si="231"/>
        <v>0</v>
      </c>
      <c r="AP591" s="19">
        <f t="shared" si="232"/>
        <v>1.2310217480508822E-3</v>
      </c>
      <c r="AR591" s="23">
        <f t="shared" si="233"/>
        <v>0</v>
      </c>
      <c r="AS591">
        <f t="shared" si="234"/>
        <v>0</v>
      </c>
      <c r="AV591" s="11">
        <f t="shared" si="235"/>
        <v>0</v>
      </c>
      <c r="AY591" s="11">
        <f t="shared" si="236"/>
        <v>0</v>
      </c>
      <c r="AZ591" s="11"/>
      <c r="BB591" s="17">
        <f t="shared" si="237"/>
        <v>0</v>
      </c>
      <c r="BC591" s="17">
        <f t="shared" si="238"/>
        <v>3</v>
      </c>
      <c r="BE591" s="11">
        <f t="shared" si="239"/>
        <v>-48.783900000000003</v>
      </c>
      <c r="BH591" s="15">
        <f t="shared" si="240"/>
        <v>0</v>
      </c>
    </row>
    <row r="592" spans="1:60">
      <c r="A592" t="s">
        <v>1385</v>
      </c>
      <c r="B592" t="s">
        <v>1384</v>
      </c>
      <c r="C592" t="s">
        <v>35</v>
      </c>
      <c r="D592">
        <v>7</v>
      </c>
      <c r="E592" s="7">
        <v>167.88800000000001</v>
      </c>
      <c r="F592" s="7">
        <v>153.1978</v>
      </c>
      <c r="G592" s="7">
        <v>14.690200000000001</v>
      </c>
      <c r="I592" s="7"/>
      <c r="J592" s="7"/>
      <c r="K592" s="7"/>
      <c r="M592" t="str">
        <f t="shared" si="218"/>
        <v/>
      </c>
      <c r="O592" s="11">
        <f t="shared" si="219"/>
        <v>23.984000000000002</v>
      </c>
      <c r="P592" s="11" t="str">
        <f t="shared" si="220"/>
        <v/>
      </c>
      <c r="Q592" s="11"/>
      <c r="R592" s="11">
        <f t="shared" si="221"/>
        <v>0</v>
      </c>
      <c r="S592" s="11"/>
      <c r="U592" s="11">
        <f t="shared" si="222"/>
        <v>21.885400000000001</v>
      </c>
      <c r="V592" s="11" t="str">
        <f t="shared" si="223"/>
        <v/>
      </c>
      <c r="W592" s="11"/>
      <c r="X592" s="11">
        <f t="shared" si="217"/>
        <v>0</v>
      </c>
      <c r="Y592" s="11"/>
      <c r="AA592" s="11">
        <f t="shared" si="224"/>
        <v>2.0986000000000002</v>
      </c>
      <c r="AB592" s="11" t="str">
        <f t="shared" si="225"/>
        <v/>
      </c>
      <c r="AC592" s="11"/>
      <c r="AD592">
        <f t="shared" si="226"/>
        <v>7</v>
      </c>
      <c r="AE592">
        <f t="shared" si="227"/>
        <v>0</v>
      </c>
      <c r="AG592" s="11">
        <f t="shared" si="228"/>
        <v>-14.690200000000001</v>
      </c>
      <c r="AH592" s="11"/>
      <c r="AI592" s="15">
        <f t="shared" si="229"/>
        <v>0</v>
      </c>
      <c r="AL592" s="11">
        <f t="shared" si="230"/>
        <v>-167.88800000000001</v>
      </c>
      <c r="AM592" s="11"/>
      <c r="AO592" s="19">
        <f t="shared" si="231"/>
        <v>3.1919744642042863E-3</v>
      </c>
      <c r="AP592" s="19">
        <f t="shared" si="232"/>
        <v>0</v>
      </c>
      <c r="AR592" s="23">
        <f t="shared" si="233"/>
        <v>7.7788417692658456</v>
      </c>
      <c r="AS592">
        <f t="shared" si="234"/>
        <v>7</v>
      </c>
      <c r="AV592" s="11">
        <f t="shared" si="235"/>
        <v>1.6344773369813037</v>
      </c>
      <c r="AY592" s="11">
        <f t="shared" si="236"/>
        <v>18.679740994072041</v>
      </c>
      <c r="AZ592" s="11"/>
      <c r="BB592" s="17">
        <f t="shared" si="237"/>
        <v>7.7788417692658456</v>
      </c>
      <c r="BC592" s="17">
        <f t="shared" si="238"/>
        <v>0</v>
      </c>
      <c r="BE592" s="11">
        <f t="shared" si="239"/>
        <v>-16.324677336981306</v>
      </c>
      <c r="BH592" s="15">
        <f t="shared" si="240"/>
        <v>0</v>
      </c>
    </row>
    <row r="593" spans="1:60">
      <c r="A593" t="s">
        <v>3133</v>
      </c>
      <c r="B593" t="s">
        <v>3132</v>
      </c>
      <c r="C593" t="s">
        <v>32</v>
      </c>
      <c r="D593">
        <v>5</v>
      </c>
      <c r="E593" s="7">
        <v>599.16499999999996</v>
      </c>
      <c r="F593" s="7">
        <v>563.91999999999996</v>
      </c>
      <c r="G593" s="7">
        <v>35.244999999999997</v>
      </c>
      <c r="I593" s="7"/>
      <c r="J593" s="7"/>
      <c r="K593" s="7"/>
      <c r="M593" t="str">
        <f t="shared" si="218"/>
        <v/>
      </c>
      <c r="O593" s="11">
        <f t="shared" si="219"/>
        <v>119.833</v>
      </c>
      <c r="P593" s="11" t="str">
        <f t="shared" si="220"/>
        <v/>
      </c>
      <c r="Q593" s="11"/>
      <c r="R593" s="11">
        <f t="shared" si="221"/>
        <v>0</v>
      </c>
      <c r="S593" s="11"/>
      <c r="U593" s="11">
        <f t="shared" si="222"/>
        <v>112.78399999999999</v>
      </c>
      <c r="V593" s="11" t="str">
        <f t="shared" si="223"/>
        <v/>
      </c>
      <c r="W593" s="11"/>
      <c r="X593" s="11">
        <f t="shared" si="217"/>
        <v>0</v>
      </c>
      <c r="Y593" s="11"/>
      <c r="AA593" s="11">
        <f t="shared" si="224"/>
        <v>7.0489999999999995</v>
      </c>
      <c r="AB593" s="11" t="str">
        <f t="shared" si="225"/>
        <v/>
      </c>
      <c r="AC593" s="11"/>
      <c r="AD593">
        <f t="shared" si="226"/>
        <v>5</v>
      </c>
      <c r="AE593">
        <f t="shared" si="227"/>
        <v>0</v>
      </c>
      <c r="AG593" s="11">
        <f t="shared" si="228"/>
        <v>-35.244999999999997</v>
      </c>
      <c r="AH593" s="11"/>
      <c r="AI593" s="15">
        <f t="shared" si="229"/>
        <v>0</v>
      </c>
      <c r="AL593" s="11">
        <f t="shared" si="230"/>
        <v>-599.16499999999996</v>
      </c>
      <c r="AM593" s="11"/>
      <c r="AO593" s="19">
        <f t="shared" si="231"/>
        <v>2.2799817601459188E-3</v>
      </c>
      <c r="AP593" s="19">
        <f t="shared" si="232"/>
        <v>0</v>
      </c>
      <c r="AR593" s="23">
        <f t="shared" si="233"/>
        <v>5.5563155494756042</v>
      </c>
      <c r="AS593">
        <f t="shared" si="234"/>
        <v>5</v>
      </c>
      <c r="AV593" s="11">
        <f t="shared" si="235"/>
        <v>3.9214683082535342</v>
      </c>
      <c r="AY593" s="11">
        <f t="shared" si="236"/>
        <v>66.664961240310078</v>
      </c>
      <c r="AZ593" s="11"/>
      <c r="BB593" s="17">
        <f t="shared" si="237"/>
        <v>5.5563155494756042</v>
      </c>
      <c r="BC593" s="17">
        <f t="shared" si="238"/>
        <v>0</v>
      </c>
      <c r="BE593" s="11">
        <f t="shared" si="239"/>
        <v>-39.166468308253535</v>
      </c>
      <c r="BH593" s="15">
        <f t="shared" si="240"/>
        <v>0</v>
      </c>
    </row>
    <row r="594" spans="1:60">
      <c r="A594" t="s">
        <v>3133</v>
      </c>
      <c r="B594" t="s">
        <v>3132</v>
      </c>
      <c r="C594" t="s">
        <v>53</v>
      </c>
      <c r="E594" s="7"/>
      <c r="F594" s="7"/>
      <c r="G594" s="7"/>
      <c r="H594">
        <v>5</v>
      </c>
      <c r="I594" s="7">
        <v>511.5</v>
      </c>
      <c r="J594" s="7">
        <v>378.51</v>
      </c>
      <c r="K594" s="7">
        <v>132.99</v>
      </c>
      <c r="M594" t="str">
        <f t="shared" si="218"/>
        <v>New</v>
      </c>
      <c r="O594" s="11" t="str">
        <f t="shared" si="219"/>
        <v/>
      </c>
      <c r="P594" s="11">
        <f t="shared" si="220"/>
        <v>102.3</v>
      </c>
      <c r="Q594" s="11"/>
      <c r="R594" s="11">
        <f t="shared" si="221"/>
        <v>0</v>
      </c>
      <c r="S594" s="11"/>
      <c r="U594" s="11" t="str">
        <f t="shared" si="222"/>
        <v/>
      </c>
      <c r="V594" s="11">
        <f t="shared" si="223"/>
        <v>75.701999999999998</v>
      </c>
      <c r="W594" s="11"/>
      <c r="X594" s="11">
        <f t="shared" si="217"/>
        <v>0</v>
      </c>
      <c r="Y594" s="11"/>
      <c r="AA594" s="11" t="str">
        <f t="shared" si="224"/>
        <v/>
      </c>
      <c r="AB594" s="11">
        <f t="shared" si="225"/>
        <v>26.598000000000003</v>
      </c>
      <c r="AC594" s="11"/>
      <c r="AD594">
        <f t="shared" si="226"/>
        <v>0</v>
      </c>
      <c r="AE594">
        <f t="shared" si="227"/>
        <v>5</v>
      </c>
      <c r="AG594" s="11">
        <f t="shared" si="228"/>
        <v>132.99</v>
      </c>
      <c r="AH594" s="11"/>
      <c r="AI594" s="15">
        <f t="shared" si="229"/>
        <v>0</v>
      </c>
      <c r="AL594" s="11">
        <f t="shared" si="230"/>
        <v>511.5</v>
      </c>
      <c r="AM594" s="11"/>
      <c r="AO594" s="19">
        <f t="shared" si="231"/>
        <v>0</v>
      </c>
      <c r="AP594" s="19">
        <f t="shared" si="232"/>
        <v>2.051702913418137E-3</v>
      </c>
      <c r="AR594" s="23">
        <f t="shared" si="233"/>
        <v>0</v>
      </c>
      <c r="AS594">
        <f t="shared" si="234"/>
        <v>0</v>
      </c>
      <c r="AV594" s="11">
        <f t="shared" si="235"/>
        <v>0</v>
      </c>
      <c r="AY594" s="11">
        <f t="shared" si="236"/>
        <v>0</v>
      </c>
      <c r="AZ594" s="11"/>
      <c r="BB594" s="17">
        <f t="shared" si="237"/>
        <v>0</v>
      </c>
      <c r="BC594" s="17">
        <f t="shared" si="238"/>
        <v>5</v>
      </c>
      <c r="BE594" s="11">
        <f t="shared" si="239"/>
        <v>132.99</v>
      </c>
      <c r="BH594" s="15">
        <f t="shared" si="240"/>
        <v>0</v>
      </c>
    </row>
    <row r="595" spans="1:60">
      <c r="A595" t="s">
        <v>3133</v>
      </c>
      <c r="B595" t="s">
        <v>3132</v>
      </c>
      <c r="C595" t="s">
        <v>44</v>
      </c>
      <c r="E595" s="7"/>
      <c r="F595" s="7"/>
      <c r="G595" s="7"/>
      <c r="H595">
        <v>3</v>
      </c>
      <c r="I595" s="7">
        <v>154.76400000000001</v>
      </c>
      <c r="J595" s="7">
        <v>201.19320000000002</v>
      </c>
      <c r="K595" s="7">
        <v>-46.429200000000002</v>
      </c>
      <c r="M595" t="str">
        <f t="shared" si="218"/>
        <v>New</v>
      </c>
      <c r="O595" s="11" t="str">
        <f t="shared" si="219"/>
        <v/>
      </c>
      <c r="P595" s="11">
        <f t="shared" si="220"/>
        <v>51.588000000000001</v>
      </c>
      <c r="Q595" s="11"/>
      <c r="R595" s="11">
        <f t="shared" si="221"/>
        <v>0</v>
      </c>
      <c r="S595" s="11"/>
      <c r="U595" s="11" t="str">
        <f t="shared" si="222"/>
        <v/>
      </c>
      <c r="V595" s="11">
        <f t="shared" si="223"/>
        <v>67.064400000000006</v>
      </c>
      <c r="W595" s="11"/>
      <c r="X595" s="11">
        <f t="shared" si="217"/>
        <v>0</v>
      </c>
      <c r="Y595" s="11"/>
      <c r="AA595" s="11" t="str">
        <f t="shared" si="224"/>
        <v/>
      </c>
      <c r="AB595" s="11">
        <f t="shared" si="225"/>
        <v>-15.4764</v>
      </c>
      <c r="AC595" s="11"/>
      <c r="AD595">
        <f t="shared" si="226"/>
        <v>0</v>
      </c>
      <c r="AE595">
        <f t="shared" si="227"/>
        <v>3</v>
      </c>
      <c r="AG595" s="11">
        <f t="shared" si="228"/>
        <v>-46.429200000000002</v>
      </c>
      <c r="AH595" s="11"/>
      <c r="AI595" s="15">
        <f t="shared" si="229"/>
        <v>0</v>
      </c>
      <c r="AL595" s="11">
        <f t="shared" si="230"/>
        <v>154.76400000000001</v>
      </c>
      <c r="AM595" s="11"/>
      <c r="AO595" s="19">
        <f t="shared" si="231"/>
        <v>0</v>
      </c>
      <c r="AP595" s="19">
        <f t="shared" si="232"/>
        <v>1.2310217480508822E-3</v>
      </c>
      <c r="AR595" s="23">
        <f t="shared" si="233"/>
        <v>0</v>
      </c>
      <c r="AS595">
        <f t="shared" si="234"/>
        <v>0</v>
      </c>
      <c r="AV595" s="11">
        <f t="shared" si="235"/>
        <v>0</v>
      </c>
      <c r="AY595" s="11">
        <f t="shared" si="236"/>
        <v>0</v>
      </c>
      <c r="AZ595" s="11"/>
      <c r="BB595" s="17">
        <f t="shared" si="237"/>
        <v>0</v>
      </c>
      <c r="BC595" s="17">
        <f t="shared" si="238"/>
        <v>3</v>
      </c>
      <c r="BE595" s="11">
        <f t="shared" si="239"/>
        <v>-46.429200000000002</v>
      </c>
      <c r="BH595" s="15">
        <f t="shared" si="240"/>
        <v>0</v>
      </c>
    </row>
    <row r="596" spans="1:60">
      <c r="A596" t="s">
        <v>1282</v>
      </c>
      <c r="B596" t="s">
        <v>1281</v>
      </c>
      <c r="C596" t="s">
        <v>35</v>
      </c>
      <c r="D596">
        <v>2</v>
      </c>
      <c r="E596" s="7">
        <v>408.00599999999997</v>
      </c>
      <c r="F596" s="7">
        <v>335.47159999999997</v>
      </c>
      <c r="G596" s="7">
        <v>72.534400000000005</v>
      </c>
      <c r="H596">
        <v>3</v>
      </c>
      <c r="I596" s="7">
        <v>254.05799999999999</v>
      </c>
      <c r="J596" s="7">
        <v>286.7226</v>
      </c>
      <c r="K596" s="7">
        <v>-32.6646</v>
      </c>
      <c r="M596" t="str">
        <f t="shared" si="218"/>
        <v/>
      </c>
      <c r="O596" s="11">
        <f t="shared" si="219"/>
        <v>204.00299999999999</v>
      </c>
      <c r="P596" s="11">
        <f t="shared" si="220"/>
        <v>84.685999999999993</v>
      </c>
      <c r="Q596" s="11"/>
      <c r="R596" s="11">
        <f t="shared" si="221"/>
        <v>-357.95099999999996</v>
      </c>
      <c r="S596" s="11"/>
      <c r="U596" s="11">
        <f t="shared" si="222"/>
        <v>167.73579999999998</v>
      </c>
      <c r="V596" s="11">
        <f t="shared" si="223"/>
        <v>95.574200000000005</v>
      </c>
      <c r="W596" s="11"/>
      <c r="X596" s="11">
        <f t="shared" si="217"/>
        <v>216.48479999999995</v>
      </c>
      <c r="Y596" s="11"/>
      <c r="AA596" s="11">
        <f t="shared" si="224"/>
        <v>36.267200000000003</v>
      </c>
      <c r="AB596" s="11">
        <f t="shared" si="225"/>
        <v>-10.888199999999999</v>
      </c>
      <c r="AC596" s="11"/>
      <c r="AD596">
        <f t="shared" si="226"/>
        <v>2</v>
      </c>
      <c r="AE596">
        <f t="shared" si="227"/>
        <v>3</v>
      </c>
      <c r="AG596" s="11">
        <f t="shared" si="228"/>
        <v>36.267200000000003</v>
      </c>
      <c r="AH596" s="11"/>
      <c r="AI596" s="15">
        <f t="shared" si="229"/>
        <v>0</v>
      </c>
      <c r="AL596" s="11">
        <f t="shared" si="230"/>
        <v>204.00299999999999</v>
      </c>
      <c r="AM596" s="11"/>
      <c r="AO596" s="19">
        <f t="shared" si="231"/>
        <v>9.1199270405836752E-4</v>
      </c>
      <c r="AP596" s="19">
        <f t="shared" si="232"/>
        <v>1.2310217480508822E-3</v>
      </c>
      <c r="AR596" s="23">
        <f t="shared" si="233"/>
        <v>2.2225262197902418</v>
      </c>
      <c r="AS596">
        <f t="shared" si="234"/>
        <v>2</v>
      </c>
      <c r="AV596" s="11">
        <f t="shared" si="235"/>
        <v>8.0704029183766579</v>
      </c>
      <c r="AY596" s="11">
        <f t="shared" si="236"/>
        <v>45.396016415868694</v>
      </c>
      <c r="AZ596" s="11"/>
      <c r="BB596" s="17">
        <f t="shared" si="237"/>
        <v>2.2225262197902418</v>
      </c>
      <c r="BC596" s="17">
        <f t="shared" si="238"/>
        <v>3</v>
      </c>
      <c r="BE596" s="11">
        <f t="shared" si="239"/>
        <v>28.196797081623345</v>
      </c>
      <c r="BH596" s="15">
        <f t="shared" si="240"/>
        <v>0</v>
      </c>
    </row>
    <row r="597" spans="1:60">
      <c r="A597" t="s">
        <v>1282</v>
      </c>
      <c r="B597" t="s">
        <v>1281</v>
      </c>
      <c r="C597" t="s">
        <v>53</v>
      </c>
      <c r="E597" s="7"/>
      <c r="F597" s="7"/>
      <c r="G597" s="7"/>
      <c r="H597">
        <v>3</v>
      </c>
      <c r="I597" s="7">
        <v>129.38999999999999</v>
      </c>
      <c r="J597" s="7">
        <v>75.046199999999985</v>
      </c>
      <c r="K597" s="7">
        <v>54.343800000000002</v>
      </c>
      <c r="M597" t="str">
        <f t="shared" si="218"/>
        <v>New</v>
      </c>
      <c r="O597" s="11" t="str">
        <f t="shared" si="219"/>
        <v/>
      </c>
      <c r="P597" s="11">
        <f t="shared" si="220"/>
        <v>43.129999999999995</v>
      </c>
      <c r="Q597" s="11"/>
      <c r="R597" s="11">
        <f t="shared" si="221"/>
        <v>0</v>
      </c>
      <c r="S597" s="11"/>
      <c r="U597" s="11" t="str">
        <f t="shared" si="222"/>
        <v/>
      </c>
      <c r="V597" s="11">
        <f t="shared" si="223"/>
        <v>25.015399999999996</v>
      </c>
      <c r="W597" s="11"/>
      <c r="X597" s="11">
        <f t="shared" si="217"/>
        <v>0</v>
      </c>
      <c r="Y597" s="11"/>
      <c r="AA597" s="11" t="str">
        <f t="shared" si="224"/>
        <v/>
      </c>
      <c r="AB597" s="11">
        <f t="shared" si="225"/>
        <v>18.114599999999999</v>
      </c>
      <c r="AC597" s="11"/>
      <c r="AD597">
        <f t="shared" si="226"/>
        <v>0</v>
      </c>
      <c r="AE597">
        <f t="shared" si="227"/>
        <v>3</v>
      </c>
      <c r="AG597" s="11">
        <f t="shared" si="228"/>
        <v>54.343800000000002</v>
      </c>
      <c r="AH597" s="11"/>
      <c r="AI597" s="15">
        <f t="shared" si="229"/>
        <v>0</v>
      </c>
      <c r="AL597" s="11">
        <f t="shared" si="230"/>
        <v>129.38999999999999</v>
      </c>
      <c r="AM597" s="11"/>
      <c r="AO597" s="19">
        <f t="shared" si="231"/>
        <v>0</v>
      </c>
      <c r="AP597" s="19">
        <f t="shared" si="232"/>
        <v>1.2310217480508822E-3</v>
      </c>
      <c r="AR597" s="23">
        <f t="shared" si="233"/>
        <v>0</v>
      </c>
      <c r="AS597">
        <f t="shared" si="234"/>
        <v>0</v>
      </c>
      <c r="AV597" s="11">
        <f t="shared" si="235"/>
        <v>0</v>
      </c>
      <c r="AY597" s="11">
        <f t="shared" si="236"/>
        <v>0</v>
      </c>
      <c r="AZ597" s="11"/>
      <c r="BB597" s="17">
        <f t="shared" si="237"/>
        <v>0</v>
      </c>
      <c r="BC597" s="17">
        <f t="shared" si="238"/>
        <v>3</v>
      </c>
      <c r="BE597" s="11">
        <f t="shared" si="239"/>
        <v>54.343800000000002</v>
      </c>
      <c r="BH597" s="15">
        <f t="shared" si="240"/>
        <v>0</v>
      </c>
    </row>
    <row r="598" spans="1:60">
      <c r="A598" t="s">
        <v>1264</v>
      </c>
      <c r="B598" t="s">
        <v>1263</v>
      </c>
      <c r="C598" t="s">
        <v>35</v>
      </c>
      <c r="D598">
        <v>6</v>
      </c>
      <c r="E598" s="7">
        <v>844.11599999999999</v>
      </c>
      <c r="F598" s="7">
        <v>880.29240000000004</v>
      </c>
      <c r="G598" s="7">
        <v>-36.176400000000001</v>
      </c>
      <c r="H598">
        <v>2</v>
      </c>
      <c r="I598" s="7">
        <v>241.42400000000001</v>
      </c>
      <c r="J598" s="7">
        <v>277.63760000000002</v>
      </c>
      <c r="K598" s="7">
        <v>-36.2136</v>
      </c>
      <c r="M598" t="str">
        <f t="shared" si="218"/>
        <v/>
      </c>
      <c r="O598" s="11">
        <f t="shared" si="219"/>
        <v>140.68600000000001</v>
      </c>
      <c r="P598" s="11">
        <f t="shared" si="220"/>
        <v>120.712</v>
      </c>
      <c r="Q598" s="11"/>
      <c r="R598" s="11">
        <f t="shared" si="221"/>
        <v>-39.948000000000008</v>
      </c>
      <c r="S598" s="11"/>
      <c r="U598" s="11">
        <f t="shared" si="222"/>
        <v>146.71540000000002</v>
      </c>
      <c r="V598" s="11">
        <f t="shared" si="223"/>
        <v>138.81880000000001</v>
      </c>
      <c r="W598" s="11"/>
      <c r="X598" s="11">
        <f t="shared" si="217"/>
        <v>15.793200000000013</v>
      </c>
      <c r="Y598" s="11"/>
      <c r="AA598" s="11">
        <f t="shared" si="224"/>
        <v>-6.0293999999999999</v>
      </c>
      <c r="AB598" s="11">
        <f t="shared" si="225"/>
        <v>-18.1068</v>
      </c>
      <c r="AC598" s="11"/>
      <c r="AD598">
        <f t="shared" si="226"/>
        <v>6</v>
      </c>
      <c r="AE598">
        <f t="shared" si="227"/>
        <v>2</v>
      </c>
      <c r="AG598" s="11">
        <f t="shared" si="228"/>
        <v>24.117599999999999</v>
      </c>
      <c r="AH598" s="11"/>
      <c r="AI598" s="15">
        <f t="shared" si="229"/>
        <v>-3.5527136788005009E-15</v>
      </c>
      <c r="AL598" s="11">
        <f t="shared" si="230"/>
        <v>-562.74400000000003</v>
      </c>
      <c r="AM598" s="11"/>
      <c r="AO598" s="19">
        <f t="shared" si="231"/>
        <v>2.7359781121751026E-3</v>
      </c>
      <c r="AP598" s="19">
        <f t="shared" si="232"/>
        <v>8.206811653672548E-4</v>
      </c>
      <c r="AR598" s="23">
        <f t="shared" si="233"/>
        <v>6.6675786593707249</v>
      </c>
      <c r="AS598">
        <f t="shared" si="234"/>
        <v>6</v>
      </c>
      <c r="AV598" s="11">
        <f t="shared" si="235"/>
        <v>-4.0250987688098485</v>
      </c>
      <c r="AY598" s="11">
        <f t="shared" si="236"/>
        <v>93.918971272229811</v>
      </c>
      <c r="AZ598" s="11"/>
      <c r="BB598" s="17">
        <f t="shared" si="237"/>
        <v>6.6675786593707249</v>
      </c>
      <c r="BC598" s="17">
        <f t="shared" si="238"/>
        <v>2</v>
      </c>
      <c r="BE598" s="11">
        <f t="shared" si="239"/>
        <v>28.142698768809847</v>
      </c>
      <c r="BH598" s="15">
        <f t="shared" si="240"/>
        <v>0</v>
      </c>
    </row>
    <row r="599" spans="1:60">
      <c r="A599" t="s">
        <v>1264</v>
      </c>
      <c r="B599" t="s">
        <v>1263</v>
      </c>
      <c r="C599" t="s">
        <v>53</v>
      </c>
      <c r="E599" s="7"/>
      <c r="F599" s="7"/>
      <c r="G599" s="7"/>
      <c r="H599">
        <v>4</v>
      </c>
      <c r="I599" s="7">
        <v>19.760000000000002</v>
      </c>
      <c r="J599" s="7">
        <v>11.460800000000001</v>
      </c>
      <c r="K599" s="7">
        <v>8.2992000000000008</v>
      </c>
      <c r="M599" t="str">
        <f t="shared" si="218"/>
        <v>New</v>
      </c>
      <c r="O599" s="11" t="str">
        <f t="shared" si="219"/>
        <v/>
      </c>
      <c r="P599" s="11">
        <f t="shared" si="220"/>
        <v>4.9400000000000004</v>
      </c>
      <c r="Q599" s="11"/>
      <c r="R599" s="11">
        <f t="shared" si="221"/>
        <v>0</v>
      </c>
      <c r="S599" s="11"/>
      <c r="U599" s="11" t="str">
        <f t="shared" si="222"/>
        <v/>
      </c>
      <c r="V599" s="11">
        <f t="shared" si="223"/>
        <v>2.8652000000000002</v>
      </c>
      <c r="W599" s="11"/>
      <c r="X599" s="11">
        <f t="shared" si="217"/>
        <v>0</v>
      </c>
      <c r="Y599" s="11"/>
      <c r="AA599" s="11" t="str">
        <f t="shared" si="224"/>
        <v/>
      </c>
      <c r="AB599" s="11">
        <f t="shared" si="225"/>
        <v>2.0748000000000002</v>
      </c>
      <c r="AC599" s="11"/>
      <c r="AD599">
        <f t="shared" si="226"/>
        <v>0</v>
      </c>
      <c r="AE599">
        <f t="shared" si="227"/>
        <v>4</v>
      </c>
      <c r="AG599" s="11">
        <f t="shared" si="228"/>
        <v>8.2992000000000008</v>
      </c>
      <c r="AH599" s="11"/>
      <c r="AI599" s="15">
        <f t="shared" si="229"/>
        <v>0</v>
      </c>
      <c r="AL599" s="11">
        <f t="shared" si="230"/>
        <v>19.760000000000002</v>
      </c>
      <c r="AM599" s="11"/>
      <c r="AO599" s="19">
        <f t="shared" si="231"/>
        <v>0</v>
      </c>
      <c r="AP599" s="19">
        <f t="shared" si="232"/>
        <v>1.6413623307345096E-3</v>
      </c>
      <c r="AR599" s="23">
        <f t="shared" si="233"/>
        <v>0</v>
      </c>
      <c r="AS599">
        <f t="shared" si="234"/>
        <v>0</v>
      </c>
      <c r="AV599" s="11">
        <f t="shared" si="235"/>
        <v>0</v>
      </c>
      <c r="AY599" s="11">
        <f t="shared" si="236"/>
        <v>0</v>
      </c>
      <c r="AZ599" s="11"/>
      <c r="BB599" s="17">
        <f t="shared" si="237"/>
        <v>0</v>
      </c>
      <c r="BC599" s="17">
        <f t="shared" si="238"/>
        <v>4</v>
      </c>
      <c r="BE599" s="11">
        <f t="shared" si="239"/>
        <v>8.2992000000000008</v>
      </c>
      <c r="BH599" s="15">
        <f t="shared" si="240"/>
        <v>0</v>
      </c>
    </row>
    <row r="600" spans="1:60">
      <c r="A600" t="s">
        <v>1264</v>
      </c>
      <c r="B600" t="s">
        <v>1263</v>
      </c>
      <c r="C600" t="s">
        <v>44</v>
      </c>
      <c r="E600" s="7"/>
      <c r="F600" s="7"/>
      <c r="G600" s="7"/>
      <c r="H600">
        <v>3</v>
      </c>
      <c r="I600" s="7">
        <v>452.94</v>
      </c>
      <c r="J600" s="7">
        <v>384.99900000000002</v>
      </c>
      <c r="K600" s="7">
        <v>67.941000000000003</v>
      </c>
      <c r="M600" t="str">
        <f t="shared" si="218"/>
        <v>New</v>
      </c>
      <c r="O600" s="11" t="str">
        <f t="shared" si="219"/>
        <v/>
      </c>
      <c r="P600" s="11">
        <f t="shared" si="220"/>
        <v>150.97999999999999</v>
      </c>
      <c r="Q600" s="11"/>
      <c r="R600" s="11">
        <f t="shared" si="221"/>
        <v>0</v>
      </c>
      <c r="S600" s="11"/>
      <c r="U600" s="11" t="str">
        <f t="shared" si="222"/>
        <v/>
      </c>
      <c r="V600" s="11">
        <f t="shared" si="223"/>
        <v>128.333</v>
      </c>
      <c r="W600" s="11"/>
      <c r="X600" s="11">
        <f t="shared" si="217"/>
        <v>0</v>
      </c>
      <c r="Y600" s="11"/>
      <c r="AA600" s="11" t="str">
        <f t="shared" si="224"/>
        <v/>
      </c>
      <c r="AB600" s="11">
        <f t="shared" si="225"/>
        <v>22.647000000000002</v>
      </c>
      <c r="AC600" s="11"/>
      <c r="AD600">
        <f t="shared" si="226"/>
        <v>0</v>
      </c>
      <c r="AE600">
        <f t="shared" si="227"/>
        <v>3</v>
      </c>
      <c r="AG600" s="11">
        <f t="shared" si="228"/>
        <v>67.941000000000003</v>
      </c>
      <c r="AH600" s="11"/>
      <c r="AI600" s="15">
        <f t="shared" si="229"/>
        <v>0</v>
      </c>
      <c r="AL600" s="11">
        <f t="shared" si="230"/>
        <v>452.93999999999994</v>
      </c>
      <c r="AM600" s="11"/>
      <c r="AO600" s="19">
        <f t="shared" si="231"/>
        <v>0</v>
      </c>
      <c r="AP600" s="19">
        <f t="shared" si="232"/>
        <v>1.2310217480508822E-3</v>
      </c>
      <c r="AR600" s="23">
        <f t="shared" si="233"/>
        <v>0</v>
      </c>
      <c r="AS600">
        <f t="shared" si="234"/>
        <v>0</v>
      </c>
      <c r="AV600" s="11">
        <f t="shared" si="235"/>
        <v>0</v>
      </c>
      <c r="AY600" s="11">
        <f t="shared" si="236"/>
        <v>0</v>
      </c>
      <c r="AZ600" s="11"/>
      <c r="BB600" s="17">
        <f t="shared" si="237"/>
        <v>0</v>
      </c>
      <c r="BC600" s="17">
        <f t="shared" si="238"/>
        <v>3</v>
      </c>
      <c r="BE600" s="11">
        <f t="shared" si="239"/>
        <v>67.941000000000003</v>
      </c>
      <c r="BH600" s="15">
        <f t="shared" si="240"/>
        <v>0</v>
      </c>
    </row>
    <row r="601" spans="1:60">
      <c r="A601" t="s">
        <v>3419</v>
      </c>
      <c r="B601" t="s">
        <v>3418</v>
      </c>
      <c r="C601" t="s">
        <v>53</v>
      </c>
      <c r="D601">
        <v>2</v>
      </c>
      <c r="E601" s="7">
        <v>169.56800000000001</v>
      </c>
      <c r="F601" s="7">
        <v>169.56800000000001</v>
      </c>
      <c r="G601" s="7">
        <v>0</v>
      </c>
      <c r="H601">
        <v>3</v>
      </c>
      <c r="I601" s="7">
        <v>25.83</v>
      </c>
      <c r="J601" s="7">
        <v>16.2729</v>
      </c>
      <c r="K601" s="7">
        <v>9.5571000000000002</v>
      </c>
      <c r="M601" t="str">
        <f t="shared" si="218"/>
        <v/>
      </c>
      <c r="O601" s="11">
        <f t="shared" si="219"/>
        <v>84.784000000000006</v>
      </c>
      <c r="P601" s="11">
        <f t="shared" si="220"/>
        <v>8.61</v>
      </c>
      <c r="Q601" s="11"/>
      <c r="R601" s="11">
        <f t="shared" si="221"/>
        <v>-228.52200000000002</v>
      </c>
      <c r="S601" s="11"/>
      <c r="U601" s="11">
        <f t="shared" si="222"/>
        <v>84.784000000000006</v>
      </c>
      <c r="V601" s="11">
        <f t="shared" si="223"/>
        <v>5.4242999999999997</v>
      </c>
      <c r="W601" s="11"/>
      <c r="X601" s="11">
        <f t="shared" si="217"/>
        <v>238.07910000000001</v>
      </c>
      <c r="Y601" s="11"/>
      <c r="AA601" s="11">
        <f t="shared" si="224"/>
        <v>0</v>
      </c>
      <c r="AB601" s="11">
        <f t="shared" si="225"/>
        <v>3.1857000000000002</v>
      </c>
      <c r="AC601" s="11"/>
      <c r="AD601">
        <f t="shared" si="226"/>
        <v>2</v>
      </c>
      <c r="AE601">
        <f t="shared" si="227"/>
        <v>3</v>
      </c>
      <c r="AG601" s="11">
        <f t="shared" si="228"/>
        <v>0</v>
      </c>
      <c r="AH601" s="11"/>
      <c r="AI601" s="15">
        <f t="shared" si="229"/>
        <v>0</v>
      </c>
      <c r="AL601" s="11">
        <f t="shared" si="230"/>
        <v>84.784000000000006</v>
      </c>
      <c r="AM601" s="11"/>
      <c r="AO601" s="19">
        <f t="shared" si="231"/>
        <v>9.1199270405836752E-4</v>
      </c>
      <c r="AP601" s="19">
        <f t="shared" si="232"/>
        <v>1.2310217480508822E-3</v>
      </c>
      <c r="AR601" s="23">
        <f t="shared" si="233"/>
        <v>2.2225262197902418</v>
      </c>
      <c r="AS601">
        <f t="shared" si="234"/>
        <v>2</v>
      </c>
      <c r="AV601" s="11">
        <f t="shared" si="235"/>
        <v>0</v>
      </c>
      <c r="AY601" s="11">
        <f t="shared" si="236"/>
        <v>18.86666301869586</v>
      </c>
      <c r="AZ601" s="11"/>
      <c r="BB601" s="17">
        <f t="shared" si="237"/>
        <v>2.2225262197902418</v>
      </c>
      <c r="BC601" s="17">
        <f t="shared" si="238"/>
        <v>3</v>
      </c>
      <c r="BE601" s="11">
        <f t="shared" si="239"/>
        <v>0</v>
      </c>
      <c r="BH601" s="15">
        <f t="shared" si="240"/>
        <v>0</v>
      </c>
    </row>
    <row r="602" spans="1:60">
      <c r="A602" t="s">
        <v>1365</v>
      </c>
      <c r="B602" t="s">
        <v>1364</v>
      </c>
      <c r="C602" t="s">
        <v>35</v>
      </c>
      <c r="D602">
        <v>2</v>
      </c>
      <c r="E602" s="7">
        <v>85.245999999999995</v>
      </c>
      <c r="F602" s="7">
        <v>86.463799999999992</v>
      </c>
      <c r="G602" s="7">
        <v>-1.2178</v>
      </c>
      <c r="H602">
        <v>2</v>
      </c>
      <c r="I602" s="7">
        <v>47.991999999999997</v>
      </c>
      <c r="J602" s="7">
        <v>50.0488</v>
      </c>
      <c r="K602" s="7">
        <v>-2.0568</v>
      </c>
      <c r="M602" t="str">
        <f t="shared" si="218"/>
        <v/>
      </c>
      <c r="O602" s="11">
        <f t="shared" si="219"/>
        <v>42.622999999999998</v>
      </c>
      <c r="P602" s="11">
        <f t="shared" si="220"/>
        <v>23.995999999999999</v>
      </c>
      <c r="Q602" s="11"/>
      <c r="R602" s="11">
        <f t="shared" si="221"/>
        <v>-37.253999999999998</v>
      </c>
      <c r="S602" s="11"/>
      <c r="U602" s="11">
        <f t="shared" si="222"/>
        <v>43.231899999999996</v>
      </c>
      <c r="V602" s="11">
        <f t="shared" si="223"/>
        <v>25.0244</v>
      </c>
      <c r="W602" s="11"/>
      <c r="X602" s="11">
        <f t="shared" si="217"/>
        <v>36.414999999999992</v>
      </c>
      <c r="Y602" s="11"/>
      <c r="AA602" s="11">
        <f t="shared" si="224"/>
        <v>-0.6089</v>
      </c>
      <c r="AB602" s="11">
        <f t="shared" si="225"/>
        <v>-1.0284</v>
      </c>
      <c r="AC602" s="11"/>
      <c r="AD602">
        <f t="shared" si="226"/>
        <v>2</v>
      </c>
      <c r="AE602">
        <f t="shared" si="227"/>
        <v>2</v>
      </c>
      <c r="AG602" s="11">
        <f t="shared" si="228"/>
        <v>0</v>
      </c>
      <c r="AH602" s="11"/>
      <c r="AI602" s="15">
        <f t="shared" si="229"/>
        <v>5.773159728050814E-15</v>
      </c>
      <c r="AL602" s="11">
        <f t="shared" si="230"/>
        <v>0</v>
      </c>
      <c r="AM602" s="11"/>
      <c r="AO602" s="19">
        <f t="shared" si="231"/>
        <v>9.1199270405836752E-4</v>
      </c>
      <c r="AP602" s="19">
        <f t="shared" si="232"/>
        <v>8.206811653672548E-4</v>
      </c>
      <c r="AR602" s="23">
        <f t="shared" si="233"/>
        <v>2.2225262197902418</v>
      </c>
      <c r="AS602">
        <f t="shared" si="234"/>
        <v>2</v>
      </c>
      <c r="AV602" s="11">
        <f t="shared" si="235"/>
        <v>-0.13549621523027822</v>
      </c>
      <c r="AY602" s="11">
        <f t="shared" si="236"/>
        <v>9.4847350661194749</v>
      </c>
      <c r="AZ602" s="11"/>
      <c r="BB602" s="17">
        <f t="shared" si="237"/>
        <v>2.2225262197902418</v>
      </c>
      <c r="BC602" s="17">
        <f t="shared" si="238"/>
        <v>2</v>
      </c>
      <c r="BE602" s="11">
        <f t="shared" si="239"/>
        <v>0.13549621523027822</v>
      </c>
      <c r="BH602" s="15">
        <f t="shared" si="240"/>
        <v>0</v>
      </c>
    </row>
    <row r="603" spans="1:60">
      <c r="A603" t="s">
        <v>1365</v>
      </c>
      <c r="B603" t="s">
        <v>1364</v>
      </c>
      <c r="C603" t="s">
        <v>44</v>
      </c>
      <c r="E603" s="7"/>
      <c r="F603" s="7"/>
      <c r="G603" s="7"/>
      <c r="H603">
        <v>4</v>
      </c>
      <c r="I603" s="7">
        <v>933.40800000000002</v>
      </c>
      <c r="J603" s="7">
        <v>1106.7552000000001</v>
      </c>
      <c r="K603" s="7">
        <v>-173.34719999999999</v>
      </c>
      <c r="M603" t="str">
        <f t="shared" si="218"/>
        <v>New</v>
      </c>
      <c r="O603" s="11" t="str">
        <f t="shared" si="219"/>
        <v/>
      </c>
      <c r="P603" s="11">
        <f t="shared" si="220"/>
        <v>233.352</v>
      </c>
      <c r="Q603" s="11"/>
      <c r="R603" s="11">
        <f t="shared" si="221"/>
        <v>0</v>
      </c>
      <c r="S603" s="11"/>
      <c r="U603" s="11" t="str">
        <f t="shared" si="222"/>
        <v/>
      </c>
      <c r="V603" s="11">
        <f t="shared" si="223"/>
        <v>276.68880000000001</v>
      </c>
      <c r="W603" s="11"/>
      <c r="X603" s="11">
        <f t="shared" si="217"/>
        <v>0</v>
      </c>
      <c r="Y603" s="11"/>
      <c r="AA603" s="11" t="str">
        <f t="shared" si="224"/>
        <v/>
      </c>
      <c r="AB603" s="11">
        <f t="shared" si="225"/>
        <v>-43.336799999999997</v>
      </c>
      <c r="AC603" s="11"/>
      <c r="AD603">
        <f t="shared" si="226"/>
        <v>0</v>
      </c>
      <c r="AE603">
        <f t="shared" si="227"/>
        <v>4</v>
      </c>
      <c r="AG603" s="11">
        <f t="shared" si="228"/>
        <v>-173.34719999999999</v>
      </c>
      <c r="AH603" s="11"/>
      <c r="AI603" s="15">
        <f t="shared" si="229"/>
        <v>0</v>
      </c>
      <c r="AL603" s="11">
        <f t="shared" si="230"/>
        <v>933.40800000000002</v>
      </c>
      <c r="AM603" s="11"/>
      <c r="AO603" s="19">
        <f t="shared" si="231"/>
        <v>0</v>
      </c>
      <c r="AP603" s="19">
        <f t="shared" si="232"/>
        <v>1.6413623307345096E-3</v>
      </c>
      <c r="AR603" s="23">
        <f t="shared" si="233"/>
        <v>0</v>
      </c>
      <c r="AS603">
        <f t="shared" si="234"/>
        <v>0</v>
      </c>
      <c r="AV603" s="11">
        <f t="shared" si="235"/>
        <v>0</v>
      </c>
      <c r="AY603" s="11">
        <f t="shared" si="236"/>
        <v>0</v>
      </c>
      <c r="AZ603" s="11"/>
      <c r="BB603" s="17">
        <f t="shared" si="237"/>
        <v>0</v>
      </c>
      <c r="BC603" s="17">
        <f t="shared" si="238"/>
        <v>4</v>
      </c>
      <c r="BE603" s="11">
        <f t="shared" si="239"/>
        <v>-173.34719999999999</v>
      </c>
      <c r="BH603" s="15">
        <f t="shared" si="240"/>
        <v>0</v>
      </c>
    </row>
    <row r="604" spans="1:60">
      <c r="A604" t="s">
        <v>1663</v>
      </c>
      <c r="B604" t="s">
        <v>1662</v>
      </c>
      <c r="C604" t="s">
        <v>32</v>
      </c>
      <c r="D604">
        <v>8</v>
      </c>
      <c r="E604" s="7">
        <v>3406.6640000000002</v>
      </c>
      <c r="F604" s="7">
        <v>3246.3504000000003</v>
      </c>
      <c r="G604" s="7">
        <v>160.31360000000001</v>
      </c>
      <c r="I604" s="7"/>
      <c r="J604" s="7"/>
      <c r="K604" s="7"/>
      <c r="M604" t="str">
        <f t="shared" si="218"/>
        <v/>
      </c>
      <c r="O604" s="11">
        <f t="shared" si="219"/>
        <v>425.83300000000003</v>
      </c>
      <c r="P604" s="11" t="str">
        <f t="shared" si="220"/>
        <v/>
      </c>
      <c r="Q604" s="11"/>
      <c r="R604" s="11">
        <f t="shared" si="221"/>
        <v>0</v>
      </c>
      <c r="S604" s="11"/>
      <c r="U604" s="11">
        <f t="shared" si="222"/>
        <v>405.79380000000003</v>
      </c>
      <c r="V604" s="11" t="str">
        <f t="shared" si="223"/>
        <v/>
      </c>
      <c r="W604" s="11"/>
      <c r="X604" s="11">
        <f t="shared" si="217"/>
        <v>0</v>
      </c>
      <c r="Y604" s="11"/>
      <c r="AA604" s="11">
        <f t="shared" si="224"/>
        <v>20.039200000000001</v>
      </c>
      <c r="AB604" s="11" t="str">
        <f t="shared" si="225"/>
        <v/>
      </c>
      <c r="AC604" s="11"/>
      <c r="AD604">
        <f t="shared" si="226"/>
        <v>8</v>
      </c>
      <c r="AE604">
        <f t="shared" si="227"/>
        <v>0</v>
      </c>
      <c r="AG604" s="11">
        <f t="shared" si="228"/>
        <v>-160.31360000000001</v>
      </c>
      <c r="AH604" s="11"/>
      <c r="AI604" s="15">
        <f t="shared" si="229"/>
        <v>0</v>
      </c>
      <c r="AL604" s="11">
        <f t="shared" si="230"/>
        <v>-3406.6640000000002</v>
      </c>
      <c r="AM604" s="11"/>
      <c r="AO604" s="19">
        <f t="shared" si="231"/>
        <v>3.6479708162334701E-3</v>
      </c>
      <c r="AP604" s="19">
        <f t="shared" si="232"/>
        <v>0</v>
      </c>
      <c r="AR604" s="23">
        <f t="shared" si="233"/>
        <v>8.8901048791609671</v>
      </c>
      <c r="AS604">
        <f t="shared" si="234"/>
        <v>8</v>
      </c>
      <c r="AV604" s="11">
        <f t="shared" si="235"/>
        <v>17.836989694482455</v>
      </c>
      <c r="AY604" s="11">
        <f t="shared" si="236"/>
        <v>379.03603100775217</v>
      </c>
      <c r="AZ604" s="11"/>
      <c r="BB604" s="17">
        <f t="shared" si="237"/>
        <v>8.8901048791609671</v>
      </c>
      <c r="BC604" s="17">
        <f t="shared" si="238"/>
        <v>0</v>
      </c>
      <c r="BE604" s="11">
        <f t="shared" si="239"/>
        <v>-178.15058969448245</v>
      </c>
      <c r="BH604" s="15">
        <f t="shared" si="240"/>
        <v>0</v>
      </c>
    </row>
    <row r="605" spans="1:60">
      <c r="A605" t="s">
        <v>1663</v>
      </c>
      <c r="B605" t="s">
        <v>1662</v>
      </c>
      <c r="C605" t="s">
        <v>53</v>
      </c>
      <c r="D605">
        <v>6</v>
      </c>
      <c r="E605" s="7">
        <v>595.38</v>
      </c>
      <c r="F605" s="7">
        <v>297.69</v>
      </c>
      <c r="G605" s="7">
        <v>297.69</v>
      </c>
      <c r="I605" s="7"/>
      <c r="J605" s="7"/>
      <c r="K605" s="7"/>
      <c r="M605" t="str">
        <f t="shared" si="218"/>
        <v/>
      </c>
      <c r="O605" s="11">
        <f t="shared" si="219"/>
        <v>99.23</v>
      </c>
      <c r="P605" s="11" t="str">
        <f t="shared" si="220"/>
        <v/>
      </c>
      <c r="Q605" s="11"/>
      <c r="R605" s="11">
        <f t="shared" si="221"/>
        <v>0</v>
      </c>
      <c r="S605" s="11"/>
      <c r="U605" s="11">
        <f t="shared" si="222"/>
        <v>49.615000000000002</v>
      </c>
      <c r="V605" s="11" t="str">
        <f t="shared" si="223"/>
        <v/>
      </c>
      <c r="W605" s="11"/>
      <c r="X605" s="11">
        <f t="shared" si="217"/>
        <v>0</v>
      </c>
      <c r="Y605" s="11"/>
      <c r="AA605" s="11">
        <f t="shared" si="224"/>
        <v>49.615000000000002</v>
      </c>
      <c r="AB605" s="11" t="str">
        <f t="shared" si="225"/>
        <v/>
      </c>
      <c r="AC605" s="11"/>
      <c r="AD605">
        <f t="shared" si="226"/>
        <v>6</v>
      </c>
      <c r="AE605">
        <f t="shared" si="227"/>
        <v>0</v>
      </c>
      <c r="AG605" s="11">
        <f t="shared" si="228"/>
        <v>-297.69</v>
      </c>
      <c r="AH605" s="11"/>
      <c r="AI605" s="15">
        <f t="shared" si="229"/>
        <v>0</v>
      </c>
      <c r="AL605" s="11">
        <f t="shared" si="230"/>
        <v>-595.38</v>
      </c>
      <c r="AM605" s="11"/>
      <c r="AO605" s="19">
        <f t="shared" si="231"/>
        <v>2.7359781121751026E-3</v>
      </c>
      <c r="AP605" s="19">
        <f t="shared" si="232"/>
        <v>0</v>
      </c>
      <c r="AR605" s="23">
        <f t="shared" si="233"/>
        <v>6.6675786593707249</v>
      </c>
      <c r="AS605">
        <f t="shared" si="234"/>
        <v>6</v>
      </c>
      <c r="AV605" s="11">
        <f t="shared" si="235"/>
        <v>33.121915184678521</v>
      </c>
      <c r="AY605" s="11">
        <f t="shared" si="236"/>
        <v>66.243830369357042</v>
      </c>
      <c r="AZ605" s="11"/>
      <c r="BB605" s="17">
        <f t="shared" si="237"/>
        <v>6.6675786593707249</v>
      </c>
      <c r="BC605" s="17">
        <f t="shared" si="238"/>
        <v>0</v>
      </c>
      <c r="BE605" s="11">
        <f t="shared" si="239"/>
        <v>-330.81191518467853</v>
      </c>
      <c r="BH605" s="15">
        <f t="shared" si="240"/>
        <v>0</v>
      </c>
    </row>
    <row r="606" spans="1:60">
      <c r="A606" t="s">
        <v>538</v>
      </c>
      <c r="B606" t="s">
        <v>537</v>
      </c>
      <c r="C606" t="s">
        <v>35</v>
      </c>
      <c r="D606">
        <v>2</v>
      </c>
      <c r="E606" s="7">
        <v>801.56799999999998</v>
      </c>
      <c r="F606" s="7">
        <v>751.47</v>
      </c>
      <c r="G606" s="7">
        <v>50.097999999999999</v>
      </c>
      <c r="I606" s="7"/>
      <c r="J606" s="7"/>
      <c r="K606" s="7"/>
      <c r="M606" t="str">
        <f t="shared" si="218"/>
        <v/>
      </c>
      <c r="O606" s="11">
        <f t="shared" si="219"/>
        <v>400.78399999999999</v>
      </c>
      <c r="P606" s="11" t="str">
        <f t="shared" si="220"/>
        <v/>
      </c>
      <c r="Q606" s="11"/>
      <c r="R606" s="11">
        <f t="shared" si="221"/>
        <v>0</v>
      </c>
      <c r="S606" s="11"/>
      <c r="U606" s="11">
        <f t="shared" si="222"/>
        <v>375.73500000000001</v>
      </c>
      <c r="V606" s="11" t="str">
        <f t="shared" si="223"/>
        <v/>
      </c>
      <c r="W606" s="11"/>
      <c r="X606" s="11">
        <f t="shared" si="217"/>
        <v>0</v>
      </c>
      <c r="Y606" s="11"/>
      <c r="AA606" s="11">
        <f t="shared" si="224"/>
        <v>25.048999999999999</v>
      </c>
      <c r="AB606" s="11" t="str">
        <f t="shared" si="225"/>
        <v/>
      </c>
      <c r="AC606" s="11"/>
      <c r="AD606">
        <f t="shared" si="226"/>
        <v>2</v>
      </c>
      <c r="AE606">
        <f t="shared" si="227"/>
        <v>0</v>
      </c>
      <c r="AG606" s="11">
        <f t="shared" si="228"/>
        <v>-50.097999999999999</v>
      </c>
      <c r="AH606" s="11"/>
      <c r="AI606" s="15">
        <f t="shared" si="229"/>
        <v>0</v>
      </c>
      <c r="AL606" s="11">
        <f t="shared" si="230"/>
        <v>-801.56799999999998</v>
      </c>
      <c r="AM606" s="11"/>
      <c r="AO606" s="19">
        <f t="shared" si="231"/>
        <v>9.1199270405836752E-4</v>
      </c>
      <c r="AP606" s="19">
        <f t="shared" si="232"/>
        <v>0</v>
      </c>
      <c r="AR606" s="23">
        <f t="shared" si="233"/>
        <v>2.2225262197902418</v>
      </c>
      <c r="AS606">
        <f t="shared" si="234"/>
        <v>2</v>
      </c>
      <c r="AV606" s="11">
        <f t="shared" si="235"/>
        <v>5.5740592795257662</v>
      </c>
      <c r="AY606" s="11">
        <f t="shared" si="236"/>
        <v>89.184948472412259</v>
      </c>
      <c r="AZ606" s="11"/>
      <c r="BB606" s="17">
        <f t="shared" si="237"/>
        <v>2.2225262197902418</v>
      </c>
      <c r="BC606" s="17">
        <f t="shared" si="238"/>
        <v>0</v>
      </c>
      <c r="BE606" s="11">
        <f t="shared" si="239"/>
        <v>-55.672059279525769</v>
      </c>
      <c r="BH606" s="15">
        <f t="shared" si="240"/>
        <v>0</v>
      </c>
    </row>
    <row r="607" spans="1:60">
      <c r="A607" t="s">
        <v>538</v>
      </c>
      <c r="B607" t="s">
        <v>537</v>
      </c>
      <c r="C607" t="s">
        <v>53</v>
      </c>
      <c r="E607" s="7"/>
      <c r="F607" s="7"/>
      <c r="G607" s="7"/>
      <c r="H607">
        <v>13</v>
      </c>
      <c r="I607" s="7">
        <v>547.29999999999995</v>
      </c>
      <c r="J607" s="7">
        <v>372.16399999999999</v>
      </c>
      <c r="K607" s="7">
        <v>175.136</v>
      </c>
      <c r="M607" t="str">
        <f t="shared" si="218"/>
        <v>New</v>
      </c>
      <c r="O607" s="11" t="str">
        <f t="shared" si="219"/>
        <v/>
      </c>
      <c r="P607" s="11">
        <f t="shared" si="220"/>
        <v>42.099999999999994</v>
      </c>
      <c r="Q607" s="11"/>
      <c r="R607" s="11">
        <f t="shared" si="221"/>
        <v>0</v>
      </c>
      <c r="S607" s="11"/>
      <c r="U607" s="11" t="str">
        <f t="shared" si="222"/>
        <v/>
      </c>
      <c r="V607" s="11">
        <f t="shared" si="223"/>
        <v>28.628</v>
      </c>
      <c r="W607" s="11"/>
      <c r="X607" s="11">
        <f t="shared" si="217"/>
        <v>0</v>
      </c>
      <c r="Y607" s="11"/>
      <c r="AA607" s="11" t="str">
        <f t="shared" si="224"/>
        <v/>
      </c>
      <c r="AB607" s="11">
        <f t="shared" si="225"/>
        <v>13.472</v>
      </c>
      <c r="AC607" s="11"/>
      <c r="AD607">
        <f t="shared" si="226"/>
        <v>0</v>
      </c>
      <c r="AE607">
        <f t="shared" si="227"/>
        <v>13</v>
      </c>
      <c r="AG607" s="11">
        <f t="shared" si="228"/>
        <v>175.136</v>
      </c>
      <c r="AH607" s="11"/>
      <c r="AI607" s="15">
        <f t="shared" si="229"/>
        <v>0</v>
      </c>
      <c r="AL607" s="11">
        <f t="shared" si="230"/>
        <v>547.29999999999995</v>
      </c>
      <c r="AM607" s="11"/>
      <c r="AO607" s="19">
        <f t="shared" si="231"/>
        <v>0</v>
      </c>
      <c r="AP607" s="19">
        <f t="shared" si="232"/>
        <v>5.3344275748871562E-3</v>
      </c>
      <c r="AR607" s="23">
        <f t="shared" si="233"/>
        <v>0</v>
      </c>
      <c r="AS607">
        <f t="shared" si="234"/>
        <v>0</v>
      </c>
      <c r="AV607" s="11">
        <f t="shared" si="235"/>
        <v>0</v>
      </c>
      <c r="AY607" s="11">
        <f t="shared" si="236"/>
        <v>0</v>
      </c>
      <c r="AZ607" s="11"/>
      <c r="BB607" s="17">
        <f t="shared" si="237"/>
        <v>0</v>
      </c>
      <c r="BC607" s="17">
        <f t="shared" si="238"/>
        <v>13</v>
      </c>
      <c r="BE607" s="11">
        <f t="shared" si="239"/>
        <v>175.136</v>
      </c>
      <c r="BH607" s="15">
        <f t="shared" si="240"/>
        <v>0</v>
      </c>
    </row>
    <row r="608" spans="1:60">
      <c r="A608" t="s">
        <v>1376</v>
      </c>
      <c r="B608" t="s">
        <v>1375</v>
      </c>
      <c r="C608" t="s">
        <v>53</v>
      </c>
      <c r="E608" s="7"/>
      <c r="F608" s="7"/>
      <c r="G608" s="7"/>
      <c r="H608">
        <v>4</v>
      </c>
      <c r="I608" s="7">
        <v>21.12</v>
      </c>
      <c r="J608" s="7">
        <v>14.572800000000001</v>
      </c>
      <c r="K608" s="7">
        <v>6.5472000000000001</v>
      </c>
      <c r="M608" t="str">
        <f t="shared" si="218"/>
        <v>New</v>
      </c>
      <c r="O608" s="11" t="str">
        <f t="shared" si="219"/>
        <v/>
      </c>
      <c r="P608" s="11">
        <f t="shared" si="220"/>
        <v>5.28</v>
      </c>
      <c r="Q608" s="11"/>
      <c r="R608" s="11">
        <f t="shared" si="221"/>
        <v>0</v>
      </c>
      <c r="S608" s="11"/>
      <c r="U608" s="11" t="str">
        <f t="shared" si="222"/>
        <v/>
      </c>
      <c r="V608" s="11">
        <f t="shared" si="223"/>
        <v>3.6432000000000002</v>
      </c>
      <c r="W608" s="11"/>
      <c r="X608" s="11">
        <f t="shared" si="217"/>
        <v>0</v>
      </c>
      <c r="Y608" s="11"/>
      <c r="AA608" s="11" t="str">
        <f t="shared" si="224"/>
        <v/>
      </c>
      <c r="AB608" s="11">
        <f t="shared" si="225"/>
        <v>1.6368</v>
      </c>
      <c r="AC608" s="11"/>
      <c r="AD608">
        <f t="shared" si="226"/>
        <v>0</v>
      </c>
      <c r="AE608">
        <f t="shared" si="227"/>
        <v>4</v>
      </c>
      <c r="AG608" s="11">
        <f t="shared" si="228"/>
        <v>6.5472000000000001</v>
      </c>
      <c r="AH608" s="11"/>
      <c r="AI608" s="15">
        <f t="shared" si="229"/>
        <v>0</v>
      </c>
      <c r="AL608" s="11">
        <f t="shared" si="230"/>
        <v>21.12</v>
      </c>
      <c r="AM608" s="11"/>
      <c r="AO608" s="19">
        <f t="shared" si="231"/>
        <v>0</v>
      </c>
      <c r="AP608" s="19">
        <f t="shared" si="232"/>
        <v>1.6413623307345096E-3</v>
      </c>
      <c r="AR608" s="23">
        <f t="shared" si="233"/>
        <v>0</v>
      </c>
      <c r="AS608">
        <f t="shared" si="234"/>
        <v>0</v>
      </c>
      <c r="AV608" s="11">
        <f t="shared" si="235"/>
        <v>0</v>
      </c>
      <c r="AY608" s="11">
        <f t="shared" si="236"/>
        <v>0</v>
      </c>
      <c r="AZ608" s="11"/>
      <c r="BB608" s="17">
        <f t="shared" si="237"/>
        <v>0</v>
      </c>
      <c r="BC608" s="17">
        <f t="shared" si="238"/>
        <v>4</v>
      </c>
      <c r="BE608" s="11">
        <f t="shared" si="239"/>
        <v>6.5472000000000001</v>
      </c>
      <c r="BH608" s="15">
        <f t="shared" si="240"/>
        <v>0</v>
      </c>
    </row>
    <row r="609" spans="1:60">
      <c r="A609" t="s">
        <v>2498</v>
      </c>
      <c r="B609" t="s">
        <v>2497</v>
      </c>
      <c r="C609" t="s">
        <v>35</v>
      </c>
      <c r="E609" s="7"/>
      <c r="F609" s="7"/>
      <c r="G609" s="7"/>
      <c r="H609">
        <v>7</v>
      </c>
      <c r="I609" s="7">
        <v>600.91599999999994</v>
      </c>
      <c r="J609" s="7">
        <v>664.64790000000005</v>
      </c>
      <c r="K609" s="7">
        <v>-63.731900000000003</v>
      </c>
      <c r="M609" t="str">
        <f t="shared" si="218"/>
        <v>New</v>
      </c>
      <c r="O609" s="11" t="str">
        <f t="shared" si="219"/>
        <v/>
      </c>
      <c r="P609" s="11">
        <f t="shared" si="220"/>
        <v>85.845142857142847</v>
      </c>
      <c r="Q609" s="11"/>
      <c r="R609" s="11">
        <f t="shared" si="221"/>
        <v>0</v>
      </c>
      <c r="S609" s="11"/>
      <c r="U609" s="11" t="str">
        <f t="shared" si="222"/>
        <v/>
      </c>
      <c r="V609" s="11">
        <f t="shared" si="223"/>
        <v>94.949700000000007</v>
      </c>
      <c r="W609" s="11"/>
      <c r="X609" s="11">
        <f t="shared" si="217"/>
        <v>0</v>
      </c>
      <c r="Y609" s="11"/>
      <c r="AA609" s="11" t="str">
        <f t="shared" si="224"/>
        <v/>
      </c>
      <c r="AB609" s="11">
        <f t="shared" si="225"/>
        <v>-9.1045571428571428</v>
      </c>
      <c r="AC609" s="11"/>
      <c r="AD609">
        <f t="shared" si="226"/>
        <v>0</v>
      </c>
      <c r="AE609">
        <f t="shared" si="227"/>
        <v>7</v>
      </c>
      <c r="AG609" s="11">
        <f t="shared" si="228"/>
        <v>-63.731899999999996</v>
      </c>
      <c r="AH609" s="11"/>
      <c r="AI609" s="15">
        <f t="shared" si="229"/>
        <v>0</v>
      </c>
      <c r="AL609" s="11">
        <f t="shared" si="230"/>
        <v>600.91599999999994</v>
      </c>
      <c r="AM609" s="11"/>
      <c r="AO609" s="19">
        <f t="shared" si="231"/>
        <v>0</v>
      </c>
      <c r="AP609" s="19">
        <f t="shared" si="232"/>
        <v>2.8723840787853918E-3</v>
      </c>
      <c r="AR609" s="23">
        <f t="shared" si="233"/>
        <v>0</v>
      </c>
      <c r="AS609">
        <f t="shared" si="234"/>
        <v>0</v>
      </c>
      <c r="AV609" s="11">
        <f t="shared" si="235"/>
        <v>0</v>
      </c>
      <c r="AY609" s="11">
        <f t="shared" si="236"/>
        <v>0</v>
      </c>
      <c r="AZ609" s="11"/>
      <c r="BB609" s="17">
        <f t="shared" si="237"/>
        <v>0</v>
      </c>
      <c r="BC609" s="17">
        <f t="shared" si="238"/>
        <v>7</v>
      </c>
      <c r="BE609" s="11">
        <f t="shared" si="239"/>
        <v>-63.731899999999996</v>
      </c>
      <c r="BH609" s="15">
        <f t="shared" si="240"/>
        <v>0</v>
      </c>
    </row>
    <row r="610" spans="1:60">
      <c r="A610" t="s">
        <v>2498</v>
      </c>
      <c r="B610" t="s">
        <v>2497</v>
      </c>
      <c r="C610" t="s">
        <v>53</v>
      </c>
      <c r="E610" s="7"/>
      <c r="F610" s="7"/>
      <c r="G610" s="7"/>
      <c r="H610">
        <v>3</v>
      </c>
      <c r="I610" s="7">
        <v>6.24</v>
      </c>
      <c r="J610" s="7">
        <v>3.6192000000000002</v>
      </c>
      <c r="K610" s="7">
        <v>2.6208</v>
      </c>
      <c r="M610" t="str">
        <f t="shared" si="218"/>
        <v>New</v>
      </c>
      <c r="O610" s="11" t="str">
        <f t="shared" si="219"/>
        <v/>
      </c>
      <c r="P610" s="11">
        <f t="shared" si="220"/>
        <v>2.08</v>
      </c>
      <c r="Q610" s="11"/>
      <c r="R610" s="11">
        <f t="shared" si="221"/>
        <v>0</v>
      </c>
      <c r="S610" s="11"/>
      <c r="U610" s="11" t="str">
        <f t="shared" si="222"/>
        <v/>
      </c>
      <c r="V610" s="11">
        <f t="shared" si="223"/>
        <v>1.2064000000000001</v>
      </c>
      <c r="W610" s="11"/>
      <c r="X610" s="11">
        <f t="shared" si="217"/>
        <v>0</v>
      </c>
      <c r="Y610" s="11"/>
      <c r="AA610" s="11" t="str">
        <f t="shared" si="224"/>
        <v/>
      </c>
      <c r="AB610" s="11">
        <f t="shared" si="225"/>
        <v>0.87360000000000004</v>
      </c>
      <c r="AC610" s="11"/>
      <c r="AD610">
        <f t="shared" si="226"/>
        <v>0</v>
      </c>
      <c r="AE610">
        <f t="shared" si="227"/>
        <v>3</v>
      </c>
      <c r="AG610" s="11">
        <f t="shared" si="228"/>
        <v>2.6208</v>
      </c>
      <c r="AH610" s="11"/>
      <c r="AI610" s="15">
        <f t="shared" si="229"/>
        <v>0</v>
      </c>
      <c r="AL610" s="11">
        <f t="shared" si="230"/>
        <v>6.24</v>
      </c>
      <c r="AM610" s="11"/>
      <c r="AO610" s="19">
        <f t="shared" si="231"/>
        <v>0</v>
      </c>
      <c r="AP610" s="19">
        <f t="shared" si="232"/>
        <v>1.2310217480508822E-3</v>
      </c>
      <c r="AR610" s="23">
        <f t="shared" si="233"/>
        <v>0</v>
      </c>
      <c r="AS610">
        <f t="shared" si="234"/>
        <v>0</v>
      </c>
      <c r="AV610" s="11">
        <f t="shared" si="235"/>
        <v>0</v>
      </c>
      <c r="AY610" s="11">
        <f t="shared" si="236"/>
        <v>0</v>
      </c>
      <c r="AZ610" s="11"/>
      <c r="BB610" s="17">
        <f t="shared" si="237"/>
        <v>0</v>
      </c>
      <c r="BC610" s="17">
        <f t="shared" si="238"/>
        <v>3</v>
      </c>
      <c r="BE610" s="11">
        <f t="shared" si="239"/>
        <v>2.6208</v>
      </c>
      <c r="BH610" s="15">
        <f t="shared" si="240"/>
        <v>0</v>
      </c>
    </row>
    <row r="611" spans="1:60">
      <c r="A611" t="s">
        <v>2498</v>
      </c>
      <c r="B611" t="s">
        <v>2497</v>
      </c>
      <c r="C611" t="s">
        <v>44</v>
      </c>
      <c r="E611" s="7"/>
      <c r="F611" s="7"/>
      <c r="G611" s="7"/>
      <c r="H611">
        <v>5</v>
      </c>
      <c r="I611" s="7">
        <v>801.6</v>
      </c>
      <c r="J611" s="7">
        <v>1250.4960000000001</v>
      </c>
      <c r="K611" s="7">
        <v>-448.89600000000002</v>
      </c>
      <c r="M611" t="str">
        <f t="shared" si="218"/>
        <v>New</v>
      </c>
      <c r="O611" s="11" t="str">
        <f t="shared" si="219"/>
        <v/>
      </c>
      <c r="P611" s="11">
        <f t="shared" si="220"/>
        <v>160.32</v>
      </c>
      <c r="Q611" s="11"/>
      <c r="R611" s="11">
        <f t="shared" si="221"/>
        <v>0</v>
      </c>
      <c r="S611" s="11"/>
      <c r="U611" s="11" t="str">
        <f t="shared" si="222"/>
        <v/>
      </c>
      <c r="V611" s="11">
        <f t="shared" si="223"/>
        <v>250.09920000000002</v>
      </c>
      <c r="W611" s="11"/>
      <c r="X611" s="11">
        <f t="shared" si="217"/>
        <v>0</v>
      </c>
      <c r="Y611" s="11"/>
      <c r="AA611" s="11" t="str">
        <f t="shared" si="224"/>
        <v/>
      </c>
      <c r="AB611" s="11">
        <f t="shared" si="225"/>
        <v>-89.779200000000003</v>
      </c>
      <c r="AC611" s="11"/>
      <c r="AD611">
        <f t="shared" si="226"/>
        <v>0</v>
      </c>
      <c r="AE611">
        <f t="shared" si="227"/>
        <v>5</v>
      </c>
      <c r="AG611" s="11">
        <f t="shared" si="228"/>
        <v>-448.89600000000002</v>
      </c>
      <c r="AH611" s="11"/>
      <c r="AI611" s="15">
        <f t="shared" si="229"/>
        <v>0</v>
      </c>
      <c r="AL611" s="11">
        <f t="shared" si="230"/>
        <v>801.59999999999991</v>
      </c>
      <c r="AM611" s="11"/>
      <c r="AO611" s="19">
        <f t="shared" si="231"/>
        <v>0</v>
      </c>
      <c r="AP611" s="19">
        <f t="shared" si="232"/>
        <v>2.051702913418137E-3</v>
      </c>
      <c r="AR611" s="23">
        <f t="shared" si="233"/>
        <v>0</v>
      </c>
      <c r="AS611">
        <f t="shared" si="234"/>
        <v>0</v>
      </c>
      <c r="AV611" s="11">
        <f t="shared" si="235"/>
        <v>0</v>
      </c>
      <c r="AY611" s="11">
        <f t="shared" si="236"/>
        <v>0</v>
      </c>
      <c r="AZ611" s="11"/>
      <c r="BB611" s="17">
        <f t="shared" si="237"/>
        <v>0</v>
      </c>
      <c r="BC611" s="17">
        <f t="shared" si="238"/>
        <v>5</v>
      </c>
      <c r="BE611" s="11">
        <f t="shared" si="239"/>
        <v>-448.89600000000002</v>
      </c>
      <c r="BH611" s="15">
        <f t="shared" si="240"/>
        <v>0</v>
      </c>
    </row>
    <row r="612" spans="1:60">
      <c r="A612" t="s">
        <v>2394</v>
      </c>
      <c r="B612" t="s">
        <v>2393</v>
      </c>
      <c r="C612" t="s">
        <v>35</v>
      </c>
      <c r="D612">
        <v>3</v>
      </c>
      <c r="E612" s="7">
        <v>230.28</v>
      </c>
      <c r="F612" s="7">
        <v>207.25200000000001</v>
      </c>
      <c r="G612" s="7">
        <v>23.027999999999999</v>
      </c>
      <c r="I612" s="7"/>
      <c r="J612" s="7"/>
      <c r="K612" s="7"/>
      <c r="M612" t="str">
        <f t="shared" si="218"/>
        <v/>
      </c>
      <c r="O612" s="11">
        <f t="shared" si="219"/>
        <v>76.760000000000005</v>
      </c>
      <c r="P612" s="11" t="str">
        <f t="shared" si="220"/>
        <v/>
      </c>
      <c r="Q612" s="11"/>
      <c r="R612" s="11">
        <f t="shared" si="221"/>
        <v>0</v>
      </c>
      <c r="S612" s="11"/>
      <c r="U612" s="11">
        <f t="shared" si="222"/>
        <v>69.084000000000003</v>
      </c>
      <c r="V612" s="11" t="str">
        <f t="shared" si="223"/>
        <v/>
      </c>
      <c r="W612" s="11"/>
      <c r="X612" s="11">
        <f t="shared" si="217"/>
        <v>0</v>
      </c>
      <c r="Y612" s="11"/>
      <c r="AA612" s="11">
        <f t="shared" si="224"/>
        <v>7.6759999999999993</v>
      </c>
      <c r="AB612" s="11" t="str">
        <f t="shared" si="225"/>
        <v/>
      </c>
      <c r="AC612" s="11"/>
      <c r="AD612">
        <f t="shared" si="226"/>
        <v>3</v>
      </c>
      <c r="AE612">
        <f t="shared" si="227"/>
        <v>0</v>
      </c>
      <c r="AG612" s="11">
        <f t="shared" si="228"/>
        <v>-23.027999999999999</v>
      </c>
      <c r="AH612" s="11"/>
      <c r="AI612" s="15">
        <f t="shared" si="229"/>
        <v>0</v>
      </c>
      <c r="AL612" s="11">
        <f t="shared" si="230"/>
        <v>-230.28000000000003</v>
      </c>
      <c r="AM612" s="11"/>
      <c r="AO612" s="19">
        <f t="shared" si="231"/>
        <v>1.3679890560875513E-3</v>
      </c>
      <c r="AP612" s="19">
        <f t="shared" si="232"/>
        <v>0</v>
      </c>
      <c r="AR612" s="23">
        <f t="shared" si="233"/>
        <v>3.3337893296853625</v>
      </c>
      <c r="AS612">
        <f t="shared" si="234"/>
        <v>3</v>
      </c>
      <c r="AV612" s="11">
        <f t="shared" si="235"/>
        <v>2.5621668946648422</v>
      </c>
      <c r="AY612" s="11">
        <f t="shared" si="236"/>
        <v>25.621668946648423</v>
      </c>
      <c r="AZ612" s="11"/>
      <c r="BB612" s="17">
        <f t="shared" si="237"/>
        <v>3.3337893296853625</v>
      </c>
      <c r="BC612" s="17">
        <f t="shared" si="238"/>
        <v>0</v>
      </c>
      <c r="BE612" s="11">
        <f t="shared" si="239"/>
        <v>-25.59016689466484</v>
      </c>
      <c r="BH612" s="15">
        <f t="shared" si="240"/>
        <v>0</v>
      </c>
    </row>
    <row r="613" spans="1:60">
      <c r="A613" t="s">
        <v>2394</v>
      </c>
      <c r="B613" t="s">
        <v>2393</v>
      </c>
      <c r="C613" t="s">
        <v>53</v>
      </c>
      <c r="D613">
        <v>3</v>
      </c>
      <c r="E613" s="7">
        <v>9.5519999999999996</v>
      </c>
      <c r="F613" s="7">
        <v>13.3728</v>
      </c>
      <c r="G613" s="7">
        <v>-3.8208000000000002</v>
      </c>
      <c r="I613" s="7"/>
      <c r="J613" s="7"/>
      <c r="K613" s="7"/>
      <c r="M613" t="str">
        <f t="shared" si="218"/>
        <v/>
      </c>
      <c r="O613" s="11">
        <f t="shared" si="219"/>
        <v>3.1839999999999997</v>
      </c>
      <c r="P613" s="11" t="str">
        <f t="shared" si="220"/>
        <v/>
      </c>
      <c r="Q613" s="11"/>
      <c r="R613" s="11">
        <f t="shared" si="221"/>
        <v>0</v>
      </c>
      <c r="S613" s="11"/>
      <c r="U613" s="11">
        <f t="shared" si="222"/>
        <v>4.4576000000000002</v>
      </c>
      <c r="V613" s="11" t="str">
        <f t="shared" si="223"/>
        <v/>
      </c>
      <c r="W613" s="11"/>
      <c r="X613" s="11">
        <f t="shared" si="217"/>
        <v>0</v>
      </c>
      <c r="Y613" s="11"/>
      <c r="AA613" s="11">
        <f t="shared" si="224"/>
        <v>-1.2736000000000001</v>
      </c>
      <c r="AB613" s="11" t="str">
        <f t="shared" si="225"/>
        <v/>
      </c>
      <c r="AC613" s="11"/>
      <c r="AD613">
        <f t="shared" si="226"/>
        <v>3</v>
      </c>
      <c r="AE613">
        <f t="shared" si="227"/>
        <v>0</v>
      </c>
      <c r="AG613" s="11">
        <f t="shared" si="228"/>
        <v>3.8208000000000002</v>
      </c>
      <c r="AH613" s="11"/>
      <c r="AI613" s="15">
        <f t="shared" si="229"/>
        <v>0</v>
      </c>
      <c r="AL613" s="11">
        <f t="shared" si="230"/>
        <v>-9.5519999999999996</v>
      </c>
      <c r="AM613" s="11"/>
      <c r="AO613" s="19">
        <f t="shared" si="231"/>
        <v>1.3679890560875513E-3</v>
      </c>
      <c r="AP613" s="19">
        <f t="shared" si="232"/>
        <v>0</v>
      </c>
      <c r="AR613" s="23">
        <f t="shared" si="233"/>
        <v>3.3337893296853625</v>
      </c>
      <c r="AS613">
        <f t="shared" si="234"/>
        <v>3</v>
      </c>
      <c r="AV613" s="11">
        <f t="shared" si="235"/>
        <v>-0.42511409028727765</v>
      </c>
      <c r="AY613" s="11">
        <f t="shared" si="236"/>
        <v>1.062785225718194</v>
      </c>
      <c r="AZ613" s="11"/>
      <c r="BB613" s="17">
        <f t="shared" si="237"/>
        <v>3.3337893296853625</v>
      </c>
      <c r="BC613" s="17">
        <f t="shared" si="238"/>
        <v>0</v>
      </c>
      <c r="BE613" s="11">
        <f t="shared" si="239"/>
        <v>4.2459140902872781</v>
      </c>
      <c r="BH613" s="15">
        <f t="shared" si="240"/>
        <v>0</v>
      </c>
    </row>
    <row r="614" spans="1:60">
      <c r="A614" t="s">
        <v>3999</v>
      </c>
      <c r="B614" t="s">
        <v>3998</v>
      </c>
      <c r="C614" t="s">
        <v>35</v>
      </c>
      <c r="D614">
        <v>4</v>
      </c>
      <c r="E614" s="7">
        <v>241.5</v>
      </c>
      <c r="F614" s="7">
        <v>241.5</v>
      </c>
      <c r="G614" s="7">
        <v>0</v>
      </c>
      <c r="I614" s="7"/>
      <c r="J614" s="7"/>
      <c r="K614" s="7"/>
      <c r="M614" t="str">
        <f t="shared" si="218"/>
        <v/>
      </c>
      <c r="O614" s="11">
        <f t="shared" si="219"/>
        <v>60.375</v>
      </c>
      <c r="P614" s="11" t="str">
        <f t="shared" si="220"/>
        <v/>
      </c>
      <c r="Q614" s="11"/>
      <c r="R614" s="11">
        <f t="shared" si="221"/>
        <v>0</v>
      </c>
      <c r="S614" s="11"/>
      <c r="U614" s="11">
        <f t="shared" si="222"/>
        <v>60.375</v>
      </c>
      <c r="V614" s="11" t="str">
        <f t="shared" si="223"/>
        <v/>
      </c>
      <c r="W614" s="11"/>
      <c r="X614" s="11">
        <f t="shared" si="217"/>
        <v>0</v>
      </c>
      <c r="Y614" s="11"/>
      <c r="AA614" s="11">
        <f t="shared" si="224"/>
        <v>0</v>
      </c>
      <c r="AB614" s="11" t="str">
        <f t="shared" si="225"/>
        <v/>
      </c>
      <c r="AC614" s="11"/>
      <c r="AD614">
        <f t="shared" si="226"/>
        <v>4</v>
      </c>
      <c r="AE614">
        <f t="shared" si="227"/>
        <v>0</v>
      </c>
      <c r="AG614" s="11">
        <f t="shared" si="228"/>
        <v>0</v>
      </c>
      <c r="AH614" s="11"/>
      <c r="AI614" s="15">
        <f t="shared" si="229"/>
        <v>0</v>
      </c>
      <c r="AL614" s="11">
        <f t="shared" si="230"/>
        <v>-241.5</v>
      </c>
      <c r="AM614" s="11"/>
      <c r="AO614" s="19">
        <f t="shared" si="231"/>
        <v>1.823985408116735E-3</v>
      </c>
      <c r="AP614" s="19">
        <f t="shared" si="232"/>
        <v>0</v>
      </c>
      <c r="AR614" s="23">
        <f t="shared" si="233"/>
        <v>4.4450524395804836</v>
      </c>
      <c r="AS614">
        <f t="shared" si="234"/>
        <v>4</v>
      </c>
      <c r="AV614" s="11">
        <f t="shared" si="235"/>
        <v>0</v>
      </c>
      <c r="AY614" s="11">
        <f t="shared" si="236"/>
        <v>26.870041039671694</v>
      </c>
      <c r="AZ614" s="11"/>
      <c r="BB614" s="17">
        <f t="shared" si="237"/>
        <v>4.4450524395804836</v>
      </c>
      <c r="BC614" s="17">
        <f t="shared" si="238"/>
        <v>0</v>
      </c>
      <c r="BE614" s="11">
        <f t="shared" si="239"/>
        <v>0</v>
      </c>
      <c r="BH614" s="15">
        <f t="shared" si="240"/>
        <v>0</v>
      </c>
    </row>
    <row r="615" spans="1:60">
      <c r="A615" t="s">
        <v>2615</v>
      </c>
      <c r="B615" t="s">
        <v>2614</v>
      </c>
      <c r="C615" t="s">
        <v>35</v>
      </c>
      <c r="D615">
        <v>8</v>
      </c>
      <c r="E615" s="7">
        <v>1619.2520000000002</v>
      </c>
      <c r="F615" s="7">
        <v>1243.5918000000001</v>
      </c>
      <c r="G615" s="7">
        <v>375.66020000000003</v>
      </c>
      <c r="I615" s="7"/>
      <c r="J615" s="7"/>
      <c r="K615" s="7"/>
      <c r="M615" t="str">
        <f t="shared" si="218"/>
        <v/>
      </c>
      <c r="O615" s="11">
        <f t="shared" si="219"/>
        <v>202.40650000000002</v>
      </c>
      <c r="P615" s="11" t="str">
        <f t="shared" si="220"/>
        <v/>
      </c>
      <c r="Q615" s="11"/>
      <c r="R615" s="11">
        <f t="shared" si="221"/>
        <v>0</v>
      </c>
      <c r="S615" s="11"/>
      <c r="U615" s="11">
        <f t="shared" si="222"/>
        <v>155.44897500000002</v>
      </c>
      <c r="V615" s="11" t="str">
        <f t="shared" si="223"/>
        <v/>
      </c>
      <c r="W615" s="11"/>
      <c r="X615" s="11">
        <f t="shared" si="217"/>
        <v>0</v>
      </c>
      <c r="Y615" s="11"/>
      <c r="AA615" s="11">
        <f t="shared" si="224"/>
        <v>46.957525000000004</v>
      </c>
      <c r="AB615" s="11" t="str">
        <f t="shared" si="225"/>
        <v/>
      </c>
      <c r="AC615" s="11"/>
      <c r="AD615">
        <f t="shared" si="226"/>
        <v>8</v>
      </c>
      <c r="AE615">
        <f t="shared" si="227"/>
        <v>0</v>
      </c>
      <c r="AG615" s="11">
        <f t="shared" si="228"/>
        <v>-375.66020000000003</v>
      </c>
      <c r="AH615" s="11"/>
      <c r="AI615" s="15">
        <f t="shared" si="229"/>
        <v>0</v>
      </c>
      <c r="AL615" s="11">
        <f t="shared" si="230"/>
        <v>-1619.2520000000002</v>
      </c>
      <c r="AM615" s="11"/>
      <c r="AO615" s="19">
        <f t="shared" si="231"/>
        <v>3.6479708162334701E-3</v>
      </c>
      <c r="AP615" s="19">
        <f t="shared" si="232"/>
        <v>0</v>
      </c>
      <c r="AR615" s="23">
        <f t="shared" si="233"/>
        <v>8.8901048791609671</v>
      </c>
      <c r="AS615">
        <f t="shared" si="234"/>
        <v>8</v>
      </c>
      <c r="AV615" s="11">
        <f t="shared" si="235"/>
        <v>41.7971221158231</v>
      </c>
      <c r="AY615" s="11">
        <f t="shared" si="236"/>
        <v>180.16301322389432</v>
      </c>
      <c r="AZ615" s="11"/>
      <c r="BB615" s="17">
        <f t="shared" si="237"/>
        <v>8.8901048791609671</v>
      </c>
      <c r="BC615" s="17">
        <f t="shared" si="238"/>
        <v>0</v>
      </c>
      <c r="BE615" s="11">
        <f t="shared" si="239"/>
        <v>-417.4573221158231</v>
      </c>
      <c r="BH615" s="15">
        <f t="shared" si="240"/>
        <v>0</v>
      </c>
    </row>
    <row r="616" spans="1:60">
      <c r="A616" t="s">
        <v>2615</v>
      </c>
      <c r="B616" t="s">
        <v>2614</v>
      </c>
      <c r="C616" t="s">
        <v>53</v>
      </c>
      <c r="E616" s="7"/>
      <c r="F616" s="7"/>
      <c r="G616" s="7"/>
      <c r="H616">
        <v>9</v>
      </c>
      <c r="I616" s="7">
        <v>91.007999999999996</v>
      </c>
      <c r="J616" s="7">
        <v>71.66879999999999</v>
      </c>
      <c r="K616" s="7">
        <v>19.339200000000002</v>
      </c>
      <c r="M616" t="str">
        <f t="shared" si="218"/>
        <v>New</v>
      </c>
      <c r="O616" s="11" t="str">
        <f t="shared" si="219"/>
        <v/>
      </c>
      <c r="P616" s="11">
        <f t="shared" si="220"/>
        <v>10.112</v>
      </c>
      <c r="Q616" s="11"/>
      <c r="R616" s="11">
        <f t="shared" si="221"/>
        <v>0</v>
      </c>
      <c r="S616" s="11"/>
      <c r="U616" s="11" t="str">
        <f t="shared" si="222"/>
        <v/>
      </c>
      <c r="V616" s="11">
        <f t="shared" si="223"/>
        <v>7.9631999999999987</v>
      </c>
      <c r="W616" s="11"/>
      <c r="X616" s="11">
        <f t="shared" si="217"/>
        <v>0</v>
      </c>
      <c r="Y616" s="11"/>
      <c r="AA616" s="11" t="str">
        <f t="shared" si="224"/>
        <v/>
      </c>
      <c r="AB616" s="11">
        <f t="shared" si="225"/>
        <v>2.1488</v>
      </c>
      <c r="AC616" s="11"/>
      <c r="AD616">
        <f t="shared" si="226"/>
        <v>0</v>
      </c>
      <c r="AE616">
        <f t="shared" si="227"/>
        <v>9</v>
      </c>
      <c r="AG616" s="11">
        <f t="shared" si="228"/>
        <v>19.339200000000002</v>
      </c>
      <c r="AH616" s="11"/>
      <c r="AI616" s="15">
        <f t="shared" si="229"/>
        <v>0</v>
      </c>
      <c r="AL616" s="11">
        <f t="shared" si="230"/>
        <v>91.007999999999996</v>
      </c>
      <c r="AM616" s="11"/>
      <c r="AO616" s="19">
        <f t="shared" si="231"/>
        <v>0</v>
      </c>
      <c r="AP616" s="19">
        <f t="shared" si="232"/>
        <v>3.6930652441526466E-3</v>
      </c>
      <c r="AR616" s="23">
        <f t="shared" si="233"/>
        <v>0</v>
      </c>
      <c r="AS616">
        <f t="shared" si="234"/>
        <v>0</v>
      </c>
      <c r="AV616" s="11">
        <f t="shared" si="235"/>
        <v>0</v>
      </c>
      <c r="AY616" s="11">
        <f t="shared" si="236"/>
        <v>0</v>
      </c>
      <c r="AZ616" s="11"/>
      <c r="BB616" s="17">
        <f t="shared" si="237"/>
        <v>0</v>
      </c>
      <c r="BC616" s="17">
        <f t="shared" si="238"/>
        <v>9</v>
      </c>
      <c r="BE616" s="11">
        <f t="shared" si="239"/>
        <v>19.339200000000002</v>
      </c>
      <c r="BH616" s="15">
        <f t="shared" si="240"/>
        <v>0</v>
      </c>
    </row>
    <row r="617" spans="1:60">
      <c r="A617" t="s">
        <v>242</v>
      </c>
      <c r="B617" t="s">
        <v>241</v>
      </c>
      <c r="C617" t="s">
        <v>53</v>
      </c>
      <c r="D617">
        <v>14</v>
      </c>
      <c r="E617" s="7">
        <v>54.991999999999997</v>
      </c>
      <c r="F617" s="7">
        <v>46.055799999999998</v>
      </c>
      <c r="G617" s="7">
        <v>8.9361999999999995</v>
      </c>
      <c r="I617" s="7"/>
      <c r="J617" s="7"/>
      <c r="K617" s="7"/>
      <c r="M617" t="str">
        <f t="shared" si="218"/>
        <v/>
      </c>
      <c r="O617" s="11">
        <f t="shared" si="219"/>
        <v>3.9279999999999999</v>
      </c>
      <c r="P617" s="11" t="str">
        <f t="shared" si="220"/>
        <v/>
      </c>
      <c r="Q617" s="11"/>
      <c r="R617" s="11">
        <f t="shared" si="221"/>
        <v>0</v>
      </c>
      <c r="S617" s="11"/>
      <c r="U617" s="11">
        <f t="shared" si="222"/>
        <v>3.2896999999999998</v>
      </c>
      <c r="V617" s="11" t="str">
        <f t="shared" si="223"/>
        <v/>
      </c>
      <c r="W617" s="11"/>
      <c r="X617" s="11">
        <f t="shared" si="217"/>
        <v>0</v>
      </c>
      <c r="Y617" s="11"/>
      <c r="AA617" s="11">
        <f t="shared" si="224"/>
        <v>0.63829999999999998</v>
      </c>
      <c r="AB617" s="11" t="str">
        <f t="shared" si="225"/>
        <v/>
      </c>
      <c r="AC617" s="11"/>
      <c r="AD617">
        <f t="shared" si="226"/>
        <v>14</v>
      </c>
      <c r="AE617">
        <f t="shared" si="227"/>
        <v>0</v>
      </c>
      <c r="AG617" s="11">
        <f t="shared" si="228"/>
        <v>-8.9361999999999995</v>
      </c>
      <c r="AH617" s="11"/>
      <c r="AI617" s="15">
        <f t="shared" si="229"/>
        <v>0</v>
      </c>
      <c r="AL617" s="11">
        <f t="shared" si="230"/>
        <v>-54.991999999999997</v>
      </c>
      <c r="AM617" s="11"/>
      <c r="AO617" s="19">
        <f t="shared" si="231"/>
        <v>6.3839489284085726E-3</v>
      </c>
      <c r="AP617" s="19">
        <f t="shared" si="232"/>
        <v>0</v>
      </c>
      <c r="AR617" s="23">
        <f t="shared" si="233"/>
        <v>15.557683538531691</v>
      </c>
      <c r="AS617">
        <f t="shared" si="234"/>
        <v>14</v>
      </c>
      <c r="AV617" s="11">
        <f t="shared" si="235"/>
        <v>0.99426940264477848</v>
      </c>
      <c r="AY617" s="11">
        <f t="shared" si="236"/>
        <v>6.1185809393524826</v>
      </c>
      <c r="AZ617" s="11"/>
      <c r="BB617" s="17">
        <f t="shared" si="237"/>
        <v>15.557683538531691</v>
      </c>
      <c r="BC617" s="17">
        <f t="shared" si="238"/>
        <v>0</v>
      </c>
      <c r="BE617" s="11">
        <f t="shared" si="239"/>
        <v>-9.9304694026447784</v>
      </c>
      <c r="BH617" s="15">
        <f t="shared" si="240"/>
        <v>0</v>
      </c>
    </row>
    <row r="618" spans="1:60">
      <c r="A618" t="s">
        <v>1773</v>
      </c>
      <c r="B618" t="s">
        <v>1772</v>
      </c>
      <c r="C618" t="s">
        <v>32</v>
      </c>
      <c r="E618" s="7"/>
      <c r="F618" s="7"/>
      <c r="G618" s="7"/>
      <c r="H618">
        <v>3</v>
      </c>
      <c r="I618" s="7">
        <v>359.97</v>
      </c>
      <c r="J618" s="7">
        <v>280.77660000000003</v>
      </c>
      <c r="K618" s="7">
        <v>79.193399999999997</v>
      </c>
      <c r="M618" t="str">
        <f t="shared" si="218"/>
        <v>New</v>
      </c>
      <c r="O618" s="11" t="str">
        <f t="shared" si="219"/>
        <v/>
      </c>
      <c r="P618" s="11">
        <f t="shared" si="220"/>
        <v>119.99000000000001</v>
      </c>
      <c r="Q618" s="11"/>
      <c r="R618" s="11">
        <f t="shared" si="221"/>
        <v>0</v>
      </c>
      <c r="S618" s="11"/>
      <c r="U618" s="11" t="str">
        <f t="shared" si="222"/>
        <v/>
      </c>
      <c r="V618" s="11">
        <f t="shared" si="223"/>
        <v>93.592200000000005</v>
      </c>
      <c r="W618" s="11"/>
      <c r="X618" s="11">
        <f t="shared" si="217"/>
        <v>0</v>
      </c>
      <c r="Y618" s="11"/>
      <c r="AA618" s="11" t="str">
        <f t="shared" si="224"/>
        <v/>
      </c>
      <c r="AB618" s="11">
        <f t="shared" si="225"/>
        <v>26.3978</v>
      </c>
      <c r="AC618" s="11"/>
      <c r="AD618">
        <f t="shared" si="226"/>
        <v>0</v>
      </c>
      <c r="AE618">
        <f t="shared" si="227"/>
        <v>3</v>
      </c>
      <c r="AG618" s="11">
        <f t="shared" si="228"/>
        <v>79.193399999999997</v>
      </c>
      <c r="AH618" s="11"/>
      <c r="AI618" s="15">
        <f t="shared" si="229"/>
        <v>0</v>
      </c>
      <c r="AL618" s="11">
        <f t="shared" si="230"/>
        <v>359.97</v>
      </c>
      <c r="AM618" s="11"/>
      <c r="AO618" s="19">
        <f t="shared" si="231"/>
        <v>0</v>
      </c>
      <c r="AP618" s="19">
        <f t="shared" si="232"/>
        <v>1.2310217480508822E-3</v>
      </c>
      <c r="AR618" s="23">
        <f t="shared" si="233"/>
        <v>0</v>
      </c>
      <c r="AS618">
        <f t="shared" si="234"/>
        <v>0</v>
      </c>
      <c r="AV618" s="11">
        <f t="shared" si="235"/>
        <v>0</v>
      </c>
      <c r="AY618" s="11">
        <f t="shared" si="236"/>
        <v>0</v>
      </c>
      <c r="AZ618" s="11"/>
      <c r="BB618" s="17">
        <f t="shared" si="237"/>
        <v>0</v>
      </c>
      <c r="BC618" s="17">
        <f t="shared" si="238"/>
        <v>3</v>
      </c>
      <c r="BE618" s="11">
        <f t="shared" si="239"/>
        <v>79.193399999999997</v>
      </c>
      <c r="BH618" s="15">
        <f t="shared" si="240"/>
        <v>0</v>
      </c>
    </row>
    <row r="619" spans="1:60">
      <c r="A619" t="s">
        <v>1773</v>
      </c>
      <c r="B619" t="s">
        <v>1772</v>
      </c>
      <c r="C619" t="s">
        <v>35</v>
      </c>
      <c r="E619" s="7"/>
      <c r="F619" s="7"/>
      <c r="G619" s="7"/>
      <c r="H619">
        <v>2</v>
      </c>
      <c r="I619" s="7">
        <v>271.76400000000001</v>
      </c>
      <c r="J619" s="7">
        <v>211.37200000000001</v>
      </c>
      <c r="K619" s="7">
        <v>60.392000000000003</v>
      </c>
      <c r="M619" t="str">
        <f t="shared" si="218"/>
        <v>New</v>
      </c>
      <c r="O619" s="11" t="str">
        <f t="shared" si="219"/>
        <v/>
      </c>
      <c r="P619" s="11">
        <f t="shared" si="220"/>
        <v>135.88200000000001</v>
      </c>
      <c r="Q619" s="11"/>
      <c r="R619" s="11">
        <f t="shared" si="221"/>
        <v>0</v>
      </c>
      <c r="S619" s="11"/>
      <c r="U619" s="11" t="str">
        <f t="shared" si="222"/>
        <v/>
      </c>
      <c r="V619" s="11">
        <f t="shared" si="223"/>
        <v>105.68600000000001</v>
      </c>
      <c r="W619" s="11"/>
      <c r="X619" s="11">
        <f t="shared" si="217"/>
        <v>0</v>
      </c>
      <c r="Y619" s="11"/>
      <c r="AA619" s="11" t="str">
        <f t="shared" si="224"/>
        <v/>
      </c>
      <c r="AB619" s="11">
        <f t="shared" si="225"/>
        <v>30.196000000000002</v>
      </c>
      <c r="AC619" s="11"/>
      <c r="AD619">
        <f t="shared" si="226"/>
        <v>0</v>
      </c>
      <c r="AE619">
        <f t="shared" si="227"/>
        <v>2</v>
      </c>
      <c r="AG619" s="11">
        <f t="shared" si="228"/>
        <v>60.392000000000003</v>
      </c>
      <c r="AH619" s="11"/>
      <c r="AI619" s="15">
        <f t="shared" si="229"/>
        <v>0</v>
      </c>
      <c r="AL619" s="11">
        <f t="shared" si="230"/>
        <v>271.76400000000001</v>
      </c>
      <c r="AM619" s="11"/>
      <c r="AO619" s="19">
        <f t="shared" si="231"/>
        <v>0</v>
      </c>
      <c r="AP619" s="19">
        <f t="shared" si="232"/>
        <v>8.206811653672548E-4</v>
      </c>
      <c r="AR619" s="23">
        <f t="shared" si="233"/>
        <v>0</v>
      </c>
      <c r="AS619">
        <f t="shared" si="234"/>
        <v>0</v>
      </c>
      <c r="AV619" s="11">
        <f t="shared" si="235"/>
        <v>0</v>
      </c>
      <c r="AY619" s="11">
        <f t="shared" si="236"/>
        <v>0</v>
      </c>
      <c r="AZ619" s="11"/>
      <c r="BB619" s="17">
        <f t="shared" si="237"/>
        <v>0</v>
      </c>
      <c r="BC619" s="17">
        <f t="shared" si="238"/>
        <v>2</v>
      </c>
      <c r="BE619" s="11">
        <f t="shared" si="239"/>
        <v>60.392000000000003</v>
      </c>
      <c r="BH619" s="15">
        <f t="shared" si="240"/>
        <v>0</v>
      </c>
    </row>
    <row r="620" spans="1:60">
      <c r="A620" t="s">
        <v>1773</v>
      </c>
      <c r="B620" t="s">
        <v>1772</v>
      </c>
      <c r="C620" t="s">
        <v>53</v>
      </c>
      <c r="E620" s="7"/>
      <c r="F620" s="7"/>
      <c r="G620" s="7"/>
      <c r="H620">
        <v>2</v>
      </c>
      <c r="I620" s="7">
        <v>13.592000000000001</v>
      </c>
      <c r="J620" s="7">
        <v>27.863599999999998</v>
      </c>
      <c r="K620" s="7">
        <v>-14.271599999999999</v>
      </c>
      <c r="M620" t="str">
        <f t="shared" si="218"/>
        <v>New</v>
      </c>
      <c r="O620" s="11" t="str">
        <f t="shared" si="219"/>
        <v/>
      </c>
      <c r="P620" s="11">
        <f t="shared" si="220"/>
        <v>6.7960000000000003</v>
      </c>
      <c r="Q620" s="11"/>
      <c r="R620" s="11">
        <f t="shared" si="221"/>
        <v>0</v>
      </c>
      <c r="S620" s="11"/>
      <c r="U620" s="11" t="str">
        <f t="shared" si="222"/>
        <v/>
      </c>
      <c r="V620" s="11">
        <f t="shared" si="223"/>
        <v>13.931799999999999</v>
      </c>
      <c r="W620" s="11"/>
      <c r="X620" s="11">
        <f t="shared" si="217"/>
        <v>0</v>
      </c>
      <c r="Y620" s="11"/>
      <c r="AA620" s="11" t="str">
        <f t="shared" si="224"/>
        <v/>
      </c>
      <c r="AB620" s="11">
        <f t="shared" si="225"/>
        <v>-7.1357999999999997</v>
      </c>
      <c r="AC620" s="11"/>
      <c r="AD620">
        <f t="shared" si="226"/>
        <v>0</v>
      </c>
      <c r="AE620">
        <f t="shared" si="227"/>
        <v>2</v>
      </c>
      <c r="AG620" s="11">
        <f t="shared" si="228"/>
        <v>-14.271599999999999</v>
      </c>
      <c r="AH620" s="11"/>
      <c r="AI620" s="15">
        <f t="shared" si="229"/>
        <v>0</v>
      </c>
      <c r="AL620" s="11">
        <f t="shared" si="230"/>
        <v>13.592000000000001</v>
      </c>
      <c r="AM620" s="11"/>
      <c r="AO620" s="19">
        <f t="shared" si="231"/>
        <v>0</v>
      </c>
      <c r="AP620" s="19">
        <f t="shared" si="232"/>
        <v>8.206811653672548E-4</v>
      </c>
      <c r="AR620" s="23">
        <f t="shared" si="233"/>
        <v>0</v>
      </c>
      <c r="AS620">
        <f t="shared" si="234"/>
        <v>0</v>
      </c>
      <c r="AV620" s="11">
        <f t="shared" si="235"/>
        <v>0</v>
      </c>
      <c r="AY620" s="11">
        <f t="shared" si="236"/>
        <v>0</v>
      </c>
      <c r="AZ620" s="11"/>
      <c r="BB620" s="17">
        <f t="shared" si="237"/>
        <v>0</v>
      </c>
      <c r="BC620" s="17">
        <f t="shared" si="238"/>
        <v>2</v>
      </c>
      <c r="BE620" s="11">
        <f t="shared" si="239"/>
        <v>-14.271599999999999</v>
      </c>
      <c r="BH620" s="15">
        <f t="shared" si="240"/>
        <v>0</v>
      </c>
    </row>
    <row r="621" spans="1:60">
      <c r="A621" t="s">
        <v>979</v>
      </c>
      <c r="B621" t="s">
        <v>978</v>
      </c>
      <c r="C621" t="s">
        <v>32</v>
      </c>
      <c r="D621">
        <v>3</v>
      </c>
      <c r="E621" s="7">
        <v>722.35199999999998</v>
      </c>
      <c r="F621" s="7">
        <v>632.05799999999999</v>
      </c>
      <c r="G621" s="7">
        <v>90.293999999999997</v>
      </c>
      <c r="I621" s="7"/>
      <c r="J621" s="7"/>
      <c r="K621" s="7"/>
      <c r="M621" t="str">
        <f t="shared" si="218"/>
        <v/>
      </c>
      <c r="O621" s="11">
        <f t="shared" si="219"/>
        <v>240.78399999999999</v>
      </c>
      <c r="P621" s="11" t="str">
        <f t="shared" si="220"/>
        <v/>
      </c>
      <c r="Q621" s="11"/>
      <c r="R621" s="11">
        <f t="shared" si="221"/>
        <v>0</v>
      </c>
      <c r="S621" s="11"/>
      <c r="U621" s="11">
        <f t="shared" si="222"/>
        <v>210.68600000000001</v>
      </c>
      <c r="V621" s="11" t="str">
        <f t="shared" si="223"/>
        <v/>
      </c>
      <c r="W621" s="11"/>
      <c r="X621" s="11">
        <f t="shared" si="217"/>
        <v>0</v>
      </c>
      <c r="Y621" s="11"/>
      <c r="AA621" s="11">
        <f t="shared" si="224"/>
        <v>30.097999999999999</v>
      </c>
      <c r="AB621" s="11" t="str">
        <f t="shared" si="225"/>
        <v/>
      </c>
      <c r="AC621" s="11"/>
      <c r="AD621">
        <f t="shared" si="226"/>
        <v>3</v>
      </c>
      <c r="AE621">
        <f t="shared" si="227"/>
        <v>0</v>
      </c>
      <c r="AG621" s="11">
        <f t="shared" si="228"/>
        <v>-90.293999999999997</v>
      </c>
      <c r="AH621" s="11"/>
      <c r="AI621" s="15">
        <f t="shared" si="229"/>
        <v>0</v>
      </c>
      <c r="AL621" s="11">
        <f t="shared" si="230"/>
        <v>-722.35199999999998</v>
      </c>
      <c r="AM621" s="11"/>
      <c r="AO621" s="19">
        <f t="shared" si="231"/>
        <v>1.3679890560875513E-3</v>
      </c>
      <c r="AP621" s="19">
        <f t="shared" si="232"/>
        <v>0</v>
      </c>
      <c r="AR621" s="23">
        <f t="shared" si="233"/>
        <v>3.3337893296853625</v>
      </c>
      <c r="AS621">
        <f t="shared" si="234"/>
        <v>3</v>
      </c>
      <c r="AV621" s="11">
        <f t="shared" si="235"/>
        <v>10.046391244870039</v>
      </c>
      <c r="AY621" s="11">
        <f t="shared" si="236"/>
        <v>80.37112995896031</v>
      </c>
      <c r="AZ621" s="11"/>
      <c r="BB621" s="17">
        <f t="shared" si="237"/>
        <v>3.3337893296853625</v>
      </c>
      <c r="BC621" s="17">
        <f t="shared" si="238"/>
        <v>0</v>
      </c>
      <c r="BE621" s="11">
        <f t="shared" si="239"/>
        <v>-100.34039124487003</v>
      </c>
      <c r="BH621" s="15">
        <f t="shared" si="240"/>
        <v>0</v>
      </c>
    </row>
    <row r="622" spans="1:60">
      <c r="A622" t="s">
        <v>979</v>
      </c>
      <c r="B622" t="s">
        <v>978</v>
      </c>
      <c r="C622" t="s">
        <v>44</v>
      </c>
      <c r="E622" s="7"/>
      <c r="F622" s="7"/>
      <c r="G622" s="7"/>
      <c r="H622">
        <v>1</v>
      </c>
      <c r="I622" s="7">
        <v>91.275000000000006</v>
      </c>
      <c r="J622" s="7">
        <v>158.8185</v>
      </c>
      <c r="K622" s="7">
        <v>-67.543499999999995</v>
      </c>
      <c r="M622" t="str">
        <f t="shared" si="218"/>
        <v>New</v>
      </c>
      <c r="O622" s="11" t="str">
        <f t="shared" si="219"/>
        <v/>
      </c>
      <c r="P622" s="11">
        <f t="shared" si="220"/>
        <v>91.275000000000006</v>
      </c>
      <c r="Q622" s="11"/>
      <c r="R622" s="11">
        <f t="shared" si="221"/>
        <v>0</v>
      </c>
      <c r="S622" s="11"/>
      <c r="U622" s="11" t="str">
        <f t="shared" si="222"/>
        <v/>
      </c>
      <c r="V622" s="11">
        <f t="shared" si="223"/>
        <v>158.8185</v>
      </c>
      <c r="W622" s="11"/>
      <c r="X622" s="11">
        <f t="shared" si="217"/>
        <v>0</v>
      </c>
      <c r="Y622" s="11"/>
      <c r="AA622" s="11" t="str">
        <f t="shared" si="224"/>
        <v/>
      </c>
      <c r="AB622" s="11">
        <f t="shared" si="225"/>
        <v>-67.543499999999995</v>
      </c>
      <c r="AC622" s="11"/>
      <c r="AD622">
        <f t="shared" si="226"/>
        <v>0</v>
      </c>
      <c r="AE622">
        <f t="shared" si="227"/>
        <v>1</v>
      </c>
      <c r="AG622" s="11">
        <f t="shared" si="228"/>
        <v>-67.543499999999995</v>
      </c>
      <c r="AH622" s="11"/>
      <c r="AI622" s="15">
        <f t="shared" si="229"/>
        <v>0</v>
      </c>
      <c r="AL622" s="11">
        <f t="shared" si="230"/>
        <v>91.275000000000006</v>
      </c>
      <c r="AM622" s="11"/>
      <c r="AO622" s="19">
        <f t="shared" si="231"/>
        <v>0</v>
      </c>
      <c r="AP622" s="19">
        <f t="shared" si="232"/>
        <v>4.103405826836274E-4</v>
      </c>
      <c r="AR622" s="23">
        <f t="shared" si="233"/>
        <v>0</v>
      </c>
      <c r="AS622">
        <f t="shared" si="234"/>
        <v>0</v>
      </c>
      <c r="AV622" s="11">
        <f t="shared" si="235"/>
        <v>0</v>
      </c>
      <c r="AY622" s="11">
        <f t="shared" si="236"/>
        <v>0</v>
      </c>
      <c r="AZ622" s="11"/>
      <c r="BB622" s="17">
        <f t="shared" si="237"/>
        <v>0</v>
      </c>
      <c r="BC622" s="17">
        <f t="shared" si="238"/>
        <v>1</v>
      </c>
      <c r="BE622" s="11">
        <f t="shared" si="239"/>
        <v>-67.543499999999995</v>
      </c>
      <c r="BH622" s="15">
        <f t="shared" si="240"/>
        <v>0</v>
      </c>
    </row>
    <row r="623" spans="1:60">
      <c r="A623" t="s">
        <v>1868</v>
      </c>
      <c r="B623" t="s">
        <v>1867</v>
      </c>
      <c r="C623" t="s">
        <v>53</v>
      </c>
      <c r="D623">
        <v>7</v>
      </c>
      <c r="E623" s="7">
        <v>12.544</v>
      </c>
      <c r="F623" s="7">
        <v>21.638400000000001</v>
      </c>
      <c r="G623" s="7">
        <v>-9.0944000000000003</v>
      </c>
      <c r="I623" s="7"/>
      <c r="J623" s="7"/>
      <c r="K623" s="7"/>
      <c r="M623" t="str">
        <f t="shared" si="218"/>
        <v/>
      </c>
      <c r="O623" s="11">
        <f t="shared" si="219"/>
        <v>1.792</v>
      </c>
      <c r="P623" s="11" t="str">
        <f t="shared" si="220"/>
        <v/>
      </c>
      <c r="Q623" s="11"/>
      <c r="R623" s="11">
        <f t="shared" si="221"/>
        <v>0</v>
      </c>
      <c r="S623" s="11"/>
      <c r="U623" s="11">
        <f t="shared" si="222"/>
        <v>3.0912000000000002</v>
      </c>
      <c r="V623" s="11" t="str">
        <f t="shared" si="223"/>
        <v/>
      </c>
      <c r="W623" s="11"/>
      <c r="X623" s="11">
        <f t="shared" si="217"/>
        <v>0</v>
      </c>
      <c r="Y623" s="11"/>
      <c r="AA623" s="11">
        <f t="shared" si="224"/>
        <v>-1.2992000000000001</v>
      </c>
      <c r="AB623" s="11" t="str">
        <f t="shared" si="225"/>
        <v/>
      </c>
      <c r="AC623" s="11"/>
      <c r="AD623">
        <f t="shared" si="226"/>
        <v>7</v>
      </c>
      <c r="AE623">
        <f t="shared" si="227"/>
        <v>0</v>
      </c>
      <c r="AG623" s="11">
        <f t="shared" si="228"/>
        <v>9.0944000000000003</v>
      </c>
      <c r="AH623" s="11"/>
      <c r="AI623" s="15">
        <f t="shared" si="229"/>
        <v>0</v>
      </c>
      <c r="AL623" s="11">
        <f t="shared" si="230"/>
        <v>-12.544</v>
      </c>
      <c r="AM623" s="11"/>
      <c r="AO623" s="19">
        <f t="shared" si="231"/>
        <v>3.1919744642042863E-3</v>
      </c>
      <c r="AP623" s="19">
        <f t="shared" si="232"/>
        <v>0</v>
      </c>
      <c r="AR623" s="23">
        <f t="shared" si="233"/>
        <v>7.7788417692658456</v>
      </c>
      <c r="AS623">
        <f t="shared" si="234"/>
        <v>7</v>
      </c>
      <c r="AV623" s="11">
        <f t="shared" si="235"/>
        <v>-1.0118712266301866</v>
      </c>
      <c r="AY623" s="11">
        <f t="shared" si="236"/>
        <v>1.3956844505243953</v>
      </c>
      <c r="AZ623" s="11"/>
      <c r="BB623" s="17">
        <f t="shared" si="237"/>
        <v>7.7788417692658456</v>
      </c>
      <c r="BC623" s="17">
        <f t="shared" si="238"/>
        <v>0</v>
      </c>
      <c r="BE623" s="11">
        <f t="shared" si="239"/>
        <v>10.106271226630188</v>
      </c>
      <c r="BH623" s="15">
        <f t="shared" si="240"/>
        <v>0</v>
      </c>
    </row>
    <row r="624" spans="1:60">
      <c r="A624" t="s">
        <v>2052</v>
      </c>
      <c r="B624" t="s">
        <v>2051</v>
      </c>
      <c r="C624" t="s">
        <v>53</v>
      </c>
      <c r="D624">
        <v>3</v>
      </c>
      <c r="E624" s="7">
        <v>101.94</v>
      </c>
      <c r="F624" s="7">
        <v>71.358000000000004</v>
      </c>
      <c r="G624" s="7">
        <v>30.582000000000001</v>
      </c>
      <c r="I624" s="7"/>
      <c r="J624" s="7"/>
      <c r="K624" s="7"/>
      <c r="M624" t="str">
        <f t="shared" si="218"/>
        <v/>
      </c>
      <c r="O624" s="11">
        <f t="shared" si="219"/>
        <v>33.979999999999997</v>
      </c>
      <c r="P624" s="11" t="str">
        <f t="shared" si="220"/>
        <v/>
      </c>
      <c r="Q624" s="11"/>
      <c r="R624" s="11">
        <f t="shared" si="221"/>
        <v>0</v>
      </c>
      <c r="S624" s="11"/>
      <c r="U624" s="11">
        <f t="shared" si="222"/>
        <v>23.786000000000001</v>
      </c>
      <c r="V624" s="11" t="str">
        <f t="shared" si="223"/>
        <v/>
      </c>
      <c r="W624" s="11"/>
      <c r="X624" s="11">
        <f t="shared" si="217"/>
        <v>0</v>
      </c>
      <c r="Y624" s="11"/>
      <c r="AA624" s="11">
        <f t="shared" si="224"/>
        <v>10.194000000000001</v>
      </c>
      <c r="AB624" s="11" t="str">
        <f t="shared" si="225"/>
        <v/>
      </c>
      <c r="AC624" s="11"/>
      <c r="AD624">
        <f t="shared" si="226"/>
        <v>3</v>
      </c>
      <c r="AE624">
        <f t="shared" si="227"/>
        <v>0</v>
      </c>
      <c r="AG624" s="11">
        <f t="shared" si="228"/>
        <v>-30.582000000000001</v>
      </c>
      <c r="AH624" s="11"/>
      <c r="AI624" s="15">
        <f t="shared" si="229"/>
        <v>0</v>
      </c>
      <c r="AL624" s="11">
        <f t="shared" si="230"/>
        <v>-101.94</v>
      </c>
      <c r="AM624" s="11"/>
      <c r="AO624" s="19">
        <f t="shared" si="231"/>
        <v>1.3679890560875513E-3</v>
      </c>
      <c r="AP624" s="19">
        <f t="shared" si="232"/>
        <v>0</v>
      </c>
      <c r="AR624" s="23">
        <f t="shared" si="233"/>
        <v>3.3337893296853625</v>
      </c>
      <c r="AS624">
        <f t="shared" si="234"/>
        <v>3</v>
      </c>
      <c r="AV624" s="11">
        <f t="shared" si="235"/>
        <v>3.4026484268125849</v>
      </c>
      <c r="AY624" s="11">
        <f t="shared" si="236"/>
        <v>11.342161422708616</v>
      </c>
      <c r="AZ624" s="11"/>
      <c r="BB624" s="17">
        <f t="shared" si="237"/>
        <v>3.3337893296853625</v>
      </c>
      <c r="BC624" s="17">
        <f t="shared" si="238"/>
        <v>0</v>
      </c>
      <c r="BE624" s="11">
        <f t="shared" si="239"/>
        <v>-33.984648426812591</v>
      </c>
      <c r="BH624" s="15">
        <f t="shared" si="240"/>
        <v>0</v>
      </c>
    </row>
    <row r="625" spans="1:60">
      <c r="A625" t="s">
        <v>3015</v>
      </c>
      <c r="B625" t="s">
        <v>3014</v>
      </c>
      <c r="C625" t="s">
        <v>53</v>
      </c>
      <c r="D625">
        <v>7</v>
      </c>
      <c r="E625" s="7">
        <v>14.896000000000001</v>
      </c>
      <c r="F625" s="7">
        <v>20.854399999999998</v>
      </c>
      <c r="G625" s="7">
        <v>-5.9584000000000001</v>
      </c>
      <c r="I625" s="7"/>
      <c r="J625" s="7"/>
      <c r="K625" s="7"/>
      <c r="M625" t="str">
        <f t="shared" si="218"/>
        <v/>
      </c>
      <c r="O625" s="11">
        <f t="shared" si="219"/>
        <v>2.1280000000000001</v>
      </c>
      <c r="P625" s="11" t="str">
        <f t="shared" si="220"/>
        <v/>
      </c>
      <c r="Q625" s="11"/>
      <c r="R625" s="11">
        <f t="shared" si="221"/>
        <v>0</v>
      </c>
      <c r="S625" s="11"/>
      <c r="U625" s="11">
        <f t="shared" si="222"/>
        <v>2.9791999999999996</v>
      </c>
      <c r="V625" s="11" t="str">
        <f t="shared" si="223"/>
        <v/>
      </c>
      <c r="W625" s="11"/>
      <c r="X625" s="11">
        <f t="shared" si="217"/>
        <v>0</v>
      </c>
      <c r="Y625" s="11"/>
      <c r="AA625" s="11">
        <f t="shared" si="224"/>
        <v>-0.85120000000000007</v>
      </c>
      <c r="AB625" s="11" t="str">
        <f t="shared" si="225"/>
        <v/>
      </c>
      <c r="AC625" s="11"/>
      <c r="AD625">
        <f t="shared" si="226"/>
        <v>7</v>
      </c>
      <c r="AE625">
        <f t="shared" si="227"/>
        <v>0</v>
      </c>
      <c r="AG625" s="11">
        <f t="shared" si="228"/>
        <v>5.9584000000000001</v>
      </c>
      <c r="AH625" s="11"/>
      <c r="AI625" s="15">
        <f t="shared" si="229"/>
        <v>0</v>
      </c>
      <c r="AL625" s="11">
        <f t="shared" si="230"/>
        <v>-14.896000000000001</v>
      </c>
      <c r="AM625" s="11"/>
      <c r="AO625" s="19">
        <f t="shared" si="231"/>
        <v>3.1919744642042863E-3</v>
      </c>
      <c r="AP625" s="19">
        <f t="shared" si="232"/>
        <v>0</v>
      </c>
      <c r="AR625" s="23">
        <f t="shared" si="233"/>
        <v>7.7788417692658456</v>
      </c>
      <c r="AS625">
        <f t="shared" si="234"/>
        <v>7</v>
      </c>
      <c r="AV625" s="11">
        <f t="shared" si="235"/>
        <v>-0.66295011399908776</v>
      </c>
      <c r="AY625" s="11">
        <f t="shared" si="236"/>
        <v>1.6573752849977195</v>
      </c>
      <c r="AZ625" s="11"/>
      <c r="BB625" s="17">
        <f t="shared" si="237"/>
        <v>7.7788417692658456</v>
      </c>
      <c r="BC625" s="17">
        <f t="shared" si="238"/>
        <v>0</v>
      </c>
      <c r="BE625" s="11">
        <f t="shared" si="239"/>
        <v>6.621350113999088</v>
      </c>
      <c r="BH625" s="15">
        <f t="shared" si="240"/>
        <v>0</v>
      </c>
    </row>
    <row r="626" spans="1:60">
      <c r="A626" t="s">
        <v>1979</v>
      </c>
      <c r="B626" t="s">
        <v>1978</v>
      </c>
      <c r="C626" t="s">
        <v>53</v>
      </c>
      <c r="D626">
        <v>2</v>
      </c>
      <c r="E626" s="7">
        <v>40.479999999999997</v>
      </c>
      <c r="F626" s="7">
        <v>25.907199999999996</v>
      </c>
      <c r="G626" s="7">
        <v>14.572800000000001</v>
      </c>
      <c r="I626" s="7"/>
      <c r="J626" s="7"/>
      <c r="K626" s="7"/>
      <c r="M626" t="str">
        <f t="shared" si="218"/>
        <v/>
      </c>
      <c r="O626" s="11">
        <f t="shared" si="219"/>
        <v>20.239999999999998</v>
      </c>
      <c r="P626" s="11" t="str">
        <f t="shared" si="220"/>
        <v/>
      </c>
      <c r="Q626" s="11"/>
      <c r="R626" s="11">
        <f t="shared" si="221"/>
        <v>0</v>
      </c>
      <c r="S626" s="11"/>
      <c r="U626" s="11">
        <f t="shared" si="222"/>
        <v>12.953599999999998</v>
      </c>
      <c r="V626" s="11" t="str">
        <f t="shared" si="223"/>
        <v/>
      </c>
      <c r="W626" s="11"/>
      <c r="X626" s="11">
        <f t="shared" si="217"/>
        <v>0</v>
      </c>
      <c r="Y626" s="11"/>
      <c r="AA626" s="11">
        <f t="shared" si="224"/>
        <v>7.2864000000000004</v>
      </c>
      <c r="AB626" s="11" t="str">
        <f t="shared" si="225"/>
        <v/>
      </c>
      <c r="AC626" s="11"/>
      <c r="AD626">
        <f t="shared" si="226"/>
        <v>2</v>
      </c>
      <c r="AE626">
        <f t="shared" si="227"/>
        <v>0</v>
      </c>
      <c r="AG626" s="11">
        <f t="shared" si="228"/>
        <v>-14.572800000000001</v>
      </c>
      <c r="AH626" s="11"/>
      <c r="AI626" s="15">
        <f t="shared" si="229"/>
        <v>0</v>
      </c>
      <c r="AL626" s="11">
        <f t="shared" si="230"/>
        <v>-40.479999999999997</v>
      </c>
      <c r="AM626" s="11"/>
      <c r="AO626" s="19">
        <f t="shared" si="231"/>
        <v>9.1199270405836752E-4</v>
      </c>
      <c r="AP626" s="19">
        <f t="shared" si="232"/>
        <v>0</v>
      </c>
      <c r="AR626" s="23">
        <f t="shared" si="233"/>
        <v>2.2225262197902418</v>
      </c>
      <c r="AS626">
        <f t="shared" si="234"/>
        <v>2</v>
      </c>
      <c r="AV626" s="11">
        <f t="shared" si="235"/>
        <v>1.6214150478796179</v>
      </c>
      <c r="AY626" s="11">
        <f t="shared" si="236"/>
        <v>4.503930688554493</v>
      </c>
      <c r="AZ626" s="11"/>
      <c r="BB626" s="17">
        <f t="shared" si="237"/>
        <v>2.2225262197902418</v>
      </c>
      <c r="BC626" s="17">
        <f t="shared" si="238"/>
        <v>0</v>
      </c>
      <c r="BE626" s="11">
        <f t="shared" si="239"/>
        <v>-16.19421504787962</v>
      </c>
      <c r="BH626" s="15">
        <f t="shared" si="240"/>
        <v>0</v>
      </c>
    </row>
    <row r="627" spans="1:60">
      <c r="A627" t="s">
        <v>551</v>
      </c>
      <c r="B627" t="s">
        <v>550</v>
      </c>
      <c r="C627" t="s">
        <v>35</v>
      </c>
      <c r="E627" s="7"/>
      <c r="F627" s="7"/>
      <c r="G627" s="7"/>
      <c r="H627">
        <v>3</v>
      </c>
      <c r="I627" s="7">
        <v>207</v>
      </c>
      <c r="J627" s="7">
        <v>181.125</v>
      </c>
      <c r="K627" s="7">
        <v>25.875</v>
      </c>
      <c r="M627" t="str">
        <f t="shared" si="218"/>
        <v>New</v>
      </c>
      <c r="O627" s="11" t="str">
        <f t="shared" si="219"/>
        <v/>
      </c>
      <c r="P627" s="11">
        <f t="shared" si="220"/>
        <v>69</v>
      </c>
      <c r="Q627" s="11"/>
      <c r="R627" s="11">
        <f t="shared" si="221"/>
        <v>0</v>
      </c>
      <c r="S627" s="11"/>
      <c r="U627" s="11" t="str">
        <f t="shared" si="222"/>
        <v/>
      </c>
      <c r="V627" s="11">
        <f t="shared" si="223"/>
        <v>60.375</v>
      </c>
      <c r="W627" s="11"/>
      <c r="X627" s="11">
        <f t="shared" si="217"/>
        <v>0</v>
      </c>
      <c r="Y627" s="11"/>
      <c r="AA627" s="11" t="str">
        <f t="shared" si="224"/>
        <v/>
      </c>
      <c r="AB627" s="11">
        <f t="shared" si="225"/>
        <v>8.625</v>
      </c>
      <c r="AC627" s="11"/>
      <c r="AD627">
        <f t="shared" si="226"/>
        <v>0</v>
      </c>
      <c r="AE627">
        <f t="shared" si="227"/>
        <v>3</v>
      </c>
      <c r="AG627" s="11">
        <f t="shared" si="228"/>
        <v>25.875</v>
      </c>
      <c r="AH627" s="11"/>
      <c r="AI627" s="15">
        <f t="shared" si="229"/>
        <v>0</v>
      </c>
      <c r="AL627" s="11">
        <f t="shared" si="230"/>
        <v>207</v>
      </c>
      <c r="AM627" s="11"/>
      <c r="AO627" s="19">
        <f t="shared" si="231"/>
        <v>0</v>
      </c>
      <c r="AP627" s="19">
        <f t="shared" si="232"/>
        <v>1.2310217480508822E-3</v>
      </c>
      <c r="AR627" s="23">
        <f t="shared" si="233"/>
        <v>0</v>
      </c>
      <c r="AS627">
        <f t="shared" si="234"/>
        <v>0</v>
      </c>
      <c r="AV627" s="11">
        <f t="shared" si="235"/>
        <v>0</v>
      </c>
      <c r="AY627" s="11">
        <f t="shared" si="236"/>
        <v>0</v>
      </c>
      <c r="AZ627" s="11"/>
      <c r="BB627" s="17">
        <f t="shared" si="237"/>
        <v>0</v>
      </c>
      <c r="BC627" s="17">
        <f t="shared" si="238"/>
        <v>3</v>
      </c>
      <c r="BE627" s="11">
        <f t="shared" si="239"/>
        <v>25.875</v>
      </c>
      <c r="BH627" s="15">
        <f t="shared" si="240"/>
        <v>0</v>
      </c>
    </row>
    <row r="628" spans="1:60">
      <c r="A628" t="s">
        <v>551</v>
      </c>
      <c r="B628" t="s">
        <v>550</v>
      </c>
      <c r="C628" t="s">
        <v>44</v>
      </c>
      <c r="E628" s="7"/>
      <c r="F628" s="7"/>
      <c r="G628" s="7"/>
      <c r="H628">
        <v>2</v>
      </c>
      <c r="I628" s="7">
        <v>210.98</v>
      </c>
      <c r="J628" s="7">
        <v>189.88200000000001</v>
      </c>
      <c r="K628" s="7">
        <v>21.097999999999999</v>
      </c>
      <c r="M628" t="str">
        <f t="shared" si="218"/>
        <v>New</v>
      </c>
      <c r="O628" s="11" t="str">
        <f t="shared" si="219"/>
        <v/>
      </c>
      <c r="P628" s="11">
        <f t="shared" si="220"/>
        <v>105.49</v>
      </c>
      <c r="Q628" s="11"/>
      <c r="R628" s="11">
        <f t="shared" si="221"/>
        <v>0</v>
      </c>
      <c r="S628" s="11"/>
      <c r="U628" s="11" t="str">
        <f t="shared" si="222"/>
        <v/>
      </c>
      <c r="V628" s="11">
        <f t="shared" si="223"/>
        <v>94.941000000000003</v>
      </c>
      <c r="W628" s="11"/>
      <c r="X628" s="11">
        <f t="shared" si="217"/>
        <v>0</v>
      </c>
      <c r="Y628" s="11"/>
      <c r="AA628" s="11" t="str">
        <f t="shared" si="224"/>
        <v/>
      </c>
      <c r="AB628" s="11">
        <f t="shared" si="225"/>
        <v>10.548999999999999</v>
      </c>
      <c r="AC628" s="11"/>
      <c r="AD628">
        <f t="shared" si="226"/>
        <v>0</v>
      </c>
      <c r="AE628">
        <f t="shared" si="227"/>
        <v>2</v>
      </c>
      <c r="AG628" s="11">
        <f t="shared" si="228"/>
        <v>21.097999999999999</v>
      </c>
      <c r="AH628" s="11"/>
      <c r="AI628" s="15">
        <f t="shared" si="229"/>
        <v>0</v>
      </c>
      <c r="AL628" s="11">
        <f t="shared" si="230"/>
        <v>210.98</v>
      </c>
      <c r="AM628" s="11"/>
      <c r="AO628" s="19">
        <f t="shared" si="231"/>
        <v>0</v>
      </c>
      <c r="AP628" s="19">
        <f t="shared" si="232"/>
        <v>8.206811653672548E-4</v>
      </c>
      <c r="AR628" s="23">
        <f t="shared" si="233"/>
        <v>0</v>
      </c>
      <c r="AS628">
        <f t="shared" si="234"/>
        <v>0</v>
      </c>
      <c r="AV628" s="11">
        <f t="shared" si="235"/>
        <v>0</v>
      </c>
      <c r="AY628" s="11">
        <f t="shared" si="236"/>
        <v>0</v>
      </c>
      <c r="AZ628" s="11"/>
      <c r="BB628" s="17">
        <f t="shared" si="237"/>
        <v>0</v>
      </c>
      <c r="BC628" s="17">
        <f t="shared" si="238"/>
        <v>2</v>
      </c>
      <c r="BE628" s="11">
        <f t="shared" si="239"/>
        <v>21.097999999999999</v>
      </c>
      <c r="BH628" s="15">
        <f t="shared" si="240"/>
        <v>0</v>
      </c>
    </row>
    <row r="629" spans="1:60">
      <c r="A629" t="s">
        <v>2864</v>
      </c>
      <c r="B629" t="s">
        <v>2863</v>
      </c>
      <c r="C629" t="s">
        <v>53</v>
      </c>
      <c r="D629">
        <v>4</v>
      </c>
      <c r="E629" s="7">
        <v>33.479999999999997</v>
      </c>
      <c r="F629" s="7">
        <v>24.775199999999998</v>
      </c>
      <c r="G629" s="7">
        <v>8.7048000000000005</v>
      </c>
      <c r="H629">
        <v>2</v>
      </c>
      <c r="I629" s="7">
        <v>7.7119999999999997</v>
      </c>
      <c r="J629" s="7">
        <v>5.9767999999999999</v>
      </c>
      <c r="K629" s="7">
        <v>1.7352000000000001</v>
      </c>
      <c r="M629" t="str">
        <f t="shared" si="218"/>
        <v/>
      </c>
      <c r="O629" s="11">
        <f t="shared" si="219"/>
        <v>8.3699999999999992</v>
      </c>
      <c r="P629" s="11">
        <f t="shared" si="220"/>
        <v>3.8559999999999999</v>
      </c>
      <c r="Q629" s="11"/>
      <c r="R629" s="11">
        <f t="shared" si="221"/>
        <v>-9.0279999999999987</v>
      </c>
      <c r="S629" s="11"/>
      <c r="U629" s="11">
        <f t="shared" si="222"/>
        <v>6.1937999999999995</v>
      </c>
      <c r="V629" s="11">
        <f t="shared" si="223"/>
        <v>2.9883999999999999</v>
      </c>
      <c r="W629" s="11"/>
      <c r="X629" s="11">
        <f t="shared" si="217"/>
        <v>6.4107999999999992</v>
      </c>
      <c r="Y629" s="11"/>
      <c r="AA629" s="11">
        <f t="shared" si="224"/>
        <v>2.1762000000000001</v>
      </c>
      <c r="AB629" s="11">
        <f t="shared" si="225"/>
        <v>0.86760000000000004</v>
      </c>
      <c r="AC629" s="11"/>
      <c r="AD629">
        <f t="shared" si="226"/>
        <v>4</v>
      </c>
      <c r="AE629">
        <f t="shared" si="227"/>
        <v>2</v>
      </c>
      <c r="AG629" s="11">
        <f t="shared" si="228"/>
        <v>-4.3524000000000003</v>
      </c>
      <c r="AH629" s="11"/>
      <c r="AI629" s="15">
        <f t="shared" si="229"/>
        <v>0</v>
      </c>
      <c r="AL629" s="11">
        <f t="shared" si="230"/>
        <v>-16.739999999999998</v>
      </c>
      <c r="AM629" s="11"/>
      <c r="AO629" s="19">
        <f t="shared" si="231"/>
        <v>1.823985408116735E-3</v>
      </c>
      <c r="AP629" s="19">
        <f t="shared" si="232"/>
        <v>8.206811653672548E-4</v>
      </c>
      <c r="AR629" s="23">
        <f t="shared" si="233"/>
        <v>4.4450524395804836</v>
      </c>
      <c r="AS629">
        <f t="shared" si="234"/>
        <v>4</v>
      </c>
      <c r="AV629" s="11">
        <f t="shared" si="235"/>
        <v>0.96852311901504839</v>
      </c>
      <c r="AY629" s="11">
        <f t="shared" si="236"/>
        <v>3.7250889192886469</v>
      </c>
      <c r="AZ629" s="11"/>
      <c r="BB629" s="17">
        <f t="shared" si="237"/>
        <v>4.4450524395804836</v>
      </c>
      <c r="BC629" s="17">
        <f t="shared" si="238"/>
        <v>2</v>
      </c>
      <c r="BE629" s="11">
        <f t="shared" si="239"/>
        <v>-5.320923119015049</v>
      </c>
      <c r="BH629" s="15">
        <f t="shared" si="240"/>
        <v>0</v>
      </c>
    </row>
    <row r="630" spans="1:60">
      <c r="A630" t="s">
        <v>2511</v>
      </c>
      <c r="B630" t="s">
        <v>2510</v>
      </c>
      <c r="C630" t="s">
        <v>53</v>
      </c>
      <c r="D630">
        <v>11</v>
      </c>
      <c r="E630" s="7">
        <v>93.084000000000003</v>
      </c>
      <c r="F630" s="7">
        <v>71.763599999999997</v>
      </c>
      <c r="G630" s="7">
        <v>21.320399999999999</v>
      </c>
      <c r="I630" s="7"/>
      <c r="J630" s="7"/>
      <c r="K630" s="7"/>
      <c r="M630" t="str">
        <f t="shared" si="218"/>
        <v/>
      </c>
      <c r="O630" s="11">
        <f t="shared" si="219"/>
        <v>8.4621818181818185</v>
      </c>
      <c r="P630" s="11" t="str">
        <f t="shared" si="220"/>
        <v/>
      </c>
      <c r="Q630" s="11"/>
      <c r="R630" s="11">
        <f t="shared" si="221"/>
        <v>0</v>
      </c>
      <c r="S630" s="11"/>
      <c r="U630" s="11">
        <f t="shared" si="222"/>
        <v>6.5239636363636357</v>
      </c>
      <c r="V630" s="11" t="str">
        <f t="shared" si="223"/>
        <v/>
      </c>
      <c r="W630" s="11"/>
      <c r="X630" s="11">
        <f t="shared" si="217"/>
        <v>0</v>
      </c>
      <c r="Y630" s="11"/>
      <c r="AA630" s="11">
        <f t="shared" si="224"/>
        <v>1.9382181818181818</v>
      </c>
      <c r="AB630" s="11" t="str">
        <f t="shared" si="225"/>
        <v/>
      </c>
      <c r="AC630" s="11"/>
      <c r="AD630">
        <f t="shared" si="226"/>
        <v>11</v>
      </c>
      <c r="AE630">
        <f t="shared" si="227"/>
        <v>0</v>
      </c>
      <c r="AG630" s="11">
        <f t="shared" si="228"/>
        <v>-21.320399999999999</v>
      </c>
      <c r="AH630" s="11"/>
      <c r="AI630" s="15">
        <f t="shared" si="229"/>
        <v>0</v>
      </c>
      <c r="AL630" s="11">
        <f t="shared" si="230"/>
        <v>-93.084000000000003</v>
      </c>
      <c r="AM630" s="11"/>
      <c r="AO630" s="19">
        <f t="shared" si="231"/>
        <v>5.0159598723210214E-3</v>
      </c>
      <c r="AP630" s="19">
        <f t="shared" si="232"/>
        <v>0</v>
      </c>
      <c r="AR630" s="23">
        <f t="shared" si="233"/>
        <v>12.223894208846328</v>
      </c>
      <c r="AS630">
        <f t="shared" si="234"/>
        <v>11</v>
      </c>
      <c r="AV630" s="11">
        <f t="shared" si="235"/>
        <v>2.3721740082079323</v>
      </c>
      <c r="AY630" s="11">
        <f t="shared" si="236"/>
        <v>10.35681532147742</v>
      </c>
      <c r="AZ630" s="11"/>
      <c r="BB630" s="17">
        <f t="shared" si="237"/>
        <v>12.223894208846328</v>
      </c>
      <c r="BC630" s="17">
        <f t="shared" si="238"/>
        <v>0</v>
      </c>
      <c r="BE630" s="11">
        <f t="shared" si="239"/>
        <v>-23.692574008207934</v>
      </c>
      <c r="BH630" s="15">
        <f t="shared" si="240"/>
        <v>0</v>
      </c>
    </row>
    <row r="631" spans="1:60">
      <c r="A631" t="s">
        <v>213</v>
      </c>
      <c r="B631" t="s">
        <v>212</v>
      </c>
      <c r="C631" t="s">
        <v>32</v>
      </c>
      <c r="E631" s="7"/>
      <c r="F631" s="7"/>
      <c r="G631" s="7"/>
      <c r="H631">
        <v>2</v>
      </c>
      <c r="I631" s="7">
        <v>1497.6659999999999</v>
      </c>
      <c r="J631" s="7">
        <v>1356.7092</v>
      </c>
      <c r="K631" s="7">
        <v>140.95679999999999</v>
      </c>
      <c r="M631" t="str">
        <f t="shared" si="218"/>
        <v>New</v>
      </c>
      <c r="O631" s="11" t="str">
        <f t="shared" si="219"/>
        <v/>
      </c>
      <c r="P631" s="11">
        <f t="shared" si="220"/>
        <v>748.83299999999997</v>
      </c>
      <c r="Q631" s="11"/>
      <c r="R631" s="11">
        <f t="shared" si="221"/>
        <v>0</v>
      </c>
      <c r="S631" s="11"/>
      <c r="U631" s="11" t="str">
        <f t="shared" si="222"/>
        <v/>
      </c>
      <c r="V631" s="11">
        <f t="shared" si="223"/>
        <v>678.3546</v>
      </c>
      <c r="W631" s="11"/>
      <c r="X631" s="11">
        <f t="shared" si="217"/>
        <v>0</v>
      </c>
      <c r="Y631" s="11"/>
      <c r="AA631" s="11" t="str">
        <f t="shared" si="224"/>
        <v/>
      </c>
      <c r="AB631" s="11">
        <f t="shared" si="225"/>
        <v>70.478399999999993</v>
      </c>
      <c r="AC631" s="11"/>
      <c r="AD631">
        <f t="shared" si="226"/>
        <v>0</v>
      </c>
      <c r="AE631">
        <f t="shared" si="227"/>
        <v>2</v>
      </c>
      <c r="AG631" s="11">
        <f t="shared" si="228"/>
        <v>140.95679999999999</v>
      </c>
      <c r="AH631" s="11"/>
      <c r="AI631" s="15">
        <f t="shared" si="229"/>
        <v>0</v>
      </c>
      <c r="AL631" s="11">
        <f t="shared" si="230"/>
        <v>1497.6659999999999</v>
      </c>
      <c r="AM631" s="11"/>
      <c r="AO631" s="19">
        <f t="shared" si="231"/>
        <v>0</v>
      </c>
      <c r="AP631" s="19">
        <f t="shared" si="232"/>
        <v>8.206811653672548E-4</v>
      </c>
      <c r="AR631" s="23">
        <f t="shared" si="233"/>
        <v>0</v>
      </c>
      <c r="AS631">
        <f t="shared" si="234"/>
        <v>0</v>
      </c>
      <c r="AV631" s="11">
        <f t="shared" si="235"/>
        <v>0</v>
      </c>
      <c r="AY631" s="11">
        <f t="shared" si="236"/>
        <v>0</v>
      </c>
      <c r="AZ631" s="11"/>
      <c r="BB631" s="17">
        <f t="shared" si="237"/>
        <v>0</v>
      </c>
      <c r="BC631" s="17">
        <f t="shared" si="238"/>
        <v>2</v>
      </c>
      <c r="BE631" s="11">
        <f t="shared" si="239"/>
        <v>140.95679999999999</v>
      </c>
      <c r="BH631" s="15">
        <f t="shared" si="240"/>
        <v>0</v>
      </c>
    </row>
    <row r="632" spans="1:60">
      <c r="A632" t="s">
        <v>213</v>
      </c>
      <c r="B632" t="s">
        <v>212</v>
      </c>
      <c r="C632" t="s">
        <v>35</v>
      </c>
      <c r="E632" s="7"/>
      <c r="F632" s="7"/>
      <c r="G632" s="7"/>
      <c r="H632">
        <v>1</v>
      </c>
      <c r="I632" s="7">
        <v>63.686</v>
      </c>
      <c r="J632" s="7">
        <v>79.152600000000007</v>
      </c>
      <c r="K632" s="7">
        <v>-15.4666</v>
      </c>
      <c r="M632" t="str">
        <f t="shared" si="218"/>
        <v>New</v>
      </c>
      <c r="O632" s="11" t="str">
        <f t="shared" si="219"/>
        <v/>
      </c>
      <c r="P632" s="11">
        <f t="shared" si="220"/>
        <v>63.686</v>
      </c>
      <c r="Q632" s="11"/>
      <c r="R632" s="11">
        <f t="shared" si="221"/>
        <v>0</v>
      </c>
      <c r="S632" s="11"/>
      <c r="U632" s="11" t="str">
        <f t="shared" si="222"/>
        <v/>
      </c>
      <c r="V632" s="11">
        <f t="shared" si="223"/>
        <v>79.152600000000007</v>
      </c>
      <c r="W632" s="11"/>
      <c r="X632" s="11">
        <f t="shared" si="217"/>
        <v>0</v>
      </c>
      <c r="Y632" s="11"/>
      <c r="AA632" s="11" t="str">
        <f t="shared" si="224"/>
        <v/>
      </c>
      <c r="AB632" s="11">
        <f t="shared" si="225"/>
        <v>-15.4666</v>
      </c>
      <c r="AC632" s="11"/>
      <c r="AD632">
        <f t="shared" si="226"/>
        <v>0</v>
      </c>
      <c r="AE632">
        <f t="shared" si="227"/>
        <v>1</v>
      </c>
      <c r="AG632" s="11">
        <f t="shared" si="228"/>
        <v>-15.4666</v>
      </c>
      <c r="AH632" s="11"/>
      <c r="AI632" s="15">
        <f t="shared" si="229"/>
        <v>0</v>
      </c>
      <c r="AL632" s="11">
        <f t="shared" si="230"/>
        <v>63.686</v>
      </c>
      <c r="AM632" s="11"/>
      <c r="AO632" s="19">
        <f t="shared" si="231"/>
        <v>0</v>
      </c>
      <c r="AP632" s="19">
        <f t="shared" si="232"/>
        <v>4.103405826836274E-4</v>
      </c>
      <c r="AR632" s="23">
        <f t="shared" si="233"/>
        <v>0</v>
      </c>
      <c r="AS632">
        <f t="shared" si="234"/>
        <v>0</v>
      </c>
      <c r="AV632" s="11">
        <f t="shared" si="235"/>
        <v>0</v>
      </c>
      <c r="AY632" s="11">
        <f t="shared" si="236"/>
        <v>0</v>
      </c>
      <c r="AZ632" s="11"/>
      <c r="BB632" s="17">
        <f t="shared" si="237"/>
        <v>0</v>
      </c>
      <c r="BC632" s="17">
        <f t="shared" si="238"/>
        <v>1</v>
      </c>
      <c r="BE632" s="11">
        <f t="shared" si="239"/>
        <v>-15.4666</v>
      </c>
      <c r="BH632" s="15">
        <f t="shared" si="240"/>
        <v>0</v>
      </c>
    </row>
    <row r="633" spans="1:60">
      <c r="A633" t="s">
        <v>213</v>
      </c>
      <c r="B633" t="s">
        <v>212</v>
      </c>
      <c r="C633" t="s">
        <v>53</v>
      </c>
      <c r="E633" s="7"/>
      <c r="F633" s="7"/>
      <c r="G633" s="7"/>
      <c r="H633">
        <v>4</v>
      </c>
      <c r="I633" s="7">
        <v>21.248000000000001</v>
      </c>
      <c r="J633" s="7">
        <v>13.811200000000001</v>
      </c>
      <c r="K633" s="7">
        <v>7.4367999999999999</v>
      </c>
      <c r="M633" t="str">
        <f t="shared" si="218"/>
        <v>New</v>
      </c>
      <c r="O633" s="11" t="str">
        <f t="shared" si="219"/>
        <v/>
      </c>
      <c r="P633" s="11">
        <f t="shared" si="220"/>
        <v>5.3120000000000003</v>
      </c>
      <c r="Q633" s="11"/>
      <c r="R633" s="11">
        <f t="shared" si="221"/>
        <v>0</v>
      </c>
      <c r="S633" s="11"/>
      <c r="U633" s="11" t="str">
        <f t="shared" si="222"/>
        <v/>
      </c>
      <c r="V633" s="11">
        <f t="shared" si="223"/>
        <v>3.4528000000000003</v>
      </c>
      <c r="W633" s="11"/>
      <c r="X633" s="11">
        <f t="shared" si="217"/>
        <v>0</v>
      </c>
      <c r="Y633" s="11"/>
      <c r="AA633" s="11" t="str">
        <f t="shared" si="224"/>
        <v/>
      </c>
      <c r="AB633" s="11">
        <f t="shared" si="225"/>
        <v>1.8592</v>
      </c>
      <c r="AC633" s="11"/>
      <c r="AD633">
        <f t="shared" si="226"/>
        <v>0</v>
      </c>
      <c r="AE633">
        <f t="shared" si="227"/>
        <v>4</v>
      </c>
      <c r="AG633" s="11">
        <f t="shared" si="228"/>
        <v>7.4367999999999999</v>
      </c>
      <c r="AH633" s="11"/>
      <c r="AI633" s="15">
        <f t="shared" si="229"/>
        <v>0</v>
      </c>
      <c r="AL633" s="11">
        <f t="shared" si="230"/>
        <v>21.248000000000001</v>
      </c>
      <c r="AM633" s="11"/>
      <c r="AO633" s="19">
        <f t="shared" si="231"/>
        <v>0</v>
      </c>
      <c r="AP633" s="19">
        <f t="shared" si="232"/>
        <v>1.6413623307345096E-3</v>
      </c>
      <c r="AR633" s="23">
        <f t="shared" si="233"/>
        <v>0</v>
      </c>
      <c r="AS633">
        <f t="shared" si="234"/>
        <v>0</v>
      </c>
      <c r="AV633" s="11">
        <f t="shared" si="235"/>
        <v>0</v>
      </c>
      <c r="AY633" s="11">
        <f t="shared" si="236"/>
        <v>0</v>
      </c>
      <c r="AZ633" s="11"/>
      <c r="BB633" s="17">
        <f t="shared" si="237"/>
        <v>0</v>
      </c>
      <c r="BC633" s="17">
        <f t="shared" si="238"/>
        <v>4</v>
      </c>
      <c r="BE633" s="11">
        <f t="shared" si="239"/>
        <v>7.4367999999999999</v>
      </c>
      <c r="BH633" s="15">
        <f t="shared" si="240"/>
        <v>0</v>
      </c>
    </row>
    <row r="634" spans="1:60">
      <c r="A634" t="s">
        <v>213</v>
      </c>
      <c r="B634" t="s">
        <v>212</v>
      </c>
      <c r="C634" t="s">
        <v>44</v>
      </c>
      <c r="E634" s="7"/>
      <c r="F634" s="7"/>
      <c r="G634" s="7"/>
      <c r="H634">
        <v>2</v>
      </c>
      <c r="I634" s="7">
        <v>344.22</v>
      </c>
      <c r="J634" s="7">
        <v>533.54100000000005</v>
      </c>
      <c r="K634" s="7">
        <v>-189.321</v>
      </c>
      <c r="M634" t="str">
        <f t="shared" si="218"/>
        <v>New</v>
      </c>
      <c r="O634" s="11" t="str">
        <f t="shared" si="219"/>
        <v/>
      </c>
      <c r="P634" s="11">
        <f t="shared" si="220"/>
        <v>172.11</v>
      </c>
      <c r="Q634" s="11"/>
      <c r="R634" s="11">
        <f t="shared" si="221"/>
        <v>0</v>
      </c>
      <c r="S634" s="11"/>
      <c r="U634" s="11" t="str">
        <f t="shared" si="222"/>
        <v/>
      </c>
      <c r="V634" s="11">
        <f t="shared" si="223"/>
        <v>266.77050000000003</v>
      </c>
      <c r="W634" s="11"/>
      <c r="X634" s="11">
        <f t="shared" si="217"/>
        <v>0</v>
      </c>
      <c r="Y634" s="11"/>
      <c r="AA634" s="11" t="str">
        <f t="shared" si="224"/>
        <v/>
      </c>
      <c r="AB634" s="11">
        <f t="shared" si="225"/>
        <v>-94.660499999999999</v>
      </c>
      <c r="AC634" s="11"/>
      <c r="AD634">
        <f t="shared" si="226"/>
        <v>0</v>
      </c>
      <c r="AE634">
        <f t="shared" si="227"/>
        <v>2</v>
      </c>
      <c r="AG634" s="11">
        <f t="shared" si="228"/>
        <v>-189.321</v>
      </c>
      <c r="AH634" s="11"/>
      <c r="AI634" s="15">
        <f t="shared" si="229"/>
        <v>0</v>
      </c>
      <c r="AL634" s="11">
        <f t="shared" si="230"/>
        <v>344.22</v>
      </c>
      <c r="AM634" s="11"/>
      <c r="AO634" s="19">
        <f t="shared" si="231"/>
        <v>0</v>
      </c>
      <c r="AP634" s="19">
        <f t="shared" si="232"/>
        <v>8.206811653672548E-4</v>
      </c>
      <c r="AR634" s="23">
        <f t="shared" si="233"/>
        <v>0</v>
      </c>
      <c r="AS634">
        <f t="shared" si="234"/>
        <v>0</v>
      </c>
      <c r="AV634" s="11">
        <f t="shared" si="235"/>
        <v>0</v>
      </c>
      <c r="AY634" s="11">
        <f t="shared" si="236"/>
        <v>0</v>
      </c>
      <c r="AZ634" s="11"/>
      <c r="BB634" s="17">
        <f t="shared" si="237"/>
        <v>0</v>
      </c>
      <c r="BC634" s="17">
        <f t="shared" si="238"/>
        <v>2</v>
      </c>
      <c r="BE634" s="11">
        <f t="shared" si="239"/>
        <v>-189.321</v>
      </c>
      <c r="BH634" s="15">
        <f t="shared" si="240"/>
        <v>0</v>
      </c>
    </row>
    <row r="635" spans="1:60">
      <c r="A635" t="s">
        <v>1144</v>
      </c>
      <c r="B635" t="s">
        <v>1143</v>
      </c>
      <c r="C635" t="s">
        <v>35</v>
      </c>
      <c r="D635">
        <v>5</v>
      </c>
      <c r="E635" s="7">
        <v>388.43</v>
      </c>
      <c r="F635" s="7">
        <v>477.214</v>
      </c>
      <c r="G635" s="7">
        <v>-88.784000000000006</v>
      </c>
      <c r="I635" s="7"/>
      <c r="J635" s="7"/>
      <c r="K635" s="7"/>
      <c r="M635" t="str">
        <f t="shared" si="218"/>
        <v/>
      </c>
      <c r="O635" s="11">
        <f t="shared" si="219"/>
        <v>77.686000000000007</v>
      </c>
      <c r="P635" s="11" t="str">
        <f t="shared" si="220"/>
        <v/>
      </c>
      <c r="Q635" s="11"/>
      <c r="R635" s="11">
        <f t="shared" si="221"/>
        <v>0</v>
      </c>
      <c r="S635" s="11"/>
      <c r="U635" s="11">
        <f t="shared" si="222"/>
        <v>95.442800000000005</v>
      </c>
      <c r="V635" s="11" t="str">
        <f t="shared" si="223"/>
        <v/>
      </c>
      <c r="W635" s="11"/>
      <c r="X635" s="11">
        <f t="shared" si="217"/>
        <v>0</v>
      </c>
      <c r="Y635" s="11"/>
      <c r="AA635" s="11">
        <f t="shared" si="224"/>
        <v>-17.756800000000002</v>
      </c>
      <c r="AB635" s="11" t="str">
        <f t="shared" si="225"/>
        <v/>
      </c>
      <c r="AC635" s="11"/>
      <c r="AD635">
        <f t="shared" si="226"/>
        <v>5</v>
      </c>
      <c r="AE635">
        <f t="shared" si="227"/>
        <v>0</v>
      </c>
      <c r="AG635" s="11">
        <f t="shared" si="228"/>
        <v>88.784000000000006</v>
      </c>
      <c r="AH635" s="11"/>
      <c r="AI635" s="15">
        <f t="shared" si="229"/>
        <v>0</v>
      </c>
      <c r="AL635" s="11">
        <f t="shared" si="230"/>
        <v>-388.43000000000006</v>
      </c>
      <c r="AM635" s="11"/>
      <c r="AO635" s="19">
        <f t="shared" si="231"/>
        <v>2.2799817601459188E-3</v>
      </c>
      <c r="AP635" s="19">
        <f t="shared" si="232"/>
        <v>0</v>
      </c>
      <c r="AR635" s="23">
        <f t="shared" si="233"/>
        <v>5.5563155494756042</v>
      </c>
      <c r="AS635">
        <f t="shared" si="234"/>
        <v>5</v>
      </c>
      <c r="AV635" s="11">
        <f t="shared" si="235"/>
        <v>-9.8783839489284109</v>
      </c>
      <c r="AY635" s="11">
        <f t="shared" si="236"/>
        <v>43.217929776561796</v>
      </c>
      <c r="AZ635" s="11"/>
      <c r="BB635" s="17">
        <f t="shared" si="237"/>
        <v>5.5563155494756042</v>
      </c>
      <c r="BC635" s="17">
        <f t="shared" si="238"/>
        <v>0</v>
      </c>
      <c r="BE635" s="11">
        <f t="shared" si="239"/>
        <v>98.662383948928422</v>
      </c>
      <c r="BH635" s="15">
        <f t="shared" si="240"/>
        <v>0</v>
      </c>
    </row>
    <row r="636" spans="1:60">
      <c r="A636" t="s">
        <v>3416</v>
      </c>
      <c r="B636" t="s">
        <v>3415</v>
      </c>
      <c r="C636" t="s">
        <v>32</v>
      </c>
      <c r="E636" s="7"/>
      <c r="F636" s="7"/>
      <c r="G636" s="7"/>
      <c r="H636">
        <v>3</v>
      </c>
      <c r="I636" s="7">
        <v>409.99919999999997</v>
      </c>
      <c r="J636" s="7">
        <v>506.46959999999996</v>
      </c>
      <c r="K636" s="7">
        <v>-96.470399999999998</v>
      </c>
      <c r="M636" t="str">
        <f t="shared" si="218"/>
        <v>New</v>
      </c>
      <c r="O636" s="11" t="str">
        <f t="shared" si="219"/>
        <v/>
      </c>
      <c r="P636" s="11">
        <f t="shared" si="220"/>
        <v>136.66639999999998</v>
      </c>
      <c r="Q636" s="11"/>
      <c r="R636" s="11">
        <f t="shared" si="221"/>
        <v>0</v>
      </c>
      <c r="S636" s="11"/>
      <c r="U636" s="11" t="str">
        <f t="shared" si="222"/>
        <v/>
      </c>
      <c r="V636" s="11">
        <f t="shared" si="223"/>
        <v>168.82319999999999</v>
      </c>
      <c r="W636" s="11"/>
      <c r="X636" s="11">
        <f t="shared" si="217"/>
        <v>0</v>
      </c>
      <c r="Y636" s="11"/>
      <c r="AA636" s="11" t="str">
        <f t="shared" si="224"/>
        <v/>
      </c>
      <c r="AB636" s="11">
        <f t="shared" si="225"/>
        <v>-32.156799999999997</v>
      </c>
      <c r="AC636" s="11"/>
      <c r="AD636">
        <f t="shared" si="226"/>
        <v>0</v>
      </c>
      <c r="AE636">
        <f t="shared" si="227"/>
        <v>3</v>
      </c>
      <c r="AG636" s="11">
        <f t="shared" si="228"/>
        <v>-96.470399999999984</v>
      </c>
      <c r="AH636" s="11"/>
      <c r="AI636" s="15">
        <f t="shared" si="229"/>
        <v>0</v>
      </c>
      <c r="AL636" s="11">
        <f t="shared" si="230"/>
        <v>409.99919999999997</v>
      </c>
      <c r="AM636" s="11"/>
      <c r="AO636" s="19">
        <f t="shared" si="231"/>
        <v>0</v>
      </c>
      <c r="AP636" s="19">
        <f t="shared" si="232"/>
        <v>1.2310217480508822E-3</v>
      </c>
      <c r="AR636" s="23">
        <f t="shared" si="233"/>
        <v>0</v>
      </c>
      <c r="AS636">
        <f t="shared" si="234"/>
        <v>0</v>
      </c>
      <c r="AV636" s="11">
        <f t="shared" si="235"/>
        <v>0</v>
      </c>
      <c r="AY636" s="11">
        <f t="shared" si="236"/>
        <v>0</v>
      </c>
      <c r="AZ636" s="11"/>
      <c r="BB636" s="17">
        <f t="shared" si="237"/>
        <v>0</v>
      </c>
      <c r="BC636" s="17">
        <f t="shared" si="238"/>
        <v>3</v>
      </c>
      <c r="BE636" s="11">
        <f t="shared" si="239"/>
        <v>-96.470399999999984</v>
      </c>
      <c r="BH636" s="15">
        <f t="shared" si="240"/>
        <v>0</v>
      </c>
    </row>
    <row r="637" spans="1:60">
      <c r="A637" t="s">
        <v>3416</v>
      </c>
      <c r="B637" t="s">
        <v>3415</v>
      </c>
      <c r="C637" t="s">
        <v>35</v>
      </c>
      <c r="E637" s="7"/>
      <c r="F637" s="7"/>
      <c r="G637" s="7"/>
      <c r="H637">
        <v>2</v>
      </c>
      <c r="I637" s="7">
        <v>701.96</v>
      </c>
      <c r="J637" s="7">
        <v>533.4896</v>
      </c>
      <c r="K637" s="7">
        <v>168.47040000000001</v>
      </c>
      <c r="M637" t="str">
        <f t="shared" si="218"/>
        <v>New</v>
      </c>
      <c r="O637" s="11" t="str">
        <f t="shared" si="219"/>
        <v/>
      </c>
      <c r="P637" s="11">
        <f t="shared" si="220"/>
        <v>350.98</v>
      </c>
      <c r="Q637" s="11"/>
      <c r="R637" s="11">
        <f t="shared" si="221"/>
        <v>0</v>
      </c>
      <c r="S637" s="11"/>
      <c r="U637" s="11" t="str">
        <f t="shared" si="222"/>
        <v/>
      </c>
      <c r="V637" s="11">
        <f t="shared" si="223"/>
        <v>266.7448</v>
      </c>
      <c r="W637" s="11"/>
      <c r="X637" s="11">
        <f t="shared" si="217"/>
        <v>0</v>
      </c>
      <c r="Y637" s="11"/>
      <c r="AA637" s="11" t="str">
        <f t="shared" si="224"/>
        <v/>
      </c>
      <c r="AB637" s="11">
        <f t="shared" si="225"/>
        <v>84.235200000000006</v>
      </c>
      <c r="AC637" s="11"/>
      <c r="AD637">
        <f t="shared" si="226"/>
        <v>0</v>
      </c>
      <c r="AE637">
        <f t="shared" si="227"/>
        <v>2</v>
      </c>
      <c r="AG637" s="11">
        <f t="shared" si="228"/>
        <v>168.47040000000001</v>
      </c>
      <c r="AH637" s="11"/>
      <c r="AI637" s="15">
        <f t="shared" si="229"/>
        <v>0</v>
      </c>
      <c r="AL637" s="11">
        <f t="shared" si="230"/>
        <v>701.96</v>
      </c>
      <c r="AM637" s="11"/>
      <c r="AO637" s="19">
        <f t="shared" si="231"/>
        <v>0</v>
      </c>
      <c r="AP637" s="19">
        <f t="shared" si="232"/>
        <v>8.206811653672548E-4</v>
      </c>
      <c r="AR637" s="23">
        <f t="shared" si="233"/>
        <v>0</v>
      </c>
      <c r="AS637">
        <f t="shared" si="234"/>
        <v>0</v>
      </c>
      <c r="AV637" s="11">
        <f t="shared" si="235"/>
        <v>0</v>
      </c>
      <c r="AY637" s="11">
        <f t="shared" si="236"/>
        <v>0</v>
      </c>
      <c r="AZ637" s="11"/>
      <c r="BB637" s="17">
        <f t="shared" si="237"/>
        <v>0</v>
      </c>
      <c r="BC637" s="17">
        <f t="shared" si="238"/>
        <v>2</v>
      </c>
      <c r="BE637" s="11">
        <f t="shared" si="239"/>
        <v>168.47040000000001</v>
      </c>
      <c r="BH637" s="15">
        <f t="shared" si="240"/>
        <v>0</v>
      </c>
    </row>
    <row r="638" spans="1:60">
      <c r="A638" t="s">
        <v>3416</v>
      </c>
      <c r="B638" t="s">
        <v>3415</v>
      </c>
      <c r="C638" t="s">
        <v>44</v>
      </c>
      <c r="E638" s="7"/>
      <c r="F638" s="7"/>
      <c r="G638" s="7"/>
      <c r="H638">
        <v>3</v>
      </c>
      <c r="I638" s="7">
        <v>307.31400000000002</v>
      </c>
      <c r="J638" s="7">
        <v>346.82580000000002</v>
      </c>
      <c r="K638" s="7">
        <v>-39.511800000000001</v>
      </c>
      <c r="M638" t="str">
        <f t="shared" si="218"/>
        <v>New</v>
      </c>
      <c r="O638" s="11" t="str">
        <f t="shared" si="219"/>
        <v/>
      </c>
      <c r="P638" s="11">
        <f t="shared" si="220"/>
        <v>102.438</v>
      </c>
      <c r="Q638" s="11"/>
      <c r="R638" s="11">
        <f t="shared" si="221"/>
        <v>0</v>
      </c>
      <c r="S638" s="11"/>
      <c r="U638" s="11" t="str">
        <f t="shared" si="222"/>
        <v/>
      </c>
      <c r="V638" s="11">
        <f t="shared" si="223"/>
        <v>115.60860000000001</v>
      </c>
      <c r="W638" s="11"/>
      <c r="X638" s="11">
        <f t="shared" si="217"/>
        <v>0</v>
      </c>
      <c r="Y638" s="11"/>
      <c r="AA638" s="11" t="str">
        <f t="shared" si="224"/>
        <v/>
      </c>
      <c r="AB638" s="11">
        <f t="shared" si="225"/>
        <v>-13.1706</v>
      </c>
      <c r="AC638" s="11"/>
      <c r="AD638">
        <f t="shared" si="226"/>
        <v>0</v>
      </c>
      <c r="AE638">
        <f t="shared" si="227"/>
        <v>3</v>
      </c>
      <c r="AG638" s="11">
        <f t="shared" si="228"/>
        <v>-39.511800000000001</v>
      </c>
      <c r="AH638" s="11"/>
      <c r="AI638" s="15">
        <f t="shared" si="229"/>
        <v>0</v>
      </c>
      <c r="AL638" s="11">
        <f t="shared" si="230"/>
        <v>307.31400000000002</v>
      </c>
      <c r="AM638" s="11"/>
      <c r="AO638" s="19">
        <f t="shared" si="231"/>
        <v>0</v>
      </c>
      <c r="AP638" s="19">
        <f t="shared" si="232"/>
        <v>1.2310217480508822E-3</v>
      </c>
      <c r="AR638" s="23">
        <f t="shared" si="233"/>
        <v>0</v>
      </c>
      <c r="AS638">
        <f t="shared" si="234"/>
        <v>0</v>
      </c>
      <c r="AV638" s="11">
        <f t="shared" si="235"/>
        <v>0</v>
      </c>
      <c r="AY638" s="11">
        <f t="shared" si="236"/>
        <v>0</v>
      </c>
      <c r="AZ638" s="11"/>
      <c r="BB638" s="17">
        <f t="shared" si="237"/>
        <v>0</v>
      </c>
      <c r="BC638" s="17">
        <f t="shared" si="238"/>
        <v>3</v>
      </c>
      <c r="BE638" s="11">
        <f t="shared" si="239"/>
        <v>-39.511800000000001</v>
      </c>
      <c r="BH638" s="15">
        <f t="shared" si="240"/>
        <v>0</v>
      </c>
    </row>
    <row r="639" spans="1:60">
      <c r="A639" t="s">
        <v>1461</v>
      </c>
      <c r="B639" t="s">
        <v>1460</v>
      </c>
      <c r="C639" t="s">
        <v>53</v>
      </c>
      <c r="D639">
        <v>9</v>
      </c>
      <c r="E639" s="7">
        <v>109.8</v>
      </c>
      <c r="F639" s="7">
        <v>63.683999999999997</v>
      </c>
      <c r="G639" s="7">
        <v>46.116</v>
      </c>
      <c r="H639">
        <v>9</v>
      </c>
      <c r="I639" s="7">
        <v>629.64</v>
      </c>
      <c r="J639" s="7">
        <v>522.60119999999995</v>
      </c>
      <c r="K639" s="7">
        <v>107.03879999999999</v>
      </c>
      <c r="M639" t="str">
        <f t="shared" si="218"/>
        <v/>
      </c>
      <c r="O639" s="11">
        <f t="shared" si="219"/>
        <v>12.2</v>
      </c>
      <c r="P639" s="11">
        <f t="shared" si="220"/>
        <v>69.959999999999994</v>
      </c>
      <c r="Q639" s="11"/>
      <c r="R639" s="11">
        <f t="shared" si="221"/>
        <v>519.83999999999992</v>
      </c>
      <c r="S639" s="11"/>
      <c r="U639" s="11">
        <f t="shared" si="222"/>
        <v>7.0759999999999996</v>
      </c>
      <c r="V639" s="11">
        <f t="shared" si="223"/>
        <v>58.066799999999994</v>
      </c>
      <c r="W639" s="11"/>
      <c r="X639" s="11">
        <f t="shared" si="217"/>
        <v>-458.91719999999992</v>
      </c>
      <c r="Y639" s="11"/>
      <c r="AA639" s="11">
        <f t="shared" si="224"/>
        <v>5.1239999999999997</v>
      </c>
      <c r="AB639" s="11">
        <f t="shared" si="225"/>
        <v>11.8932</v>
      </c>
      <c r="AC639" s="11"/>
      <c r="AD639">
        <f t="shared" si="226"/>
        <v>9</v>
      </c>
      <c r="AE639">
        <f t="shared" si="227"/>
        <v>9</v>
      </c>
      <c r="AG639" s="11">
        <f t="shared" si="228"/>
        <v>0</v>
      </c>
      <c r="AH639" s="11"/>
      <c r="AI639" s="15">
        <f t="shared" si="229"/>
        <v>0</v>
      </c>
      <c r="AL639" s="11">
        <f t="shared" si="230"/>
        <v>0</v>
      </c>
      <c r="AM639" s="11"/>
      <c r="AO639" s="19">
        <f t="shared" si="231"/>
        <v>4.1039671682626538E-3</v>
      </c>
      <c r="AP639" s="19">
        <f t="shared" si="232"/>
        <v>3.6930652441526466E-3</v>
      </c>
      <c r="AR639" s="23">
        <f t="shared" si="233"/>
        <v>10.001367989056087</v>
      </c>
      <c r="AS639">
        <f t="shared" si="234"/>
        <v>9</v>
      </c>
      <c r="AV639" s="11">
        <f t="shared" si="235"/>
        <v>5.1310095759233887</v>
      </c>
      <c r="AY639" s="11">
        <f t="shared" si="236"/>
        <v>12.21668946648426</v>
      </c>
      <c r="AZ639" s="11"/>
      <c r="BB639" s="17">
        <f t="shared" si="237"/>
        <v>10.001367989056087</v>
      </c>
      <c r="BC639" s="17">
        <f t="shared" si="238"/>
        <v>9</v>
      </c>
      <c r="BE639" s="11">
        <f t="shared" si="239"/>
        <v>-5.1310095759233887</v>
      </c>
      <c r="BH639" s="15">
        <f t="shared" si="240"/>
        <v>0</v>
      </c>
    </row>
    <row r="640" spans="1:60">
      <c r="A640" t="s">
        <v>2295</v>
      </c>
      <c r="B640" t="s">
        <v>2294</v>
      </c>
      <c r="C640" t="s">
        <v>35</v>
      </c>
      <c r="D640">
        <v>6</v>
      </c>
      <c r="E640" s="7">
        <v>532.70399999999995</v>
      </c>
      <c r="F640" s="7">
        <v>572.65679999999998</v>
      </c>
      <c r="G640" s="7">
        <v>-39.952800000000003</v>
      </c>
      <c r="I640" s="7"/>
      <c r="J640" s="7"/>
      <c r="K640" s="7"/>
      <c r="M640" t="str">
        <f t="shared" si="218"/>
        <v/>
      </c>
      <c r="O640" s="11">
        <f t="shared" si="219"/>
        <v>88.783999999999992</v>
      </c>
      <c r="P640" s="11" t="str">
        <f t="shared" si="220"/>
        <v/>
      </c>
      <c r="Q640" s="11"/>
      <c r="R640" s="11">
        <f t="shared" si="221"/>
        <v>0</v>
      </c>
      <c r="S640" s="11"/>
      <c r="U640" s="11">
        <f t="shared" si="222"/>
        <v>95.442799999999991</v>
      </c>
      <c r="V640" s="11" t="str">
        <f t="shared" si="223"/>
        <v/>
      </c>
      <c r="W640" s="11"/>
      <c r="X640" s="11">
        <f t="shared" si="217"/>
        <v>0</v>
      </c>
      <c r="Y640" s="11"/>
      <c r="AA640" s="11">
        <f t="shared" si="224"/>
        <v>-6.6588000000000003</v>
      </c>
      <c r="AB640" s="11" t="str">
        <f t="shared" si="225"/>
        <v/>
      </c>
      <c r="AC640" s="11"/>
      <c r="AD640">
        <f t="shared" si="226"/>
        <v>6</v>
      </c>
      <c r="AE640">
        <f t="shared" si="227"/>
        <v>0</v>
      </c>
      <c r="AG640" s="11">
        <f t="shared" si="228"/>
        <v>39.952800000000003</v>
      </c>
      <c r="AH640" s="11"/>
      <c r="AI640" s="15">
        <f t="shared" si="229"/>
        <v>0</v>
      </c>
      <c r="AL640" s="11">
        <f t="shared" si="230"/>
        <v>-532.70399999999995</v>
      </c>
      <c r="AM640" s="11"/>
      <c r="AO640" s="19">
        <f t="shared" si="231"/>
        <v>2.7359781121751026E-3</v>
      </c>
      <c r="AP640" s="19">
        <f t="shared" si="232"/>
        <v>0</v>
      </c>
      <c r="AR640" s="23">
        <f t="shared" si="233"/>
        <v>6.6675786593707249</v>
      </c>
      <c r="AS640">
        <f t="shared" si="234"/>
        <v>6</v>
      </c>
      <c r="AV640" s="11">
        <f t="shared" si="235"/>
        <v>-4.4452727770177836</v>
      </c>
      <c r="AY640" s="11">
        <f t="shared" si="236"/>
        <v>59.270303693570433</v>
      </c>
      <c r="AZ640" s="11"/>
      <c r="BB640" s="17">
        <f t="shared" si="237"/>
        <v>6.6675786593707249</v>
      </c>
      <c r="BC640" s="17">
        <f t="shared" si="238"/>
        <v>0</v>
      </c>
      <c r="BE640" s="11">
        <f t="shared" si="239"/>
        <v>44.398072777017788</v>
      </c>
      <c r="BH640" s="15">
        <f t="shared" si="240"/>
        <v>0</v>
      </c>
    </row>
    <row r="641" spans="1:60">
      <c r="A641" t="s">
        <v>641</v>
      </c>
      <c r="B641" t="s">
        <v>640</v>
      </c>
      <c r="C641" t="s">
        <v>35</v>
      </c>
      <c r="E641" s="7"/>
      <c r="F641" s="7"/>
      <c r="G641" s="7"/>
      <c r="H641">
        <v>4</v>
      </c>
      <c r="I641" s="7">
        <v>723.92</v>
      </c>
      <c r="J641" s="7">
        <v>535.70079999999996</v>
      </c>
      <c r="K641" s="7">
        <v>188.2192</v>
      </c>
      <c r="M641" t="str">
        <f t="shared" si="218"/>
        <v>New</v>
      </c>
      <c r="O641" s="11" t="str">
        <f t="shared" si="219"/>
        <v/>
      </c>
      <c r="P641" s="11">
        <f t="shared" si="220"/>
        <v>180.98</v>
      </c>
      <c r="Q641" s="11"/>
      <c r="R641" s="11">
        <f t="shared" si="221"/>
        <v>0</v>
      </c>
      <c r="S641" s="11"/>
      <c r="U641" s="11" t="str">
        <f t="shared" si="222"/>
        <v/>
      </c>
      <c r="V641" s="11">
        <f t="shared" si="223"/>
        <v>133.92519999999999</v>
      </c>
      <c r="W641" s="11"/>
      <c r="X641" s="11">
        <f t="shared" si="217"/>
        <v>0</v>
      </c>
      <c r="Y641" s="11"/>
      <c r="AA641" s="11" t="str">
        <f t="shared" si="224"/>
        <v/>
      </c>
      <c r="AB641" s="11">
        <f t="shared" si="225"/>
        <v>47.0548</v>
      </c>
      <c r="AC641" s="11"/>
      <c r="AD641">
        <f t="shared" si="226"/>
        <v>0</v>
      </c>
      <c r="AE641">
        <f t="shared" si="227"/>
        <v>4</v>
      </c>
      <c r="AG641" s="11">
        <f t="shared" si="228"/>
        <v>188.2192</v>
      </c>
      <c r="AH641" s="11"/>
      <c r="AI641" s="15">
        <f t="shared" si="229"/>
        <v>0</v>
      </c>
      <c r="AL641" s="11">
        <f t="shared" si="230"/>
        <v>723.92</v>
      </c>
      <c r="AM641" s="11"/>
      <c r="AO641" s="19">
        <f t="shared" si="231"/>
        <v>0</v>
      </c>
      <c r="AP641" s="19">
        <f t="shared" si="232"/>
        <v>1.6413623307345096E-3</v>
      </c>
      <c r="AR641" s="23">
        <f t="shared" si="233"/>
        <v>0</v>
      </c>
      <c r="AS641">
        <f t="shared" si="234"/>
        <v>0</v>
      </c>
      <c r="AV641" s="11">
        <f t="shared" si="235"/>
        <v>0</v>
      </c>
      <c r="AY641" s="11">
        <f t="shared" si="236"/>
        <v>0</v>
      </c>
      <c r="AZ641" s="11"/>
      <c r="BB641" s="17">
        <f t="shared" si="237"/>
        <v>0</v>
      </c>
      <c r="BC641" s="17">
        <f t="shared" si="238"/>
        <v>4</v>
      </c>
      <c r="BE641" s="11">
        <f t="shared" si="239"/>
        <v>188.2192</v>
      </c>
      <c r="BH641" s="15">
        <f t="shared" si="240"/>
        <v>0</v>
      </c>
    </row>
    <row r="642" spans="1:60">
      <c r="A642" t="s">
        <v>641</v>
      </c>
      <c r="B642" t="s">
        <v>640</v>
      </c>
      <c r="C642" t="s">
        <v>53</v>
      </c>
      <c r="E642" s="7"/>
      <c r="F642" s="7"/>
      <c r="G642" s="7"/>
      <c r="H642">
        <v>13</v>
      </c>
      <c r="I642" s="7">
        <v>313.88800000000003</v>
      </c>
      <c r="J642" s="7">
        <v>316.1832</v>
      </c>
      <c r="K642" s="7">
        <v>-2.2951999999999995</v>
      </c>
      <c r="M642" t="str">
        <f t="shared" si="218"/>
        <v>New</v>
      </c>
      <c r="O642" s="11" t="str">
        <f t="shared" si="219"/>
        <v/>
      </c>
      <c r="P642" s="11">
        <f t="shared" si="220"/>
        <v>24.145230769230771</v>
      </c>
      <c r="Q642" s="11"/>
      <c r="R642" s="11">
        <f t="shared" si="221"/>
        <v>0</v>
      </c>
      <c r="S642" s="11"/>
      <c r="U642" s="11" t="str">
        <f t="shared" si="222"/>
        <v/>
      </c>
      <c r="V642" s="11">
        <f t="shared" si="223"/>
        <v>24.321784615384615</v>
      </c>
      <c r="W642" s="11"/>
      <c r="X642" s="11">
        <f t="shared" si="217"/>
        <v>0</v>
      </c>
      <c r="Y642" s="11"/>
      <c r="AA642" s="11" t="str">
        <f t="shared" si="224"/>
        <v/>
      </c>
      <c r="AB642" s="11">
        <f t="shared" si="225"/>
        <v>-0.17655384615384612</v>
      </c>
      <c r="AC642" s="11"/>
      <c r="AD642">
        <f t="shared" si="226"/>
        <v>0</v>
      </c>
      <c r="AE642">
        <f t="shared" si="227"/>
        <v>13</v>
      </c>
      <c r="AG642" s="11">
        <f t="shared" si="228"/>
        <v>-2.2951999999999995</v>
      </c>
      <c r="AH642" s="11"/>
      <c r="AI642" s="15">
        <f t="shared" si="229"/>
        <v>0</v>
      </c>
      <c r="AL642" s="11">
        <f t="shared" si="230"/>
        <v>313.88800000000003</v>
      </c>
      <c r="AM642" s="11"/>
      <c r="AO642" s="19">
        <f t="shared" si="231"/>
        <v>0</v>
      </c>
      <c r="AP642" s="19">
        <f t="shared" si="232"/>
        <v>5.3344275748871562E-3</v>
      </c>
      <c r="AR642" s="23">
        <f t="shared" si="233"/>
        <v>0</v>
      </c>
      <c r="AS642">
        <f t="shared" si="234"/>
        <v>0</v>
      </c>
      <c r="AV642" s="11">
        <f t="shared" si="235"/>
        <v>0</v>
      </c>
      <c r="AY642" s="11">
        <f t="shared" si="236"/>
        <v>0</v>
      </c>
      <c r="AZ642" s="11"/>
      <c r="BB642" s="17">
        <f t="shared" si="237"/>
        <v>0</v>
      </c>
      <c r="BC642" s="17">
        <f t="shared" si="238"/>
        <v>13</v>
      </c>
      <c r="BE642" s="11">
        <f t="shared" si="239"/>
        <v>-2.2951999999999995</v>
      </c>
      <c r="BH642" s="15">
        <f t="shared" si="240"/>
        <v>0</v>
      </c>
    </row>
    <row r="643" spans="1:60">
      <c r="A643" t="s">
        <v>641</v>
      </c>
      <c r="B643" t="s">
        <v>640</v>
      </c>
      <c r="C643" t="s">
        <v>44</v>
      </c>
      <c r="E643" s="7"/>
      <c r="F643" s="7"/>
      <c r="G643" s="7"/>
      <c r="H643">
        <v>1</v>
      </c>
      <c r="I643" s="7">
        <v>108.925</v>
      </c>
      <c r="J643" s="7">
        <v>180.81549999999999</v>
      </c>
      <c r="K643" s="7">
        <v>-71.890500000000003</v>
      </c>
      <c r="M643" t="str">
        <f t="shared" si="218"/>
        <v>New</v>
      </c>
      <c r="O643" s="11" t="str">
        <f t="shared" si="219"/>
        <v/>
      </c>
      <c r="P643" s="11">
        <f t="shared" si="220"/>
        <v>108.925</v>
      </c>
      <c r="Q643" s="11"/>
      <c r="R643" s="11">
        <f t="shared" si="221"/>
        <v>0</v>
      </c>
      <c r="S643" s="11"/>
      <c r="U643" s="11" t="str">
        <f t="shared" si="222"/>
        <v/>
      </c>
      <c r="V643" s="11">
        <f t="shared" si="223"/>
        <v>180.81549999999999</v>
      </c>
      <c r="W643" s="11"/>
      <c r="X643" s="11">
        <f t="shared" si="217"/>
        <v>0</v>
      </c>
      <c r="Y643" s="11"/>
      <c r="AA643" s="11" t="str">
        <f t="shared" si="224"/>
        <v/>
      </c>
      <c r="AB643" s="11">
        <f t="shared" si="225"/>
        <v>-71.890500000000003</v>
      </c>
      <c r="AC643" s="11"/>
      <c r="AD643">
        <f t="shared" si="226"/>
        <v>0</v>
      </c>
      <c r="AE643">
        <f t="shared" si="227"/>
        <v>1</v>
      </c>
      <c r="AG643" s="11">
        <f t="shared" si="228"/>
        <v>-71.890500000000003</v>
      </c>
      <c r="AH643" s="11"/>
      <c r="AI643" s="15">
        <f t="shared" si="229"/>
        <v>0</v>
      </c>
      <c r="AL643" s="11">
        <f t="shared" si="230"/>
        <v>108.925</v>
      </c>
      <c r="AM643" s="11"/>
      <c r="AO643" s="19">
        <f t="shared" si="231"/>
        <v>0</v>
      </c>
      <c r="AP643" s="19">
        <f t="shared" si="232"/>
        <v>4.103405826836274E-4</v>
      </c>
      <c r="AR643" s="23">
        <f t="shared" si="233"/>
        <v>0</v>
      </c>
      <c r="AS643">
        <f t="shared" si="234"/>
        <v>0</v>
      </c>
      <c r="AV643" s="11">
        <f t="shared" si="235"/>
        <v>0</v>
      </c>
      <c r="AY643" s="11">
        <f t="shared" si="236"/>
        <v>0</v>
      </c>
      <c r="AZ643" s="11"/>
      <c r="BB643" s="17">
        <f t="shared" si="237"/>
        <v>0</v>
      </c>
      <c r="BC643" s="17">
        <f t="shared" si="238"/>
        <v>1</v>
      </c>
      <c r="BE643" s="11">
        <f t="shared" si="239"/>
        <v>-71.890500000000003</v>
      </c>
      <c r="BH643" s="15">
        <f t="shared" si="240"/>
        <v>0</v>
      </c>
    </row>
    <row r="644" spans="1:60">
      <c r="A644" t="s">
        <v>2476</v>
      </c>
      <c r="B644" t="s">
        <v>2475</v>
      </c>
      <c r="C644" t="s">
        <v>44</v>
      </c>
      <c r="D644">
        <v>8</v>
      </c>
      <c r="E644" s="7">
        <v>2430.08</v>
      </c>
      <c r="F644" s="7">
        <v>2041.2672</v>
      </c>
      <c r="G644" s="7">
        <v>388.81279999999998</v>
      </c>
      <c r="I644" s="7"/>
      <c r="J644" s="7"/>
      <c r="K644" s="7"/>
      <c r="M644" t="str">
        <f t="shared" si="218"/>
        <v/>
      </c>
      <c r="O644" s="11">
        <f t="shared" si="219"/>
        <v>303.76</v>
      </c>
      <c r="P644" s="11" t="str">
        <f t="shared" si="220"/>
        <v/>
      </c>
      <c r="Q644" s="11"/>
      <c r="R644" s="11">
        <f t="shared" si="221"/>
        <v>0</v>
      </c>
      <c r="S644" s="11"/>
      <c r="U644" s="11">
        <f t="shared" si="222"/>
        <v>255.1584</v>
      </c>
      <c r="V644" s="11" t="str">
        <f t="shared" si="223"/>
        <v/>
      </c>
      <c r="W644" s="11"/>
      <c r="X644" s="11">
        <f t="shared" si="217"/>
        <v>0</v>
      </c>
      <c r="Y644" s="11"/>
      <c r="AA644" s="11">
        <f t="shared" si="224"/>
        <v>48.601599999999998</v>
      </c>
      <c r="AB644" s="11" t="str">
        <f t="shared" si="225"/>
        <v/>
      </c>
      <c r="AC644" s="11"/>
      <c r="AD644">
        <f t="shared" si="226"/>
        <v>8</v>
      </c>
      <c r="AE644">
        <f t="shared" si="227"/>
        <v>0</v>
      </c>
      <c r="AG644" s="11">
        <f t="shared" si="228"/>
        <v>-388.81279999999998</v>
      </c>
      <c r="AH644" s="11"/>
      <c r="AI644" s="15">
        <f t="shared" si="229"/>
        <v>0</v>
      </c>
      <c r="AL644" s="11">
        <f t="shared" si="230"/>
        <v>-2430.08</v>
      </c>
      <c r="AM644" s="11"/>
      <c r="AO644" s="19">
        <f t="shared" si="231"/>
        <v>3.6479708162334701E-3</v>
      </c>
      <c r="AP644" s="19">
        <f t="shared" si="232"/>
        <v>0</v>
      </c>
      <c r="AR644" s="23">
        <f t="shared" si="233"/>
        <v>8.8901048791609671</v>
      </c>
      <c r="AS644">
        <f t="shared" si="234"/>
        <v>8</v>
      </c>
      <c r="AV644" s="11">
        <f t="shared" si="235"/>
        <v>43.260521295029662</v>
      </c>
      <c r="AY644" s="11">
        <f t="shared" si="236"/>
        <v>270.37825809393536</v>
      </c>
      <c r="AZ644" s="11"/>
      <c r="BB644" s="17">
        <f t="shared" si="237"/>
        <v>8.8901048791609671</v>
      </c>
      <c r="BC644" s="17">
        <f t="shared" si="238"/>
        <v>0</v>
      </c>
      <c r="BE644" s="11">
        <f t="shared" si="239"/>
        <v>-432.07332129502964</v>
      </c>
      <c r="BH644" s="15">
        <f t="shared" si="240"/>
        <v>0</v>
      </c>
    </row>
    <row r="645" spans="1:60">
      <c r="A645" t="s">
        <v>761</v>
      </c>
      <c r="B645" t="s">
        <v>760</v>
      </c>
      <c r="C645" t="s">
        <v>44</v>
      </c>
      <c r="D645">
        <v>2</v>
      </c>
      <c r="E645" s="7">
        <v>239.37200000000001</v>
      </c>
      <c r="F645" s="7">
        <v>263.30920000000003</v>
      </c>
      <c r="G645" s="7">
        <v>-23.937200000000001</v>
      </c>
      <c r="I645" s="7"/>
      <c r="J645" s="7"/>
      <c r="K645" s="7"/>
      <c r="M645" t="str">
        <f t="shared" si="218"/>
        <v/>
      </c>
      <c r="O645" s="11">
        <f t="shared" si="219"/>
        <v>119.68600000000001</v>
      </c>
      <c r="P645" s="11" t="str">
        <f t="shared" si="220"/>
        <v/>
      </c>
      <c r="Q645" s="11"/>
      <c r="R645" s="11">
        <f t="shared" si="221"/>
        <v>0</v>
      </c>
      <c r="S645" s="11"/>
      <c r="U645" s="11">
        <f t="shared" si="222"/>
        <v>131.65460000000002</v>
      </c>
      <c r="V645" s="11" t="str">
        <f t="shared" si="223"/>
        <v/>
      </c>
      <c r="W645" s="11"/>
      <c r="X645" s="11">
        <f t="shared" si="217"/>
        <v>0</v>
      </c>
      <c r="Y645" s="11"/>
      <c r="AA645" s="11">
        <f t="shared" si="224"/>
        <v>-11.9686</v>
      </c>
      <c r="AB645" s="11" t="str">
        <f t="shared" si="225"/>
        <v/>
      </c>
      <c r="AC645" s="11"/>
      <c r="AD645">
        <f t="shared" si="226"/>
        <v>2</v>
      </c>
      <c r="AE645">
        <f t="shared" si="227"/>
        <v>0</v>
      </c>
      <c r="AG645" s="11">
        <f t="shared" si="228"/>
        <v>23.937200000000001</v>
      </c>
      <c r="AH645" s="11"/>
      <c r="AI645" s="15">
        <f t="shared" si="229"/>
        <v>0</v>
      </c>
      <c r="AL645" s="11">
        <f t="shared" si="230"/>
        <v>-239.37200000000001</v>
      </c>
      <c r="AM645" s="11"/>
      <c r="AO645" s="19">
        <f t="shared" si="231"/>
        <v>9.1199270405836752E-4</v>
      </c>
      <c r="AP645" s="19">
        <f t="shared" si="232"/>
        <v>0</v>
      </c>
      <c r="AR645" s="23">
        <f t="shared" si="233"/>
        <v>2.2225262197902418</v>
      </c>
      <c r="AS645">
        <f t="shared" si="234"/>
        <v>2</v>
      </c>
      <c r="AV645" s="11">
        <f t="shared" si="235"/>
        <v>-2.6633273141814877</v>
      </c>
      <c r="AY645" s="11">
        <f t="shared" si="236"/>
        <v>26.633273141814879</v>
      </c>
      <c r="AZ645" s="11"/>
      <c r="BB645" s="17">
        <f t="shared" si="237"/>
        <v>2.2225262197902418</v>
      </c>
      <c r="BC645" s="17">
        <f t="shared" si="238"/>
        <v>0</v>
      </c>
      <c r="BE645" s="11">
        <f t="shared" si="239"/>
        <v>26.600527314181488</v>
      </c>
      <c r="BH645" s="15">
        <f t="shared" si="240"/>
        <v>0</v>
      </c>
    </row>
    <row r="646" spans="1:60">
      <c r="A646" t="s">
        <v>1319</v>
      </c>
      <c r="B646" t="s">
        <v>1318</v>
      </c>
      <c r="C646" t="s">
        <v>53</v>
      </c>
      <c r="D646">
        <v>11</v>
      </c>
      <c r="E646" s="7">
        <v>177.84</v>
      </c>
      <c r="F646" s="7">
        <v>136.93680000000001</v>
      </c>
      <c r="G646" s="7">
        <v>40.903199999999998</v>
      </c>
      <c r="I646" s="7"/>
      <c r="J646" s="7"/>
      <c r="K646" s="7"/>
      <c r="M646" t="str">
        <f t="shared" si="218"/>
        <v/>
      </c>
      <c r="O646" s="11">
        <f t="shared" si="219"/>
        <v>16.167272727272728</v>
      </c>
      <c r="P646" s="11" t="str">
        <f t="shared" si="220"/>
        <v/>
      </c>
      <c r="Q646" s="11"/>
      <c r="R646" s="11">
        <f t="shared" si="221"/>
        <v>0</v>
      </c>
      <c r="S646" s="11"/>
      <c r="U646" s="11">
        <f t="shared" si="222"/>
        <v>12.4488</v>
      </c>
      <c r="V646" s="11" t="str">
        <f t="shared" si="223"/>
        <v/>
      </c>
      <c r="W646" s="11"/>
      <c r="X646" s="11">
        <f t="shared" si="217"/>
        <v>0</v>
      </c>
      <c r="Y646" s="11"/>
      <c r="AA646" s="11">
        <f t="shared" si="224"/>
        <v>3.7184727272727272</v>
      </c>
      <c r="AB646" s="11" t="str">
        <f t="shared" si="225"/>
        <v/>
      </c>
      <c r="AC646" s="11"/>
      <c r="AD646">
        <f t="shared" si="226"/>
        <v>11</v>
      </c>
      <c r="AE646">
        <f t="shared" si="227"/>
        <v>0</v>
      </c>
      <c r="AG646" s="11">
        <f t="shared" si="228"/>
        <v>-40.903199999999998</v>
      </c>
      <c r="AH646" s="11"/>
      <c r="AI646" s="15">
        <f t="shared" si="229"/>
        <v>0</v>
      </c>
      <c r="AL646" s="11">
        <f t="shared" si="230"/>
        <v>-177.84</v>
      </c>
      <c r="AM646" s="11"/>
      <c r="AO646" s="19">
        <f t="shared" si="231"/>
        <v>5.0159598723210214E-3</v>
      </c>
      <c r="AP646" s="19">
        <f t="shared" si="232"/>
        <v>0</v>
      </c>
      <c r="AR646" s="23">
        <f t="shared" si="233"/>
        <v>12.223894208846328</v>
      </c>
      <c r="AS646">
        <f t="shared" si="234"/>
        <v>11</v>
      </c>
      <c r="AV646" s="11">
        <f t="shared" si="235"/>
        <v>4.5510172366621031</v>
      </c>
      <c r="AY646" s="11">
        <f t="shared" si="236"/>
        <v>19.787031463748274</v>
      </c>
      <c r="AZ646" s="11"/>
      <c r="BB646" s="17">
        <f t="shared" si="237"/>
        <v>12.223894208846328</v>
      </c>
      <c r="BC646" s="17">
        <f t="shared" si="238"/>
        <v>0</v>
      </c>
      <c r="BE646" s="11">
        <f t="shared" si="239"/>
        <v>-45.454217236662103</v>
      </c>
      <c r="BH646" s="15">
        <f t="shared" si="240"/>
        <v>0</v>
      </c>
    </row>
    <row r="647" spans="1:60">
      <c r="A647" t="s">
        <v>1319</v>
      </c>
      <c r="B647" t="s">
        <v>1318</v>
      </c>
      <c r="C647" t="s">
        <v>44</v>
      </c>
      <c r="E647" s="7"/>
      <c r="F647" s="7"/>
      <c r="G647" s="7"/>
      <c r="H647">
        <v>4</v>
      </c>
      <c r="I647" s="7">
        <v>1669.6</v>
      </c>
      <c r="J647" s="7">
        <v>1552.7279999999998</v>
      </c>
      <c r="K647" s="7">
        <v>116.872</v>
      </c>
      <c r="M647" t="str">
        <f t="shared" si="218"/>
        <v>New</v>
      </c>
      <c r="O647" s="11" t="str">
        <f t="shared" si="219"/>
        <v/>
      </c>
      <c r="P647" s="11">
        <f t="shared" si="220"/>
        <v>417.4</v>
      </c>
      <c r="Q647" s="11"/>
      <c r="R647" s="11">
        <f t="shared" si="221"/>
        <v>0</v>
      </c>
      <c r="S647" s="11"/>
      <c r="U647" s="11" t="str">
        <f t="shared" si="222"/>
        <v/>
      </c>
      <c r="V647" s="11">
        <f t="shared" si="223"/>
        <v>388.18199999999996</v>
      </c>
      <c r="W647" s="11"/>
      <c r="X647" s="11">
        <f t="shared" si="217"/>
        <v>0</v>
      </c>
      <c r="Y647" s="11"/>
      <c r="AA647" s="11" t="str">
        <f t="shared" si="224"/>
        <v/>
      </c>
      <c r="AB647" s="11">
        <f t="shared" si="225"/>
        <v>29.218</v>
      </c>
      <c r="AC647" s="11"/>
      <c r="AD647">
        <f t="shared" si="226"/>
        <v>0</v>
      </c>
      <c r="AE647">
        <f t="shared" si="227"/>
        <v>4</v>
      </c>
      <c r="AG647" s="11">
        <f t="shared" si="228"/>
        <v>116.872</v>
      </c>
      <c r="AH647" s="11"/>
      <c r="AI647" s="15">
        <f t="shared" si="229"/>
        <v>0</v>
      </c>
      <c r="AL647" s="11">
        <f t="shared" si="230"/>
        <v>1669.6</v>
      </c>
      <c r="AM647" s="11"/>
      <c r="AO647" s="19">
        <f t="shared" si="231"/>
        <v>0</v>
      </c>
      <c r="AP647" s="19">
        <f t="shared" si="232"/>
        <v>1.6413623307345096E-3</v>
      </c>
      <c r="AR647" s="23">
        <f t="shared" si="233"/>
        <v>0</v>
      </c>
      <c r="AS647">
        <f t="shared" si="234"/>
        <v>0</v>
      </c>
      <c r="AV647" s="11">
        <f t="shared" si="235"/>
        <v>0</v>
      </c>
      <c r="AY647" s="11">
        <f t="shared" si="236"/>
        <v>0</v>
      </c>
      <c r="AZ647" s="11"/>
      <c r="BB647" s="17">
        <f t="shared" si="237"/>
        <v>0</v>
      </c>
      <c r="BC647" s="17">
        <f t="shared" si="238"/>
        <v>4</v>
      </c>
      <c r="BE647" s="11">
        <f t="shared" si="239"/>
        <v>116.872</v>
      </c>
      <c r="BH647" s="15">
        <f t="shared" si="240"/>
        <v>0</v>
      </c>
    </row>
    <row r="648" spans="1:60">
      <c r="A648" t="s">
        <v>2076</v>
      </c>
      <c r="B648" t="s">
        <v>2075</v>
      </c>
      <c r="C648" t="s">
        <v>53</v>
      </c>
      <c r="E648" s="7"/>
      <c r="F648" s="7"/>
      <c r="G648" s="7"/>
      <c r="H648">
        <v>2</v>
      </c>
      <c r="I648" s="7">
        <v>27.46</v>
      </c>
      <c r="J648" s="7">
        <v>17.574400000000001</v>
      </c>
      <c r="K648" s="7">
        <v>9.8856000000000002</v>
      </c>
      <c r="M648" t="str">
        <f t="shared" si="218"/>
        <v>New</v>
      </c>
      <c r="O648" s="11" t="str">
        <f t="shared" si="219"/>
        <v/>
      </c>
      <c r="P648" s="11">
        <f t="shared" si="220"/>
        <v>13.73</v>
      </c>
      <c r="Q648" s="11"/>
      <c r="R648" s="11">
        <f t="shared" si="221"/>
        <v>0</v>
      </c>
      <c r="S648" s="11"/>
      <c r="U648" s="11" t="str">
        <f t="shared" si="222"/>
        <v/>
      </c>
      <c r="V648" s="11">
        <f t="shared" si="223"/>
        <v>8.7872000000000003</v>
      </c>
      <c r="W648" s="11"/>
      <c r="X648" s="11">
        <f t="shared" si="217"/>
        <v>0</v>
      </c>
      <c r="Y648" s="11"/>
      <c r="AA648" s="11" t="str">
        <f t="shared" si="224"/>
        <v/>
      </c>
      <c r="AB648" s="11">
        <f t="shared" si="225"/>
        <v>4.9428000000000001</v>
      </c>
      <c r="AC648" s="11"/>
      <c r="AD648">
        <f t="shared" si="226"/>
        <v>0</v>
      </c>
      <c r="AE648">
        <f t="shared" si="227"/>
        <v>2</v>
      </c>
      <c r="AG648" s="11">
        <f t="shared" si="228"/>
        <v>9.8856000000000002</v>
      </c>
      <c r="AH648" s="11"/>
      <c r="AI648" s="15">
        <f t="shared" si="229"/>
        <v>0</v>
      </c>
      <c r="AL648" s="11">
        <f t="shared" si="230"/>
        <v>27.46</v>
      </c>
      <c r="AM648" s="11"/>
      <c r="AO648" s="19">
        <f t="shared" si="231"/>
        <v>0</v>
      </c>
      <c r="AP648" s="19">
        <f t="shared" si="232"/>
        <v>8.206811653672548E-4</v>
      </c>
      <c r="AR648" s="23">
        <f t="shared" si="233"/>
        <v>0</v>
      </c>
      <c r="AS648">
        <f t="shared" si="234"/>
        <v>0</v>
      </c>
      <c r="AV648" s="11">
        <f t="shared" si="235"/>
        <v>0</v>
      </c>
      <c r="AY648" s="11">
        <f t="shared" si="236"/>
        <v>0</v>
      </c>
      <c r="AZ648" s="11"/>
      <c r="BB648" s="17">
        <f t="shared" si="237"/>
        <v>0</v>
      </c>
      <c r="BC648" s="17">
        <f t="shared" si="238"/>
        <v>2</v>
      </c>
      <c r="BE648" s="11">
        <f t="shared" si="239"/>
        <v>9.8856000000000002</v>
      </c>
      <c r="BH648" s="15">
        <f t="shared" si="240"/>
        <v>0</v>
      </c>
    </row>
    <row r="649" spans="1:60">
      <c r="A649" t="s">
        <v>2877</v>
      </c>
      <c r="B649" t="s">
        <v>2876</v>
      </c>
      <c r="C649" t="s">
        <v>32</v>
      </c>
      <c r="D649">
        <v>2</v>
      </c>
      <c r="E649" s="7">
        <v>120.666</v>
      </c>
      <c r="F649" s="7">
        <v>99.372</v>
      </c>
      <c r="G649" s="7">
        <v>21.294</v>
      </c>
      <c r="I649" s="7"/>
      <c r="J649" s="7"/>
      <c r="K649" s="7"/>
      <c r="M649" t="str">
        <f t="shared" si="218"/>
        <v/>
      </c>
      <c r="O649" s="11">
        <f t="shared" si="219"/>
        <v>60.332999999999998</v>
      </c>
      <c r="P649" s="11" t="str">
        <f t="shared" si="220"/>
        <v/>
      </c>
      <c r="Q649" s="11"/>
      <c r="R649" s="11">
        <f t="shared" si="221"/>
        <v>0</v>
      </c>
      <c r="S649" s="11"/>
      <c r="U649" s="11">
        <f t="shared" si="222"/>
        <v>49.686</v>
      </c>
      <c r="V649" s="11" t="str">
        <f t="shared" si="223"/>
        <v/>
      </c>
      <c r="W649" s="11"/>
      <c r="X649" s="11">
        <f t="shared" ref="X649:X712" si="241">+IFERROR((U649-V649)*H649,0)</f>
        <v>0</v>
      </c>
      <c r="Y649" s="11"/>
      <c r="AA649" s="11">
        <f t="shared" si="224"/>
        <v>10.647</v>
      </c>
      <c r="AB649" s="11" t="str">
        <f t="shared" si="225"/>
        <v/>
      </c>
      <c r="AC649" s="11"/>
      <c r="AD649">
        <f t="shared" si="226"/>
        <v>2</v>
      </c>
      <c r="AE649">
        <f t="shared" si="227"/>
        <v>0</v>
      </c>
      <c r="AG649" s="11">
        <f t="shared" si="228"/>
        <v>-21.294</v>
      </c>
      <c r="AH649" s="11"/>
      <c r="AI649" s="15">
        <f t="shared" si="229"/>
        <v>0</v>
      </c>
      <c r="AL649" s="11">
        <f t="shared" si="230"/>
        <v>-120.666</v>
      </c>
      <c r="AM649" s="11"/>
      <c r="AO649" s="19">
        <f t="shared" si="231"/>
        <v>9.1199270405836752E-4</v>
      </c>
      <c r="AP649" s="19">
        <f t="shared" si="232"/>
        <v>0</v>
      </c>
      <c r="AR649" s="23">
        <f t="shared" si="233"/>
        <v>2.2225262197902418</v>
      </c>
      <c r="AS649">
        <f t="shared" si="234"/>
        <v>2</v>
      </c>
      <c r="AV649" s="11">
        <f t="shared" si="235"/>
        <v>2.3692366621067045</v>
      </c>
      <c r="AY649" s="11">
        <f t="shared" si="236"/>
        <v>13.425674418604657</v>
      </c>
      <c r="AZ649" s="11"/>
      <c r="BB649" s="17">
        <f t="shared" si="237"/>
        <v>2.2225262197902418</v>
      </c>
      <c r="BC649" s="17">
        <f t="shared" si="238"/>
        <v>0</v>
      </c>
      <c r="BE649" s="11">
        <f t="shared" si="239"/>
        <v>-23.663236662106705</v>
      </c>
      <c r="BH649" s="15">
        <f t="shared" si="240"/>
        <v>0</v>
      </c>
    </row>
    <row r="650" spans="1:60">
      <c r="A650" t="s">
        <v>2877</v>
      </c>
      <c r="B650" t="s">
        <v>2876</v>
      </c>
      <c r="C650" t="s">
        <v>53</v>
      </c>
      <c r="E650" s="7"/>
      <c r="F650" s="7"/>
      <c r="G650" s="7"/>
      <c r="H650">
        <v>1</v>
      </c>
      <c r="I650" s="7">
        <v>13.592000000000001</v>
      </c>
      <c r="J650" s="7">
        <v>13.931800000000001</v>
      </c>
      <c r="K650" s="7">
        <v>-0.33979999999999999</v>
      </c>
      <c r="M650" t="str">
        <f t="shared" ref="M650:M713" si="242">+IF(AND(D650=0,H650&lt;&gt;0),"New","")</f>
        <v>New</v>
      </c>
      <c r="O650" s="11" t="str">
        <f t="shared" ref="O650:O713" si="243">+IFERROR(E650/D650,"")</f>
        <v/>
      </c>
      <c r="P650" s="11">
        <f t="shared" ref="P650:P713" si="244">+IFERROR(I650/H650,"")</f>
        <v>13.592000000000001</v>
      </c>
      <c r="Q650" s="11"/>
      <c r="R650" s="11">
        <f t="shared" ref="R650:R713" si="245">+IFERROR((P650-O650)*H650,0)</f>
        <v>0</v>
      </c>
      <c r="S650" s="11"/>
      <c r="U650" s="11" t="str">
        <f t="shared" ref="U650:U713" si="246">+IFERROR(F650/D650,"")</f>
        <v/>
      </c>
      <c r="V650" s="11">
        <f t="shared" ref="V650:V713" si="247">+IFERROR(J650/H650,"")</f>
        <v>13.931800000000001</v>
      </c>
      <c r="W650" s="11"/>
      <c r="X650" s="11">
        <f t="shared" si="241"/>
        <v>0</v>
      </c>
      <c r="Y650" s="11"/>
      <c r="AA650" s="11" t="str">
        <f t="shared" ref="AA650:AA713" si="248">+IFERROR(G650/D650,"")</f>
        <v/>
      </c>
      <c r="AB650" s="11">
        <f t="shared" ref="AB650:AB713" si="249">+IFERROR(K650/H650,"")</f>
        <v>-0.33979999999999999</v>
      </c>
      <c r="AC650" s="11"/>
      <c r="AD650">
        <f t="shared" ref="AD650:AD713" si="250">+D650</f>
        <v>0</v>
      </c>
      <c r="AE650">
        <f t="shared" ref="AE650:AE713" si="251">+H650</f>
        <v>1</v>
      </c>
      <c r="AG650" s="11">
        <f t="shared" ref="AG650:AG713" si="252">+IF(M650="New",(AE650-AD650)*AB650,IFERROR((AE650-AD650)*AA650,0))</f>
        <v>-0.33979999999999999</v>
      </c>
      <c r="AH650" s="11"/>
      <c r="AI650" s="15">
        <f t="shared" ref="AI650:AI713" si="253">+(K650-G650)-(R650+X650+AG650)</f>
        <v>0</v>
      </c>
      <c r="AL650" s="11">
        <f t="shared" ref="AL650:AL713" si="254">+IF(M650="New",(AE650-AD650)*P650,IFERROR((AE650-AD650)*O650,0))</f>
        <v>13.592000000000001</v>
      </c>
      <c r="AM650" s="11"/>
      <c r="AO650" s="19">
        <f t="shared" ref="AO650:AO713" si="255">+D650/$D$2</f>
        <v>0</v>
      </c>
      <c r="AP650" s="19">
        <f t="shared" ref="AP650:AP713" si="256">+H650/$H$2</f>
        <v>4.103405826836274E-4</v>
      </c>
      <c r="AR650" s="23">
        <f t="shared" ref="AR650:AR713" si="257">+$H$2*AO650</f>
        <v>0</v>
      </c>
      <c r="AS650">
        <f t="shared" ref="AS650:AS713" si="258">+D650</f>
        <v>0</v>
      </c>
      <c r="AV650" s="11">
        <f t="shared" ref="AV650:AV713" si="259">+IFERROR((AR650-AS650)*AA650,0)</f>
        <v>0</v>
      </c>
      <c r="AY650" s="11">
        <f t="shared" ref="AY650:AY713" si="260">+IFERROR((AR650-AS650)*O650,0)</f>
        <v>0</v>
      </c>
      <c r="AZ650" s="11"/>
      <c r="BB650" s="17">
        <f t="shared" ref="BB650:BB713" si="261">+$H$2*AO650</f>
        <v>0</v>
      </c>
      <c r="BC650" s="17">
        <f t="shared" ref="BC650:BC713" si="262">+H650</f>
        <v>1</v>
      </c>
      <c r="BE650" s="11">
        <f t="shared" ref="BE650:BE713" si="263">+IF(M650="New",(BC650-BB650)*AB650,IFERROR((BC650-BB650)*AA650,0))</f>
        <v>-0.33979999999999999</v>
      </c>
      <c r="BH650" s="15">
        <f t="shared" ref="BH650:BH713" si="264">AG650-AV650-BE650</f>
        <v>0</v>
      </c>
    </row>
    <row r="651" spans="1:60">
      <c r="A651" t="s">
        <v>409</v>
      </c>
      <c r="B651" t="s">
        <v>408</v>
      </c>
      <c r="C651" t="s">
        <v>32</v>
      </c>
      <c r="D651">
        <v>4</v>
      </c>
      <c r="E651" s="7">
        <v>1043.92</v>
      </c>
      <c r="F651" s="7">
        <v>772.50080000000003</v>
      </c>
      <c r="G651" s="7">
        <v>271.41919999999999</v>
      </c>
      <c r="I651" s="7"/>
      <c r="J651" s="7"/>
      <c r="K651" s="7"/>
      <c r="M651" t="str">
        <f t="shared" si="242"/>
        <v/>
      </c>
      <c r="O651" s="11">
        <f t="shared" si="243"/>
        <v>260.98</v>
      </c>
      <c r="P651" s="11" t="str">
        <f t="shared" si="244"/>
        <v/>
      </c>
      <c r="Q651" s="11"/>
      <c r="R651" s="11">
        <f t="shared" si="245"/>
        <v>0</v>
      </c>
      <c r="S651" s="11"/>
      <c r="U651" s="11">
        <f t="shared" si="246"/>
        <v>193.12520000000001</v>
      </c>
      <c r="V651" s="11" t="str">
        <f t="shared" si="247"/>
        <v/>
      </c>
      <c r="W651" s="11"/>
      <c r="X651" s="11">
        <f t="shared" si="241"/>
        <v>0</v>
      </c>
      <c r="Y651" s="11"/>
      <c r="AA651" s="11">
        <f t="shared" si="248"/>
        <v>67.854799999999997</v>
      </c>
      <c r="AB651" s="11" t="str">
        <f t="shared" si="249"/>
        <v/>
      </c>
      <c r="AC651" s="11"/>
      <c r="AD651">
        <f t="shared" si="250"/>
        <v>4</v>
      </c>
      <c r="AE651">
        <f t="shared" si="251"/>
        <v>0</v>
      </c>
      <c r="AG651" s="11">
        <f t="shared" si="252"/>
        <v>-271.41919999999999</v>
      </c>
      <c r="AH651" s="11"/>
      <c r="AI651" s="15">
        <f t="shared" si="253"/>
        <v>0</v>
      </c>
      <c r="AL651" s="11">
        <f t="shared" si="254"/>
        <v>-1043.92</v>
      </c>
      <c r="AM651" s="11"/>
      <c r="AO651" s="19">
        <f t="shared" si="255"/>
        <v>1.823985408116735E-3</v>
      </c>
      <c r="AP651" s="19">
        <f t="shared" si="256"/>
        <v>0</v>
      </c>
      <c r="AR651" s="23">
        <f t="shared" si="257"/>
        <v>4.4450524395804836</v>
      </c>
      <c r="AS651">
        <f t="shared" si="258"/>
        <v>4</v>
      </c>
      <c r="AV651" s="11">
        <f t="shared" si="259"/>
        <v>30.198944277245797</v>
      </c>
      <c r="AY651" s="11">
        <f t="shared" si="260"/>
        <v>116.1497856817146</v>
      </c>
      <c r="AZ651" s="11"/>
      <c r="BB651" s="17">
        <f t="shared" si="261"/>
        <v>4.4450524395804836</v>
      </c>
      <c r="BC651" s="17">
        <f t="shared" si="262"/>
        <v>0</v>
      </c>
      <c r="BE651" s="11">
        <f t="shared" si="263"/>
        <v>-301.61814427724579</v>
      </c>
      <c r="BH651" s="15">
        <f t="shared" si="264"/>
        <v>0</v>
      </c>
    </row>
    <row r="652" spans="1:60">
      <c r="A652" t="s">
        <v>409</v>
      </c>
      <c r="B652" t="s">
        <v>408</v>
      </c>
      <c r="C652" t="s">
        <v>53</v>
      </c>
      <c r="D652">
        <v>3</v>
      </c>
      <c r="E652" s="7">
        <v>30.192</v>
      </c>
      <c r="F652" s="7">
        <v>21.889200000000002</v>
      </c>
      <c r="G652" s="7">
        <v>8.3027999999999995</v>
      </c>
      <c r="I652" s="7"/>
      <c r="J652" s="7"/>
      <c r="K652" s="7"/>
      <c r="M652" t="str">
        <f t="shared" si="242"/>
        <v/>
      </c>
      <c r="O652" s="11">
        <f t="shared" si="243"/>
        <v>10.064</v>
      </c>
      <c r="P652" s="11" t="str">
        <f t="shared" si="244"/>
        <v/>
      </c>
      <c r="Q652" s="11"/>
      <c r="R652" s="11">
        <f t="shared" si="245"/>
        <v>0</v>
      </c>
      <c r="S652" s="11"/>
      <c r="U652" s="11">
        <f t="shared" si="246"/>
        <v>7.2964000000000011</v>
      </c>
      <c r="V652" s="11" t="str">
        <f t="shared" si="247"/>
        <v/>
      </c>
      <c r="W652" s="11"/>
      <c r="X652" s="11">
        <f t="shared" si="241"/>
        <v>0</v>
      </c>
      <c r="Y652" s="11"/>
      <c r="AA652" s="11">
        <f t="shared" si="248"/>
        <v>2.7675999999999998</v>
      </c>
      <c r="AB652" s="11" t="str">
        <f t="shared" si="249"/>
        <v/>
      </c>
      <c r="AC652" s="11"/>
      <c r="AD652">
        <f t="shared" si="250"/>
        <v>3</v>
      </c>
      <c r="AE652">
        <f t="shared" si="251"/>
        <v>0</v>
      </c>
      <c r="AG652" s="11">
        <f t="shared" si="252"/>
        <v>-8.3027999999999995</v>
      </c>
      <c r="AH652" s="11"/>
      <c r="AI652" s="15">
        <f t="shared" si="253"/>
        <v>0</v>
      </c>
      <c r="AL652" s="11">
        <f t="shared" si="254"/>
        <v>-30.192</v>
      </c>
      <c r="AM652" s="11"/>
      <c r="AO652" s="19">
        <f t="shared" si="255"/>
        <v>1.3679890560875513E-3</v>
      </c>
      <c r="AP652" s="19">
        <f t="shared" si="256"/>
        <v>0</v>
      </c>
      <c r="AR652" s="23">
        <f t="shared" si="257"/>
        <v>3.3337893296853625</v>
      </c>
      <c r="AS652">
        <f t="shared" si="258"/>
        <v>3</v>
      </c>
      <c r="AV652" s="11">
        <f t="shared" si="259"/>
        <v>0.92379534883720904</v>
      </c>
      <c r="AY652" s="11">
        <f t="shared" si="260"/>
        <v>3.3592558139534878</v>
      </c>
      <c r="AZ652" s="11"/>
      <c r="BB652" s="17">
        <f t="shared" si="261"/>
        <v>3.3337893296853625</v>
      </c>
      <c r="BC652" s="17">
        <f t="shared" si="262"/>
        <v>0</v>
      </c>
      <c r="BE652" s="11">
        <f t="shared" si="263"/>
        <v>-9.2265953488372094</v>
      </c>
      <c r="BH652" s="15">
        <f t="shared" si="264"/>
        <v>0</v>
      </c>
    </row>
    <row r="653" spans="1:60">
      <c r="A653" t="s">
        <v>1397</v>
      </c>
      <c r="B653" t="s">
        <v>1396</v>
      </c>
      <c r="C653" t="s">
        <v>35</v>
      </c>
      <c r="D653">
        <v>1</v>
      </c>
      <c r="E653" s="7">
        <v>29.98</v>
      </c>
      <c r="F653" s="7">
        <v>21.885400000000001</v>
      </c>
      <c r="G653" s="7">
        <v>8.0945999999999998</v>
      </c>
      <c r="I653" s="7"/>
      <c r="J653" s="7"/>
      <c r="K653" s="7"/>
      <c r="M653" t="str">
        <f t="shared" si="242"/>
        <v/>
      </c>
      <c r="O653" s="11">
        <f t="shared" si="243"/>
        <v>29.98</v>
      </c>
      <c r="P653" s="11" t="str">
        <f t="shared" si="244"/>
        <v/>
      </c>
      <c r="Q653" s="11"/>
      <c r="R653" s="11">
        <f t="shared" si="245"/>
        <v>0</v>
      </c>
      <c r="S653" s="11"/>
      <c r="U653" s="11">
        <f t="shared" si="246"/>
        <v>21.885400000000001</v>
      </c>
      <c r="V653" s="11" t="str">
        <f t="shared" si="247"/>
        <v/>
      </c>
      <c r="W653" s="11"/>
      <c r="X653" s="11">
        <f t="shared" si="241"/>
        <v>0</v>
      </c>
      <c r="Y653" s="11"/>
      <c r="AA653" s="11">
        <f t="shared" si="248"/>
        <v>8.0945999999999998</v>
      </c>
      <c r="AB653" s="11" t="str">
        <f t="shared" si="249"/>
        <v/>
      </c>
      <c r="AC653" s="11"/>
      <c r="AD653">
        <f t="shared" si="250"/>
        <v>1</v>
      </c>
      <c r="AE653">
        <f t="shared" si="251"/>
        <v>0</v>
      </c>
      <c r="AG653" s="11">
        <f t="shared" si="252"/>
        <v>-8.0945999999999998</v>
      </c>
      <c r="AH653" s="11"/>
      <c r="AI653" s="15">
        <f t="shared" si="253"/>
        <v>0</v>
      </c>
      <c r="AL653" s="11">
        <f t="shared" si="254"/>
        <v>-29.98</v>
      </c>
      <c r="AM653" s="11"/>
      <c r="AO653" s="19">
        <f t="shared" si="255"/>
        <v>4.5599635202918376E-4</v>
      </c>
      <c r="AP653" s="19">
        <f t="shared" si="256"/>
        <v>0</v>
      </c>
      <c r="AR653" s="23">
        <f t="shared" si="257"/>
        <v>1.1112631098951209</v>
      </c>
      <c r="AS653">
        <f t="shared" si="258"/>
        <v>1</v>
      </c>
      <c r="AV653" s="11">
        <f t="shared" si="259"/>
        <v>0.90063036935704555</v>
      </c>
      <c r="AY653" s="11">
        <f t="shared" si="260"/>
        <v>3.3356680346557246</v>
      </c>
      <c r="AZ653" s="11"/>
      <c r="BB653" s="17">
        <f t="shared" si="261"/>
        <v>1.1112631098951209</v>
      </c>
      <c r="BC653" s="17">
        <f t="shared" si="262"/>
        <v>0</v>
      </c>
      <c r="BE653" s="11">
        <f t="shared" si="263"/>
        <v>-8.9952303693570457</v>
      </c>
      <c r="BH653" s="15">
        <f t="shared" si="264"/>
        <v>0</v>
      </c>
    </row>
    <row r="654" spans="1:60">
      <c r="A654" t="s">
        <v>1397</v>
      </c>
      <c r="B654" t="s">
        <v>1396</v>
      </c>
      <c r="C654" t="s">
        <v>44</v>
      </c>
      <c r="D654">
        <v>5</v>
      </c>
      <c r="E654" s="7">
        <v>2234.9</v>
      </c>
      <c r="F654" s="7">
        <v>1816.0886</v>
      </c>
      <c r="G654" s="7">
        <v>418.81139999999999</v>
      </c>
      <c r="I654" s="7"/>
      <c r="J654" s="7"/>
      <c r="K654" s="7"/>
      <c r="M654" t="str">
        <f t="shared" si="242"/>
        <v/>
      </c>
      <c r="O654" s="11">
        <f t="shared" si="243"/>
        <v>446.98</v>
      </c>
      <c r="P654" s="11" t="str">
        <f t="shared" si="244"/>
        <v/>
      </c>
      <c r="Q654" s="11"/>
      <c r="R654" s="11">
        <f t="shared" si="245"/>
        <v>0</v>
      </c>
      <c r="S654" s="11"/>
      <c r="U654" s="11">
        <f t="shared" si="246"/>
        <v>363.21771999999999</v>
      </c>
      <c r="V654" s="11" t="str">
        <f t="shared" si="247"/>
        <v/>
      </c>
      <c r="W654" s="11"/>
      <c r="X654" s="11">
        <f t="shared" si="241"/>
        <v>0</v>
      </c>
      <c r="Y654" s="11"/>
      <c r="AA654" s="11">
        <f t="shared" si="248"/>
        <v>83.762280000000004</v>
      </c>
      <c r="AB654" s="11" t="str">
        <f t="shared" si="249"/>
        <v/>
      </c>
      <c r="AC654" s="11"/>
      <c r="AD654">
        <f t="shared" si="250"/>
        <v>5</v>
      </c>
      <c r="AE654">
        <f t="shared" si="251"/>
        <v>0</v>
      </c>
      <c r="AG654" s="11">
        <f t="shared" si="252"/>
        <v>-418.81140000000005</v>
      </c>
      <c r="AH654" s="11"/>
      <c r="AI654" s="15">
        <f t="shared" si="253"/>
        <v>0</v>
      </c>
      <c r="AL654" s="11">
        <f t="shared" si="254"/>
        <v>-2234.9</v>
      </c>
      <c r="AM654" s="11"/>
      <c r="AO654" s="19">
        <f t="shared" si="255"/>
        <v>2.2799817601459188E-3</v>
      </c>
      <c r="AP654" s="19">
        <f t="shared" si="256"/>
        <v>0</v>
      </c>
      <c r="AR654" s="23">
        <f t="shared" si="257"/>
        <v>5.5563155494756042</v>
      </c>
      <c r="AS654">
        <f t="shared" si="258"/>
        <v>5</v>
      </c>
      <c r="AV654" s="11">
        <f t="shared" si="259"/>
        <v>46.59825882352942</v>
      </c>
      <c r="AY654" s="11">
        <f t="shared" si="260"/>
        <v>248.66192430460561</v>
      </c>
      <c r="AZ654" s="11"/>
      <c r="BB654" s="17">
        <f t="shared" si="261"/>
        <v>5.5563155494756042</v>
      </c>
      <c r="BC654" s="17">
        <f t="shared" si="262"/>
        <v>0</v>
      </c>
      <c r="BE654" s="11">
        <f t="shared" si="263"/>
        <v>-465.40965882352941</v>
      </c>
      <c r="BH654" s="15">
        <f t="shared" si="264"/>
        <v>0</v>
      </c>
    </row>
    <row r="655" spans="1:60">
      <c r="A655" t="s">
        <v>3701</v>
      </c>
      <c r="B655" t="s">
        <v>3700</v>
      </c>
      <c r="C655" t="s">
        <v>53</v>
      </c>
      <c r="E655" s="7"/>
      <c r="F655" s="7"/>
      <c r="G655" s="7"/>
      <c r="H655">
        <v>5</v>
      </c>
      <c r="I655" s="7">
        <v>135.30000000000001</v>
      </c>
      <c r="J655" s="7">
        <v>97.416000000000011</v>
      </c>
      <c r="K655" s="7">
        <v>37.884</v>
      </c>
      <c r="M655" t="str">
        <f t="shared" si="242"/>
        <v>New</v>
      </c>
      <c r="O655" s="11" t="str">
        <f t="shared" si="243"/>
        <v/>
      </c>
      <c r="P655" s="11">
        <f t="shared" si="244"/>
        <v>27.060000000000002</v>
      </c>
      <c r="Q655" s="11"/>
      <c r="R655" s="11">
        <f t="shared" si="245"/>
        <v>0</v>
      </c>
      <c r="S655" s="11"/>
      <c r="U655" s="11" t="str">
        <f t="shared" si="246"/>
        <v/>
      </c>
      <c r="V655" s="11">
        <f t="shared" si="247"/>
        <v>19.483200000000004</v>
      </c>
      <c r="W655" s="11"/>
      <c r="X655" s="11">
        <f t="shared" si="241"/>
        <v>0</v>
      </c>
      <c r="Y655" s="11"/>
      <c r="AA655" s="11" t="str">
        <f t="shared" si="248"/>
        <v/>
      </c>
      <c r="AB655" s="11">
        <f t="shared" si="249"/>
        <v>7.5768000000000004</v>
      </c>
      <c r="AC655" s="11"/>
      <c r="AD655">
        <f t="shared" si="250"/>
        <v>0</v>
      </c>
      <c r="AE655">
        <f t="shared" si="251"/>
        <v>5</v>
      </c>
      <c r="AG655" s="11">
        <f t="shared" si="252"/>
        <v>37.884</v>
      </c>
      <c r="AH655" s="11"/>
      <c r="AI655" s="15">
        <f t="shared" si="253"/>
        <v>0</v>
      </c>
      <c r="AL655" s="11">
        <f t="shared" si="254"/>
        <v>135.30000000000001</v>
      </c>
      <c r="AM655" s="11"/>
      <c r="AO655" s="19">
        <f t="shared" si="255"/>
        <v>0</v>
      </c>
      <c r="AP655" s="19">
        <f t="shared" si="256"/>
        <v>2.051702913418137E-3</v>
      </c>
      <c r="AR655" s="23">
        <f t="shared" si="257"/>
        <v>0</v>
      </c>
      <c r="AS655">
        <f t="shared" si="258"/>
        <v>0</v>
      </c>
      <c r="AV655" s="11">
        <f t="shared" si="259"/>
        <v>0</v>
      </c>
      <c r="AY655" s="11">
        <f t="shared" si="260"/>
        <v>0</v>
      </c>
      <c r="AZ655" s="11"/>
      <c r="BB655" s="17">
        <f t="shared" si="261"/>
        <v>0</v>
      </c>
      <c r="BC655" s="17">
        <f t="shared" si="262"/>
        <v>5</v>
      </c>
      <c r="BE655" s="11">
        <f t="shared" si="263"/>
        <v>37.884</v>
      </c>
      <c r="BH655" s="15">
        <f t="shared" si="264"/>
        <v>0</v>
      </c>
    </row>
    <row r="656" spans="1:60">
      <c r="A656" t="s">
        <v>451</v>
      </c>
      <c r="B656" t="s">
        <v>450</v>
      </c>
      <c r="C656" t="s">
        <v>53</v>
      </c>
      <c r="E656" s="7"/>
      <c r="F656" s="7"/>
      <c r="G656" s="7"/>
      <c r="H656">
        <v>4</v>
      </c>
      <c r="I656" s="7">
        <v>56.56</v>
      </c>
      <c r="J656" s="7">
        <v>41.854399999999998</v>
      </c>
      <c r="K656" s="7">
        <v>14.7056</v>
      </c>
      <c r="M656" t="str">
        <f t="shared" si="242"/>
        <v>New</v>
      </c>
      <c r="O656" s="11" t="str">
        <f t="shared" si="243"/>
        <v/>
      </c>
      <c r="P656" s="11">
        <f t="shared" si="244"/>
        <v>14.14</v>
      </c>
      <c r="Q656" s="11"/>
      <c r="R656" s="11">
        <f t="shared" si="245"/>
        <v>0</v>
      </c>
      <c r="S656" s="11"/>
      <c r="U656" s="11" t="str">
        <f t="shared" si="246"/>
        <v/>
      </c>
      <c r="V656" s="11">
        <f t="shared" si="247"/>
        <v>10.4636</v>
      </c>
      <c r="W656" s="11"/>
      <c r="X656" s="11">
        <f t="shared" si="241"/>
        <v>0</v>
      </c>
      <c r="Y656" s="11"/>
      <c r="AA656" s="11" t="str">
        <f t="shared" si="248"/>
        <v/>
      </c>
      <c r="AB656" s="11">
        <f t="shared" si="249"/>
        <v>3.6764000000000001</v>
      </c>
      <c r="AC656" s="11"/>
      <c r="AD656">
        <f t="shared" si="250"/>
        <v>0</v>
      </c>
      <c r="AE656">
        <f t="shared" si="251"/>
        <v>4</v>
      </c>
      <c r="AG656" s="11">
        <f t="shared" si="252"/>
        <v>14.7056</v>
      </c>
      <c r="AH656" s="11"/>
      <c r="AI656" s="15">
        <f t="shared" si="253"/>
        <v>0</v>
      </c>
      <c r="AL656" s="11">
        <f t="shared" si="254"/>
        <v>56.56</v>
      </c>
      <c r="AM656" s="11"/>
      <c r="AO656" s="19">
        <f t="shared" si="255"/>
        <v>0</v>
      </c>
      <c r="AP656" s="19">
        <f t="shared" si="256"/>
        <v>1.6413623307345096E-3</v>
      </c>
      <c r="AR656" s="23">
        <f t="shared" si="257"/>
        <v>0</v>
      </c>
      <c r="AS656">
        <f t="shared" si="258"/>
        <v>0</v>
      </c>
      <c r="AV656" s="11">
        <f t="shared" si="259"/>
        <v>0</v>
      </c>
      <c r="AY656" s="11">
        <f t="shared" si="260"/>
        <v>0</v>
      </c>
      <c r="AZ656" s="11"/>
      <c r="BB656" s="17">
        <f t="shared" si="261"/>
        <v>0</v>
      </c>
      <c r="BC656" s="17">
        <f t="shared" si="262"/>
        <v>4</v>
      </c>
      <c r="BE656" s="11">
        <f t="shared" si="263"/>
        <v>14.7056</v>
      </c>
      <c r="BH656" s="15">
        <f t="shared" si="264"/>
        <v>0</v>
      </c>
    </row>
    <row r="657" spans="1:60">
      <c r="A657" t="s">
        <v>451</v>
      </c>
      <c r="B657" t="s">
        <v>450</v>
      </c>
      <c r="C657" t="s">
        <v>44</v>
      </c>
      <c r="D657">
        <v>3</v>
      </c>
      <c r="E657" s="7">
        <v>1652.94</v>
      </c>
      <c r="F657" s="7">
        <v>1421.5284000000001</v>
      </c>
      <c r="G657" s="7">
        <v>231.41159999999999</v>
      </c>
      <c r="I657" s="7"/>
      <c r="J657" s="7"/>
      <c r="K657" s="7"/>
      <c r="M657" t="str">
        <f t="shared" si="242"/>
        <v/>
      </c>
      <c r="O657" s="11">
        <f t="shared" si="243"/>
        <v>550.98</v>
      </c>
      <c r="P657" s="11" t="str">
        <f t="shared" si="244"/>
        <v/>
      </c>
      <c r="Q657" s="11"/>
      <c r="R657" s="11">
        <f t="shared" si="245"/>
        <v>0</v>
      </c>
      <c r="S657" s="11"/>
      <c r="U657" s="11">
        <f t="shared" si="246"/>
        <v>473.84280000000007</v>
      </c>
      <c r="V657" s="11" t="str">
        <f t="shared" si="247"/>
        <v/>
      </c>
      <c r="W657" s="11"/>
      <c r="X657" s="11">
        <f t="shared" si="241"/>
        <v>0</v>
      </c>
      <c r="Y657" s="11"/>
      <c r="AA657" s="11">
        <f t="shared" si="248"/>
        <v>77.137199999999993</v>
      </c>
      <c r="AB657" s="11" t="str">
        <f t="shared" si="249"/>
        <v/>
      </c>
      <c r="AC657" s="11"/>
      <c r="AD657">
        <f t="shared" si="250"/>
        <v>3</v>
      </c>
      <c r="AE657">
        <f t="shared" si="251"/>
        <v>0</v>
      </c>
      <c r="AG657" s="11">
        <f t="shared" si="252"/>
        <v>-231.41159999999996</v>
      </c>
      <c r="AH657" s="11"/>
      <c r="AI657" s="15">
        <f t="shared" si="253"/>
        <v>0</v>
      </c>
      <c r="AL657" s="11">
        <f t="shared" si="254"/>
        <v>-1652.94</v>
      </c>
      <c r="AM657" s="11"/>
      <c r="AO657" s="19">
        <f t="shared" si="255"/>
        <v>1.3679890560875513E-3</v>
      </c>
      <c r="AP657" s="19">
        <f t="shared" si="256"/>
        <v>0</v>
      </c>
      <c r="AR657" s="23">
        <f t="shared" si="257"/>
        <v>3.3337893296853625</v>
      </c>
      <c r="AS657">
        <f t="shared" si="258"/>
        <v>3</v>
      </c>
      <c r="AV657" s="11">
        <f t="shared" si="259"/>
        <v>25.74757428180574</v>
      </c>
      <c r="AY657" s="11">
        <f t="shared" si="260"/>
        <v>183.911244870041</v>
      </c>
      <c r="AZ657" s="11"/>
      <c r="BB657" s="17">
        <f t="shared" si="261"/>
        <v>3.3337893296853625</v>
      </c>
      <c r="BC657" s="17">
        <f t="shared" si="262"/>
        <v>0</v>
      </c>
      <c r="BE657" s="11">
        <f t="shared" si="263"/>
        <v>-257.15917428180569</v>
      </c>
      <c r="BH657" s="15">
        <f t="shared" si="264"/>
        <v>0</v>
      </c>
    </row>
    <row r="658" spans="1:60">
      <c r="A658" t="s">
        <v>3168</v>
      </c>
      <c r="B658" t="s">
        <v>3167</v>
      </c>
      <c r="C658" t="s">
        <v>35</v>
      </c>
      <c r="E658" s="7"/>
      <c r="F658" s="7"/>
      <c r="G658" s="7"/>
      <c r="H658">
        <v>10</v>
      </c>
      <c r="I658" s="7">
        <v>239.96</v>
      </c>
      <c r="J658" s="7">
        <v>250.244</v>
      </c>
      <c r="K658" s="7">
        <v>-10.284000000000001</v>
      </c>
      <c r="M658" t="str">
        <f t="shared" si="242"/>
        <v>New</v>
      </c>
      <c r="O658" s="11" t="str">
        <f t="shared" si="243"/>
        <v/>
      </c>
      <c r="P658" s="11">
        <f t="shared" si="244"/>
        <v>23.996000000000002</v>
      </c>
      <c r="Q658" s="11"/>
      <c r="R658" s="11">
        <f t="shared" si="245"/>
        <v>0</v>
      </c>
      <c r="S658" s="11"/>
      <c r="U658" s="11" t="str">
        <f t="shared" si="246"/>
        <v/>
      </c>
      <c r="V658" s="11">
        <f t="shared" si="247"/>
        <v>25.0244</v>
      </c>
      <c r="W658" s="11"/>
      <c r="X658" s="11">
        <f t="shared" si="241"/>
        <v>0</v>
      </c>
      <c r="Y658" s="11"/>
      <c r="AA658" s="11" t="str">
        <f t="shared" si="248"/>
        <v/>
      </c>
      <c r="AB658" s="11">
        <f t="shared" si="249"/>
        <v>-1.0284</v>
      </c>
      <c r="AC658" s="11"/>
      <c r="AD658">
        <f t="shared" si="250"/>
        <v>0</v>
      </c>
      <c r="AE658">
        <f t="shared" si="251"/>
        <v>10</v>
      </c>
      <c r="AG658" s="11">
        <f t="shared" si="252"/>
        <v>-10.283999999999999</v>
      </c>
      <c r="AH658" s="11"/>
      <c r="AI658" s="15">
        <f t="shared" si="253"/>
        <v>0</v>
      </c>
      <c r="AL658" s="11">
        <f t="shared" si="254"/>
        <v>239.96000000000004</v>
      </c>
      <c r="AM658" s="11"/>
      <c r="AO658" s="19">
        <f t="shared" si="255"/>
        <v>0</v>
      </c>
      <c r="AP658" s="19">
        <f t="shared" si="256"/>
        <v>4.103405826836274E-3</v>
      </c>
      <c r="AR658" s="23">
        <f t="shared" si="257"/>
        <v>0</v>
      </c>
      <c r="AS658">
        <f t="shared" si="258"/>
        <v>0</v>
      </c>
      <c r="AV658" s="11">
        <f t="shared" si="259"/>
        <v>0</v>
      </c>
      <c r="AY658" s="11">
        <f t="shared" si="260"/>
        <v>0</v>
      </c>
      <c r="AZ658" s="11"/>
      <c r="BB658" s="17">
        <f t="shared" si="261"/>
        <v>0</v>
      </c>
      <c r="BC658" s="17">
        <f t="shared" si="262"/>
        <v>10</v>
      </c>
      <c r="BE658" s="11">
        <f t="shared" si="263"/>
        <v>-10.283999999999999</v>
      </c>
      <c r="BH658" s="15">
        <f t="shared" si="264"/>
        <v>0</v>
      </c>
    </row>
    <row r="659" spans="1:60">
      <c r="A659" t="s">
        <v>3168</v>
      </c>
      <c r="B659" t="s">
        <v>3167</v>
      </c>
      <c r="C659" t="s">
        <v>53</v>
      </c>
      <c r="E659" s="7"/>
      <c r="F659" s="7"/>
      <c r="G659" s="7"/>
      <c r="H659">
        <v>2</v>
      </c>
      <c r="I659" s="7">
        <v>54.768000000000001</v>
      </c>
      <c r="J659" s="7">
        <v>47.921999999999997</v>
      </c>
      <c r="K659" s="7">
        <v>6.8460000000000001</v>
      </c>
      <c r="M659" t="str">
        <f t="shared" si="242"/>
        <v>New</v>
      </c>
      <c r="O659" s="11" t="str">
        <f t="shared" si="243"/>
        <v/>
      </c>
      <c r="P659" s="11">
        <f t="shared" si="244"/>
        <v>27.384</v>
      </c>
      <c r="Q659" s="11"/>
      <c r="R659" s="11">
        <f t="shared" si="245"/>
        <v>0</v>
      </c>
      <c r="S659" s="11"/>
      <c r="U659" s="11" t="str">
        <f t="shared" si="246"/>
        <v/>
      </c>
      <c r="V659" s="11">
        <f t="shared" si="247"/>
        <v>23.960999999999999</v>
      </c>
      <c r="W659" s="11"/>
      <c r="X659" s="11">
        <f t="shared" si="241"/>
        <v>0</v>
      </c>
      <c r="Y659" s="11"/>
      <c r="AA659" s="11" t="str">
        <f t="shared" si="248"/>
        <v/>
      </c>
      <c r="AB659" s="11">
        <f t="shared" si="249"/>
        <v>3.423</v>
      </c>
      <c r="AC659" s="11"/>
      <c r="AD659">
        <f t="shared" si="250"/>
        <v>0</v>
      </c>
      <c r="AE659">
        <f t="shared" si="251"/>
        <v>2</v>
      </c>
      <c r="AG659" s="11">
        <f t="shared" si="252"/>
        <v>6.8460000000000001</v>
      </c>
      <c r="AH659" s="11"/>
      <c r="AI659" s="15">
        <f t="shared" si="253"/>
        <v>0</v>
      </c>
      <c r="AL659" s="11">
        <f t="shared" si="254"/>
        <v>54.768000000000001</v>
      </c>
      <c r="AM659" s="11"/>
      <c r="AO659" s="19">
        <f t="shared" si="255"/>
        <v>0</v>
      </c>
      <c r="AP659" s="19">
        <f t="shared" si="256"/>
        <v>8.206811653672548E-4</v>
      </c>
      <c r="AR659" s="23">
        <f t="shared" si="257"/>
        <v>0</v>
      </c>
      <c r="AS659">
        <f t="shared" si="258"/>
        <v>0</v>
      </c>
      <c r="AV659" s="11">
        <f t="shared" si="259"/>
        <v>0</v>
      </c>
      <c r="AY659" s="11">
        <f t="shared" si="260"/>
        <v>0</v>
      </c>
      <c r="AZ659" s="11"/>
      <c r="BB659" s="17">
        <f t="shared" si="261"/>
        <v>0</v>
      </c>
      <c r="BC659" s="17">
        <f t="shared" si="262"/>
        <v>2</v>
      </c>
      <c r="BE659" s="11">
        <f t="shared" si="263"/>
        <v>6.8460000000000001</v>
      </c>
      <c r="BH659" s="15">
        <f t="shared" si="264"/>
        <v>0</v>
      </c>
    </row>
    <row r="660" spans="1:60">
      <c r="A660" t="s">
        <v>2181</v>
      </c>
      <c r="B660" t="s">
        <v>2180</v>
      </c>
      <c r="C660" t="s">
        <v>35</v>
      </c>
      <c r="D660">
        <v>4</v>
      </c>
      <c r="E660" s="7">
        <v>1603.136</v>
      </c>
      <c r="F660" s="7">
        <v>1502.94</v>
      </c>
      <c r="G660" s="7">
        <v>100.196</v>
      </c>
      <c r="H660">
        <v>3</v>
      </c>
      <c r="I660" s="7">
        <v>191.64599999999999</v>
      </c>
      <c r="J660" s="7">
        <v>159.70499999999998</v>
      </c>
      <c r="K660" s="7">
        <v>31.940999999999999</v>
      </c>
      <c r="M660" t="str">
        <f t="shared" si="242"/>
        <v/>
      </c>
      <c r="O660" s="11">
        <f t="shared" si="243"/>
        <v>400.78399999999999</v>
      </c>
      <c r="P660" s="11">
        <f t="shared" si="244"/>
        <v>63.881999999999998</v>
      </c>
      <c r="Q660" s="11"/>
      <c r="R660" s="11">
        <f t="shared" si="245"/>
        <v>-1010.7059999999999</v>
      </c>
      <c r="S660" s="11"/>
      <c r="U660" s="11">
        <f t="shared" si="246"/>
        <v>375.73500000000001</v>
      </c>
      <c r="V660" s="11">
        <f t="shared" si="247"/>
        <v>53.234999999999992</v>
      </c>
      <c r="W660" s="11"/>
      <c r="X660" s="11">
        <f t="shared" si="241"/>
        <v>967.5</v>
      </c>
      <c r="Y660" s="11"/>
      <c r="AA660" s="11">
        <f t="shared" si="248"/>
        <v>25.048999999999999</v>
      </c>
      <c r="AB660" s="11">
        <f t="shared" si="249"/>
        <v>10.647</v>
      </c>
      <c r="AC660" s="11"/>
      <c r="AD660">
        <f t="shared" si="250"/>
        <v>4</v>
      </c>
      <c r="AE660">
        <f t="shared" si="251"/>
        <v>3</v>
      </c>
      <c r="AG660" s="11">
        <f t="shared" si="252"/>
        <v>-25.048999999999999</v>
      </c>
      <c r="AH660" s="11"/>
      <c r="AI660" s="15">
        <f t="shared" si="253"/>
        <v>0</v>
      </c>
      <c r="AL660" s="11">
        <f t="shared" si="254"/>
        <v>-400.78399999999999</v>
      </c>
      <c r="AM660" s="11"/>
      <c r="AO660" s="19">
        <f t="shared" si="255"/>
        <v>1.823985408116735E-3</v>
      </c>
      <c r="AP660" s="19">
        <f t="shared" si="256"/>
        <v>1.2310217480508822E-3</v>
      </c>
      <c r="AR660" s="23">
        <f t="shared" si="257"/>
        <v>4.4450524395804836</v>
      </c>
      <c r="AS660">
        <f t="shared" si="258"/>
        <v>4</v>
      </c>
      <c r="AV660" s="11">
        <f t="shared" si="259"/>
        <v>11.148118559051532</v>
      </c>
      <c r="AY660" s="11">
        <f t="shared" si="260"/>
        <v>178.36989694482452</v>
      </c>
      <c r="AZ660" s="11"/>
      <c r="BB660" s="17">
        <f t="shared" si="261"/>
        <v>4.4450524395804836</v>
      </c>
      <c r="BC660" s="17">
        <f t="shared" si="262"/>
        <v>3</v>
      </c>
      <c r="BE660" s="11">
        <f t="shared" si="263"/>
        <v>-36.197118559051532</v>
      </c>
      <c r="BH660" s="15">
        <f t="shared" si="264"/>
        <v>0</v>
      </c>
    </row>
    <row r="661" spans="1:60">
      <c r="A661" t="s">
        <v>2089</v>
      </c>
      <c r="B661" t="s">
        <v>2088</v>
      </c>
      <c r="C661" t="s">
        <v>53</v>
      </c>
      <c r="E661" s="7"/>
      <c r="F661" s="7"/>
      <c r="G661" s="7"/>
      <c r="H661">
        <v>5</v>
      </c>
      <c r="I661" s="7">
        <v>88.92</v>
      </c>
      <c r="J661" s="7">
        <v>74.470500000000001</v>
      </c>
      <c r="K661" s="7">
        <v>14.4495</v>
      </c>
      <c r="M661" t="str">
        <f t="shared" si="242"/>
        <v>New</v>
      </c>
      <c r="O661" s="11" t="str">
        <f t="shared" si="243"/>
        <v/>
      </c>
      <c r="P661" s="11">
        <f t="shared" si="244"/>
        <v>17.783999999999999</v>
      </c>
      <c r="Q661" s="11"/>
      <c r="R661" s="11">
        <f t="shared" si="245"/>
        <v>0</v>
      </c>
      <c r="S661" s="11"/>
      <c r="U661" s="11" t="str">
        <f t="shared" si="246"/>
        <v/>
      </c>
      <c r="V661" s="11">
        <f t="shared" si="247"/>
        <v>14.8941</v>
      </c>
      <c r="W661" s="11"/>
      <c r="X661" s="11">
        <f t="shared" si="241"/>
        <v>0</v>
      </c>
      <c r="Y661" s="11"/>
      <c r="AA661" s="11" t="str">
        <f t="shared" si="248"/>
        <v/>
      </c>
      <c r="AB661" s="11">
        <f t="shared" si="249"/>
        <v>2.8898999999999999</v>
      </c>
      <c r="AC661" s="11"/>
      <c r="AD661">
        <f t="shared" si="250"/>
        <v>0</v>
      </c>
      <c r="AE661">
        <f t="shared" si="251"/>
        <v>5</v>
      </c>
      <c r="AG661" s="11">
        <f t="shared" si="252"/>
        <v>14.4495</v>
      </c>
      <c r="AH661" s="11"/>
      <c r="AI661" s="15">
        <f t="shared" si="253"/>
        <v>0</v>
      </c>
      <c r="AL661" s="11">
        <f t="shared" si="254"/>
        <v>88.919999999999987</v>
      </c>
      <c r="AM661" s="11"/>
      <c r="AO661" s="19">
        <f t="shared" si="255"/>
        <v>0</v>
      </c>
      <c r="AP661" s="19">
        <f t="shared" si="256"/>
        <v>2.051702913418137E-3</v>
      </c>
      <c r="AR661" s="23">
        <f t="shared" si="257"/>
        <v>0</v>
      </c>
      <c r="AS661">
        <f t="shared" si="258"/>
        <v>0</v>
      </c>
      <c r="AV661" s="11">
        <f t="shared" si="259"/>
        <v>0</v>
      </c>
      <c r="AY661" s="11">
        <f t="shared" si="260"/>
        <v>0</v>
      </c>
      <c r="AZ661" s="11"/>
      <c r="BB661" s="17">
        <f t="shared" si="261"/>
        <v>0</v>
      </c>
      <c r="BC661" s="17">
        <f t="shared" si="262"/>
        <v>5</v>
      </c>
      <c r="BE661" s="11">
        <f t="shared" si="263"/>
        <v>14.4495</v>
      </c>
      <c r="BH661" s="15">
        <f t="shared" si="264"/>
        <v>0</v>
      </c>
    </row>
    <row r="662" spans="1:60">
      <c r="A662" t="s">
        <v>2089</v>
      </c>
      <c r="B662" t="s">
        <v>2088</v>
      </c>
      <c r="C662" t="s">
        <v>44</v>
      </c>
      <c r="E662" s="7"/>
      <c r="F662" s="7"/>
      <c r="G662" s="7"/>
      <c r="H662">
        <v>4</v>
      </c>
      <c r="I662" s="7">
        <v>1504.52</v>
      </c>
      <c r="J662" s="7">
        <v>1158.4803999999999</v>
      </c>
      <c r="K662" s="7">
        <v>346.03960000000001</v>
      </c>
      <c r="M662" t="str">
        <f t="shared" si="242"/>
        <v>New</v>
      </c>
      <c r="O662" s="11" t="str">
        <f t="shared" si="243"/>
        <v/>
      </c>
      <c r="P662" s="11">
        <f t="shared" si="244"/>
        <v>376.13</v>
      </c>
      <c r="Q662" s="11"/>
      <c r="R662" s="11">
        <f t="shared" si="245"/>
        <v>0</v>
      </c>
      <c r="S662" s="11"/>
      <c r="U662" s="11" t="str">
        <f t="shared" si="246"/>
        <v/>
      </c>
      <c r="V662" s="11">
        <f t="shared" si="247"/>
        <v>289.62009999999998</v>
      </c>
      <c r="W662" s="11"/>
      <c r="X662" s="11">
        <f t="shared" si="241"/>
        <v>0</v>
      </c>
      <c r="Y662" s="11"/>
      <c r="AA662" s="11" t="str">
        <f t="shared" si="248"/>
        <v/>
      </c>
      <c r="AB662" s="11">
        <f t="shared" si="249"/>
        <v>86.509900000000002</v>
      </c>
      <c r="AC662" s="11"/>
      <c r="AD662">
        <f t="shared" si="250"/>
        <v>0</v>
      </c>
      <c r="AE662">
        <f t="shared" si="251"/>
        <v>4</v>
      </c>
      <c r="AG662" s="11">
        <f t="shared" si="252"/>
        <v>346.03960000000001</v>
      </c>
      <c r="AH662" s="11"/>
      <c r="AI662" s="15">
        <f t="shared" si="253"/>
        <v>0</v>
      </c>
      <c r="AL662" s="11">
        <f t="shared" si="254"/>
        <v>1504.52</v>
      </c>
      <c r="AM662" s="11"/>
      <c r="AO662" s="19">
        <f t="shared" si="255"/>
        <v>0</v>
      </c>
      <c r="AP662" s="19">
        <f t="shared" si="256"/>
        <v>1.6413623307345096E-3</v>
      </c>
      <c r="AR662" s="23">
        <f t="shared" si="257"/>
        <v>0</v>
      </c>
      <c r="AS662">
        <f t="shared" si="258"/>
        <v>0</v>
      </c>
      <c r="AV662" s="11">
        <f t="shared" si="259"/>
        <v>0</v>
      </c>
      <c r="AY662" s="11">
        <f t="shared" si="260"/>
        <v>0</v>
      </c>
      <c r="AZ662" s="11"/>
      <c r="BB662" s="17">
        <f t="shared" si="261"/>
        <v>0</v>
      </c>
      <c r="BC662" s="17">
        <f t="shared" si="262"/>
        <v>4</v>
      </c>
      <c r="BE662" s="11">
        <f t="shared" si="263"/>
        <v>346.03960000000001</v>
      </c>
      <c r="BH662" s="15">
        <f t="shared" si="264"/>
        <v>0</v>
      </c>
    </row>
    <row r="663" spans="1:60">
      <c r="A663" t="s">
        <v>3204</v>
      </c>
      <c r="B663" t="s">
        <v>3203</v>
      </c>
      <c r="C663" t="s">
        <v>53</v>
      </c>
      <c r="E663" s="7"/>
      <c r="F663" s="7"/>
      <c r="G663" s="7"/>
      <c r="H663">
        <v>3</v>
      </c>
      <c r="I663" s="7">
        <v>60.84</v>
      </c>
      <c r="J663" s="7">
        <v>37.720800000000004</v>
      </c>
      <c r="K663" s="7">
        <v>23.119199999999999</v>
      </c>
      <c r="M663" t="str">
        <f t="shared" si="242"/>
        <v>New</v>
      </c>
      <c r="O663" s="11" t="str">
        <f t="shared" si="243"/>
        <v/>
      </c>
      <c r="P663" s="11">
        <f t="shared" si="244"/>
        <v>20.28</v>
      </c>
      <c r="Q663" s="11"/>
      <c r="R663" s="11">
        <f t="shared" si="245"/>
        <v>0</v>
      </c>
      <c r="S663" s="11"/>
      <c r="U663" s="11" t="str">
        <f t="shared" si="246"/>
        <v/>
      </c>
      <c r="V663" s="11">
        <f t="shared" si="247"/>
        <v>12.573600000000001</v>
      </c>
      <c r="W663" s="11"/>
      <c r="X663" s="11">
        <f t="shared" si="241"/>
        <v>0</v>
      </c>
      <c r="Y663" s="11"/>
      <c r="AA663" s="11" t="str">
        <f t="shared" si="248"/>
        <v/>
      </c>
      <c r="AB663" s="11">
        <f t="shared" si="249"/>
        <v>7.7063999999999995</v>
      </c>
      <c r="AC663" s="11"/>
      <c r="AD663">
        <f t="shared" si="250"/>
        <v>0</v>
      </c>
      <c r="AE663">
        <f t="shared" si="251"/>
        <v>3</v>
      </c>
      <c r="AG663" s="11">
        <f t="shared" si="252"/>
        <v>23.119199999999999</v>
      </c>
      <c r="AH663" s="11"/>
      <c r="AI663" s="15">
        <f t="shared" si="253"/>
        <v>0</v>
      </c>
      <c r="AL663" s="11">
        <f t="shared" si="254"/>
        <v>60.84</v>
      </c>
      <c r="AM663" s="11"/>
      <c r="AO663" s="19">
        <f t="shared" si="255"/>
        <v>0</v>
      </c>
      <c r="AP663" s="19">
        <f t="shared" si="256"/>
        <v>1.2310217480508822E-3</v>
      </c>
      <c r="AR663" s="23">
        <f t="shared" si="257"/>
        <v>0</v>
      </c>
      <c r="AS663">
        <f t="shared" si="258"/>
        <v>0</v>
      </c>
      <c r="AV663" s="11">
        <f t="shared" si="259"/>
        <v>0</v>
      </c>
      <c r="AY663" s="11">
        <f t="shared" si="260"/>
        <v>0</v>
      </c>
      <c r="AZ663" s="11"/>
      <c r="BB663" s="17">
        <f t="shared" si="261"/>
        <v>0</v>
      </c>
      <c r="BC663" s="17">
        <f t="shared" si="262"/>
        <v>3</v>
      </c>
      <c r="BE663" s="11">
        <f t="shared" si="263"/>
        <v>23.119199999999999</v>
      </c>
      <c r="BH663" s="15">
        <f t="shared" si="264"/>
        <v>0</v>
      </c>
    </row>
    <row r="664" spans="1:60">
      <c r="A664" t="s">
        <v>1423</v>
      </c>
      <c r="B664" t="s">
        <v>1422</v>
      </c>
      <c r="C664" t="s">
        <v>35</v>
      </c>
      <c r="E664" s="7"/>
      <c r="F664" s="7"/>
      <c r="G664" s="7"/>
      <c r="H664">
        <v>6</v>
      </c>
      <c r="I664" s="7">
        <v>664.14599999999996</v>
      </c>
      <c r="J664" s="7">
        <v>575.59319999999991</v>
      </c>
      <c r="K664" s="7">
        <v>88.552800000000005</v>
      </c>
      <c r="M664" t="str">
        <f t="shared" si="242"/>
        <v>New</v>
      </c>
      <c r="O664" s="11" t="str">
        <f t="shared" si="243"/>
        <v/>
      </c>
      <c r="P664" s="11">
        <f t="shared" si="244"/>
        <v>110.69099999999999</v>
      </c>
      <c r="Q664" s="11"/>
      <c r="R664" s="11">
        <f t="shared" si="245"/>
        <v>0</v>
      </c>
      <c r="S664" s="11"/>
      <c r="U664" s="11" t="str">
        <f t="shared" si="246"/>
        <v/>
      </c>
      <c r="V664" s="11">
        <f t="shared" si="247"/>
        <v>95.93219999999998</v>
      </c>
      <c r="W664" s="11"/>
      <c r="X664" s="11">
        <f t="shared" si="241"/>
        <v>0</v>
      </c>
      <c r="Y664" s="11"/>
      <c r="AA664" s="11" t="str">
        <f t="shared" si="248"/>
        <v/>
      </c>
      <c r="AB664" s="11">
        <f t="shared" si="249"/>
        <v>14.758800000000001</v>
      </c>
      <c r="AC664" s="11"/>
      <c r="AD664">
        <f t="shared" si="250"/>
        <v>0</v>
      </c>
      <c r="AE664">
        <f t="shared" si="251"/>
        <v>6</v>
      </c>
      <c r="AG664" s="11">
        <f t="shared" si="252"/>
        <v>88.552800000000005</v>
      </c>
      <c r="AH664" s="11"/>
      <c r="AI664" s="15">
        <f t="shared" si="253"/>
        <v>0</v>
      </c>
      <c r="AL664" s="11">
        <f t="shared" si="254"/>
        <v>664.14599999999996</v>
      </c>
      <c r="AM664" s="11"/>
      <c r="AO664" s="19">
        <f t="shared" si="255"/>
        <v>0</v>
      </c>
      <c r="AP664" s="19">
        <f t="shared" si="256"/>
        <v>2.4620434961017644E-3</v>
      </c>
      <c r="AR664" s="23">
        <f t="shared" si="257"/>
        <v>0</v>
      </c>
      <c r="AS664">
        <f t="shared" si="258"/>
        <v>0</v>
      </c>
      <c r="AV664" s="11">
        <f t="shared" si="259"/>
        <v>0</v>
      </c>
      <c r="AY664" s="11">
        <f t="shared" si="260"/>
        <v>0</v>
      </c>
      <c r="AZ664" s="11"/>
      <c r="BB664" s="17">
        <f t="shared" si="261"/>
        <v>0</v>
      </c>
      <c r="BC664" s="17">
        <f t="shared" si="262"/>
        <v>6</v>
      </c>
      <c r="BE664" s="11">
        <f t="shared" si="263"/>
        <v>88.552800000000005</v>
      </c>
      <c r="BH664" s="15">
        <f t="shared" si="264"/>
        <v>0</v>
      </c>
    </row>
    <row r="665" spans="1:60">
      <c r="A665" t="s">
        <v>1423</v>
      </c>
      <c r="B665" t="s">
        <v>1422</v>
      </c>
      <c r="C665" t="s">
        <v>44</v>
      </c>
      <c r="E665" s="7"/>
      <c r="F665" s="7"/>
      <c r="G665" s="7"/>
      <c r="H665">
        <v>7</v>
      </c>
      <c r="I665" s="7">
        <v>765.625</v>
      </c>
      <c r="J665" s="7">
        <v>1332.1875</v>
      </c>
      <c r="K665" s="7">
        <v>-566.5625</v>
      </c>
      <c r="M665" t="str">
        <f t="shared" si="242"/>
        <v>New</v>
      </c>
      <c r="O665" s="11" t="str">
        <f t="shared" si="243"/>
        <v/>
      </c>
      <c r="P665" s="11">
        <f t="shared" si="244"/>
        <v>109.375</v>
      </c>
      <c r="Q665" s="11"/>
      <c r="R665" s="11">
        <f t="shared" si="245"/>
        <v>0</v>
      </c>
      <c r="S665" s="11"/>
      <c r="U665" s="11" t="str">
        <f t="shared" si="246"/>
        <v/>
      </c>
      <c r="V665" s="11">
        <f t="shared" si="247"/>
        <v>190.3125</v>
      </c>
      <c r="W665" s="11"/>
      <c r="X665" s="11">
        <f t="shared" si="241"/>
        <v>0</v>
      </c>
      <c r="Y665" s="11"/>
      <c r="AA665" s="11" t="str">
        <f t="shared" si="248"/>
        <v/>
      </c>
      <c r="AB665" s="11">
        <f t="shared" si="249"/>
        <v>-80.9375</v>
      </c>
      <c r="AC665" s="11"/>
      <c r="AD665">
        <f t="shared" si="250"/>
        <v>0</v>
      </c>
      <c r="AE665">
        <f t="shared" si="251"/>
        <v>7</v>
      </c>
      <c r="AG665" s="11">
        <f t="shared" si="252"/>
        <v>-566.5625</v>
      </c>
      <c r="AH665" s="11"/>
      <c r="AI665" s="15">
        <f t="shared" si="253"/>
        <v>0</v>
      </c>
      <c r="AL665" s="11">
        <f t="shared" si="254"/>
        <v>765.625</v>
      </c>
      <c r="AM665" s="11"/>
      <c r="AO665" s="19">
        <f t="shared" si="255"/>
        <v>0</v>
      </c>
      <c r="AP665" s="19">
        <f t="shared" si="256"/>
        <v>2.8723840787853918E-3</v>
      </c>
      <c r="AR665" s="23">
        <f t="shared" si="257"/>
        <v>0</v>
      </c>
      <c r="AS665">
        <f t="shared" si="258"/>
        <v>0</v>
      </c>
      <c r="AV665" s="11">
        <f t="shared" si="259"/>
        <v>0</v>
      </c>
      <c r="AY665" s="11">
        <f t="shared" si="260"/>
        <v>0</v>
      </c>
      <c r="AZ665" s="11"/>
      <c r="BB665" s="17">
        <f t="shared" si="261"/>
        <v>0</v>
      </c>
      <c r="BC665" s="17">
        <f t="shared" si="262"/>
        <v>7</v>
      </c>
      <c r="BE665" s="11">
        <f t="shared" si="263"/>
        <v>-566.5625</v>
      </c>
      <c r="BH665" s="15">
        <f t="shared" si="264"/>
        <v>0</v>
      </c>
    </row>
    <row r="666" spans="1:60">
      <c r="A666" t="s">
        <v>522</v>
      </c>
      <c r="B666" t="s">
        <v>521</v>
      </c>
      <c r="C666" t="s">
        <v>32</v>
      </c>
      <c r="E666" s="7"/>
      <c r="F666" s="7"/>
      <c r="G666" s="7"/>
      <c r="H666">
        <v>5</v>
      </c>
      <c r="I666" s="7">
        <v>514.16499999999996</v>
      </c>
      <c r="J666" s="7">
        <v>544.41</v>
      </c>
      <c r="K666" s="7">
        <v>-30.245000000000001</v>
      </c>
      <c r="M666" t="str">
        <f t="shared" si="242"/>
        <v>New</v>
      </c>
      <c r="O666" s="11" t="str">
        <f t="shared" si="243"/>
        <v/>
      </c>
      <c r="P666" s="11">
        <f t="shared" si="244"/>
        <v>102.833</v>
      </c>
      <c r="Q666" s="11"/>
      <c r="R666" s="11">
        <f t="shared" si="245"/>
        <v>0</v>
      </c>
      <c r="S666" s="11"/>
      <c r="U666" s="11" t="str">
        <f t="shared" si="246"/>
        <v/>
      </c>
      <c r="V666" s="11">
        <f t="shared" si="247"/>
        <v>108.88199999999999</v>
      </c>
      <c r="W666" s="11"/>
      <c r="X666" s="11">
        <f t="shared" si="241"/>
        <v>0</v>
      </c>
      <c r="Y666" s="11"/>
      <c r="AA666" s="11" t="str">
        <f t="shared" si="248"/>
        <v/>
      </c>
      <c r="AB666" s="11">
        <f t="shared" si="249"/>
        <v>-6.0490000000000004</v>
      </c>
      <c r="AC666" s="11"/>
      <c r="AD666">
        <f t="shared" si="250"/>
        <v>0</v>
      </c>
      <c r="AE666">
        <f t="shared" si="251"/>
        <v>5</v>
      </c>
      <c r="AG666" s="11">
        <f t="shared" si="252"/>
        <v>-30.245000000000001</v>
      </c>
      <c r="AH666" s="11"/>
      <c r="AI666" s="15">
        <f t="shared" si="253"/>
        <v>0</v>
      </c>
      <c r="AL666" s="11">
        <f t="shared" si="254"/>
        <v>514.16499999999996</v>
      </c>
      <c r="AM666" s="11"/>
      <c r="AO666" s="19">
        <f t="shared" si="255"/>
        <v>0</v>
      </c>
      <c r="AP666" s="19">
        <f t="shared" si="256"/>
        <v>2.051702913418137E-3</v>
      </c>
      <c r="AR666" s="23">
        <f t="shared" si="257"/>
        <v>0</v>
      </c>
      <c r="AS666">
        <f t="shared" si="258"/>
        <v>0</v>
      </c>
      <c r="AV666" s="11">
        <f t="shared" si="259"/>
        <v>0</v>
      </c>
      <c r="AY666" s="11">
        <f t="shared" si="260"/>
        <v>0</v>
      </c>
      <c r="AZ666" s="11"/>
      <c r="BB666" s="17">
        <f t="shared" si="261"/>
        <v>0</v>
      </c>
      <c r="BC666" s="17">
        <f t="shared" si="262"/>
        <v>5</v>
      </c>
      <c r="BE666" s="11">
        <f t="shared" si="263"/>
        <v>-30.245000000000001</v>
      </c>
      <c r="BH666" s="15">
        <f t="shared" si="264"/>
        <v>0</v>
      </c>
    </row>
    <row r="667" spans="1:60">
      <c r="A667" t="s">
        <v>1275</v>
      </c>
      <c r="B667" t="s">
        <v>1274</v>
      </c>
      <c r="C667" t="s">
        <v>53</v>
      </c>
      <c r="E667" s="7"/>
      <c r="F667" s="7"/>
      <c r="G667" s="7"/>
      <c r="H667">
        <v>3</v>
      </c>
      <c r="I667" s="7">
        <v>17.309999999999999</v>
      </c>
      <c r="J667" s="7">
        <v>12.116999999999999</v>
      </c>
      <c r="K667" s="7">
        <v>5.1929999999999996</v>
      </c>
      <c r="M667" t="str">
        <f t="shared" si="242"/>
        <v>New</v>
      </c>
      <c r="O667" s="11" t="str">
        <f t="shared" si="243"/>
        <v/>
      </c>
      <c r="P667" s="11">
        <f t="shared" si="244"/>
        <v>5.77</v>
      </c>
      <c r="Q667" s="11"/>
      <c r="R667" s="11">
        <f t="shared" si="245"/>
        <v>0</v>
      </c>
      <c r="S667" s="11"/>
      <c r="U667" s="11" t="str">
        <f t="shared" si="246"/>
        <v/>
      </c>
      <c r="V667" s="11">
        <f t="shared" si="247"/>
        <v>4.0389999999999997</v>
      </c>
      <c r="W667" s="11"/>
      <c r="X667" s="11">
        <f t="shared" si="241"/>
        <v>0</v>
      </c>
      <c r="Y667" s="11"/>
      <c r="AA667" s="11" t="str">
        <f t="shared" si="248"/>
        <v/>
      </c>
      <c r="AB667" s="11">
        <f t="shared" si="249"/>
        <v>1.7309999999999999</v>
      </c>
      <c r="AC667" s="11"/>
      <c r="AD667">
        <f t="shared" si="250"/>
        <v>0</v>
      </c>
      <c r="AE667">
        <f t="shared" si="251"/>
        <v>3</v>
      </c>
      <c r="AG667" s="11">
        <f t="shared" si="252"/>
        <v>5.1929999999999996</v>
      </c>
      <c r="AH667" s="11"/>
      <c r="AI667" s="15">
        <f t="shared" si="253"/>
        <v>0</v>
      </c>
      <c r="AL667" s="11">
        <f t="shared" si="254"/>
        <v>17.309999999999999</v>
      </c>
      <c r="AM667" s="11"/>
      <c r="AO667" s="19">
        <f t="shared" si="255"/>
        <v>0</v>
      </c>
      <c r="AP667" s="19">
        <f t="shared" si="256"/>
        <v>1.2310217480508822E-3</v>
      </c>
      <c r="AR667" s="23">
        <f t="shared" si="257"/>
        <v>0</v>
      </c>
      <c r="AS667">
        <f t="shared" si="258"/>
        <v>0</v>
      </c>
      <c r="AV667" s="11">
        <f t="shared" si="259"/>
        <v>0</v>
      </c>
      <c r="AY667" s="11">
        <f t="shared" si="260"/>
        <v>0</v>
      </c>
      <c r="AZ667" s="11"/>
      <c r="BB667" s="17">
        <f t="shared" si="261"/>
        <v>0</v>
      </c>
      <c r="BC667" s="17">
        <f t="shared" si="262"/>
        <v>3</v>
      </c>
      <c r="BE667" s="11">
        <f t="shared" si="263"/>
        <v>5.1929999999999996</v>
      </c>
      <c r="BH667" s="15">
        <f t="shared" si="264"/>
        <v>0</v>
      </c>
    </row>
    <row r="668" spans="1:60">
      <c r="A668" t="s">
        <v>1275</v>
      </c>
      <c r="B668" t="s">
        <v>1274</v>
      </c>
      <c r="C668" t="s">
        <v>44</v>
      </c>
      <c r="D668">
        <v>2</v>
      </c>
      <c r="E668" s="7">
        <v>244.006</v>
      </c>
      <c r="F668" s="7">
        <v>275.37819999999999</v>
      </c>
      <c r="G668" s="7">
        <v>-31.372199999999999</v>
      </c>
      <c r="I668" s="7"/>
      <c r="J668" s="7"/>
      <c r="K668" s="7"/>
      <c r="M668" t="str">
        <f t="shared" si="242"/>
        <v/>
      </c>
      <c r="O668" s="11">
        <f t="shared" si="243"/>
        <v>122.003</v>
      </c>
      <c r="P668" s="11" t="str">
        <f t="shared" si="244"/>
        <v/>
      </c>
      <c r="Q668" s="11"/>
      <c r="R668" s="11">
        <f t="shared" si="245"/>
        <v>0</v>
      </c>
      <c r="S668" s="11"/>
      <c r="U668" s="11">
        <f t="shared" si="246"/>
        <v>137.6891</v>
      </c>
      <c r="V668" s="11" t="str">
        <f t="shared" si="247"/>
        <v/>
      </c>
      <c r="W668" s="11"/>
      <c r="X668" s="11">
        <f t="shared" si="241"/>
        <v>0</v>
      </c>
      <c r="Y668" s="11"/>
      <c r="AA668" s="11">
        <f t="shared" si="248"/>
        <v>-15.6861</v>
      </c>
      <c r="AB668" s="11" t="str">
        <f t="shared" si="249"/>
        <v/>
      </c>
      <c r="AC668" s="11"/>
      <c r="AD668">
        <f t="shared" si="250"/>
        <v>2</v>
      </c>
      <c r="AE668">
        <f t="shared" si="251"/>
        <v>0</v>
      </c>
      <c r="AG668" s="11">
        <f t="shared" si="252"/>
        <v>31.372199999999999</v>
      </c>
      <c r="AH668" s="11"/>
      <c r="AI668" s="15">
        <f t="shared" si="253"/>
        <v>0</v>
      </c>
      <c r="AL668" s="11">
        <f t="shared" si="254"/>
        <v>-244.006</v>
      </c>
      <c r="AM668" s="11"/>
      <c r="AO668" s="19">
        <f t="shared" si="255"/>
        <v>9.1199270405836752E-4</v>
      </c>
      <c r="AP668" s="19">
        <f t="shared" si="256"/>
        <v>0</v>
      </c>
      <c r="AR668" s="23">
        <f t="shared" si="257"/>
        <v>2.2225262197902418</v>
      </c>
      <c r="AS668">
        <f t="shared" si="258"/>
        <v>2</v>
      </c>
      <c r="AV668" s="11">
        <f t="shared" si="259"/>
        <v>-3.4905685362517116</v>
      </c>
      <c r="AY668" s="11">
        <f t="shared" si="260"/>
        <v>27.148866393068868</v>
      </c>
      <c r="AZ668" s="11"/>
      <c r="BB668" s="17">
        <f t="shared" si="261"/>
        <v>2.2225262197902418</v>
      </c>
      <c r="BC668" s="17">
        <f t="shared" si="262"/>
        <v>0</v>
      </c>
      <c r="BE668" s="11">
        <f t="shared" si="263"/>
        <v>34.862768536251714</v>
      </c>
      <c r="BH668" s="15">
        <f t="shared" si="264"/>
        <v>0</v>
      </c>
    </row>
    <row r="669" spans="1:60">
      <c r="A669" t="s">
        <v>1354</v>
      </c>
      <c r="B669" t="s">
        <v>1353</v>
      </c>
      <c r="C669" t="s">
        <v>53</v>
      </c>
      <c r="E669" s="7"/>
      <c r="F669" s="7"/>
      <c r="G669" s="7"/>
      <c r="H669">
        <v>3</v>
      </c>
      <c r="I669" s="7">
        <v>25.867999999999999</v>
      </c>
      <c r="J669" s="7">
        <v>17.776399999999999</v>
      </c>
      <c r="K669" s="7">
        <v>8.0915999999999997</v>
      </c>
      <c r="M669" t="str">
        <f t="shared" si="242"/>
        <v>New</v>
      </c>
      <c r="O669" s="11" t="str">
        <f t="shared" si="243"/>
        <v/>
      </c>
      <c r="P669" s="11">
        <f t="shared" si="244"/>
        <v>8.6226666666666656</v>
      </c>
      <c r="Q669" s="11"/>
      <c r="R669" s="11">
        <f t="shared" si="245"/>
        <v>0</v>
      </c>
      <c r="S669" s="11"/>
      <c r="U669" s="11" t="str">
        <f t="shared" si="246"/>
        <v/>
      </c>
      <c r="V669" s="11">
        <f t="shared" si="247"/>
        <v>5.925466666666666</v>
      </c>
      <c r="W669" s="11"/>
      <c r="X669" s="11">
        <f t="shared" si="241"/>
        <v>0</v>
      </c>
      <c r="Y669" s="11"/>
      <c r="AA669" s="11" t="str">
        <f t="shared" si="248"/>
        <v/>
      </c>
      <c r="AB669" s="11">
        <f t="shared" si="249"/>
        <v>2.6972</v>
      </c>
      <c r="AC669" s="11"/>
      <c r="AD669">
        <f t="shared" si="250"/>
        <v>0</v>
      </c>
      <c r="AE669">
        <f t="shared" si="251"/>
        <v>3</v>
      </c>
      <c r="AG669" s="11">
        <f t="shared" si="252"/>
        <v>8.0915999999999997</v>
      </c>
      <c r="AH669" s="11"/>
      <c r="AI669" s="15">
        <f t="shared" si="253"/>
        <v>0</v>
      </c>
      <c r="AL669" s="11">
        <f t="shared" si="254"/>
        <v>25.867999999999995</v>
      </c>
      <c r="AM669" s="11"/>
      <c r="AO669" s="19">
        <f t="shared" si="255"/>
        <v>0</v>
      </c>
      <c r="AP669" s="19">
        <f t="shared" si="256"/>
        <v>1.2310217480508822E-3</v>
      </c>
      <c r="AR669" s="23">
        <f t="shared" si="257"/>
        <v>0</v>
      </c>
      <c r="AS669">
        <f t="shared" si="258"/>
        <v>0</v>
      </c>
      <c r="AV669" s="11">
        <f t="shared" si="259"/>
        <v>0</v>
      </c>
      <c r="AY669" s="11">
        <f t="shared" si="260"/>
        <v>0</v>
      </c>
      <c r="AZ669" s="11"/>
      <c r="BB669" s="17">
        <f t="shared" si="261"/>
        <v>0</v>
      </c>
      <c r="BC669" s="17">
        <f t="shared" si="262"/>
        <v>3</v>
      </c>
      <c r="BE669" s="11">
        <f t="shared" si="263"/>
        <v>8.0915999999999997</v>
      </c>
      <c r="BH669" s="15">
        <f t="shared" si="264"/>
        <v>0</v>
      </c>
    </row>
    <row r="670" spans="1:60">
      <c r="A670" t="s">
        <v>1126</v>
      </c>
      <c r="B670" t="s">
        <v>1125</v>
      </c>
      <c r="C670" t="s">
        <v>35</v>
      </c>
      <c r="E670" s="7"/>
      <c r="F670" s="7"/>
      <c r="G670" s="7"/>
      <c r="H670">
        <v>5</v>
      </c>
      <c r="I670" s="7">
        <v>458.43</v>
      </c>
      <c r="J670" s="7">
        <v>582.86099999999999</v>
      </c>
      <c r="K670" s="7">
        <v>-124.431</v>
      </c>
      <c r="M670" t="str">
        <f t="shared" si="242"/>
        <v>New</v>
      </c>
      <c r="O670" s="11" t="str">
        <f t="shared" si="243"/>
        <v/>
      </c>
      <c r="P670" s="11">
        <f t="shared" si="244"/>
        <v>91.686000000000007</v>
      </c>
      <c r="Q670" s="11"/>
      <c r="R670" s="11">
        <f t="shared" si="245"/>
        <v>0</v>
      </c>
      <c r="S670" s="11"/>
      <c r="U670" s="11" t="str">
        <f t="shared" si="246"/>
        <v/>
      </c>
      <c r="V670" s="11">
        <f t="shared" si="247"/>
        <v>116.5722</v>
      </c>
      <c r="W670" s="11"/>
      <c r="X670" s="11">
        <f t="shared" si="241"/>
        <v>0</v>
      </c>
      <c r="Y670" s="11"/>
      <c r="AA670" s="11" t="str">
        <f t="shared" si="248"/>
        <v/>
      </c>
      <c r="AB670" s="11">
        <f t="shared" si="249"/>
        <v>-24.886199999999999</v>
      </c>
      <c r="AC670" s="11"/>
      <c r="AD670">
        <f t="shared" si="250"/>
        <v>0</v>
      </c>
      <c r="AE670">
        <f t="shared" si="251"/>
        <v>5</v>
      </c>
      <c r="AG670" s="11">
        <f t="shared" si="252"/>
        <v>-124.431</v>
      </c>
      <c r="AH670" s="11"/>
      <c r="AI670" s="15">
        <f t="shared" si="253"/>
        <v>0</v>
      </c>
      <c r="AL670" s="11">
        <f t="shared" si="254"/>
        <v>458.43000000000006</v>
      </c>
      <c r="AM670" s="11"/>
      <c r="AO670" s="19">
        <f t="shared" si="255"/>
        <v>0</v>
      </c>
      <c r="AP670" s="19">
        <f t="shared" si="256"/>
        <v>2.051702913418137E-3</v>
      </c>
      <c r="AR670" s="23">
        <f t="shared" si="257"/>
        <v>0</v>
      </c>
      <c r="AS670">
        <f t="shared" si="258"/>
        <v>0</v>
      </c>
      <c r="AV670" s="11">
        <f t="shared" si="259"/>
        <v>0</v>
      </c>
      <c r="AY670" s="11">
        <f t="shared" si="260"/>
        <v>0</v>
      </c>
      <c r="AZ670" s="11"/>
      <c r="BB670" s="17">
        <f t="shared" si="261"/>
        <v>0</v>
      </c>
      <c r="BC670" s="17">
        <f t="shared" si="262"/>
        <v>5</v>
      </c>
      <c r="BE670" s="11">
        <f t="shared" si="263"/>
        <v>-124.431</v>
      </c>
      <c r="BH670" s="15">
        <f t="shared" si="264"/>
        <v>0</v>
      </c>
    </row>
    <row r="671" spans="1:60">
      <c r="A671" t="s">
        <v>1126</v>
      </c>
      <c r="B671" t="s">
        <v>1125</v>
      </c>
      <c r="C671" t="s">
        <v>53</v>
      </c>
      <c r="D671">
        <v>3</v>
      </c>
      <c r="E671" s="7">
        <v>22.608000000000001</v>
      </c>
      <c r="F671" s="7">
        <v>32.781599999999997</v>
      </c>
      <c r="G671" s="7">
        <v>-10.1736</v>
      </c>
      <c r="H671">
        <v>9</v>
      </c>
      <c r="I671" s="7">
        <v>271.27199999999999</v>
      </c>
      <c r="J671" s="7">
        <v>267.52980000000002</v>
      </c>
      <c r="K671" s="7">
        <v>3.7422000000000004</v>
      </c>
      <c r="M671" t="str">
        <f t="shared" si="242"/>
        <v/>
      </c>
      <c r="O671" s="11">
        <f t="shared" si="243"/>
        <v>7.5360000000000005</v>
      </c>
      <c r="P671" s="11">
        <f t="shared" si="244"/>
        <v>30.141333333333332</v>
      </c>
      <c r="Q671" s="11"/>
      <c r="R671" s="11">
        <f t="shared" si="245"/>
        <v>203.44799999999998</v>
      </c>
      <c r="S671" s="11"/>
      <c r="U671" s="11">
        <f t="shared" si="246"/>
        <v>10.927199999999999</v>
      </c>
      <c r="V671" s="11">
        <f t="shared" si="247"/>
        <v>29.725533333333335</v>
      </c>
      <c r="W671" s="11"/>
      <c r="X671" s="11">
        <f t="shared" si="241"/>
        <v>-169.18500000000003</v>
      </c>
      <c r="Y671" s="11"/>
      <c r="AA671" s="11">
        <f t="shared" si="248"/>
        <v>-3.3912</v>
      </c>
      <c r="AB671" s="11">
        <f t="shared" si="249"/>
        <v>0.41580000000000006</v>
      </c>
      <c r="AC671" s="11"/>
      <c r="AD671">
        <f t="shared" si="250"/>
        <v>3</v>
      </c>
      <c r="AE671">
        <f t="shared" si="251"/>
        <v>9</v>
      </c>
      <c r="AG671" s="11">
        <f t="shared" si="252"/>
        <v>-20.347200000000001</v>
      </c>
      <c r="AH671" s="11"/>
      <c r="AI671" s="15">
        <f t="shared" si="253"/>
        <v>5.3290705182007514E-14</v>
      </c>
      <c r="AL671" s="11">
        <f t="shared" si="254"/>
        <v>45.216000000000001</v>
      </c>
      <c r="AM671" s="11"/>
      <c r="AO671" s="19">
        <f t="shared" si="255"/>
        <v>1.3679890560875513E-3</v>
      </c>
      <c r="AP671" s="19">
        <f t="shared" si="256"/>
        <v>3.6930652441526466E-3</v>
      </c>
      <c r="AR671" s="23">
        <f t="shared" si="257"/>
        <v>3.3337893296853625</v>
      </c>
      <c r="AS671">
        <f t="shared" si="258"/>
        <v>3</v>
      </c>
      <c r="AV671" s="11">
        <f t="shared" si="259"/>
        <v>-1.1319463748290011</v>
      </c>
      <c r="AY671" s="11">
        <f t="shared" si="260"/>
        <v>2.5154363885088915</v>
      </c>
      <c r="AZ671" s="11"/>
      <c r="BB671" s="17">
        <f t="shared" si="261"/>
        <v>3.3337893296853625</v>
      </c>
      <c r="BC671" s="17">
        <f t="shared" si="262"/>
        <v>9</v>
      </c>
      <c r="BE671" s="11">
        <f t="shared" si="263"/>
        <v>-19.215253625170998</v>
      </c>
      <c r="BH671" s="15">
        <f t="shared" si="264"/>
        <v>0</v>
      </c>
    </row>
    <row r="672" spans="1:60">
      <c r="A672" t="s">
        <v>2874</v>
      </c>
      <c r="B672" t="s">
        <v>2873</v>
      </c>
      <c r="C672" t="s">
        <v>35</v>
      </c>
      <c r="D672">
        <v>3</v>
      </c>
      <c r="E672" s="7">
        <v>146.352</v>
      </c>
      <c r="F672" s="7">
        <v>151.84020000000001</v>
      </c>
      <c r="G672" s="7">
        <v>-5.4882</v>
      </c>
      <c r="I672" s="7"/>
      <c r="J672" s="7"/>
      <c r="K672" s="7"/>
      <c r="M672" t="str">
        <f t="shared" si="242"/>
        <v/>
      </c>
      <c r="O672" s="11">
        <f t="shared" si="243"/>
        <v>48.783999999999999</v>
      </c>
      <c r="P672" s="11" t="str">
        <f t="shared" si="244"/>
        <v/>
      </c>
      <c r="Q672" s="11"/>
      <c r="R672" s="11">
        <f t="shared" si="245"/>
        <v>0</v>
      </c>
      <c r="S672" s="11"/>
      <c r="U672" s="11">
        <f t="shared" si="246"/>
        <v>50.613400000000006</v>
      </c>
      <c r="V672" s="11" t="str">
        <f t="shared" si="247"/>
        <v/>
      </c>
      <c r="W672" s="11"/>
      <c r="X672" s="11">
        <f t="shared" si="241"/>
        <v>0</v>
      </c>
      <c r="Y672" s="11"/>
      <c r="AA672" s="11">
        <f t="shared" si="248"/>
        <v>-1.8293999999999999</v>
      </c>
      <c r="AB672" s="11" t="str">
        <f t="shared" si="249"/>
        <v/>
      </c>
      <c r="AC672" s="11"/>
      <c r="AD672">
        <f t="shared" si="250"/>
        <v>3</v>
      </c>
      <c r="AE672">
        <f t="shared" si="251"/>
        <v>0</v>
      </c>
      <c r="AG672" s="11">
        <f t="shared" si="252"/>
        <v>5.4882</v>
      </c>
      <c r="AH672" s="11"/>
      <c r="AI672" s="15">
        <f t="shared" si="253"/>
        <v>0</v>
      </c>
      <c r="AL672" s="11">
        <f t="shared" si="254"/>
        <v>-146.352</v>
      </c>
      <c r="AM672" s="11"/>
      <c r="AO672" s="19">
        <f t="shared" si="255"/>
        <v>1.3679890560875513E-3</v>
      </c>
      <c r="AP672" s="19">
        <f t="shared" si="256"/>
        <v>0</v>
      </c>
      <c r="AR672" s="23">
        <f t="shared" si="257"/>
        <v>3.3337893296853625</v>
      </c>
      <c r="AS672">
        <f t="shared" si="258"/>
        <v>3</v>
      </c>
      <c r="AV672" s="11">
        <f t="shared" si="259"/>
        <v>-0.61063419972640209</v>
      </c>
      <c r="AY672" s="11">
        <f t="shared" si="260"/>
        <v>16.283578659370722</v>
      </c>
      <c r="AZ672" s="11"/>
      <c r="BB672" s="17">
        <f t="shared" si="261"/>
        <v>3.3337893296853625</v>
      </c>
      <c r="BC672" s="17">
        <f t="shared" si="262"/>
        <v>0</v>
      </c>
      <c r="BE672" s="11">
        <f t="shared" si="263"/>
        <v>6.0988341997264017</v>
      </c>
      <c r="BH672" s="15">
        <f t="shared" si="264"/>
        <v>0</v>
      </c>
    </row>
    <row r="673" spans="1:60">
      <c r="A673" t="s">
        <v>2874</v>
      </c>
      <c r="B673" t="s">
        <v>2873</v>
      </c>
      <c r="C673" t="s">
        <v>44</v>
      </c>
      <c r="D673">
        <v>3</v>
      </c>
      <c r="E673" s="7">
        <v>902.71199999999999</v>
      </c>
      <c r="F673" s="7">
        <v>868.86029999999994</v>
      </c>
      <c r="G673" s="7">
        <v>33.851700000000001</v>
      </c>
      <c r="I673" s="7"/>
      <c r="J673" s="7"/>
      <c r="K673" s="7"/>
      <c r="M673" t="str">
        <f t="shared" si="242"/>
        <v/>
      </c>
      <c r="O673" s="11">
        <f t="shared" si="243"/>
        <v>300.904</v>
      </c>
      <c r="P673" s="11" t="str">
        <f t="shared" si="244"/>
        <v/>
      </c>
      <c r="Q673" s="11"/>
      <c r="R673" s="11">
        <f t="shared" si="245"/>
        <v>0</v>
      </c>
      <c r="S673" s="11"/>
      <c r="U673" s="11">
        <f t="shared" si="246"/>
        <v>289.62009999999998</v>
      </c>
      <c r="V673" s="11" t="str">
        <f t="shared" si="247"/>
        <v/>
      </c>
      <c r="W673" s="11"/>
      <c r="X673" s="11">
        <f t="shared" si="241"/>
        <v>0</v>
      </c>
      <c r="Y673" s="11"/>
      <c r="AA673" s="11">
        <f t="shared" si="248"/>
        <v>11.283900000000001</v>
      </c>
      <c r="AB673" s="11" t="str">
        <f t="shared" si="249"/>
        <v/>
      </c>
      <c r="AC673" s="11"/>
      <c r="AD673">
        <f t="shared" si="250"/>
        <v>3</v>
      </c>
      <c r="AE673">
        <f t="shared" si="251"/>
        <v>0</v>
      </c>
      <c r="AG673" s="11">
        <f t="shared" si="252"/>
        <v>-33.851700000000001</v>
      </c>
      <c r="AH673" s="11"/>
      <c r="AI673" s="15">
        <f t="shared" si="253"/>
        <v>0</v>
      </c>
      <c r="AL673" s="11">
        <f t="shared" si="254"/>
        <v>-902.71199999999999</v>
      </c>
      <c r="AM673" s="11"/>
      <c r="AO673" s="19">
        <f t="shared" si="255"/>
        <v>1.3679890560875513E-3</v>
      </c>
      <c r="AP673" s="19">
        <f t="shared" si="256"/>
        <v>0</v>
      </c>
      <c r="AR673" s="23">
        <f t="shared" si="257"/>
        <v>3.3337893296853625</v>
      </c>
      <c r="AS673">
        <f t="shared" si="258"/>
        <v>3</v>
      </c>
      <c r="AV673" s="11">
        <f t="shared" si="259"/>
        <v>3.7664454172366617</v>
      </c>
      <c r="AY673" s="11">
        <f t="shared" si="260"/>
        <v>100.43854445964431</v>
      </c>
      <c r="AZ673" s="11"/>
      <c r="BB673" s="17">
        <f t="shared" si="261"/>
        <v>3.3337893296853625</v>
      </c>
      <c r="BC673" s="17">
        <f t="shared" si="262"/>
        <v>0</v>
      </c>
      <c r="BE673" s="11">
        <f t="shared" si="263"/>
        <v>-37.618145417236661</v>
      </c>
      <c r="BH673" s="15">
        <f t="shared" si="264"/>
        <v>0</v>
      </c>
    </row>
    <row r="674" spans="1:60">
      <c r="A674" t="s">
        <v>2705</v>
      </c>
      <c r="B674" t="s">
        <v>2704</v>
      </c>
      <c r="C674" t="s">
        <v>53</v>
      </c>
      <c r="E674" s="7"/>
      <c r="F674" s="7"/>
      <c r="G674" s="7"/>
      <c r="H674">
        <v>3</v>
      </c>
      <c r="I674" s="7">
        <v>91.031999999999996</v>
      </c>
      <c r="J674" s="7">
        <v>93.3078</v>
      </c>
      <c r="K674" s="7">
        <v>-2.2757999999999998</v>
      </c>
      <c r="M674" t="str">
        <f t="shared" si="242"/>
        <v>New</v>
      </c>
      <c r="O674" s="11" t="str">
        <f t="shared" si="243"/>
        <v/>
      </c>
      <c r="P674" s="11">
        <f t="shared" si="244"/>
        <v>30.343999999999998</v>
      </c>
      <c r="Q674" s="11"/>
      <c r="R674" s="11">
        <f t="shared" si="245"/>
        <v>0</v>
      </c>
      <c r="S674" s="11"/>
      <c r="U674" s="11" t="str">
        <f t="shared" si="246"/>
        <v/>
      </c>
      <c r="V674" s="11">
        <f t="shared" si="247"/>
        <v>31.102599999999999</v>
      </c>
      <c r="W674" s="11"/>
      <c r="X674" s="11">
        <f t="shared" si="241"/>
        <v>0</v>
      </c>
      <c r="Y674" s="11"/>
      <c r="AA674" s="11" t="str">
        <f t="shared" si="248"/>
        <v/>
      </c>
      <c r="AB674" s="11">
        <f t="shared" si="249"/>
        <v>-0.75859999999999994</v>
      </c>
      <c r="AC674" s="11"/>
      <c r="AD674">
        <f t="shared" si="250"/>
        <v>0</v>
      </c>
      <c r="AE674">
        <f t="shared" si="251"/>
        <v>3</v>
      </c>
      <c r="AG674" s="11">
        <f t="shared" si="252"/>
        <v>-2.2757999999999998</v>
      </c>
      <c r="AH674" s="11"/>
      <c r="AI674" s="15">
        <f t="shared" si="253"/>
        <v>0</v>
      </c>
      <c r="AL674" s="11">
        <f t="shared" si="254"/>
        <v>91.031999999999996</v>
      </c>
      <c r="AM674" s="11"/>
      <c r="AO674" s="19">
        <f t="shared" si="255"/>
        <v>0</v>
      </c>
      <c r="AP674" s="19">
        <f t="shared" si="256"/>
        <v>1.2310217480508822E-3</v>
      </c>
      <c r="AR674" s="23">
        <f t="shared" si="257"/>
        <v>0</v>
      </c>
      <c r="AS674">
        <f t="shared" si="258"/>
        <v>0</v>
      </c>
      <c r="AV674" s="11">
        <f t="shared" si="259"/>
        <v>0</v>
      </c>
      <c r="AY674" s="11">
        <f t="shared" si="260"/>
        <v>0</v>
      </c>
      <c r="AZ674" s="11"/>
      <c r="BB674" s="17">
        <f t="shared" si="261"/>
        <v>0</v>
      </c>
      <c r="BC674" s="17">
        <f t="shared" si="262"/>
        <v>3</v>
      </c>
      <c r="BE674" s="11">
        <f t="shared" si="263"/>
        <v>-2.2757999999999998</v>
      </c>
      <c r="BH674" s="15">
        <f t="shared" si="264"/>
        <v>0</v>
      </c>
    </row>
    <row r="675" spans="1:60">
      <c r="A675" t="s">
        <v>1333</v>
      </c>
      <c r="B675" t="s">
        <v>1332</v>
      </c>
      <c r="C675" t="s">
        <v>32</v>
      </c>
      <c r="E675" s="7"/>
      <c r="F675" s="7"/>
      <c r="G675" s="7"/>
      <c r="H675">
        <v>2</v>
      </c>
      <c r="I675" s="7">
        <v>203.983</v>
      </c>
      <c r="J675" s="7">
        <v>187.18440000000001</v>
      </c>
      <c r="K675" s="7">
        <v>16.7986</v>
      </c>
      <c r="M675" t="str">
        <f t="shared" si="242"/>
        <v>New</v>
      </c>
      <c r="O675" s="11" t="str">
        <f t="shared" si="243"/>
        <v/>
      </c>
      <c r="P675" s="11">
        <f t="shared" si="244"/>
        <v>101.9915</v>
      </c>
      <c r="Q675" s="11"/>
      <c r="R675" s="11">
        <f t="shared" si="245"/>
        <v>0</v>
      </c>
      <c r="S675" s="11"/>
      <c r="U675" s="11" t="str">
        <f t="shared" si="246"/>
        <v/>
      </c>
      <c r="V675" s="11">
        <f t="shared" si="247"/>
        <v>93.592200000000005</v>
      </c>
      <c r="W675" s="11"/>
      <c r="X675" s="11">
        <f t="shared" si="241"/>
        <v>0</v>
      </c>
      <c r="Y675" s="11"/>
      <c r="AA675" s="11" t="str">
        <f t="shared" si="248"/>
        <v/>
      </c>
      <c r="AB675" s="11">
        <f t="shared" si="249"/>
        <v>8.3993000000000002</v>
      </c>
      <c r="AC675" s="11"/>
      <c r="AD675">
        <f t="shared" si="250"/>
        <v>0</v>
      </c>
      <c r="AE675">
        <f t="shared" si="251"/>
        <v>2</v>
      </c>
      <c r="AG675" s="11">
        <f t="shared" si="252"/>
        <v>16.7986</v>
      </c>
      <c r="AH675" s="11"/>
      <c r="AI675" s="15">
        <f t="shared" si="253"/>
        <v>0</v>
      </c>
      <c r="AL675" s="11">
        <f t="shared" si="254"/>
        <v>203.983</v>
      </c>
      <c r="AM675" s="11"/>
      <c r="AO675" s="19">
        <f t="shared" si="255"/>
        <v>0</v>
      </c>
      <c r="AP675" s="19">
        <f t="shared" si="256"/>
        <v>8.206811653672548E-4</v>
      </c>
      <c r="AR675" s="23">
        <f t="shared" si="257"/>
        <v>0</v>
      </c>
      <c r="AS675">
        <f t="shared" si="258"/>
        <v>0</v>
      </c>
      <c r="AV675" s="11">
        <f t="shared" si="259"/>
        <v>0</v>
      </c>
      <c r="AY675" s="11">
        <f t="shared" si="260"/>
        <v>0</v>
      </c>
      <c r="AZ675" s="11"/>
      <c r="BB675" s="17">
        <f t="shared" si="261"/>
        <v>0</v>
      </c>
      <c r="BC675" s="17">
        <f t="shared" si="262"/>
        <v>2</v>
      </c>
      <c r="BE675" s="11">
        <f t="shared" si="263"/>
        <v>16.7986</v>
      </c>
      <c r="BH675" s="15">
        <f t="shared" si="264"/>
        <v>0</v>
      </c>
    </row>
    <row r="676" spans="1:60">
      <c r="A676" t="s">
        <v>1333</v>
      </c>
      <c r="B676" t="s">
        <v>1332</v>
      </c>
      <c r="C676" t="s">
        <v>53</v>
      </c>
      <c r="E676" s="7"/>
      <c r="F676" s="7"/>
      <c r="G676" s="7"/>
      <c r="H676">
        <v>3</v>
      </c>
      <c r="I676" s="7">
        <v>26.25</v>
      </c>
      <c r="J676" s="7">
        <v>15.225</v>
      </c>
      <c r="K676" s="7">
        <v>11.025</v>
      </c>
      <c r="M676" t="str">
        <f t="shared" si="242"/>
        <v>New</v>
      </c>
      <c r="O676" s="11" t="str">
        <f t="shared" si="243"/>
        <v/>
      </c>
      <c r="P676" s="11">
        <f t="shared" si="244"/>
        <v>8.75</v>
      </c>
      <c r="Q676" s="11"/>
      <c r="R676" s="11">
        <f t="shared" si="245"/>
        <v>0</v>
      </c>
      <c r="S676" s="11"/>
      <c r="U676" s="11" t="str">
        <f t="shared" si="246"/>
        <v/>
      </c>
      <c r="V676" s="11">
        <f t="shared" si="247"/>
        <v>5.0750000000000002</v>
      </c>
      <c r="W676" s="11"/>
      <c r="X676" s="11">
        <f t="shared" si="241"/>
        <v>0</v>
      </c>
      <c r="Y676" s="11"/>
      <c r="AA676" s="11" t="str">
        <f t="shared" si="248"/>
        <v/>
      </c>
      <c r="AB676" s="11">
        <f t="shared" si="249"/>
        <v>3.6750000000000003</v>
      </c>
      <c r="AC676" s="11"/>
      <c r="AD676">
        <f t="shared" si="250"/>
        <v>0</v>
      </c>
      <c r="AE676">
        <f t="shared" si="251"/>
        <v>3</v>
      </c>
      <c r="AG676" s="11">
        <f t="shared" si="252"/>
        <v>11.025</v>
      </c>
      <c r="AH676" s="11"/>
      <c r="AI676" s="15">
        <f t="shared" si="253"/>
        <v>0</v>
      </c>
      <c r="AL676" s="11">
        <f t="shared" si="254"/>
        <v>26.25</v>
      </c>
      <c r="AM676" s="11"/>
      <c r="AO676" s="19">
        <f t="shared" si="255"/>
        <v>0</v>
      </c>
      <c r="AP676" s="19">
        <f t="shared" si="256"/>
        <v>1.2310217480508822E-3</v>
      </c>
      <c r="AR676" s="23">
        <f t="shared" si="257"/>
        <v>0</v>
      </c>
      <c r="AS676">
        <f t="shared" si="258"/>
        <v>0</v>
      </c>
      <c r="AV676" s="11">
        <f t="shared" si="259"/>
        <v>0</v>
      </c>
      <c r="AY676" s="11">
        <f t="shared" si="260"/>
        <v>0</v>
      </c>
      <c r="AZ676" s="11"/>
      <c r="BB676" s="17">
        <f t="shared" si="261"/>
        <v>0</v>
      </c>
      <c r="BC676" s="17">
        <f t="shared" si="262"/>
        <v>3</v>
      </c>
      <c r="BE676" s="11">
        <f t="shared" si="263"/>
        <v>11.025</v>
      </c>
      <c r="BH676" s="15">
        <f t="shared" si="264"/>
        <v>0</v>
      </c>
    </row>
    <row r="677" spans="1:60">
      <c r="A677" t="s">
        <v>1333</v>
      </c>
      <c r="B677" t="s">
        <v>1332</v>
      </c>
      <c r="C677" t="s">
        <v>44</v>
      </c>
      <c r="D677">
        <v>3</v>
      </c>
      <c r="E677" s="7">
        <v>564.19500000000005</v>
      </c>
      <c r="F677" s="7">
        <v>868.86030000000005</v>
      </c>
      <c r="G677" s="7">
        <v>-304.6653</v>
      </c>
      <c r="I677" s="7"/>
      <c r="J677" s="7"/>
      <c r="K677" s="7"/>
      <c r="M677" t="str">
        <f t="shared" si="242"/>
        <v/>
      </c>
      <c r="O677" s="11">
        <f t="shared" si="243"/>
        <v>188.06500000000003</v>
      </c>
      <c r="P677" s="11" t="str">
        <f t="shared" si="244"/>
        <v/>
      </c>
      <c r="Q677" s="11"/>
      <c r="R677" s="11">
        <f t="shared" si="245"/>
        <v>0</v>
      </c>
      <c r="S677" s="11"/>
      <c r="U677" s="11">
        <f t="shared" si="246"/>
        <v>289.62010000000004</v>
      </c>
      <c r="V677" s="11" t="str">
        <f t="shared" si="247"/>
        <v/>
      </c>
      <c r="W677" s="11"/>
      <c r="X677" s="11">
        <f t="shared" si="241"/>
        <v>0</v>
      </c>
      <c r="Y677" s="11"/>
      <c r="AA677" s="11">
        <f t="shared" si="248"/>
        <v>-101.5551</v>
      </c>
      <c r="AB677" s="11" t="str">
        <f t="shared" si="249"/>
        <v/>
      </c>
      <c r="AC677" s="11"/>
      <c r="AD677">
        <f t="shared" si="250"/>
        <v>3</v>
      </c>
      <c r="AE677">
        <f t="shared" si="251"/>
        <v>0</v>
      </c>
      <c r="AG677" s="11">
        <f t="shared" si="252"/>
        <v>304.6653</v>
      </c>
      <c r="AH677" s="11"/>
      <c r="AI677" s="15">
        <f t="shared" si="253"/>
        <v>0</v>
      </c>
      <c r="AL677" s="11">
        <f t="shared" si="254"/>
        <v>-564.19500000000005</v>
      </c>
      <c r="AM677" s="11"/>
      <c r="AO677" s="19">
        <f t="shared" si="255"/>
        <v>1.3679890560875513E-3</v>
      </c>
      <c r="AP677" s="19">
        <f t="shared" si="256"/>
        <v>0</v>
      </c>
      <c r="AR677" s="23">
        <f t="shared" si="257"/>
        <v>3.3337893296853625</v>
      </c>
      <c r="AS677">
        <f t="shared" si="258"/>
        <v>3</v>
      </c>
      <c r="AV677" s="11">
        <f t="shared" si="259"/>
        <v>-33.89800875512995</v>
      </c>
      <c r="AY677" s="11">
        <f t="shared" si="260"/>
        <v>62.774090287277701</v>
      </c>
      <c r="AZ677" s="11"/>
      <c r="BB677" s="17">
        <f t="shared" si="261"/>
        <v>3.3337893296853625</v>
      </c>
      <c r="BC677" s="17">
        <f t="shared" si="262"/>
        <v>0</v>
      </c>
      <c r="BE677" s="11">
        <f t="shared" si="263"/>
        <v>338.56330875512992</v>
      </c>
      <c r="BH677" s="15">
        <f t="shared" si="264"/>
        <v>0</v>
      </c>
    </row>
    <row r="678" spans="1:60">
      <c r="A678" t="s">
        <v>3506</v>
      </c>
      <c r="B678" t="s">
        <v>3505</v>
      </c>
      <c r="C678" t="s">
        <v>32</v>
      </c>
      <c r="D678">
        <v>2</v>
      </c>
      <c r="E678" s="7">
        <v>239.666</v>
      </c>
      <c r="F678" s="7">
        <v>225.56799999999998</v>
      </c>
      <c r="G678" s="7">
        <v>14.098000000000001</v>
      </c>
      <c r="I678" s="7"/>
      <c r="J678" s="7"/>
      <c r="K678" s="7"/>
      <c r="M678" t="str">
        <f t="shared" si="242"/>
        <v/>
      </c>
      <c r="O678" s="11">
        <f t="shared" si="243"/>
        <v>119.833</v>
      </c>
      <c r="P678" s="11" t="str">
        <f t="shared" si="244"/>
        <v/>
      </c>
      <c r="Q678" s="11"/>
      <c r="R678" s="11">
        <f t="shared" si="245"/>
        <v>0</v>
      </c>
      <c r="S678" s="11"/>
      <c r="U678" s="11">
        <f t="shared" si="246"/>
        <v>112.78399999999999</v>
      </c>
      <c r="V678" s="11" t="str">
        <f t="shared" si="247"/>
        <v/>
      </c>
      <c r="W678" s="11"/>
      <c r="X678" s="11">
        <f t="shared" si="241"/>
        <v>0</v>
      </c>
      <c r="Y678" s="11"/>
      <c r="AA678" s="11">
        <f t="shared" si="248"/>
        <v>7.0490000000000004</v>
      </c>
      <c r="AB678" s="11" t="str">
        <f t="shared" si="249"/>
        <v/>
      </c>
      <c r="AC678" s="11"/>
      <c r="AD678">
        <f t="shared" si="250"/>
        <v>2</v>
      </c>
      <c r="AE678">
        <f t="shared" si="251"/>
        <v>0</v>
      </c>
      <c r="AG678" s="11">
        <f t="shared" si="252"/>
        <v>-14.098000000000001</v>
      </c>
      <c r="AH678" s="11"/>
      <c r="AI678" s="15">
        <f t="shared" si="253"/>
        <v>0</v>
      </c>
      <c r="AL678" s="11">
        <f t="shared" si="254"/>
        <v>-239.666</v>
      </c>
      <c r="AM678" s="11"/>
      <c r="AO678" s="19">
        <f t="shared" si="255"/>
        <v>9.1199270405836752E-4</v>
      </c>
      <c r="AP678" s="19">
        <f t="shared" si="256"/>
        <v>0</v>
      </c>
      <c r="AR678" s="23">
        <f t="shared" si="257"/>
        <v>2.2225262197902418</v>
      </c>
      <c r="AS678">
        <f t="shared" si="258"/>
        <v>2</v>
      </c>
      <c r="AV678" s="11">
        <f t="shared" si="259"/>
        <v>1.5685873233014145</v>
      </c>
      <c r="AY678" s="11">
        <f t="shared" si="260"/>
        <v>26.665984496124043</v>
      </c>
      <c r="AZ678" s="11"/>
      <c r="BB678" s="17">
        <f t="shared" si="261"/>
        <v>2.2225262197902418</v>
      </c>
      <c r="BC678" s="17">
        <f t="shared" si="262"/>
        <v>0</v>
      </c>
      <c r="BE678" s="11">
        <f t="shared" si="263"/>
        <v>-15.666587323301416</v>
      </c>
      <c r="BH678" s="15">
        <f t="shared" si="264"/>
        <v>0</v>
      </c>
    </row>
    <row r="679" spans="1:60">
      <c r="A679" t="s">
        <v>3261</v>
      </c>
      <c r="B679" t="s">
        <v>3260</v>
      </c>
      <c r="C679" t="s">
        <v>53</v>
      </c>
      <c r="E679" s="7"/>
      <c r="F679" s="7"/>
      <c r="G679" s="7"/>
      <c r="H679">
        <v>5</v>
      </c>
      <c r="I679" s="7">
        <v>12.32</v>
      </c>
      <c r="J679" s="7">
        <v>10.472</v>
      </c>
      <c r="K679" s="7">
        <v>1.8480000000000001</v>
      </c>
      <c r="M679" t="str">
        <f t="shared" si="242"/>
        <v>New</v>
      </c>
      <c r="O679" s="11" t="str">
        <f t="shared" si="243"/>
        <v/>
      </c>
      <c r="P679" s="11">
        <f t="shared" si="244"/>
        <v>2.464</v>
      </c>
      <c r="Q679" s="11"/>
      <c r="R679" s="11">
        <f t="shared" si="245"/>
        <v>0</v>
      </c>
      <c r="S679" s="11"/>
      <c r="U679" s="11" t="str">
        <f t="shared" si="246"/>
        <v/>
      </c>
      <c r="V679" s="11">
        <f t="shared" si="247"/>
        <v>2.0943999999999998</v>
      </c>
      <c r="W679" s="11"/>
      <c r="X679" s="11">
        <f t="shared" si="241"/>
        <v>0</v>
      </c>
      <c r="Y679" s="11"/>
      <c r="AA679" s="11" t="str">
        <f t="shared" si="248"/>
        <v/>
      </c>
      <c r="AB679" s="11">
        <f t="shared" si="249"/>
        <v>0.36960000000000004</v>
      </c>
      <c r="AC679" s="11"/>
      <c r="AD679">
        <f t="shared" si="250"/>
        <v>0</v>
      </c>
      <c r="AE679">
        <f t="shared" si="251"/>
        <v>5</v>
      </c>
      <c r="AG679" s="11">
        <f t="shared" si="252"/>
        <v>1.8480000000000003</v>
      </c>
      <c r="AH679" s="11"/>
      <c r="AI679" s="15">
        <f t="shared" si="253"/>
        <v>0</v>
      </c>
      <c r="AL679" s="11">
        <f t="shared" si="254"/>
        <v>12.32</v>
      </c>
      <c r="AM679" s="11"/>
      <c r="AO679" s="19">
        <f t="shared" si="255"/>
        <v>0</v>
      </c>
      <c r="AP679" s="19">
        <f t="shared" si="256"/>
        <v>2.051702913418137E-3</v>
      </c>
      <c r="AR679" s="23">
        <f t="shared" si="257"/>
        <v>0</v>
      </c>
      <c r="AS679">
        <f t="shared" si="258"/>
        <v>0</v>
      </c>
      <c r="AV679" s="11">
        <f t="shared" si="259"/>
        <v>0</v>
      </c>
      <c r="AY679" s="11">
        <f t="shared" si="260"/>
        <v>0</v>
      </c>
      <c r="AZ679" s="11"/>
      <c r="BB679" s="17">
        <f t="shared" si="261"/>
        <v>0</v>
      </c>
      <c r="BC679" s="17">
        <f t="shared" si="262"/>
        <v>5</v>
      </c>
      <c r="BE679" s="11">
        <f t="shared" si="263"/>
        <v>1.8480000000000003</v>
      </c>
      <c r="BH679" s="15">
        <f t="shared" si="264"/>
        <v>0</v>
      </c>
    </row>
    <row r="680" spans="1:60">
      <c r="A680" t="s">
        <v>2607</v>
      </c>
      <c r="B680" t="s">
        <v>2606</v>
      </c>
      <c r="C680" t="s">
        <v>35</v>
      </c>
      <c r="D680">
        <v>2</v>
      </c>
      <c r="E680" s="7">
        <v>196.78399999999999</v>
      </c>
      <c r="F680" s="7">
        <v>218.9222</v>
      </c>
      <c r="G680" s="7">
        <v>-22.138200000000001</v>
      </c>
      <c r="I680" s="7"/>
      <c r="J680" s="7"/>
      <c r="K680" s="7"/>
      <c r="M680" t="str">
        <f t="shared" si="242"/>
        <v/>
      </c>
      <c r="O680" s="11">
        <f t="shared" si="243"/>
        <v>98.391999999999996</v>
      </c>
      <c r="P680" s="11" t="str">
        <f t="shared" si="244"/>
        <v/>
      </c>
      <c r="Q680" s="11"/>
      <c r="R680" s="11">
        <f t="shared" si="245"/>
        <v>0</v>
      </c>
      <c r="S680" s="11"/>
      <c r="U680" s="11">
        <f t="shared" si="246"/>
        <v>109.4611</v>
      </c>
      <c r="V680" s="11" t="str">
        <f t="shared" si="247"/>
        <v/>
      </c>
      <c r="W680" s="11"/>
      <c r="X680" s="11">
        <f t="shared" si="241"/>
        <v>0</v>
      </c>
      <c r="Y680" s="11"/>
      <c r="AA680" s="11">
        <f t="shared" si="248"/>
        <v>-11.069100000000001</v>
      </c>
      <c r="AB680" s="11" t="str">
        <f t="shared" si="249"/>
        <v/>
      </c>
      <c r="AC680" s="11"/>
      <c r="AD680">
        <f t="shared" si="250"/>
        <v>2</v>
      </c>
      <c r="AE680">
        <f t="shared" si="251"/>
        <v>0</v>
      </c>
      <c r="AG680" s="11">
        <f t="shared" si="252"/>
        <v>22.138200000000001</v>
      </c>
      <c r="AH680" s="11"/>
      <c r="AI680" s="15">
        <f t="shared" si="253"/>
        <v>0</v>
      </c>
      <c r="AL680" s="11">
        <f t="shared" si="254"/>
        <v>-196.78399999999999</v>
      </c>
      <c r="AM680" s="11"/>
      <c r="AO680" s="19">
        <f t="shared" si="255"/>
        <v>9.1199270405836752E-4</v>
      </c>
      <c r="AP680" s="19">
        <f t="shared" si="256"/>
        <v>0</v>
      </c>
      <c r="AR680" s="23">
        <f t="shared" si="257"/>
        <v>2.2225262197902418</v>
      </c>
      <c r="AS680">
        <f t="shared" si="258"/>
        <v>2</v>
      </c>
      <c r="AV680" s="11">
        <f t="shared" si="259"/>
        <v>-2.4631649794801653</v>
      </c>
      <c r="AY680" s="11">
        <f t="shared" si="260"/>
        <v>21.89479981760147</v>
      </c>
      <c r="AZ680" s="11"/>
      <c r="BB680" s="17">
        <f t="shared" si="261"/>
        <v>2.2225262197902418</v>
      </c>
      <c r="BC680" s="17">
        <f t="shared" si="262"/>
        <v>0</v>
      </c>
      <c r="BE680" s="11">
        <f t="shared" si="263"/>
        <v>24.601364979480167</v>
      </c>
      <c r="BH680" s="15">
        <f t="shared" si="264"/>
        <v>0</v>
      </c>
    </row>
    <row r="681" spans="1:60">
      <c r="A681" t="s">
        <v>2607</v>
      </c>
      <c r="B681" t="s">
        <v>2606</v>
      </c>
      <c r="C681" t="s">
        <v>53</v>
      </c>
      <c r="E681" s="7"/>
      <c r="F681" s="7"/>
      <c r="G681" s="7"/>
      <c r="H681">
        <v>2</v>
      </c>
      <c r="I681" s="7">
        <v>9.82</v>
      </c>
      <c r="J681" s="7">
        <v>6.5793999999999997</v>
      </c>
      <c r="K681" s="7">
        <v>3.2406000000000001</v>
      </c>
      <c r="M681" t="str">
        <f t="shared" si="242"/>
        <v>New</v>
      </c>
      <c r="O681" s="11" t="str">
        <f t="shared" si="243"/>
        <v/>
      </c>
      <c r="P681" s="11">
        <f t="shared" si="244"/>
        <v>4.91</v>
      </c>
      <c r="Q681" s="11"/>
      <c r="R681" s="11">
        <f t="shared" si="245"/>
        <v>0</v>
      </c>
      <c r="S681" s="11"/>
      <c r="U681" s="11" t="str">
        <f t="shared" si="246"/>
        <v/>
      </c>
      <c r="V681" s="11">
        <f t="shared" si="247"/>
        <v>3.2896999999999998</v>
      </c>
      <c r="W681" s="11"/>
      <c r="X681" s="11">
        <f t="shared" si="241"/>
        <v>0</v>
      </c>
      <c r="Y681" s="11"/>
      <c r="AA681" s="11" t="str">
        <f t="shared" si="248"/>
        <v/>
      </c>
      <c r="AB681" s="11">
        <f t="shared" si="249"/>
        <v>1.6203000000000001</v>
      </c>
      <c r="AC681" s="11"/>
      <c r="AD681">
        <f t="shared" si="250"/>
        <v>0</v>
      </c>
      <c r="AE681">
        <f t="shared" si="251"/>
        <v>2</v>
      </c>
      <c r="AG681" s="11">
        <f t="shared" si="252"/>
        <v>3.2406000000000001</v>
      </c>
      <c r="AH681" s="11"/>
      <c r="AI681" s="15">
        <f t="shared" si="253"/>
        <v>0</v>
      </c>
      <c r="AL681" s="11">
        <f t="shared" si="254"/>
        <v>9.82</v>
      </c>
      <c r="AM681" s="11"/>
      <c r="AO681" s="19">
        <f t="shared" si="255"/>
        <v>0</v>
      </c>
      <c r="AP681" s="19">
        <f t="shared" si="256"/>
        <v>8.206811653672548E-4</v>
      </c>
      <c r="AR681" s="23">
        <f t="shared" si="257"/>
        <v>0</v>
      </c>
      <c r="AS681">
        <f t="shared" si="258"/>
        <v>0</v>
      </c>
      <c r="AV681" s="11">
        <f t="shared" si="259"/>
        <v>0</v>
      </c>
      <c r="AY681" s="11">
        <f t="shared" si="260"/>
        <v>0</v>
      </c>
      <c r="AZ681" s="11"/>
      <c r="BB681" s="17">
        <f t="shared" si="261"/>
        <v>0</v>
      </c>
      <c r="BC681" s="17">
        <f t="shared" si="262"/>
        <v>2</v>
      </c>
      <c r="BE681" s="11">
        <f t="shared" si="263"/>
        <v>3.2406000000000001</v>
      </c>
      <c r="BH681" s="15">
        <f t="shared" si="264"/>
        <v>0</v>
      </c>
    </row>
    <row r="682" spans="1:60">
      <c r="A682" t="s">
        <v>2570</v>
      </c>
      <c r="B682" t="s">
        <v>2569</v>
      </c>
      <c r="C682" t="s">
        <v>32</v>
      </c>
      <c r="D682">
        <v>10</v>
      </c>
      <c r="E682" s="7">
        <v>781.86400000000003</v>
      </c>
      <c r="F682" s="7">
        <v>919.84</v>
      </c>
      <c r="G682" s="7">
        <v>-137.976</v>
      </c>
      <c r="I682" s="7"/>
      <c r="J682" s="7"/>
      <c r="K682" s="7"/>
      <c r="M682" t="str">
        <f t="shared" si="242"/>
        <v/>
      </c>
      <c r="O682" s="11">
        <f t="shared" si="243"/>
        <v>78.186400000000006</v>
      </c>
      <c r="P682" s="11" t="str">
        <f t="shared" si="244"/>
        <v/>
      </c>
      <c r="Q682" s="11"/>
      <c r="R682" s="11">
        <f t="shared" si="245"/>
        <v>0</v>
      </c>
      <c r="S682" s="11"/>
      <c r="U682" s="11">
        <f t="shared" si="246"/>
        <v>91.984000000000009</v>
      </c>
      <c r="V682" s="11" t="str">
        <f t="shared" si="247"/>
        <v/>
      </c>
      <c r="W682" s="11"/>
      <c r="X682" s="11">
        <f t="shared" si="241"/>
        <v>0</v>
      </c>
      <c r="Y682" s="11"/>
      <c r="AA682" s="11">
        <f t="shared" si="248"/>
        <v>-13.797599999999999</v>
      </c>
      <c r="AB682" s="11" t="str">
        <f t="shared" si="249"/>
        <v/>
      </c>
      <c r="AC682" s="11"/>
      <c r="AD682">
        <f t="shared" si="250"/>
        <v>10</v>
      </c>
      <c r="AE682">
        <f t="shared" si="251"/>
        <v>0</v>
      </c>
      <c r="AG682" s="11">
        <f t="shared" si="252"/>
        <v>137.976</v>
      </c>
      <c r="AH682" s="11"/>
      <c r="AI682" s="15">
        <f t="shared" si="253"/>
        <v>0</v>
      </c>
      <c r="AL682" s="11">
        <f t="shared" si="254"/>
        <v>-781.86400000000003</v>
      </c>
      <c r="AM682" s="11"/>
      <c r="AO682" s="19">
        <f t="shared" si="255"/>
        <v>4.5599635202918376E-3</v>
      </c>
      <c r="AP682" s="19">
        <f t="shared" si="256"/>
        <v>0</v>
      </c>
      <c r="AR682" s="23">
        <f t="shared" si="257"/>
        <v>11.112631098951208</v>
      </c>
      <c r="AS682">
        <f t="shared" si="258"/>
        <v>10</v>
      </c>
      <c r="AV682" s="11">
        <f t="shared" si="259"/>
        <v>-15.351638850889193</v>
      </c>
      <c r="AY682" s="11">
        <f t="shared" si="260"/>
        <v>86.992620155038779</v>
      </c>
      <c r="AZ682" s="11"/>
      <c r="BB682" s="17">
        <f t="shared" si="261"/>
        <v>11.112631098951208</v>
      </c>
      <c r="BC682" s="17">
        <f t="shared" si="262"/>
        <v>0</v>
      </c>
      <c r="BE682" s="11">
        <f t="shared" si="263"/>
        <v>153.32763885088917</v>
      </c>
      <c r="BH682" s="15">
        <f t="shared" si="264"/>
        <v>0</v>
      </c>
    </row>
    <row r="683" spans="1:60">
      <c r="A683" t="s">
        <v>2570</v>
      </c>
      <c r="B683" t="s">
        <v>2569</v>
      </c>
      <c r="C683" t="s">
        <v>35</v>
      </c>
      <c r="D683">
        <v>9</v>
      </c>
      <c r="E683" s="7">
        <v>915.56600000000003</v>
      </c>
      <c r="F683" s="7">
        <v>1054.1578</v>
      </c>
      <c r="G683" s="7">
        <v>-138.59180000000001</v>
      </c>
      <c r="I683" s="7"/>
      <c r="J683" s="7"/>
      <c r="K683" s="7"/>
      <c r="M683" t="str">
        <f t="shared" si="242"/>
        <v/>
      </c>
      <c r="O683" s="11">
        <f t="shared" si="243"/>
        <v>101.72955555555556</v>
      </c>
      <c r="P683" s="11" t="str">
        <f t="shared" si="244"/>
        <v/>
      </c>
      <c r="Q683" s="11"/>
      <c r="R683" s="11">
        <f t="shared" si="245"/>
        <v>0</v>
      </c>
      <c r="S683" s="11"/>
      <c r="U683" s="11">
        <f t="shared" si="246"/>
        <v>117.12864444444443</v>
      </c>
      <c r="V683" s="11" t="str">
        <f t="shared" si="247"/>
        <v/>
      </c>
      <c r="W683" s="11"/>
      <c r="X683" s="11">
        <f t="shared" si="241"/>
        <v>0</v>
      </c>
      <c r="Y683" s="11"/>
      <c r="AA683" s="11">
        <f t="shared" si="248"/>
        <v>-15.39908888888889</v>
      </c>
      <c r="AB683" s="11" t="str">
        <f t="shared" si="249"/>
        <v/>
      </c>
      <c r="AC683" s="11"/>
      <c r="AD683">
        <f t="shared" si="250"/>
        <v>9</v>
      </c>
      <c r="AE683">
        <f t="shared" si="251"/>
        <v>0</v>
      </c>
      <c r="AG683" s="11">
        <f t="shared" si="252"/>
        <v>138.59180000000001</v>
      </c>
      <c r="AH683" s="11"/>
      <c r="AI683" s="15">
        <f t="shared" si="253"/>
        <v>0</v>
      </c>
      <c r="AL683" s="11">
        <f t="shared" si="254"/>
        <v>-915.56600000000003</v>
      </c>
      <c r="AM683" s="11"/>
      <c r="AO683" s="19">
        <f t="shared" si="255"/>
        <v>4.1039671682626538E-3</v>
      </c>
      <c r="AP683" s="19">
        <f t="shared" si="256"/>
        <v>0</v>
      </c>
      <c r="AR683" s="23">
        <f t="shared" si="257"/>
        <v>10.001367989056087</v>
      </c>
      <c r="AS683">
        <f t="shared" si="258"/>
        <v>9</v>
      </c>
      <c r="AV683" s="11">
        <f t="shared" si="259"/>
        <v>-15.4201546739626</v>
      </c>
      <c r="AY683" s="11">
        <f t="shared" si="260"/>
        <v>101.86872047423616</v>
      </c>
      <c r="AZ683" s="11"/>
      <c r="BB683" s="17">
        <f t="shared" si="261"/>
        <v>10.001367989056087</v>
      </c>
      <c r="BC683" s="17">
        <f t="shared" si="262"/>
        <v>0</v>
      </c>
      <c r="BE683" s="11">
        <f t="shared" si="263"/>
        <v>154.01195467396261</v>
      </c>
      <c r="BH683" s="15">
        <f t="shared" si="264"/>
        <v>0</v>
      </c>
    </row>
    <row r="684" spans="1:60">
      <c r="A684" t="s">
        <v>2020</v>
      </c>
      <c r="B684" t="s">
        <v>2019</v>
      </c>
      <c r="C684" t="s">
        <v>53</v>
      </c>
      <c r="E684" s="7"/>
      <c r="F684" s="7"/>
      <c r="G684" s="7"/>
      <c r="H684">
        <v>3</v>
      </c>
      <c r="I684" s="7">
        <v>25.02</v>
      </c>
      <c r="J684" s="7">
        <v>14.5116</v>
      </c>
      <c r="K684" s="7">
        <v>10.5084</v>
      </c>
      <c r="M684" t="str">
        <f t="shared" si="242"/>
        <v>New</v>
      </c>
      <c r="O684" s="11" t="str">
        <f t="shared" si="243"/>
        <v/>
      </c>
      <c r="P684" s="11">
        <f t="shared" si="244"/>
        <v>8.34</v>
      </c>
      <c r="Q684" s="11"/>
      <c r="R684" s="11">
        <f t="shared" si="245"/>
        <v>0</v>
      </c>
      <c r="S684" s="11"/>
      <c r="U684" s="11" t="str">
        <f t="shared" si="246"/>
        <v/>
      </c>
      <c r="V684" s="11">
        <f t="shared" si="247"/>
        <v>4.8372000000000002</v>
      </c>
      <c r="W684" s="11"/>
      <c r="X684" s="11">
        <f t="shared" si="241"/>
        <v>0</v>
      </c>
      <c r="Y684" s="11"/>
      <c r="AA684" s="11" t="str">
        <f t="shared" si="248"/>
        <v/>
      </c>
      <c r="AB684" s="11">
        <f t="shared" si="249"/>
        <v>3.5028000000000001</v>
      </c>
      <c r="AC684" s="11"/>
      <c r="AD684">
        <f t="shared" si="250"/>
        <v>0</v>
      </c>
      <c r="AE684">
        <f t="shared" si="251"/>
        <v>3</v>
      </c>
      <c r="AG684" s="11">
        <f t="shared" si="252"/>
        <v>10.5084</v>
      </c>
      <c r="AH684" s="11"/>
      <c r="AI684" s="15">
        <f t="shared" si="253"/>
        <v>0</v>
      </c>
      <c r="AL684" s="11">
        <f t="shared" si="254"/>
        <v>25.02</v>
      </c>
      <c r="AM684" s="11"/>
      <c r="AO684" s="19">
        <f t="shared" si="255"/>
        <v>0</v>
      </c>
      <c r="AP684" s="19">
        <f t="shared" si="256"/>
        <v>1.2310217480508822E-3</v>
      </c>
      <c r="AR684" s="23">
        <f t="shared" si="257"/>
        <v>0</v>
      </c>
      <c r="AS684">
        <f t="shared" si="258"/>
        <v>0</v>
      </c>
      <c r="AV684" s="11">
        <f t="shared" si="259"/>
        <v>0</v>
      </c>
      <c r="AY684" s="11">
        <f t="shared" si="260"/>
        <v>0</v>
      </c>
      <c r="AZ684" s="11"/>
      <c r="BB684" s="17">
        <f t="shared" si="261"/>
        <v>0</v>
      </c>
      <c r="BC684" s="17">
        <f t="shared" si="262"/>
        <v>3</v>
      </c>
      <c r="BE684" s="11">
        <f t="shared" si="263"/>
        <v>10.5084</v>
      </c>
      <c r="BH684" s="15">
        <f t="shared" si="264"/>
        <v>0</v>
      </c>
    </row>
    <row r="685" spans="1:60">
      <c r="A685" t="s">
        <v>628</v>
      </c>
      <c r="B685" t="s">
        <v>627</v>
      </c>
      <c r="C685" t="s">
        <v>53</v>
      </c>
      <c r="E685" s="7"/>
      <c r="F685" s="7"/>
      <c r="G685" s="7"/>
      <c r="H685">
        <v>7</v>
      </c>
      <c r="I685" s="7">
        <v>138.44</v>
      </c>
      <c r="J685" s="7">
        <v>92.285199999999989</v>
      </c>
      <c r="K685" s="7">
        <v>46.154800000000002</v>
      </c>
      <c r="M685" t="str">
        <f t="shared" si="242"/>
        <v>New</v>
      </c>
      <c r="O685" s="11" t="str">
        <f t="shared" si="243"/>
        <v/>
      </c>
      <c r="P685" s="11">
        <f t="shared" si="244"/>
        <v>19.777142857142856</v>
      </c>
      <c r="Q685" s="11"/>
      <c r="R685" s="11">
        <f t="shared" si="245"/>
        <v>0</v>
      </c>
      <c r="S685" s="11"/>
      <c r="U685" s="11" t="str">
        <f t="shared" si="246"/>
        <v/>
      </c>
      <c r="V685" s="11">
        <f t="shared" si="247"/>
        <v>13.183599999999998</v>
      </c>
      <c r="W685" s="11"/>
      <c r="X685" s="11">
        <f t="shared" si="241"/>
        <v>0</v>
      </c>
      <c r="Y685" s="11"/>
      <c r="AA685" s="11" t="str">
        <f t="shared" si="248"/>
        <v/>
      </c>
      <c r="AB685" s="11">
        <f t="shared" si="249"/>
        <v>6.5935428571428574</v>
      </c>
      <c r="AC685" s="11"/>
      <c r="AD685">
        <f t="shared" si="250"/>
        <v>0</v>
      </c>
      <c r="AE685">
        <f t="shared" si="251"/>
        <v>7</v>
      </c>
      <c r="AG685" s="11">
        <f t="shared" si="252"/>
        <v>46.154800000000002</v>
      </c>
      <c r="AH685" s="11"/>
      <c r="AI685" s="15">
        <f t="shared" si="253"/>
        <v>0</v>
      </c>
      <c r="AL685" s="11">
        <f t="shared" si="254"/>
        <v>138.44</v>
      </c>
      <c r="AM685" s="11"/>
      <c r="AO685" s="19">
        <f t="shared" si="255"/>
        <v>0</v>
      </c>
      <c r="AP685" s="19">
        <f t="shared" si="256"/>
        <v>2.8723840787853918E-3</v>
      </c>
      <c r="AR685" s="23">
        <f t="shared" si="257"/>
        <v>0</v>
      </c>
      <c r="AS685">
        <f t="shared" si="258"/>
        <v>0</v>
      </c>
      <c r="AV685" s="11">
        <f t="shared" si="259"/>
        <v>0</v>
      </c>
      <c r="AY685" s="11">
        <f t="shared" si="260"/>
        <v>0</v>
      </c>
      <c r="AZ685" s="11"/>
      <c r="BB685" s="17">
        <f t="shared" si="261"/>
        <v>0</v>
      </c>
      <c r="BC685" s="17">
        <f t="shared" si="262"/>
        <v>7</v>
      </c>
      <c r="BE685" s="11">
        <f t="shared" si="263"/>
        <v>46.154800000000002</v>
      </c>
      <c r="BH685" s="15">
        <f t="shared" si="264"/>
        <v>0</v>
      </c>
    </row>
    <row r="686" spans="1:60">
      <c r="A686" t="s">
        <v>457</v>
      </c>
      <c r="B686" t="s">
        <v>456</v>
      </c>
      <c r="C686" t="s">
        <v>35</v>
      </c>
      <c r="D686">
        <v>3</v>
      </c>
      <c r="E686" s="7">
        <v>747.55799999999999</v>
      </c>
      <c r="F686" s="7">
        <v>843.67259999999999</v>
      </c>
      <c r="G686" s="7">
        <v>-96.114599999999996</v>
      </c>
      <c r="H686">
        <v>7</v>
      </c>
      <c r="I686" s="7">
        <v>1108.752</v>
      </c>
      <c r="J686" s="7">
        <v>868.34100000000001</v>
      </c>
      <c r="K686" s="7">
        <v>240.411</v>
      </c>
      <c r="M686" t="str">
        <f t="shared" si="242"/>
        <v/>
      </c>
      <c r="O686" s="11">
        <f t="shared" si="243"/>
        <v>249.18600000000001</v>
      </c>
      <c r="P686" s="11">
        <f t="shared" si="244"/>
        <v>158.39314285714286</v>
      </c>
      <c r="Q686" s="11"/>
      <c r="R686" s="11">
        <f t="shared" si="245"/>
        <v>-635.54999999999995</v>
      </c>
      <c r="S686" s="11"/>
      <c r="U686" s="11">
        <f t="shared" si="246"/>
        <v>281.2242</v>
      </c>
      <c r="V686" s="11">
        <f t="shared" si="247"/>
        <v>124.04871428571428</v>
      </c>
      <c r="W686" s="11"/>
      <c r="X686" s="11">
        <f t="shared" si="241"/>
        <v>1100.2284</v>
      </c>
      <c r="Y686" s="11"/>
      <c r="AA686" s="11">
        <f t="shared" si="248"/>
        <v>-32.038199999999996</v>
      </c>
      <c r="AB686" s="11">
        <f t="shared" si="249"/>
        <v>34.344428571428573</v>
      </c>
      <c r="AC686" s="11"/>
      <c r="AD686">
        <f t="shared" si="250"/>
        <v>3</v>
      </c>
      <c r="AE686">
        <f t="shared" si="251"/>
        <v>7</v>
      </c>
      <c r="AG686" s="11">
        <f t="shared" si="252"/>
        <v>-128.15279999999998</v>
      </c>
      <c r="AH686" s="11"/>
      <c r="AI686" s="15">
        <f t="shared" si="253"/>
        <v>0</v>
      </c>
      <c r="AL686" s="11">
        <f t="shared" si="254"/>
        <v>996.74400000000003</v>
      </c>
      <c r="AM686" s="11"/>
      <c r="AO686" s="19">
        <f t="shared" si="255"/>
        <v>1.3679890560875513E-3</v>
      </c>
      <c r="AP686" s="19">
        <f t="shared" si="256"/>
        <v>2.8723840787853918E-3</v>
      </c>
      <c r="AR686" s="23">
        <f t="shared" si="257"/>
        <v>3.3337893296853625</v>
      </c>
      <c r="AS686">
        <f t="shared" si="258"/>
        <v>3</v>
      </c>
      <c r="AV686" s="11">
        <f t="shared" si="259"/>
        <v>-10.694009302325577</v>
      </c>
      <c r="AY686" s="11">
        <f t="shared" si="260"/>
        <v>83.175627906976729</v>
      </c>
      <c r="AZ686" s="11"/>
      <c r="BB686" s="17">
        <f t="shared" si="261"/>
        <v>3.3337893296853625</v>
      </c>
      <c r="BC686" s="17">
        <f t="shared" si="262"/>
        <v>7</v>
      </c>
      <c r="BE686" s="11">
        <f t="shared" si="263"/>
        <v>-117.4587906976744</v>
      </c>
      <c r="BH686" s="15">
        <f t="shared" si="264"/>
        <v>0</v>
      </c>
    </row>
    <row r="687" spans="1:60">
      <c r="A687" t="s">
        <v>457</v>
      </c>
      <c r="B687" t="s">
        <v>456</v>
      </c>
      <c r="C687" t="s">
        <v>44</v>
      </c>
      <c r="E687" s="7"/>
      <c r="F687" s="7"/>
      <c r="G687" s="7"/>
      <c r="H687">
        <v>3</v>
      </c>
      <c r="I687" s="7">
        <v>673.34400000000005</v>
      </c>
      <c r="J687" s="7">
        <v>750.2976000000001</v>
      </c>
      <c r="K687" s="7">
        <v>-76.953599999999994</v>
      </c>
      <c r="M687" t="str">
        <f t="shared" si="242"/>
        <v>New</v>
      </c>
      <c r="O687" s="11" t="str">
        <f t="shared" si="243"/>
        <v/>
      </c>
      <c r="P687" s="11">
        <f t="shared" si="244"/>
        <v>224.44800000000001</v>
      </c>
      <c r="Q687" s="11"/>
      <c r="R687" s="11">
        <f t="shared" si="245"/>
        <v>0</v>
      </c>
      <c r="S687" s="11"/>
      <c r="U687" s="11" t="str">
        <f t="shared" si="246"/>
        <v/>
      </c>
      <c r="V687" s="11">
        <f t="shared" si="247"/>
        <v>250.09920000000002</v>
      </c>
      <c r="W687" s="11"/>
      <c r="X687" s="11">
        <f t="shared" si="241"/>
        <v>0</v>
      </c>
      <c r="Y687" s="11"/>
      <c r="AA687" s="11" t="str">
        <f t="shared" si="248"/>
        <v/>
      </c>
      <c r="AB687" s="11">
        <f t="shared" si="249"/>
        <v>-25.651199999999999</v>
      </c>
      <c r="AC687" s="11"/>
      <c r="AD687">
        <f t="shared" si="250"/>
        <v>0</v>
      </c>
      <c r="AE687">
        <f t="shared" si="251"/>
        <v>3</v>
      </c>
      <c r="AG687" s="11">
        <f t="shared" si="252"/>
        <v>-76.953599999999994</v>
      </c>
      <c r="AH687" s="11"/>
      <c r="AI687" s="15">
        <f t="shared" si="253"/>
        <v>0</v>
      </c>
      <c r="AL687" s="11">
        <f t="shared" si="254"/>
        <v>673.34400000000005</v>
      </c>
      <c r="AM687" s="11"/>
      <c r="AO687" s="19">
        <f t="shared" si="255"/>
        <v>0</v>
      </c>
      <c r="AP687" s="19">
        <f t="shared" si="256"/>
        <v>1.2310217480508822E-3</v>
      </c>
      <c r="AR687" s="23">
        <f t="shared" si="257"/>
        <v>0</v>
      </c>
      <c r="AS687">
        <f t="shared" si="258"/>
        <v>0</v>
      </c>
      <c r="AV687" s="11">
        <f t="shared" si="259"/>
        <v>0</v>
      </c>
      <c r="AY687" s="11">
        <f t="shared" si="260"/>
        <v>0</v>
      </c>
      <c r="AZ687" s="11"/>
      <c r="BB687" s="17">
        <f t="shared" si="261"/>
        <v>0</v>
      </c>
      <c r="BC687" s="17">
        <f t="shared" si="262"/>
        <v>3</v>
      </c>
      <c r="BE687" s="11">
        <f t="shared" si="263"/>
        <v>-76.953599999999994</v>
      </c>
      <c r="BH687" s="15">
        <f t="shared" si="264"/>
        <v>0</v>
      </c>
    </row>
    <row r="688" spans="1:60">
      <c r="A688" t="s">
        <v>2553</v>
      </c>
      <c r="B688" t="s">
        <v>2552</v>
      </c>
      <c r="C688" t="s">
        <v>35</v>
      </c>
      <c r="D688">
        <v>1</v>
      </c>
      <c r="E688" s="7">
        <v>102.592</v>
      </c>
      <c r="F688" s="7">
        <v>92.332799999999992</v>
      </c>
      <c r="G688" s="7">
        <v>10.2592</v>
      </c>
      <c r="H688">
        <v>3</v>
      </c>
      <c r="I688" s="7">
        <v>191.05799999999999</v>
      </c>
      <c r="J688" s="7">
        <v>237.45779999999999</v>
      </c>
      <c r="K688" s="7">
        <v>-46.399799999999999</v>
      </c>
      <c r="M688" t="str">
        <f t="shared" si="242"/>
        <v/>
      </c>
      <c r="O688" s="11">
        <f t="shared" si="243"/>
        <v>102.592</v>
      </c>
      <c r="P688" s="11">
        <f t="shared" si="244"/>
        <v>63.686</v>
      </c>
      <c r="Q688" s="11"/>
      <c r="R688" s="11">
        <f t="shared" si="245"/>
        <v>-116.71799999999999</v>
      </c>
      <c r="S688" s="11"/>
      <c r="U688" s="11">
        <f t="shared" si="246"/>
        <v>92.332799999999992</v>
      </c>
      <c r="V688" s="11">
        <f t="shared" si="247"/>
        <v>79.152599999999993</v>
      </c>
      <c r="W688" s="11"/>
      <c r="X688" s="11">
        <f t="shared" si="241"/>
        <v>39.540599999999998</v>
      </c>
      <c r="Y688" s="11"/>
      <c r="AA688" s="11">
        <f t="shared" si="248"/>
        <v>10.2592</v>
      </c>
      <c r="AB688" s="11">
        <f t="shared" si="249"/>
        <v>-15.4666</v>
      </c>
      <c r="AC688" s="11"/>
      <c r="AD688">
        <f t="shared" si="250"/>
        <v>1</v>
      </c>
      <c r="AE688">
        <f t="shared" si="251"/>
        <v>3</v>
      </c>
      <c r="AG688" s="11">
        <f t="shared" si="252"/>
        <v>20.5184</v>
      </c>
      <c r="AH688" s="11"/>
      <c r="AI688" s="15">
        <f t="shared" si="253"/>
        <v>0</v>
      </c>
      <c r="AL688" s="11">
        <f t="shared" si="254"/>
        <v>205.184</v>
      </c>
      <c r="AM688" s="11"/>
      <c r="AO688" s="19">
        <f t="shared" si="255"/>
        <v>4.5599635202918376E-4</v>
      </c>
      <c r="AP688" s="19">
        <f t="shared" si="256"/>
        <v>1.2310217480508822E-3</v>
      </c>
      <c r="AR688" s="23">
        <f t="shared" si="257"/>
        <v>1.1112631098951209</v>
      </c>
      <c r="AS688">
        <f t="shared" si="258"/>
        <v>1</v>
      </c>
      <c r="AV688" s="11">
        <f t="shared" si="259"/>
        <v>1.1414704970360243</v>
      </c>
      <c r="AY688" s="11">
        <f t="shared" si="260"/>
        <v>11.414704970360242</v>
      </c>
      <c r="AZ688" s="11"/>
      <c r="BB688" s="17">
        <f t="shared" si="261"/>
        <v>1.1112631098951209</v>
      </c>
      <c r="BC688" s="17">
        <f t="shared" si="262"/>
        <v>3</v>
      </c>
      <c r="BE688" s="11">
        <f t="shared" si="263"/>
        <v>19.376929502963975</v>
      </c>
      <c r="BH688" s="15">
        <f t="shared" si="264"/>
        <v>0</v>
      </c>
    </row>
    <row r="689" spans="1:60">
      <c r="A689" t="s">
        <v>1745</v>
      </c>
      <c r="B689" t="s">
        <v>1744</v>
      </c>
      <c r="C689" t="s">
        <v>35</v>
      </c>
      <c r="E689" s="7"/>
      <c r="F689" s="7"/>
      <c r="G689" s="7"/>
      <c r="H689">
        <v>7</v>
      </c>
      <c r="I689" s="7">
        <v>995.87899999999991</v>
      </c>
      <c r="J689" s="7">
        <v>1049.7522999999999</v>
      </c>
      <c r="K689" s="7">
        <v>-53.8733</v>
      </c>
      <c r="M689" t="str">
        <f t="shared" si="242"/>
        <v>New</v>
      </c>
      <c r="O689" s="11" t="str">
        <f t="shared" si="243"/>
        <v/>
      </c>
      <c r="P689" s="11">
        <f t="shared" si="244"/>
        <v>142.26842857142856</v>
      </c>
      <c r="Q689" s="11"/>
      <c r="R689" s="11">
        <f t="shared" si="245"/>
        <v>0</v>
      </c>
      <c r="S689" s="11"/>
      <c r="U689" s="11" t="str">
        <f t="shared" si="246"/>
        <v/>
      </c>
      <c r="V689" s="11">
        <f t="shared" si="247"/>
        <v>149.96461428571428</v>
      </c>
      <c r="W689" s="11"/>
      <c r="X689" s="11">
        <f t="shared" si="241"/>
        <v>0</v>
      </c>
      <c r="Y689" s="11"/>
      <c r="AA689" s="11" t="str">
        <f t="shared" si="248"/>
        <v/>
      </c>
      <c r="AB689" s="11">
        <f t="shared" si="249"/>
        <v>-7.696185714285714</v>
      </c>
      <c r="AC689" s="11"/>
      <c r="AD689">
        <f t="shared" si="250"/>
        <v>0</v>
      </c>
      <c r="AE689">
        <f t="shared" si="251"/>
        <v>7</v>
      </c>
      <c r="AG689" s="11">
        <f t="shared" si="252"/>
        <v>-53.8733</v>
      </c>
      <c r="AH689" s="11"/>
      <c r="AI689" s="15">
        <f t="shared" si="253"/>
        <v>0</v>
      </c>
      <c r="AL689" s="11">
        <f t="shared" si="254"/>
        <v>995.87899999999991</v>
      </c>
      <c r="AM689" s="11"/>
      <c r="AO689" s="19">
        <f t="shared" si="255"/>
        <v>0</v>
      </c>
      <c r="AP689" s="19">
        <f t="shared" si="256"/>
        <v>2.8723840787853918E-3</v>
      </c>
      <c r="AR689" s="23">
        <f t="shared" si="257"/>
        <v>0</v>
      </c>
      <c r="AS689">
        <f t="shared" si="258"/>
        <v>0</v>
      </c>
      <c r="AV689" s="11">
        <f t="shared" si="259"/>
        <v>0</v>
      </c>
      <c r="AY689" s="11">
        <f t="shared" si="260"/>
        <v>0</v>
      </c>
      <c r="AZ689" s="11"/>
      <c r="BB689" s="17">
        <f t="shared" si="261"/>
        <v>0</v>
      </c>
      <c r="BC689" s="17">
        <f t="shared" si="262"/>
        <v>7</v>
      </c>
      <c r="BE689" s="11">
        <f t="shared" si="263"/>
        <v>-53.8733</v>
      </c>
      <c r="BH689" s="15">
        <f t="shared" si="264"/>
        <v>0</v>
      </c>
    </row>
    <row r="690" spans="1:60">
      <c r="A690" t="s">
        <v>1745</v>
      </c>
      <c r="B690" t="s">
        <v>1744</v>
      </c>
      <c r="C690" t="s">
        <v>53</v>
      </c>
      <c r="E690" s="7"/>
      <c r="F690" s="7"/>
      <c r="G690" s="7"/>
      <c r="H690">
        <v>2</v>
      </c>
      <c r="I690" s="7">
        <v>31.968</v>
      </c>
      <c r="J690" s="7">
        <v>25.574400000000001</v>
      </c>
      <c r="K690" s="7">
        <v>6.3936000000000002</v>
      </c>
      <c r="M690" t="str">
        <f t="shared" si="242"/>
        <v>New</v>
      </c>
      <c r="O690" s="11" t="str">
        <f t="shared" si="243"/>
        <v/>
      </c>
      <c r="P690" s="11">
        <f t="shared" si="244"/>
        <v>15.984</v>
      </c>
      <c r="Q690" s="11"/>
      <c r="R690" s="11">
        <f t="shared" si="245"/>
        <v>0</v>
      </c>
      <c r="S690" s="11"/>
      <c r="U690" s="11" t="str">
        <f t="shared" si="246"/>
        <v/>
      </c>
      <c r="V690" s="11">
        <f t="shared" si="247"/>
        <v>12.7872</v>
      </c>
      <c r="W690" s="11"/>
      <c r="X690" s="11">
        <f t="shared" si="241"/>
        <v>0</v>
      </c>
      <c r="Y690" s="11"/>
      <c r="AA690" s="11" t="str">
        <f t="shared" si="248"/>
        <v/>
      </c>
      <c r="AB690" s="11">
        <f t="shared" si="249"/>
        <v>3.1968000000000001</v>
      </c>
      <c r="AC690" s="11"/>
      <c r="AD690">
        <f t="shared" si="250"/>
        <v>0</v>
      </c>
      <c r="AE690">
        <f t="shared" si="251"/>
        <v>2</v>
      </c>
      <c r="AG690" s="11">
        <f t="shared" si="252"/>
        <v>6.3936000000000002</v>
      </c>
      <c r="AH690" s="11"/>
      <c r="AI690" s="15">
        <f t="shared" si="253"/>
        <v>0</v>
      </c>
      <c r="AL690" s="11">
        <f t="shared" si="254"/>
        <v>31.968</v>
      </c>
      <c r="AM690" s="11"/>
      <c r="AO690" s="19">
        <f t="shared" si="255"/>
        <v>0</v>
      </c>
      <c r="AP690" s="19">
        <f t="shared" si="256"/>
        <v>8.206811653672548E-4</v>
      </c>
      <c r="AR690" s="23">
        <f t="shared" si="257"/>
        <v>0</v>
      </c>
      <c r="AS690">
        <f t="shared" si="258"/>
        <v>0</v>
      </c>
      <c r="AV690" s="11">
        <f t="shared" si="259"/>
        <v>0</v>
      </c>
      <c r="AY690" s="11">
        <f t="shared" si="260"/>
        <v>0</v>
      </c>
      <c r="AZ690" s="11"/>
      <c r="BB690" s="17">
        <f t="shared" si="261"/>
        <v>0</v>
      </c>
      <c r="BC690" s="17">
        <f t="shared" si="262"/>
        <v>2</v>
      </c>
      <c r="BE690" s="11">
        <f t="shared" si="263"/>
        <v>6.3936000000000002</v>
      </c>
      <c r="BH690" s="15">
        <f t="shared" si="264"/>
        <v>0</v>
      </c>
    </row>
    <row r="691" spans="1:60">
      <c r="A691" t="s">
        <v>1291</v>
      </c>
      <c r="B691" t="s">
        <v>1290</v>
      </c>
      <c r="C691" t="s">
        <v>53</v>
      </c>
      <c r="D691">
        <v>9</v>
      </c>
      <c r="E691" s="7">
        <v>134.976</v>
      </c>
      <c r="F691" s="7">
        <v>94.463100000000011</v>
      </c>
      <c r="G691" s="7">
        <v>40.512899999999995</v>
      </c>
      <c r="I691" s="7"/>
      <c r="J691" s="7"/>
      <c r="K691" s="7"/>
      <c r="M691" t="str">
        <f t="shared" si="242"/>
        <v/>
      </c>
      <c r="O691" s="11">
        <f t="shared" si="243"/>
        <v>14.997333333333334</v>
      </c>
      <c r="P691" s="11" t="str">
        <f t="shared" si="244"/>
        <v/>
      </c>
      <c r="Q691" s="11"/>
      <c r="R691" s="11">
        <f t="shared" si="245"/>
        <v>0</v>
      </c>
      <c r="S691" s="11"/>
      <c r="U691" s="11">
        <f t="shared" si="246"/>
        <v>10.495900000000001</v>
      </c>
      <c r="V691" s="11" t="str">
        <f t="shared" si="247"/>
        <v/>
      </c>
      <c r="W691" s="11"/>
      <c r="X691" s="11">
        <f t="shared" si="241"/>
        <v>0</v>
      </c>
      <c r="Y691" s="11"/>
      <c r="AA691" s="11">
        <f t="shared" si="248"/>
        <v>4.501433333333333</v>
      </c>
      <c r="AB691" s="11" t="str">
        <f t="shared" si="249"/>
        <v/>
      </c>
      <c r="AC691" s="11"/>
      <c r="AD691">
        <f t="shared" si="250"/>
        <v>9</v>
      </c>
      <c r="AE691">
        <f t="shared" si="251"/>
        <v>0</v>
      </c>
      <c r="AG691" s="11">
        <f t="shared" si="252"/>
        <v>-40.512899999999995</v>
      </c>
      <c r="AH691" s="11"/>
      <c r="AI691" s="15">
        <f t="shared" si="253"/>
        <v>0</v>
      </c>
      <c r="AL691" s="11">
        <f t="shared" si="254"/>
        <v>-134.976</v>
      </c>
      <c r="AM691" s="11"/>
      <c r="AO691" s="19">
        <f t="shared" si="255"/>
        <v>4.1039671682626538E-3</v>
      </c>
      <c r="AP691" s="19">
        <f t="shared" si="256"/>
        <v>0</v>
      </c>
      <c r="AR691" s="23">
        <f t="shared" si="257"/>
        <v>10.001367989056087</v>
      </c>
      <c r="AS691">
        <f t="shared" si="258"/>
        <v>9</v>
      </c>
      <c r="AV691" s="11">
        <f t="shared" si="259"/>
        <v>4.5075912448700377</v>
      </c>
      <c r="AY691" s="11">
        <f t="shared" si="260"/>
        <v>15.017849521203821</v>
      </c>
      <c r="AZ691" s="11"/>
      <c r="BB691" s="17">
        <f t="shared" si="261"/>
        <v>10.001367989056087</v>
      </c>
      <c r="BC691" s="17">
        <f t="shared" si="262"/>
        <v>0</v>
      </c>
      <c r="BE691" s="11">
        <f t="shared" si="263"/>
        <v>-45.020491244870037</v>
      </c>
      <c r="BH691" s="15">
        <f t="shared" si="264"/>
        <v>0</v>
      </c>
    </row>
    <row r="692" spans="1:60">
      <c r="A692" t="s">
        <v>2723</v>
      </c>
      <c r="B692" t="s">
        <v>2722</v>
      </c>
      <c r="C692" t="s">
        <v>32</v>
      </c>
      <c r="E692" s="7"/>
      <c r="F692" s="7"/>
      <c r="G692" s="7"/>
      <c r="H692">
        <v>8</v>
      </c>
      <c r="I692" s="7">
        <v>482.66399999999999</v>
      </c>
      <c r="J692" s="7">
        <v>397.488</v>
      </c>
      <c r="K692" s="7">
        <v>85.176000000000002</v>
      </c>
      <c r="M692" t="str">
        <f t="shared" si="242"/>
        <v>New</v>
      </c>
      <c r="O692" s="11" t="str">
        <f t="shared" si="243"/>
        <v/>
      </c>
      <c r="P692" s="11">
        <f t="shared" si="244"/>
        <v>60.332999999999998</v>
      </c>
      <c r="Q692" s="11"/>
      <c r="R692" s="11">
        <f t="shared" si="245"/>
        <v>0</v>
      </c>
      <c r="S692" s="11"/>
      <c r="U692" s="11" t="str">
        <f t="shared" si="246"/>
        <v/>
      </c>
      <c r="V692" s="11">
        <f t="shared" si="247"/>
        <v>49.686</v>
      </c>
      <c r="W692" s="11"/>
      <c r="X692" s="11">
        <f t="shared" si="241"/>
        <v>0</v>
      </c>
      <c r="Y692" s="11"/>
      <c r="AA692" s="11" t="str">
        <f t="shared" si="248"/>
        <v/>
      </c>
      <c r="AB692" s="11">
        <f t="shared" si="249"/>
        <v>10.647</v>
      </c>
      <c r="AC692" s="11"/>
      <c r="AD692">
        <f t="shared" si="250"/>
        <v>0</v>
      </c>
      <c r="AE692">
        <f t="shared" si="251"/>
        <v>8</v>
      </c>
      <c r="AG692" s="11">
        <f t="shared" si="252"/>
        <v>85.176000000000002</v>
      </c>
      <c r="AH692" s="11"/>
      <c r="AI692" s="15">
        <f t="shared" si="253"/>
        <v>0</v>
      </c>
      <c r="AL692" s="11">
        <f t="shared" si="254"/>
        <v>482.66399999999999</v>
      </c>
      <c r="AM692" s="11"/>
      <c r="AO692" s="19">
        <f t="shared" si="255"/>
        <v>0</v>
      </c>
      <c r="AP692" s="19">
        <f t="shared" si="256"/>
        <v>3.2827246614690192E-3</v>
      </c>
      <c r="AR692" s="23">
        <f t="shared" si="257"/>
        <v>0</v>
      </c>
      <c r="AS692">
        <f t="shared" si="258"/>
        <v>0</v>
      </c>
      <c r="AV692" s="11">
        <f t="shared" si="259"/>
        <v>0</v>
      </c>
      <c r="AY692" s="11">
        <f t="shared" si="260"/>
        <v>0</v>
      </c>
      <c r="AZ692" s="11"/>
      <c r="BB692" s="17">
        <f t="shared" si="261"/>
        <v>0</v>
      </c>
      <c r="BC692" s="17">
        <f t="shared" si="262"/>
        <v>8</v>
      </c>
      <c r="BE692" s="11">
        <f t="shared" si="263"/>
        <v>85.176000000000002</v>
      </c>
      <c r="BH692" s="15">
        <f t="shared" si="264"/>
        <v>0</v>
      </c>
    </row>
    <row r="693" spans="1:60">
      <c r="A693" t="s">
        <v>2918</v>
      </c>
      <c r="B693" t="s">
        <v>2917</v>
      </c>
      <c r="C693" t="s">
        <v>32</v>
      </c>
      <c r="D693">
        <v>1</v>
      </c>
      <c r="E693" s="7">
        <v>120.98</v>
      </c>
      <c r="F693" s="7">
        <v>108.88200000000001</v>
      </c>
      <c r="G693" s="7">
        <v>12.098000000000001</v>
      </c>
      <c r="H693">
        <v>2</v>
      </c>
      <c r="I693" s="7">
        <v>241.56800000000001</v>
      </c>
      <c r="J693" s="7">
        <v>241.56800000000001</v>
      </c>
      <c r="K693" s="7">
        <v>0</v>
      </c>
      <c r="M693" t="str">
        <f t="shared" si="242"/>
        <v/>
      </c>
      <c r="O693" s="11">
        <f t="shared" si="243"/>
        <v>120.98</v>
      </c>
      <c r="P693" s="11">
        <f t="shared" si="244"/>
        <v>120.78400000000001</v>
      </c>
      <c r="Q693" s="11"/>
      <c r="R693" s="11">
        <f t="shared" si="245"/>
        <v>-0.39199999999999591</v>
      </c>
      <c r="S693" s="11"/>
      <c r="U693" s="11">
        <f t="shared" si="246"/>
        <v>108.88200000000001</v>
      </c>
      <c r="V693" s="11">
        <f t="shared" si="247"/>
        <v>120.78400000000001</v>
      </c>
      <c r="W693" s="11"/>
      <c r="X693" s="11">
        <f t="shared" si="241"/>
        <v>-23.804000000000002</v>
      </c>
      <c r="Y693" s="11"/>
      <c r="AA693" s="11">
        <f t="shared" si="248"/>
        <v>12.098000000000001</v>
      </c>
      <c r="AB693" s="11">
        <f t="shared" si="249"/>
        <v>0</v>
      </c>
      <c r="AC693" s="11"/>
      <c r="AD693">
        <f t="shared" si="250"/>
        <v>1</v>
      </c>
      <c r="AE693">
        <f t="shared" si="251"/>
        <v>2</v>
      </c>
      <c r="AG693" s="11">
        <f t="shared" si="252"/>
        <v>12.098000000000001</v>
      </c>
      <c r="AH693" s="11"/>
      <c r="AI693" s="15">
        <f t="shared" si="253"/>
        <v>0</v>
      </c>
      <c r="AL693" s="11">
        <f t="shared" si="254"/>
        <v>120.98</v>
      </c>
      <c r="AM693" s="11"/>
      <c r="AO693" s="19">
        <f t="shared" si="255"/>
        <v>4.5599635202918376E-4</v>
      </c>
      <c r="AP693" s="19">
        <f t="shared" si="256"/>
        <v>8.206811653672548E-4</v>
      </c>
      <c r="AR693" s="23">
        <f t="shared" si="257"/>
        <v>1.1112631098951209</v>
      </c>
      <c r="AS693">
        <f t="shared" si="258"/>
        <v>1</v>
      </c>
      <c r="AV693" s="11">
        <f t="shared" si="259"/>
        <v>1.3460611035111727</v>
      </c>
      <c r="AY693" s="11">
        <f t="shared" si="260"/>
        <v>13.460611035111727</v>
      </c>
      <c r="AZ693" s="11"/>
      <c r="BB693" s="17">
        <f t="shared" si="261"/>
        <v>1.1112631098951209</v>
      </c>
      <c r="BC693" s="17">
        <f t="shared" si="262"/>
        <v>2</v>
      </c>
      <c r="BE693" s="11">
        <f t="shared" si="263"/>
        <v>10.751938896488829</v>
      </c>
      <c r="BH693" s="15">
        <f t="shared" si="264"/>
        <v>0</v>
      </c>
    </row>
    <row r="694" spans="1:60">
      <c r="A694" t="s">
        <v>2918</v>
      </c>
      <c r="B694" t="s">
        <v>2917</v>
      </c>
      <c r="C694" t="s">
        <v>35</v>
      </c>
      <c r="D694">
        <v>4</v>
      </c>
      <c r="E694" s="7">
        <v>366.74400000000003</v>
      </c>
      <c r="F694" s="7">
        <v>476.7672</v>
      </c>
      <c r="G694" s="7">
        <v>-110.0232</v>
      </c>
      <c r="I694" s="7"/>
      <c r="J694" s="7"/>
      <c r="K694" s="7"/>
      <c r="M694" t="str">
        <f t="shared" si="242"/>
        <v/>
      </c>
      <c r="O694" s="11">
        <f t="shared" si="243"/>
        <v>91.686000000000007</v>
      </c>
      <c r="P694" s="11" t="str">
        <f t="shared" si="244"/>
        <v/>
      </c>
      <c r="Q694" s="11"/>
      <c r="R694" s="11">
        <f t="shared" si="245"/>
        <v>0</v>
      </c>
      <c r="S694" s="11"/>
      <c r="U694" s="11">
        <f t="shared" si="246"/>
        <v>119.1918</v>
      </c>
      <c r="V694" s="11" t="str">
        <f t="shared" si="247"/>
        <v/>
      </c>
      <c r="W694" s="11"/>
      <c r="X694" s="11">
        <f t="shared" si="241"/>
        <v>0</v>
      </c>
      <c r="Y694" s="11"/>
      <c r="AA694" s="11">
        <f t="shared" si="248"/>
        <v>-27.505800000000001</v>
      </c>
      <c r="AB694" s="11" t="str">
        <f t="shared" si="249"/>
        <v/>
      </c>
      <c r="AC694" s="11"/>
      <c r="AD694">
        <f t="shared" si="250"/>
        <v>4</v>
      </c>
      <c r="AE694">
        <f t="shared" si="251"/>
        <v>0</v>
      </c>
      <c r="AG694" s="11">
        <f t="shared" si="252"/>
        <v>110.0232</v>
      </c>
      <c r="AH694" s="11"/>
      <c r="AI694" s="15">
        <f t="shared" si="253"/>
        <v>0</v>
      </c>
      <c r="AL694" s="11">
        <f t="shared" si="254"/>
        <v>-366.74400000000003</v>
      </c>
      <c r="AM694" s="11"/>
      <c r="AO694" s="19">
        <f t="shared" si="255"/>
        <v>1.823985408116735E-3</v>
      </c>
      <c r="AP694" s="19">
        <f t="shared" si="256"/>
        <v>0</v>
      </c>
      <c r="AR694" s="23">
        <f t="shared" si="257"/>
        <v>4.4450524395804836</v>
      </c>
      <c r="AS694">
        <f t="shared" si="258"/>
        <v>4</v>
      </c>
      <c r="AV694" s="11">
        <f t="shared" si="259"/>
        <v>-12.241523392612866</v>
      </c>
      <c r="AY694" s="11">
        <f t="shared" si="260"/>
        <v>40.805077975376221</v>
      </c>
      <c r="AZ694" s="11"/>
      <c r="BB694" s="17">
        <f t="shared" si="261"/>
        <v>4.4450524395804836</v>
      </c>
      <c r="BC694" s="17">
        <f t="shared" si="262"/>
        <v>0</v>
      </c>
      <c r="BE694" s="11">
        <f t="shared" si="263"/>
        <v>122.26472339261286</v>
      </c>
      <c r="BH694" s="15">
        <f t="shared" si="264"/>
        <v>0</v>
      </c>
    </row>
    <row r="695" spans="1:60">
      <c r="A695" t="s">
        <v>328</v>
      </c>
      <c r="B695" t="s">
        <v>327</v>
      </c>
      <c r="C695" t="s">
        <v>32</v>
      </c>
      <c r="D695">
        <v>3</v>
      </c>
      <c r="E695" s="7">
        <v>86.97</v>
      </c>
      <c r="F695" s="7">
        <v>135.67320000000001</v>
      </c>
      <c r="G695" s="7">
        <v>-48.703200000000002</v>
      </c>
      <c r="I695" s="7"/>
      <c r="J695" s="7"/>
      <c r="K695" s="7"/>
      <c r="M695" t="str">
        <f t="shared" si="242"/>
        <v/>
      </c>
      <c r="O695" s="11">
        <f t="shared" si="243"/>
        <v>28.99</v>
      </c>
      <c r="P695" s="11" t="str">
        <f t="shared" si="244"/>
        <v/>
      </c>
      <c r="Q695" s="11"/>
      <c r="R695" s="11">
        <f t="shared" si="245"/>
        <v>0</v>
      </c>
      <c r="S695" s="11"/>
      <c r="U695" s="11">
        <f t="shared" si="246"/>
        <v>45.224400000000003</v>
      </c>
      <c r="V695" s="11" t="str">
        <f t="shared" si="247"/>
        <v/>
      </c>
      <c r="W695" s="11"/>
      <c r="X695" s="11">
        <f t="shared" si="241"/>
        <v>0</v>
      </c>
      <c r="Y695" s="11"/>
      <c r="AA695" s="11">
        <f t="shared" si="248"/>
        <v>-16.234400000000001</v>
      </c>
      <c r="AB695" s="11" t="str">
        <f t="shared" si="249"/>
        <v/>
      </c>
      <c r="AC695" s="11"/>
      <c r="AD695">
        <f t="shared" si="250"/>
        <v>3</v>
      </c>
      <c r="AE695">
        <f t="shared" si="251"/>
        <v>0</v>
      </c>
      <c r="AG695" s="11">
        <f t="shared" si="252"/>
        <v>48.703200000000002</v>
      </c>
      <c r="AH695" s="11"/>
      <c r="AI695" s="15">
        <f t="shared" si="253"/>
        <v>0</v>
      </c>
      <c r="AL695" s="11">
        <f t="shared" si="254"/>
        <v>-86.97</v>
      </c>
      <c r="AM695" s="11"/>
      <c r="AO695" s="19">
        <f t="shared" si="255"/>
        <v>1.3679890560875513E-3</v>
      </c>
      <c r="AP695" s="19">
        <f t="shared" si="256"/>
        <v>0</v>
      </c>
      <c r="AR695" s="23">
        <f t="shared" si="257"/>
        <v>3.3337893296853625</v>
      </c>
      <c r="AS695">
        <f t="shared" si="258"/>
        <v>3</v>
      </c>
      <c r="AV695" s="11">
        <f t="shared" si="259"/>
        <v>-5.4188694938440483</v>
      </c>
      <c r="AY695" s="11">
        <f t="shared" si="260"/>
        <v>9.6765526675786564</v>
      </c>
      <c r="AZ695" s="11"/>
      <c r="BB695" s="17">
        <f t="shared" si="261"/>
        <v>3.3337893296853625</v>
      </c>
      <c r="BC695" s="17">
        <f t="shared" si="262"/>
        <v>0</v>
      </c>
      <c r="BE695" s="11">
        <f t="shared" si="263"/>
        <v>54.122069493844052</v>
      </c>
      <c r="BH695" s="15">
        <f t="shared" si="264"/>
        <v>0</v>
      </c>
    </row>
    <row r="696" spans="1:60">
      <c r="A696" t="s">
        <v>328</v>
      </c>
      <c r="B696" t="s">
        <v>327</v>
      </c>
      <c r="C696" t="s">
        <v>53</v>
      </c>
      <c r="E696" s="7"/>
      <c r="F696" s="7"/>
      <c r="G696" s="7"/>
      <c r="H696">
        <v>2</v>
      </c>
      <c r="I696" s="7">
        <v>41.96</v>
      </c>
      <c r="J696" s="7">
        <v>39.022800000000004</v>
      </c>
      <c r="K696" s="7">
        <v>2.9371999999999998</v>
      </c>
      <c r="M696" t="str">
        <f t="shared" si="242"/>
        <v>New</v>
      </c>
      <c r="O696" s="11" t="str">
        <f t="shared" si="243"/>
        <v/>
      </c>
      <c r="P696" s="11">
        <f t="shared" si="244"/>
        <v>20.98</v>
      </c>
      <c r="Q696" s="11"/>
      <c r="R696" s="11">
        <f t="shared" si="245"/>
        <v>0</v>
      </c>
      <c r="S696" s="11"/>
      <c r="U696" s="11" t="str">
        <f t="shared" si="246"/>
        <v/>
      </c>
      <c r="V696" s="11">
        <f t="shared" si="247"/>
        <v>19.511400000000002</v>
      </c>
      <c r="W696" s="11"/>
      <c r="X696" s="11">
        <f t="shared" si="241"/>
        <v>0</v>
      </c>
      <c r="Y696" s="11"/>
      <c r="AA696" s="11" t="str">
        <f t="shared" si="248"/>
        <v/>
      </c>
      <c r="AB696" s="11">
        <f t="shared" si="249"/>
        <v>1.4685999999999999</v>
      </c>
      <c r="AC696" s="11"/>
      <c r="AD696">
        <f t="shared" si="250"/>
        <v>0</v>
      </c>
      <c r="AE696">
        <f t="shared" si="251"/>
        <v>2</v>
      </c>
      <c r="AG696" s="11">
        <f t="shared" si="252"/>
        <v>2.9371999999999998</v>
      </c>
      <c r="AH696" s="11"/>
      <c r="AI696" s="15">
        <f t="shared" si="253"/>
        <v>0</v>
      </c>
      <c r="AL696" s="11">
        <f t="shared" si="254"/>
        <v>41.96</v>
      </c>
      <c r="AM696" s="11"/>
      <c r="AO696" s="19">
        <f t="shared" si="255"/>
        <v>0</v>
      </c>
      <c r="AP696" s="19">
        <f t="shared" si="256"/>
        <v>8.206811653672548E-4</v>
      </c>
      <c r="AR696" s="23">
        <f t="shared" si="257"/>
        <v>0</v>
      </c>
      <c r="AS696">
        <f t="shared" si="258"/>
        <v>0</v>
      </c>
      <c r="AV696" s="11">
        <f t="shared" si="259"/>
        <v>0</v>
      </c>
      <c r="AY696" s="11">
        <f t="shared" si="260"/>
        <v>0</v>
      </c>
      <c r="AZ696" s="11"/>
      <c r="BB696" s="17">
        <f t="shared" si="261"/>
        <v>0</v>
      </c>
      <c r="BC696" s="17">
        <f t="shared" si="262"/>
        <v>2</v>
      </c>
      <c r="BE696" s="11">
        <f t="shared" si="263"/>
        <v>2.9371999999999998</v>
      </c>
      <c r="BH696" s="15">
        <f t="shared" si="264"/>
        <v>0</v>
      </c>
    </row>
    <row r="697" spans="1:60">
      <c r="A697" t="s">
        <v>3120</v>
      </c>
      <c r="B697" t="s">
        <v>3119</v>
      </c>
      <c r="C697" t="s">
        <v>53</v>
      </c>
      <c r="E697" s="7"/>
      <c r="F697" s="7"/>
      <c r="G697" s="7"/>
      <c r="H697">
        <v>5</v>
      </c>
      <c r="I697" s="7">
        <v>580.8599999999999</v>
      </c>
      <c r="J697" s="7">
        <v>429.83639999999997</v>
      </c>
      <c r="K697" s="7">
        <v>151.02359999999999</v>
      </c>
      <c r="M697" t="str">
        <f t="shared" si="242"/>
        <v>New</v>
      </c>
      <c r="O697" s="11" t="str">
        <f t="shared" si="243"/>
        <v/>
      </c>
      <c r="P697" s="11">
        <f t="shared" si="244"/>
        <v>116.17199999999998</v>
      </c>
      <c r="Q697" s="11"/>
      <c r="R697" s="11">
        <f t="shared" si="245"/>
        <v>0</v>
      </c>
      <c r="S697" s="11"/>
      <c r="U697" s="11" t="str">
        <f t="shared" si="246"/>
        <v/>
      </c>
      <c r="V697" s="11">
        <f t="shared" si="247"/>
        <v>85.967279999999988</v>
      </c>
      <c r="W697" s="11"/>
      <c r="X697" s="11">
        <f t="shared" si="241"/>
        <v>0</v>
      </c>
      <c r="Y697" s="11"/>
      <c r="AA697" s="11" t="str">
        <f t="shared" si="248"/>
        <v/>
      </c>
      <c r="AB697" s="11">
        <f t="shared" si="249"/>
        <v>30.204719999999998</v>
      </c>
      <c r="AC697" s="11"/>
      <c r="AD697">
        <f t="shared" si="250"/>
        <v>0</v>
      </c>
      <c r="AE697">
        <f t="shared" si="251"/>
        <v>5</v>
      </c>
      <c r="AG697" s="11">
        <f t="shared" si="252"/>
        <v>151.02359999999999</v>
      </c>
      <c r="AH697" s="11"/>
      <c r="AI697" s="15">
        <f t="shared" si="253"/>
        <v>0</v>
      </c>
      <c r="AL697" s="11">
        <f t="shared" si="254"/>
        <v>580.8599999999999</v>
      </c>
      <c r="AM697" s="11"/>
      <c r="AO697" s="19">
        <f t="shared" si="255"/>
        <v>0</v>
      </c>
      <c r="AP697" s="19">
        <f t="shared" si="256"/>
        <v>2.051702913418137E-3</v>
      </c>
      <c r="AR697" s="23">
        <f t="shared" si="257"/>
        <v>0</v>
      </c>
      <c r="AS697">
        <f t="shared" si="258"/>
        <v>0</v>
      </c>
      <c r="AV697" s="11">
        <f t="shared" si="259"/>
        <v>0</v>
      </c>
      <c r="AY697" s="11">
        <f t="shared" si="260"/>
        <v>0</v>
      </c>
      <c r="AZ697" s="11"/>
      <c r="BB697" s="17">
        <f t="shared" si="261"/>
        <v>0</v>
      </c>
      <c r="BC697" s="17">
        <f t="shared" si="262"/>
        <v>5</v>
      </c>
      <c r="BE697" s="11">
        <f t="shared" si="263"/>
        <v>151.02359999999999</v>
      </c>
      <c r="BH697" s="15">
        <f t="shared" si="264"/>
        <v>0</v>
      </c>
    </row>
    <row r="698" spans="1:60">
      <c r="A698" t="s">
        <v>1533</v>
      </c>
      <c r="B698" t="s">
        <v>1532</v>
      </c>
      <c r="C698" t="s">
        <v>53</v>
      </c>
      <c r="D698">
        <v>3</v>
      </c>
      <c r="E698" s="7">
        <v>24.96</v>
      </c>
      <c r="F698" s="7">
        <v>20.591999999999999</v>
      </c>
      <c r="G698" s="7">
        <v>4.3680000000000003</v>
      </c>
      <c r="I698" s="7"/>
      <c r="J698" s="7"/>
      <c r="K698" s="7"/>
      <c r="M698" t="str">
        <f t="shared" si="242"/>
        <v/>
      </c>
      <c r="O698" s="11">
        <f t="shared" si="243"/>
        <v>8.32</v>
      </c>
      <c r="P698" s="11" t="str">
        <f t="shared" si="244"/>
        <v/>
      </c>
      <c r="Q698" s="11"/>
      <c r="R698" s="11">
        <f t="shared" si="245"/>
        <v>0</v>
      </c>
      <c r="S698" s="11"/>
      <c r="U698" s="11">
        <f t="shared" si="246"/>
        <v>6.8639999999999999</v>
      </c>
      <c r="V698" s="11" t="str">
        <f t="shared" si="247"/>
        <v/>
      </c>
      <c r="W698" s="11"/>
      <c r="X698" s="11">
        <f t="shared" si="241"/>
        <v>0</v>
      </c>
      <c r="Y698" s="11"/>
      <c r="AA698" s="11">
        <f t="shared" si="248"/>
        <v>1.4560000000000002</v>
      </c>
      <c r="AB698" s="11" t="str">
        <f t="shared" si="249"/>
        <v/>
      </c>
      <c r="AC698" s="11"/>
      <c r="AD698">
        <f t="shared" si="250"/>
        <v>3</v>
      </c>
      <c r="AE698">
        <f t="shared" si="251"/>
        <v>0</v>
      </c>
      <c r="AG698" s="11">
        <f t="shared" si="252"/>
        <v>-4.3680000000000003</v>
      </c>
      <c r="AH698" s="11"/>
      <c r="AI698" s="15">
        <f t="shared" si="253"/>
        <v>0</v>
      </c>
      <c r="AL698" s="11">
        <f t="shared" si="254"/>
        <v>-24.96</v>
      </c>
      <c r="AM698" s="11"/>
      <c r="AO698" s="19">
        <f t="shared" si="255"/>
        <v>1.3679890560875513E-3</v>
      </c>
      <c r="AP698" s="19">
        <f t="shared" si="256"/>
        <v>0</v>
      </c>
      <c r="AR698" s="23">
        <f t="shared" si="257"/>
        <v>3.3337893296853625</v>
      </c>
      <c r="AS698">
        <f t="shared" si="258"/>
        <v>3</v>
      </c>
      <c r="AV698" s="11">
        <f t="shared" si="259"/>
        <v>0.48599726402188781</v>
      </c>
      <c r="AY698" s="11">
        <f t="shared" si="260"/>
        <v>2.7771272229822159</v>
      </c>
      <c r="AZ698" s="11"/>
      <c r="BB698" s="17">
        <f t="shared" si="261"/>
        <v>3.3337893296853625</v>
      </c>
      <c r="BC698" s="17">
        <f t="shared" si="262"/>
        <v>0</v>
      </c>
      <c r="BE698" s="11">
        <f t="shared" si="263"/>
        <v>-4.8539972640218885</v>
      </c>
      <c r="BH698" s="15">
        <f t="shared" si="264"/>
        <v>0</v>
      </c>
    </row>
    <row r="699" spans="1:60">
      <c r="A699" t="s">
        <v>1533</v>
      </c>
      <c r="B699" t="s">
        <v>1532</v>
      </c>
      <c r="C699" t="s">
        <v>44</v>
      </c>
      <c r="D699">
        <v>5</v>
      </c>
      <c r="E699" s="7">
        <v>727.45</v>
      </c>
      <c r="F699" s="7">
        <v>1193.018</v>
      </c>
      <c r="G699" s="7">
        <v>-465.56799999999998</v>
      </c>
      <c r="I699" s="7"/>
      <c r="J699" s="7"/>
      <c r="K699" s="7"/>
      <c r="M699" t="str">
        <f t="shared" si="242"/>
        <v/>
      </c>
      <c r="O699" s="11">
        <f t="shared" si="243"/>
        <v>145.49</v>
      </c>
      <c r="P699" s="11" t="str">
        <f t="shared" si="244"/>
        <v/>
      </c>
      <c r="Q699" s="11"/>
      <c r="R699" s="11">
        <f t="shared" si="245"/>
        <v>0</v>
      </c>
      <c r="S699" s="11"/>
      <c r="U699" s="11">
        <f t="shared" si="246"/>
        <v>238.6036</v>
      </c>
      <c r="V699" s="11" t="str">
        <f t="shared" si="247"/>
        <v/>
      </c>
      <c r="W699" s="11"/>
      <c r="X699" s="11">
        <f t="shared" si="241"/>
        <v>0</v>
      </c>
      <c r="Y699" s="11"/>
      <c r="AA699" s="11">
        <f t="shared" si="248"/>
        <v>-93.113599999999991</v>
      </c>
      <c r="AB699" s="11" t="str">
        <f t="shared" si="249"/>
        <v/>
      </c>
      <c r="AC699" s="11"/>
      <c r="AD699">
        <f t="shared" si="250"/>
        <v>5</v>
      </c>
      <c r="AE699">
        <f t="shared" si="251"/>
        <v>0</v>
      </c>
      <c r="AG699" s="11">
        <f t="shared" si="252"/>
        <v>465.56799999999998</v>
      </c>
      <c r="AH699" s="11"/>
      <c r="AI699" s="15">
        <f t="shared" si="253"/>
        <v>0</v>
      </c>
      <c r="AL699" s="11">
        <f t="shared" si="254"/>
        <v>-727.45</v>
      </c>
      <c r="AM699" s="11"/>
      <c r="AO699" s="19">
        <f t="shared" si="255"/>
        <v>2.2799817601459188E-3</v>
      </c>
      <c r="AP699" s="19">
        <f t="shared" si="256"/>
        <v>0</v>
      </c>
      <c r="AR699" s="23">
        <f t="shared" si="257"/>
        <v>5.5563155494756042</v>
      </c>
      <c r="AS699">
        <f t="shared" si="258"/>
        <v>5</v>
      </c>
      <c r="AV699" s="11">
        <f t="shared" si="259"/>
        <v>-51.800543547651621</v>
      </c>
      <c r="AY699" s="11">
        <f t="shared" si="260"/>
        <v>80.938349293205661</v>
      </c>
      <c r="AZ699" s="11"/>
      <c r="BB699" s="17">
        <f t="shared" si="261"/>
        <v>5.5563155494756042</v>
      </c>
      <c r="BC699" s="17">
        <f t="shared" si="262"/>
        <v>0</v>
      </c>
      <c r="BE699" s="11">
        <f t="shared" si="263"/>
        <v>517.3685435476516</v>
      </c>
      <c r="BH699" s="15">
        <f t="shared" si="264"/>
        <v>0</v>
      </c>
    </row>
    <row r="700" spans="1:60">
      <c r="A700" t="s">
        <v>1020</v>
      </c>
      <c r="B700" t="s">
        <v>1019</v>
      </c>
      <c r="C700" t="s">
        <v>35</v>
      </c>
      <c r="D700">
        <v>5</v>
      </c>
      <c r="E700" s="7">
        <v>458.43</v>
      </c>
      <c r="F700" s="7">
        <v>595.95900000000006</v>
      </c>
      <c r="G700" s="7">
        <v>-137.529</v>
      </c>
      <c r="I700" s="7"/>
      <c r="J700" s="7"/>
      <c r="K700" s="7"/>
      <c r="M700" t="str">
        <f t="shared" si="242"/>
        <v/>
      </c>
      <c r="O700" s="11">
        <f t="shared" si="243"/>
        <v>91.686000000000007</v>
      </c>
      <c r="P700" s="11" t="str">
        <f t="shared" si="244"/>
        <v/>
      </c>
      <c r="Q700" s="11"/>
      <c r="R700" s="11">
        <f t="shared" si="245"/>
        <v>0</v>
      </c>
      <c r="S700" s="11"/>
      <c r="U700" s="11">
        <f t="shared" si="246"/>
        <v>119.19180000000001</v>
      </c>
      <c r="V700" s="11" t="str">
        <f t="shared" si="247"/>
        <v/>
      </c>
      <c r="W700" s="11"/>
      <c r="X700" s="11">
        <f t="shared" si="241"/>
        <v>0</v>
      </c>
      <c r="Y700" s="11"/>
      <c r="AA700" s="11">
        <f t="shared" si="248"/>
        <v>-27.505800000000001</v>
      </c>
      <c r="AB700" s="11" t="str">
        <f t="shared" si="249"/>
        <v/>
      </c>
      <c r="AC700" s="11"/>
      <c r="AD700">
        <f t="shared" si="250"/>
        <v>5</v>
      </c>
      <c r="AE700">
        <f t="shared" si="251"/>
        <v>0</v>
      </c>
      <c r="AG700" s="11">
        <f t="shared" si="252"/>
        <v>137.529</v>
      </c>
      <c r="AH700" s="11"/>
      <c r="AI700" s="15">
        <f t="shared" si="253"/>
        <v>0</v>
      </c>
      <c r="AL700" s="11">
        <f t="shared" si="254"/>
        <v>-458.43000000000006</v>
      </c>
      <c r="AM700" s="11"/>
      <c r="AO700" s="19">
        <f t="shared" si="255"/>
        <v>2.2799817601459188E-3</v>
      </c>
      <c r="AP700" s="19">
        <f t="shared" si="256"/>
        <v>0</v>
      </c>
      <c r="AR700" s="23">
        <f t="shared" si="257"/>
        <v>5.5563155494756042</v>
      </c>
      <c r="AS700">
        <f t="shared" si="258"/>
        <v>5</v>
      </c>
      <c r="AV700" s="11">
        <f t="shared" si="259"/>
        <v>-15.301904240766076</v>
      </c>
      <c r="AY700" s="11">
        <f t="shared" si="260"/>
        <v>51.006347469220252</v>
      </c>
      <c r="AZ700" s="11"/>
      <c r="BB700" s="17">
        <f t="shared" si="261"/>
        <v>5.5563155494756042</v>
      </c>
      <c r="BC700" s="17">
        <f t="shared" si="262"/>
        <v>0</v>
      </c>
      <c r="BE700" s="11">
        <f t="shared" si="263"/>
        <v>152.83090424076607</v>
      </c>
      <c r="BH700" s="15">
        <f t="shared" si="264"/>
        <v>0</v>
      </c>
    </row>
    <row r="701" spans="1:60">
      <c r="A701" t="s">
        <v>1020</v>
      </c>
      <c r="B701" t="s">
        <v>1019</v>
      </c>
      <c r="C701" t="s">
        <v>53</v>
      </c>
      <c r="D701">
        <v>7</v>
      </c>
      <c r="E701" s="7">
        <v>134.13400000000001</v>
      </c>
      <c r="F701" s="7">
        <v>191.69170000000003</v>
      </c>
      <c r="G701" s="7">
        <v>-57.557700000000004</v>
      </c>
      <c r="I701" s="7"/>
      <c r="J701" s="7"/>
      <c r="K701" s="7"/>
      <c r="M701" t="str">
        <f t="shared" si="242"/>
        <v/>
      </c>
      <c r="O701" s="11">
        <f t="shared" si="243"/>
        <v>19.162000000000003</v>
      </c>
      <c r="P701" s="11" t="str">
        <f t="shared" si="244"/>
        <v/>
      </c>
      <c r="Q701" s="11"/>
      <c r="R701" s="11">
        <f t="shared" si="245"/>
        <v>0</v>
      </c>
      <c r="S701" s="11"/>
      <c r="U701" s="11">
        <f t="shared" si="246"/>
        <v>27.384528571428575</v>
      </c>
      <c r="V701" s="11" t="str">
        <f t="shared" si="247"/>
        <v/>
      </c>
      <c r="W701" s="11"/>
      <c r="X701" s="11">
        <f t="shared" si="241"/>
        <v>0</v>
      </c>
      <c r="Y701" s="11"/>
      <c r="AA701" s="11">
        <f t="shared" si="248"/>
        <v>-8.2225285714285725</v>
      </c>
      <c r="AB701" s="11" t="str">
        <f t="shared" si="249"/>
        <v/>
      </c>
      <c r="AC701" s="11"/>
      <c r="AD701">
        <f t="shared" si="250"/>
        <v>7</v>
      </c>
      <c r="AE701">
        <f t="shared" si="251"/>
        <v>0</v>
      </c>
      <c r="AG701" s="11">
        <f t="shared" si="252"/>
        <v>57.557700000000011</v>
      </c>
      <c r="AH701" s="11"/>
      <c r="AI701" s="15">
        <f t="shared" si="253"/>
        <v>0</v>
      </c>
      <c r="AL701" s="11">
        <f t="shared" si="254"/>
        <v>-134.13400000000001</v>
      </c>
      <c r="AM701" s="11"/>
      <c r="AO701" s="19">
        <f t="shared" si="255"/>
        <v>3.1919744642042863E-3</v>
      </c>
      <c r="AP701" s="19">
        <f t="shared" si="256"/>
        <v>0</v>
      </c>
      <c r="AR701" s="23">
        <f t="shared" si="257"/>
        <v>7.7788417692658456</v>
      </c>
      <c r="AS701">
        <f t="shared" si="258"/>
        <v>7</v>
      </c>
      <c r="AV701" s="11">
        <f t="shared" si="259"/>
        <v>-6.404048700410395</v>
      </c>
      <c r="AY701" s="11">
        <f t="shared" si="260"/>
        <v>14.924165982672134</v>
      </c>
      <c r="AZ701" s="11"/>
      <c r="BB701" s="17">
        <f t="shared" si="261"/>
        <v>7.7788417692658456</v>
      </c>
      <c r="BC701" s="17">
        <f t="shared" si="262"/>
        <v>0</v>
      </c>
      <c r="BE701" s="11">
        <f t="shared" si="263"/>
        <v>63.961748700410404</v>
      </c>
      <c r="BH701" s="15">
        <f t="shared" si="264"/>
        <v>0</v>
      </c>
    </row>
    <row r="702" spans="1:60">
      <c r="A702" t="s">
        <v>1020</v>
      </c>
      <c r="B702" t="s">
        <v>1019</v>
      </c>
      <c r="C702" t="s">
        <v>44</v>
      </c>
      <c r="D702">
        <v>3</v>
      </c>
      <c r="E702" s="7">
        <v>328.59</v>
      </c>
      <c r="F702" s="7">
        <v>476.45549999999997</v>
      </c>
      <c r="G702" s="7">
        <v>-147.8655</v>
      </c>
      <c r="I702" s="7"/>
      <c r="J702" s="7"/>
      <c r="K702" s="7"/>
      <c r="M702" t="str">
        <f t="shared" si="242"/>
        <v/>
      </c>
      <c r="O702" s="11">
        <f t="shared" si="243"/>
        <v>109.52999999999999</v>
      </c>
      <c r="P702" s="11" t="str">
        <f t="shared" si="244"/>
        <v/>
      </c>
      <c r="Q702" s="11"/>
      <c r="R702" s="11">
        <f t="shared" si="245"/>
        <v>0</v>
      </c>
      <c r="S702" s="11"/>
      <c r="U702" s="11">
        <f t="shared" si="246"/>
        <v>158.8185</v>
      </c>
      <c r="V702" s="11" t="str">
        <f t="shared" si="247"/>
        <v/>
      </c>
      <c r="W702" s="11"/>
      <c r="X702" s="11">
        <f t="shared" si="241"/>
        <v>0</v>
      </c>
      <c r="Y702" s="11"/>
      <c r="AA702" s="11">
        <f t="shared" si="248"/>
        <v>-49.288499999999999</v>
      </c>
      <c r="AB702" s="11" t="str">
        <f t="shared" si="249"/>
        <v/>
      </c>
      <c r="AC702" s="11"/>
      <c r="AD702">
        <f t="shared" si="250"/>
        <v>3</v>
      </c>
      <c r="AE702">
        <f t="shared" si="251"/>
        <v>0</v>
      </c>
      <c r="AG702" s="11">
        <f t="shared" si="252"/>
        <v>147.8655</v>
      </c>
      <c r="AH702" s="11"/>
      <c r="AI702" s="15">
        <f t="shared" si="253"/>
        <v>0</v>
      </c>
      <c r="AL702" s="11">
        <f t="shared" si="254"/>
        <v>-328.59</v>
      </c>
      <c r="AM702" s="11"/>
      <c r="AO702" s="19">
        <f t="shared" si="255"/>
        <v>1.3679890560875513E-3</v>
      </c>
      <c r="AP702" s="19">
        <f t="shared" si="256"/>
        <v>0</v>
      </c>
      <c r="AR702" s="23">
        <f t="shared" si="257"/>
        <v>3.3337893296853625</v>
      </c>
      <c r="AS702">
        <f t="shared" si="258"/>
        <v>3</v>
      </c>
      <c r="AV702" s="11">
        <f t="shared" si="259"/>
        <v>-16.451975376196987</v>
      </c>
      <c r="AY702" s="11">
        <f t="shared" si="260"/>
        <v>36.559945280437745</v>
      </c>
      <c r="AZ702" s="11"/>
      <c r="BB702" s="17">
        <f t="shared" si="261"/>
        <v>3.3337893296853625</v>
      </c>
      <c r="BC702" s="17">
        <f t="shared" si="262"/>
        <v>0</v>
      </c>
      <c r="BE702" s="11">
        <f t="shared" si="263"/>
        <v>164.317475376197</v>
      </c>
      <c r="BH702" s="15">
        <f t="shared" si="264"/>
        <v>0</v>
      </c>
    </row>
    <row r="703" spans="1:60">
      <c r="A703" t="s">
        <v>764</v>
      </c>
      <c r="B703" t="s">
        <v>763</v>
      </c>
      <c r="C703" t="s">
        <v>53</v>
      </c>
      <c r="E703" s="7"/>
      <c r="F703" s="7"/>
      <c r="G703" s="7"/>
      <c r="H703">
        <v>2</v>
      </c>
      <c r="I703" s="7">
        <v>5.82</v>
      </c>
      <c r="J703" s="7">
        <v>3.0846000000000005</v>
      </c>
      <c r="K703" s="7">
        <v>2.7353999999999998</v>
      </c>
      <c r="M703" t="str">
        <f t="shared" si="242"/>
        <v>New</v>
      </c>
      <c r="O703" s="11" t="str">
        <f t="shared" si="243"/>
        <v/>
      </c>
      <c r="P703" s="11">
        <f t="shared" si="244"/>
        <v>2.91</v>
      </c>
      <c r="Q703" s="11"/>
      <c r="R703" s="11">
        <f t="shared" si="245"/>
        <v>0</v>
      </c>
      <c r="S703" s="11"/>
      <c r="U703" s="11" t="str">
        <f t="shared" si="246"/>
        <v/>
      </c>
      <c r="V703" s="11">
        <f t="shared" si="247"/>
        <v>1.5423000000000002</v>
      </c>
      <c r="W703" s="11"/>
      <c r="X703" s="11">
        <f t="shared" si="241"/>
        <v>0</v>
      </c>
      <c r="Y703" s="11"/>
      <c r="AA703" s="11" t="str">
        <f t="shared" si="248"/>
        <v/>
      </c>
      <c r="AB703" s="11">
        <f t="shared" si="249"/>
        <v>1.3676999999999999</v>
      </c>
      <c r="AC703" s="11"/>
      <c r="AD703">
        <f t="shared" si="250"/>
        <v>0</v>
      </c>
      <c r="AE703">
        <f t="shared" si="251"/>
        <v>2</v>
      </c>
      <c r="AG703" s="11">
        <f t="shared" si="252"/>
        <v>2.7353999999999998</v>
      </c>
      <c r="AH703" s="11"/>
      <c r="AI703" s="15">
        <f t="shared" si="253"/>
        <v>0</v>
      </c>
      <c r="AL703" s="11">
        <f t="shared" si="254"/>
        <v>5.82</v>
      </c>
      <c r="AM703" s="11"/>
      <c r="AO703" s="19">
        <f t="shared" si="255"/>
        <v>0</v>
      </c>
      <c r="AP703" s="19">
        <f t="shared" si="256"/>
        <v>8.206811653672548E-4</v>
      </c>
      <c r="AR703" s="23">
        <f t="shared" si="257"/>
        <v>0</v>
      </c>
      <c r="AS703">
        <f t="shared" si="258"/>
        <v>0</v>
      </c>
      <c r="AV703" s="11">
        <f t="shared" si="259"/>
        <v>0</v>
      </c>
      <c r="AY703" s="11">
        <f t="shared" si="260"/>
        <v>0</v>
      </c>
      <c r="AZ703" s="11"/>
      <c r="BB703" s="17">
        <f t="shared" si="261"/>
        <v>0</v>
      </c>
      <c r="BC703" s="17">
        <f t="shared" si="262"/>
        <v>2</v>
      </c>
      <c r="BE703" s="11">
        <f t="shared" si="263"/>
        <v>2.7353999999999998</v>
      </c>
      <c r="BH703" s="15">
        <f t="shared" si="264"/>
        <v>0</v>
      </c>
    </row>
    <row r="704" spans="1:60">
      <c r="A704" t="s">
        <v>764</v>
      </c>
      <c r="B704" t="s">
        <v>763</v>
      </c>
      <c r="C704" t="s">
        <v>44</v>
      </c>
      <c r="D704">
        <v>5</v>
      </c>
      <c r="E704" s="7">
        <v>525.62</v>
      </c>
      <c r="F704" s="7">
        <v>730.85359999999991</v>
      </c>
      <c r="G704" s="7">
        <v>-205.2336</v>
      </c>
      <c r="I704" s="7"/>
      <c r="J704" s="7"/>
      <c r="K704" s="7"/>
      <c r="M704" t="str">
        <f t="shared" si="242"/>
        <v/>
      </c>
      <c r="O704" s="11">
        <f t="shared" si="243"/>
        <v>105.124</v>
      </c>
      <c r="P704" s="11" t="str">
        <f t="shared" si="244"/>
        <v/>
      </c>
      <c r="Q704" s="11"/>
      <c r="R704" s="11">
        <f t="shared" si="245"/>
        <v>0</v>
      </c>
      <c r="S704" s="11"/>
      <c r="U704" s="11">
        <f t="shared" si="246"/>
        <v>146.17071999999999</v>
      </c>
      <c r="V704" s="11" t="str">
        <f t="shared" si="247"/>
        <v/>
      </c>
      <c r="W704" s="11"/>
      <c r="X704" s="11">
        <f t="shared" si="241"/>
        <v>0</v>
      </c>
      <c r="Y704" s="11"/>
      <c r="AA704" s="11">
        <f t="shared" si="248"/>
        <v>-41.046720000000001</v>
      </c>
      <c r="AB704" s="11" t="str">
        <f t="shared" si="249"/>
        <v/>
      </c>
      <c r="AC704" s="11"/>
      <c r="AD704">
        <f t="shared" si="250"/>
        <v>5</v>
      </c>
      <c r="AE704">
        <f t="shared" si="251"/>
        <v>0</v>
      </c>
      <c r="AG704" s="11">
        <f t="shared" si="252"/>
        <v>205.2336</v>
      </c>
      <c r="AH704" s="11"/>
      <c r="AI704" s="15">
        <f t="shared" si="253"/>
        <v>0</v>
      </c>
      <c r="AL704" s="11">
        <f t="shared" si="254"/>
        <v>-525.62</v>
      </c>
      <c r="AM704" s="11"/>
      <c r="AO704" s="19">
        <f t="shared" si="255"/>
        <v>2.2799817601459188E-3</v>
      </c>
      <c r="AP704" s="19">
        <f t="shared" si="256"/>
        <v>0</v>
      </c>
      <c r="AR704" s="23">
        <f t="shared" si="257"/>
        <v>5.5563155494756042</v>
      </c>
      <c r="AS704">
        <f t="shared" si="258"/>
        <v>5</v>
      </c>
      <c r="AV704" s="11">
        <f t="shared" si="259"/>
        <v>-22.834928590971273</v>
      </c>
      <c r="AY704" s="11">
        <f t="shared" si="260"/>
        <v>58.482115823073421</v>
      </c>
      <c r="AZ704" s="11"/>
      <c r="BB704" s="17">
        <f t="shared" si="261"/>
        <v>5.5563155494756042</v>
      </c>
      <c r="BC704" s="17">
        <f t="shared" si="262"/>
        <v>0</v>
      </c>
      <c r="BE704" s="11">
        <f t="shared" si="263"/>
        <v>228.06852859097128</v>
      </c>
      <c r="BH704" s="15">
        <f t="shared" si="264"/>
        <v>0</v>
      </c>
    </row>
    <row r="705" spans="1:60">
      <c r="A705" t="s">
        <v>4017</v>
      </c>
      <c r="B705" t="s">
        <v>4016</v>
      </c>
      <c r="C705" t="s">
        <v>32</v>
      </c>
      <c r="E705" s="7"/>
      <c r="F705" s="7"/>
      <c r="G705" s="7"/>
      <c r="H705">
        <v>5</v>
      </c>
      <c r="I705" s="7">
        <v>2154.9</v>
      </c>
      <c r="J705" s="7">
        <v>2025.606</v>
      </c>
      <c r="K705" s="7">
        <v>129.29400000000001</v>
      </c>
      <c r="M705" t="str">
        <f t="shared" si="242"/>
        <v>New</v>
      </c>
      <c r="O705" s="11" t="str">
        <f t="shared" si="243"/>
        <v/>
      </c>
      <c r="P705" s="11">
        <f t="shared" si="244"/>
        <v>430.98</v>
      </c>
      <c r="Q705" s="11"/>
      <c r="R705" s="11">
        <f t="shared" si="245"/>
        <v>0</v>
      </c>
      <c r="S705" s="11"/>
      <c r="U705" s="11" t="str">
        <f t="shared" si="246"/>
        <v/>
      </c>
      <c r="V705" s="11">
        <f t="shared" si="247"/>
        <v>405.12119999999999</v>
      </c>
      <c r="W705" s="11"/>
      <c r="X705" s="11">
        <f t="shared" si="241"/>
        <v>0</v>
      </c>
      <c r="Y705" s="11"/>
      <c r="AA705" s="11" t="str">
        <f t="shared" si="248"/>
        <v/>
      </c>
      <c r="AB705" s="11">
        <f t="shared" si="249"/>
        <v>25.858800000000002</v>
      </c>
      <c r="AC705" s="11"/>
      <c r="AD705">
        <f t="shared" si="250"/>
        <v>0</v>
      </c>
      <c r="AE705">
        <f t="shared" si="251"/>
        <v>5</v>
      </c>
      <c r="AG705" s="11">
        <f t="shared" si="252"/>
        <v>129.29400000000001</v>
      </c>
      <c r="AH705" s="11"/>
      <c r="AI705" s="15">
        <f t="shared" si="253"/>
        <v>0</v>
      </c>
      <c r="AL705" s="11">
        <f t="shared" si="254"/>
        <v>2154.9</v>
      </c>
      <c r="AM705" s="11"/>
      <c r="AO705" s="19">
        <f t="shared" si="255"/>
        <v>0</v>
      </c>
      <c r="AP705" s="19">
        <f t="shared" si="256"/>
        <v>2.051702913418137E-3</v>
      </c>
      <c r="AR705" s="23">
        <f t="shared" si="257"/>
        <v>0</v>
      </c>
      <c r="AS705">
        <f t="shared" si="258"/>
        <v>0</v>
      </c>
      <c r="AV705" s="11">
        <f t="shared" si="259"/>
        <v>0</v>
      </c>
      <c r="AY705" s="11">
        <f t="shared" si="260"/>
        <v>0</v>
      </c>
      <c r="AZ705" s="11"/>
      <c r="BB705" s="17">
        <f t="shared" si="261"/>
        <v>0</v>
      </c>
      <c r="BC705" s="17">
        <f t="shared" si="262"/>
        <v>5</v>
      </c>
      <c r="BE705" s="11">
        <f t="shared" si="263"/>
        <v>129.29400000000001</v>
      </c>
      <c r="BH705" s="15">
        <f t="shared" si="264"/>
        <v>0</v>
      </c>
    </row>
    <row r="706" spans="1:60">
      <c r="A706" t="s">
        <v>4017</v>
      </c>
      <c r="B706" t="s">
        <v>4016</v>
      </c>
      <c r="C706" t="s">
        <v>53</v>
      </c>
      <c r="E706" s="7"/>
      <c r="F706" s="7"/>
      <c r="G706" s="7"/>
      <c r="H706">
        <v>2</v>
      </c>
      <c r="I706" s="7">
        <v>40.479999999999997</v>
      </c>
      <c r="J706" s="7">
        <v>23.073599999999995</v>
      </c>
      <c r="K706" s="7">
        <v>17.406400000000001</v>
      </c>
      <c r="M706" t="str">
        <f t="shared" si="242"/>
        <v>New</v>
      </c>
      <c r="O706" s="11" t="str">
        <f t="shared" si="243"/>
        <v/>
      </c>
      <c r="P706" s="11">
        <f t="shared" si="244"/>
        <v>20.239999999999998</v>
      </c>
      <c r="Q706" s="11"/>
      <c r="R706" s="11">
        <f t="shared" si="245"/>
        <v>0</v>
      </c>
      <c r="S706" s="11"/>
      <c r="U706" s="11" t="str">
        <f t="shared" si="246"/>
        <v/>
      </c>
      <c r="V706" s="11">
        <f t="shared" si="247"/>
        <v>11.536799999999998</v>
      </c>
      <c r="W706" s="11"/>
      <c r="X706" s="11">
        <f t="shared" si="241"/>
        <v>0</v>
      </c>
      <c r="Y706" s="11"/>
      <c r="AA706" s="11" t="str">
        <f t="shared" si="248"/>
        <v/>
      </c>
      <c r="AB706" s="11">
        <f t="shared" si="249"/>
        <v>8.7032000000000007</v>
      </c>
      <c r="AC706" s="11"/>
      <c r="AD706">
        <f t="shared" si="250"/>
        <v>0</v>
      </c>
      <c r="AE706">
        <f t="shared" si="251"/>
        <v>2</v>
      </c>
      <c r="AG706" s="11">
        <f t="shared" si="252"/>
        <v>17.406400000000001</v>
      </c>
      <c r="AH706" s="11"/>
      <c r="AI706" s="15">
        <f t="shared" si="253"/>
        <v>0</v>
      </c>
      <c r="AL706" s="11">
        <f t="shared" si="254"/>
        <v>40.479999999999997</v>
      </c>
      <c r="AM706" s="11"/>
      <c r="AO706" s="19">
        <f t="shared" si="255"/>
        <v>0</v>
      </c>
      <c r="AP706" s="19">
        <f t="shared" si="256"/>
        <v>8.206811653672548E-4</v>
      </c>
      <c r="AR706" s="23">
        <f t="shared" si="257"/>
        <v>0</v>
      </c>
      <c r="AS706">
        <f t="shared" si="258"/>
        <v>0</v>
      </c>
      <c r="AV706" s="11">
        <f t="shared" si="259"/>
        <v>0</v>
      </c>
      <c r="AY706" s="11">
        <f t="shared" si="260"/>
        <v>0</v>
      </c>
      <c r="AZ706" s="11"/>
      <c r="BB706" s="17">
        <f t="shared" si="261"/>
        <v>0</v>
      </c>
      <c r="BC706" s="17">
        <f t="shared" si="262"/>
        <v>2</v>
      </c>
      <c r="BE706" s="11">
        <f t="shared" si="263"/>
        <v>17.406400000000001</v>
      </c>
      <c r="BH706" s="15">
        <f t="shared" si="264"/>
        <v>0</v>
      </c>
    </row>
    <row r="707" spans="1:60">
      <c r="A707" t="s">
        <v>1113</v>
      </c>
      <c r="B707" t="s">
        <v>1112</v>
      </c>
      <c r="C707" t="s">
        <v>44</v>
      </c>
      <c r="D707">
        <v>2</v>
      </c>
      <c r="E707" s="7">
        <v>209.148</v>
      </c>
      <c r="F707" s="7">
        <v>275.37819999999999</v>
      </c>
      <c r="G707" s="7">
        <v>-66.230199999999996</v>
      </c>
      <c r="I707" s="7"/>
      <c r="J707" s="7"/>
      <c r="K707" s="7"/>
      <c r="M707" t="str">
        <f t="shared" si="242"/>
        <v/>
      </c>
      <c r="O707" s="11">
        <f t="shared" si="243"/>
        <v>104.574</v>
      </c>
      <c r="P707" s="11" t="str">
        <f t="shared" si="244"/>
        <v/>
      </c>
      <c r="Q707" s="11"/>
      <c r="R707" s="11">
        <f t="shared" si="245"/>
        <v>0</v>
      </c>
      <c r="S707" s="11"/>
      <c r="U707" s="11">
        <f t="shared" si="246"/>
        <v>137.6891</v>
      </c>
      <c r="V707" s="11" t="str">
        <f t="shared" si="247"/>
        <v/>
      </c>
      <c r="W707" s="11"/>
      <c r="X707" s="11">
        <f t="shared" si="241"/>
        <v>0</v>
      </c>
      <c r="Y707" s="11"/>
      <c r="AA707" s="11">
        <f t="shared" si="248"/>
        <v>-33.115099999999998</v>
      </c>
      <c r="AB707" s="11" t="str">
        <f t="shared" si="249"/>
        <v/>
      </c>
      <c r="AC707" s="11"/>
      <c r="AD707">
        <f t="shared" si="250"/>
        <v>2</v>
      </c>
      <c r="AE707">
        <f t="shared" si="251"/>
        <v>0</v>
      </c>
      <c r="AG707" s="11">
        <f t="shared" si="252"/>
        <v>66.230199999999996</v>
      </c>
      <c r="AH707" s="11"/>
      <c r="AI707" s="15">
        <f t="shared" si="253"/>
        <v>0</v>
      </c>
      <c r="AL707" s="11">
        <f t="shared" si="254"/>
        <v>-209.148</v>
      </c>
      <c r="AM707" s="11"/>
      <c r="AO707" s="19">
        <f t="shared" si="255"/>
        <v>9.1199270405836752E-4</v>
      </c>
      <c r="AP707" s="19">
        <f t="shared" si="256"/>
        <v>0</v>
      </c>
      <c r="AR707" s="23">
        <f t="shared" si="257"/>
        <v>2.2225262197902418</v>
      </c>
      <c r="AS707">
        <f t="shared" si="258"/>
        <v>2</v>
      </c>
      <c r="AV707" s="11">
        <f t="shared" si="259"/>
        <v>-7.3689780209758355</v>
      </c>
      <c r="AY707" s="11">
        <f t="shared" si="260"/>
        <v>23.270456908344745</v>
      </c>
      <c r="AZ707" s="11"/>
      <c r="BB707" s="17">
        <f t="shared" si="261"/>
        <v>2.2225262197902418</v>
      </c>
      <c r="BC707" s="17">
        <f t="shared" si="262"/>
        <v>0</v>
      </c>
      <c r="BE707" s="11">
        <f t="shared" si="263"/>
        <v>73.599178020975828</v>
      </c>
      <c r="BH707" s="15">
        <f t="shared" si="264"/>
        <v>0</v>
      </c>
    </row>
    <row r="708" spans="1:60">
      <c r="A708" t="s">
        <v>3501</v>
      </c>
      <c r="B708" t="s">
        <v>3500</v>
      </c>
      <c r="C708" t="s">
        <v>44</v>
      </c>
      <c r="D708">
        <v>4</v>
      </c>
      <c r="E708" s="7">
        <v>630.024</v>
      </c>
      <c r="F708" s="7">
        <v>829.53160000000003</v>
      </c>
      <c r="G708" s="7">
        <v>-199.5076</v>
      </c>
      <c r="I708" s="7"/>
      <c r="J708" s="7"/>
      <c r="K708" s="7"/>
      <c r="M708" t="str">
        <f t="shared" si="242"/>
        <v/>
      </c>
      <c r="O708" s="11">
        <f t="shared" si="243"/>
        <v>157.506</v>
      </c>
      <c r="P708" s="11" t="str">
        <f t="shared" si="244"/>
        <v/>
      </c>
      <c r="Q708" s="11"/>
      <c r="R708" s="11">
        <f t="shared" si="245"/>
        <v>0</v>
      </c>
      <c r="S708" s="11"/>
      <c r="U708" s="11">
        <f t="shared" si="246"/>
        <v>207.38290000000001</v>
      </c>
      <c r="V708" s="11" t="str">
        <f t="shared" si="247"/>
        <v/>
      </c>
      <c r="W708" s="11"/>
      <c r="X708" s="11">
        <f t="shared" si="241"/>
        <v>0</v>
      </c>
      <c r="Y708" s="11"/>
      <c r="AA708" s="11">
        <f t="shared" si="248"/>
        <v>-49.876899999999999</v>
      </c>
      <c r="AB708" s="11" t="str">
        <f t="shared" si="249"/>
        <v/>
      </c>
      <c r="AC708" s="11"/>
      <c r="AD708">
        <f t="shared" si="250"/>
        <v>4</v>
      </c>
      <c r="AE708">
        <f t="shared" si="251"/>
        <v>0</v>
      </c>
      <c r="AG708" s="11">
        <f t="shared" si="252"/>
        <v>199.5076</v>
      </c>
      <c r="AH708" s="11"/>
      <c r="AI708" s="15">
        <f t="shared" si="253"/>
        <v>0</v>
      </c>
      <c r="AL708" s="11">
        <f t="shared" si="254"/>
        <v>-630.024</v>
      </c>
      <c r="AM708" s="11"/>
      <c r="AO708" s="19">
        <f t="shared" si="255"/>
        <v>1.823985408116735E-3</v>
      </c>
      <c r="AP708" s="19">
        <f t="shared" si="256"/>
        <v>0</v>
      </c>
      <c r="AR708" s="23">
        <f t="shared" si="257"/>
        <v>4.4450524395804836</v>
      </c>
      <c r="AS708">
        <f t="shared" si="258"/>
        <v>4</v>
      </c>
      <c r="AV708" s="11">
        <f t="shared" si="259"/>
        <v>-22.197836023711822</v>
      </c>
      <c r="AY708" s="11">
        <f t="shared" si="260"/>
        <v>70.098429548563644</v>
      </c>
      <c r="AZ708" s="11"/>
      <c r="BB708" s="17">
        <f t="shared" si="261"/>
        <v>4.4450524395804836</v>
      </c>
      <c r="BC708" s="17">
        <f t="shared" si="262"/>
        <v>0</v>
      </c>
      <c r="BE708" s="11">
        <f t="shared" si="263"/>
        <v>221.70543602371183</v>
      </c>
      <c r="BH708" s="15">
        <f t="shared" si="264"/>
        <v>0</v>
      </c>
    </row>
    <row r="709" spans="1:60">
      <c r="A709" t="s">
        <v>592</v>
      </c>
      <c r="B709" t="s">
        <v>591</v>
      </c>
      <c r="C709" t="s">
        <v>32</v>
      </c>
      <c r="D709">
        <v>5</v>
      </c>
      <c r="E709" s="7">
        <v>177.45</v>
      </c>
      <c r="F709" s="7">
        <v>255.52799999999999</v>
      </c>
      <c r="G709" s="7">
        <v>-78.078000000000003</v>
      </c>
      <c r="I709" s="7"/>
      <c r="J709" s="7"/>
      <c r="K709" s="7"/>
      <c r="M709" t="str">
        <f t="shared" si="242"/>
        <v/>
      </c>
      <c r="O709" s="11">
        <f t="shared" si="243"/>
        <v>35.489999999999995</v>
      </c>
      <c r="P709" s="11" t="str">
        <f t="shared" si="244"/>
        <v/>
      </c>
      <c r="Q709" s="11"/>
      <c r="R709" s="11">
        <f t="shared" si="245"/>
        <v>0</v>
      </c>
      <c r="S709" s="11"/>
      <c r="U709" s="11">
        <f t="shared" si="246"/>
        <v>51.105599999999995</v>
      </c>
      <c r="V709" s="11" t="str">
        <f t="shared" si="247"/>
        <v/>
      </c>
      <c r="W709" s="11"/>
      <c r="X709" s="11">
        <f t="shared" si="241"/>
        <v>0</v>
      </c>
      <c r="Y709" s="11"/>
      <c r="AA709" s="11">
        <f t="shared" si="248"/>
        <v>-15.615600000000001</v>
      </c>
      <c r="AB709" s="11" t="str">
        <f t="shared" si="249"/>
        <v/>
      </c>
      <c r="AC709" s="11"/>
      <c r="AD709">
        <f t="shared" si="250"/>
        <v>5</v>
      </c>
      <c r="AE709">
        <f t="shared" si="251"/>
        <v>0</v>
      </c>
      <c r="AG709" s="11">
        <f t="shared" si="252"/>
        <v>78.078000000000003</v>
      </c>
      <c r="AH709" s="11"/>
      <c r="AI709" s="15">
        <f t="shared" si="253"/>
        <v>0</v>
      </c>
      <c r="AL709" s="11">
        <f t="shared" si="254"/>
        <v>-177.45</v>
      </c>
      <c r="AM709" s="11"/>
      <c r="AO709" s="19">
        <f t="shared" si="255"/>
        <v>2.2799817601459188E-3</v>
      </c>
      <c r="AP709" s="19">
        <f t="shared" si="256"/>
        <v>0</v>
      </c>
      <c r="AR709" s="23">
        <f t="shared" si="257"/>
        <v>5.5563155494756042</v>
      </c>
      <c r="AS709">
        <f t="shared" si="258"/>
        <v>5</v>
      </c>
      <c r="AV709" s="11">
        <f t="shared" si="259"/>
        <v>-8.6872010943912468</v>
      </c>
      <c r="AY709" s="11">
        <f t="shared" si="260"/>
        <v>19.743638850889191</v>
      </c>
      <c r="AZ709" s="11"/>
      <c r="BB709" s="17">
        <f t="shared" si="261"/>
        <v>5.5563155494756042</v>
      </c>
      <c r="BC709" s="17">
        <f t="shared" si="262"/>
        <v>0</v>
      </c>
      <c r="BE709" s="11">
        <f t="shared" si="263"/>
        <v>86.765201094391244</v>
      </c>
      <c r="BH709" s="15">
        <f t="shared" si="264"/>
        <v>0</v>
      </c>
    </row>
    <row r="710" spans="1:60">
      <c r="A710" t="s">
        <v>592</v>
      </c>
      <c r="B710" t="s">
        <v>591</v>
      </c>
      <c r="C710" t="s">
        <v>44</v>
      </c>
      <c r="D710">
        <v>4</v>
      </c>
      <c r="E710" s="7">
        <v>1335.68</v>
      </c>
      <c r="F710" s="7">
        <v>1552.7280000000001</v>
      </c>
      <c r="G710" s="7">
        <v>-217.048</v>
      </c>
      <c r="H710">
        <v>5</v>
      </c>
      <c r="I710" s="7">
        <v>356.85</v>
      </c>
      <c r="J710" s="7">
        <v>296.18550000000005</v>
      </c>
      <c r="K710" s="7">
        <v>60.664499999999997</v>
      </c>
      <c r="M710" t="str">
        <f t="shared" si="242"/>
        <v/>
      </c>
      <c r="O710" s="11">
        <f t="shared" si="243"/>
        <v>333.92</v>
      </c>
      <c r="P710" s="11">
        <f t="shared" si="244"/>
        <v>71.37</v>
      </c>
      <c r="Q710" s="11"/>
      <c r="R710" s="11">
        <f t="shared" si="245"/>
        <v>-1312.75</v>
      </c>
      <c r="S710" s="11"/>
      <c r="U710" s="11">
        <f t="shared" si="246"/>
        <v>388.18200000000002</v>
      </c>
      <c r="V710" s="11">
        <f t="shared" si="247"/>
        <v>59.237100000000012</v>
      </c>
      <c r="W710" s="11"/>
      <c r="X710" s="11">
        <f t="shared" si="241"/>
        <v>1644.7245</v>
      </c>
      <c r="Y710" s="11"/>
      <c r="AA710" s="11">
        <f t="shared" si="248"/>
        <v>-54.262</v>
      </c>
      <c r="AB710" s="11">
        <f t="shared" si="249"/>
        <v>12.132899999999999</v>
      </c>
      <c r="AC710" s="11"/>
      <c r="AD710">
        <f t="shared" si="250"/>
        <v>4</v>
      </c>
      <c r="AE710">
        <f t="shared" si="251"/>
        <v>5</v>
      </c>
      <c r="AG710" s="11">
        <f t="shared" si="252"/>
        <v>-54.262</v>
      </c>
      <c r="AH710" s="11"/>
      <c r="AI710" s="15">
        <f t="shared" si="253"/>
        <v>0</v>
      </c>
      <c r="AL710" s="11">
        <f t="shared" si="254"/>
        <v>333.92</v>
      </c>
      <c r="AM710" s="11"/>
      <c r="AO710" s="19">
        <f t="shared" si="255"/>
        <v>1.823985408116735E-3</v>
      </c>
      <c r="AP710" s="19">
        <f t="shared" si="256"/>
        <v>2.051702913418137E-3</v>
      </c>
      <c r="AR710" s="23">
        <f t="shared" si="257"/>
        <v>4.4450524395804836</v>
      </c>
      <c r="AS710">
        <f t="shared" si="258"/>
        <v>4</v>
      </c>
      <c r="AV710" s="11">
        <f t="shared" si="259"/>
        <v>-24.149435476516199</v>
      </c>
      <c r="AY710" s="11">
        <f t="shared" si="260"/>
        <v>148.61191062471508</v>
      </c>
      <c r="AZ710" s="11"/>
      <c r="BB710" s="17">
        <f t="shared" si="261"/>
        <v>4.4450524395804836</v>
      </c>
      <c r="BC710" s="17">
        <f t="shared" si="262"/>
        <v>5</v>
      </c>
      <c r="BE710" s="11">
        <f t="shared" si="263"/>
        <v>-30.112564523483801</v>
      </c>
      <c r="BH710" s="15">
        <f t="shared" si="264"/>
        <v>0</v>
      </c>
    </row>
    <row r="711" spans="1:60">
      <c r="A711" t="s">
        <v>1345</v>
      </c>
      <c r="B711" t="s">
        <v>1344</v>
      </c>
      <c r="C711" t="s">
        <v>53</v>
      </c>
      <c r="D711">
        <v>3</v>
      </c>
      <c r="E711" s="7">
        <v>31.56</v>
      </c>
      <c r="F711" s="7">
        <v>21.145199999999999</v>
      </c>
      <c r="G711" s="7">
        <v>10.4148</v>
      </c>
      <c r="I711" s="7"/>
      <c r="J711" s="7"/>
      <c r="K711" s="7"/>
      <c r="M711" t="str">
        <f t="shared" si="242"/>
        <v/>
      </c>
      <c r="O711" s="11">
        <f t="shared" si="243"/>
        <v>10.52</v>
      </c>
      <c r="P711" s="11" t="str">
        <f t="shared" si="244"/>
        <v/>
      </c>
      <c r="Q711" s="11"/>
      <c r="R711" s="11">
        <f t="shared" si="245"/>
        <v>0</v>
      </c>
      <c r="S711" s="11"/>
      <c r="U711" s="11">
        <f t="shared" si="246"/>
        <v>7.0484</v>
      </c>
      <c r="V711" s="11" t="str">
        <f t="shared" si="247"/>
        <v/>
      </c>
      <c r="W711" s="11"/>
      <c r="X711" s="11">
        <f t="shared" si="241"/>
        <v>0</v>
      </c>
      <c r="Y711" s="11"/>
      <c r="AA711" s="11">
        <f t="shared" si="248"/>
        <v>3.4716</v>
      </c>
      <c r="AB711" s="11" t="str">
        <f t="shared" si="249"/>
        <v/>
      </c>
      <c r="AC711" s="11"/>
      <c r="AD711">
        <f t="shared" si="250"/>
        <v>3</v>
      </c>
      <c r="AE711">
        <f t="shared" si="251"/>
        <v>0</v>
      </c>
      <c r="AG711" s="11">
        <f t="shared" si="252"/>
        <v>-10.4148</v>
      </c>
      <c r="AH711" s="11"/>
      <c r="AI711" s="15">
        <f t="shared" si="253"/>
        <v>0</v>
      </c>
      <c r="AL711" s="11">
        <f t="shared" si="254"/>
        <v>-31.56</v>
      </c>
      <c r="AM711" s="11"/>
      <c r="AO711" s="19">
        <f t="shared" si="255"/>
        <v>1.3679890560875513E-3</v>
      </c>
      <c r="AP711" s="19">
        <f t="shared" si="256"/>
        <v>0</v>
      </c>
      <c r="AR711" s="23">
        <f t="shared" si="257"/>
        <v>3.3337893296853625</v>
      </c>
      <c r="AS711">
        <f t="shared" si="258"/>
        <v>3</v>
      </c>
      <c r="AV711" s="11">
        <f t="shared" si="259"/>
        <v>1.1587830369357044</v>
      </c>
      <c r="AY711" s="11">
        <f t="shared" si="260"/>
        <v>3.5114637482900131</v>
      </c>
      <c r="AZ711" s="11"/>
      <c r="BB711" s="17">
        <f t="shared" si="261"/>
        <v>3.3337893296853625</v>
      </c>
      <c r="BC711" s="17">
        <f t="shared" si="262"/>
        <v>0</v>
      </c>
      <c r="BE711" s="11">
        <f t="shared" si="263"/>
        <v>-11.573583036935704</v>
      </c>
      <c r="BH711" s="15">
        <f t="shared" si="264"/>
        <v>0</v>
      </c>
    </row>
    <row r="712" spans="1:60">
      <c r="A712" t="s">
        <v>3563</v>
      </c>
      <c r="B712" t="s">
        <v>3562</v>
      </c>
      <c r="C712" t="s">
        <v>35</v>
      </c>
      <c r="D712">
        <v>5</v>
      </c>
      <c r="E712" s="7">
        <v>354.9</v>
      </c>
      <c r="F712" s="7">
        <v>266.17499999999995</v>
      </c>
      <c r="G712" s="7">
        <v>88.724999999999994</v>
      </c>
      <c r="H712">
        <v>5</v>
      </c>
      <c r="I712" s="7">
        <v>331.72399999999999</v>
      </c>
      <c r="J712" s="7">
        <v>379.98259999999999</v>
      </c>
      <c r="K712" s="7">
        <v>-48.258600000000001</v>
      </c>
      <c r="M712" t="str">
        <f t="shared" si="242"/>
        <v/>
      </c>
      <c r="O712" s="11">
        <f t="shared" si="243"/>
        <v>70.97999999999999</v>
      </c>
      <c r="P712" s="11">
        <f t="shared" si="244"/>
        <v>66.344799999999992</v>
      </c>
      <c r="Q712" s="11"/>
      <c r="R712" s="11">
        <f t="shared" si="245"/>
        <v>-23.175999999999988</v>
      </c>
      <c r="S712" s="11"/>
      <c r="U712" s="11">
        <f t="shared" si="246"/>
        <v>53.234999999999992</v>
      </c>
      <c r="V712" s="11">
        <f t="shared" si="247"/>
        <v>75.996520000000004</v>
      </c>
      <c r="W712" s="11"/>
      <c r="X712" s="11">
        <f t="shared" si="241"/>
        <v>-113.80760000000006</v>
      </c>
      <c r="Y712" s="11"/>
      <c r="AA712" s="11">
        <f t="shared" si="248"/>
        <v>17.744999999999997</v>
      </c>
      <c r="AB712" s="11">
        <f t="shared" si="249"/>
        <v>-9.651720000000001</v>
      </c>
      <c r="AC712" s="11"/>
      <c r="AD712">
        <f t="shared" si="250"/>
        <v>5</v>
      </c>
      <c r="AE712">
        <f t="shared" si="251"/>
        <v>5</v>
      </c>
      <c r="AG712" s="11">
        <f t="shared" si="252"/>
        <v>0</v>
      </c>
      <c r="AH712" s="11"/>
      <c r="AI712" s="15">
        <f t="shared" si="253"/>
        <v>0</v>
      </c>
      <c r="AL712" s="11">
        <f t="shared" si="254"/>
        <v>0</v>
      </c>
      <c r="AM712" s="11"/>
      <c r="AO712" s="19">
        <f t="shared" si="255"/>
        <v>2.2799817601459188E-3</v>
      </c>
      <c r="AP712" s="19">
        <f t="shared" si="256"/>
        <v>2.051702913418137E-3</v>
      </c>
      <c r="AR712" s="23">
        <f t="shared" si="257"/>
        <v>5.5563155494756042</v>
      </c>
      <c r="AS712">
        <f t="shared" si="258"/>
        <v>5</v>
      </c>
      <c r="AV712" s="11">
        <f t="shared" si="259"/>
        <v>9.8718194254445955</v>
      </c>
      <c r="AY712" s="11">
        <f t="shared" si="260"/>
        <v>39.487277701778382</v>
      </c>
      <c r="AZ712" s="11"/>
      <c r="BB712" s="17">
        <f t="shared" si="261"/>
        <v>5.5563155494756042</v>
      </c>
      <c r="BC712" s="17">
        <f t="shared" si="262"/>
        <v>5</v>
      </c>
      <c r="BE712" s="11">
        <f t="shared" si="263"/>
        <v>-9.8718194254445955</v>
      </c>
      <c r="BH712" s="15">
        <f t="shared" si="264"/>
        <v>0</v>
      </c>
    </row>
    <row r="713" spans="1:60">
      <c r="A713" t="s">
        <v>3563</v>
      </c>
      <c r="B713" t="s">
        <v>3562</v>
      </c>
      <c r="C713" t="s">
        <v>53</v>
      </c>
      <c r="E713" s="7"/>
      <c r="F713" s="7"/>
      <c r="G713" s="7"/>
      <c r="H713">
        <v>8</v>
      </c>
      <c r="I713" s="7">
        <v>127.93600000000001</v>
      </c>
      <c r="J713" s="7">
        <v>123.1384</v>
      </c>
      <c r="K713" s="7">
        <v>4.7976000000000001</v>
      </c>
      <c r="M713" t="str">
        <f t="shared" si="242"/>
        <v>New</v>
      </c>
      <c r="O713" s="11" t="str">
        <f t="shared" si="243"/>
        <v/>
      </c>
      <c r="P713" s="11">
        <f t="shared" si="244"/>
        <v>15.992000000000001</v>
      </c>
      <c r="Q713" s="11"/>
      <c r="R713" s="11">
        <f t="shared" si="245"/>
        <v>0</v>
      </c>
      <c r="S713" s="11"/>
      <c r="U713" s="11" t="str">
        <f t="shared" si="246"/>
        <v/>
      </c>
      <c r="V713" s="11">
        <f t="shared" si="247"/>
        <v>15.392300000000001</v>
      </c>
      <c r="W713" s="11"/>
      <c r="X713" s="11">
        <f t="shared" ref="X713:X776" si="265">+IFERROR((U713-V713)*H713,0)</f>
        <v>0</v>
      </c>
      <c r="Y713" s="11"/>
      <c r="AA713" s="11" t="str">
        <f t="shared" si="248"/>
        <v/>
      </c>
      <c r="AB713" s="11">
        <f t="shared" si="249"/>
        <v>0.59970000000000001</v>
      </c>
      <c r="AC713" s="11"/>
      <c r="AD713">
        <f t="shared" si="250"/>
        <v>0</v>
      </c>
      <c r="AE713">
        <f t="shared" si="251"/>
        <v>8</v>
      </c>
      <c r="AG713" s="11">
        <f t="shared" si="252"/>
        <v>4.7976000000000001</v>
      </c>
      <c r="AH713" s="11"/>
      <c r="AI713" s="15">
        <f t="shared" si="253"/>
        <v>0</v>
      </c>
      <c r="AL713" s="11">
        <f t="shared" si="254"/>
        <v>127.93600000000001</v>
      </c>
      <c r="AM713" s="11"/>
      <c r="AO713" s="19">
        <f t="shared" si="255"/>
        <v>0</v>
      </c>
      <c r="AP713" s="19">
        <f t="shared" si="256"/>
        <v>3.2827246614690192E-3</v>
      </c>
      <c r="AR713" s="23">
        <f t="shared" si="257"/>
        <v>0</v>
      </c>
      <c r="AS713">
        <f t="shared" si="258"/>
        <v>0</v>
      </c>
      <c r="AV713" s="11">
        <f t="shared" si="259"/>
        <v>0</v>
      </c>
      <c r="AY713" s="11">
        <f t="shared" si="260"/>
        <v>0</v>
      </c>
      <c r="AZ713" s="11"/>
      <c r="BB713" s="17">
        <f t="shared" si="261"/>
        <v>0</v>
      </c>
      <c r="BC713" s="17">
        <f t="shared" si="262"/>
        <v>8</v>
      </c>
      <c r="BE713" s="11">
        <f t="shared" si="263"/>
        <v>4.7976000000000001</v>
      </c>
      <c r="BH713" s="15">
        <f t="shared" si="264"/>
        <v>0</v>
      </c>
    </row>
    <row r="714" spans="1:60">
      <c r="A714" t="s">
        <v>157</v>
      </c>
      <c r="B714" t="s">
        <v>156</v>
      </c>
      <c r="C714" t="s">
        <v>32</v>
      </c>
      <c r="E714" s="7"/>
      <c r="F714" s="7"/>
      <c r="G714" s="7"/>
      <c r="H714">
        <v>4</v>
      </c>
      <c r="I714" s="7">
        <v>387.13600000000002</v>
      </c>
      <c r="J714" s="7">
        <v>401.65360000000004</v>
      </c>
      <c r="K714" s="7">
        <v>-14.5176</v>
      </c>
      <c r="M714" t="str">
        <f t="shared" ref="M714:M777" si="266">+IF(AND(D714=0,H714&lt;&gt;0),"New","")</f>
        <v>New</v>
      </c>
      <c r="O714" s="11" t="str">
        <f t="shared" ref="O714:O777" si="267">+IFERROR(E714/D714,"")</f>
        <v/>
      </c>
      <c r="P714" s="11">
        <f t="shared" ref="P714:P777" si="268">+IFERROR(I714/H714,"")</f>
        <v>96.784000000000006</v>
      </c>
      <c r="Q714" s="11"/>
      <c r="R714" s="11">
        <f t="shared" ref="R714:R777" si="269">+IFERROR((P714-O714)*H714,0)</f>
        <v>0</v>
      </c>
      <c r="S714" s="11"/>
      <c r="U714" s="11" t="str">
        <f t="shared" ref="U714:U777" si="270">+IFERROR(F714/D714,"")</f>
        <v/>
      </c>
      <c r="V714" s="11">
        <f t="shared" ref="V714:V777" si="271">+IFERROR(J714/H714,"")</f>
        <v>100.41340000000001</v>
      </c>
      <c r="W714" s="11"/>
      <c r="X714" s="11">
        <f t="shared" si="265"/>
        <v>0</v>
      </c>
      <c r="Y714" s="11"/>
      <c r="AA714" s="11" t="str">
        <f t="shared" ref="AA714:AA777" si="272">+IFERROR(G714/D714,"")</f>
        <v/>
      </c>
      <c r="AB714" s="11">
        <f t="shared" ref="AB714:AB777" si="273">+IFERROR(K714/H714,"")</f>
        <v>-3.6294</v>
      </c>
      <c r="AC714" s="11"/>
      <c r="AD714">
        <f t="shared" ref="AD714:AD777" si="274">+D714</f>
        <v>0</v>
      </c>
      <c r="AE714">
        <f t="shared" ref="AE714:AE777" si="275">+H714</f>
        <v>4</v>
      </c>
      <c r="AG714" s="11">
        <f t="shared" ref="AG714:AG777" si="276">+IF(M714="New",(AE714-AD714)*AB714,IFERROR((AE714-AD714)*AA714,0))</f>
        <v>-14.5176</v>
      </c>
      <c r="AH714" s="11"/>
      <c r="AI714" s="15">
        <f t="shared" ref="AI714:AI777" si="277">+(K714-G714)-(R714+X714+AG714)</f>
        <v>0</v>
      </c>
      <c r="AL714" s="11">
        <f t="shared" ref="AL714:AL777" si="278">+IF(M714="New",(AE714-AD714)*P714,IFERROR((AE714-AD714)*O714,0))</f>
        <v>387.13600000000002</v>
      </c>
      <c r="AM714" s="11"/>
      <c r="AO714" s="19">
        <f t="shared" ref="AO714:AO777" si="279">+D714/$D$2</f>
        <v>0</v>
      </c>
      <c r="AP714" s="19">
        <f t="shared" ref="AP714:AP777" si="280">+H714/$H$2</f>
        <v>1.6413623307345096E-3</v>
      </c>
      <c r="AR714" s="23">
        <f t="shared" ref="AR714:AR777" si="281">+$H$2*AO714</f>
        <v>0</v>
      </c>
      <c r="AS714">
        <f t="shared" ref="AS714:AS777" si="282">+D714</f>
        <v>0</v>
      </c>
      <c r="AV714" s="11">
        <f t="shared" ref="AV714:AV777" si="283">+IFERROR((AR714-AS714)*AA714,0)</f>
        <v>0</v>
      </c>
      <c r="AY714" s="11">
        <f t="shared" ref="AY714:AY777" si="284">+IFERROR((AR714-AS714)*O714,0)</f>
        <v>0</v>
      </c>
      <c r="AZ714" s="11"/>
      <c r="BB714" s="17">
        <f t="shared" ref="BB714:BB777" si="285">+$H$2*AO714</f>
        <v>0</v>
      </c>
      <c r="BC714" s="17">
        <f t="shared" ref="BC714:BC777" si="286">+H714</f>
        <v>4</v>
      </c>
      <c r="BE714" s="11">
        <f t="shared" ref="BE714:BE777" si="287">+IF(M714="New",(BC714-BB714)*AB714,IFERROR((BC714-BB714)*AA714,0))</f>
        <v>-14.5176</v>
      </c>
      <c r="BH714" s="15">
        <f t="shared" ref="BH714:BH777" si="288">AG714-AV714-BE714</f>
        <v>0</v>
      </c>
    </row>
    <row r="715" spans="1:60">
      <c r="A715" t="s">
        <v>157</v>
      </c>
      <c r="B715" t="s">
        <v>156</v>
      </c>
      <c r="C715" t="s">
        <v>35</v>
      </c>
      <c r="D715">
        <v>3</v>
      </c>
      <c r="E715" s="7">
        <v>563.94000000000005</v>
      </c>
      <c r="F715" s="7">
        <v>451.15200000000004</v>
      </c>
      <c r="G715" s="7">
        <v>112.788</v>
      </c>
      <c r="I715" s="7"/>
      <c r="J715" s="7"/>
      <c r="K715" s="7"/>
      <c r="M715" t="str">
        <f t="shared" si="266"/>
        <v/>
      </c>
      <c r="O715" s="11">
        <f t="shared" si="267"/>
        <v>187.98000000000002</v>
      </c>
      <c r="P715" s="11" t="str">
        <f t="shared" si="268"/>
        <v/>
      </c>
      <c r="Q715" s="11"/>
      <c r="R715" s="11">
        <f t="shared" si="269"/>
        <v>0</v>
      </c>
      <c r="S715" s="11"/>
      <c r="U715" s="11">
        <f t="shared" si="270"/>
        <v>150.38400000000001</v>
      </c>
      <c r="V715" s="11" t="str">
        <f t="shared" si="271"/>
        <v/>
      </c>
      <c r="W715" s="11"/>
      <c r="X715" s="11">
        <f t="shared" si="265"/>
        <v>0</v>
      </c>
      <c r="Y715" s="11"/>
      <c r="AA715" s="11">
        <f t="shared" si="272"/>
        <v>37.595999999999997</v>
      </c>
      <c r="AB715" s="11" t="str">
        <f t="shared" si="273"/>
        <v/>
      </c>
      <c r="AC715" s="11"/>
      <c r="AD715">
        <f t="shared" si="274"/>
        <v>3</v>
      </c>
      <c r="AE715">
        <f t="shared" si="275"/>
        <v>0</v>
      </c>
      <c r="AG715" s="11">
        <f t="shared" si="276"/>
        <v>-112.78799999999998</v>
      </c>
      <c r="AH715" s="11"/>
      <c r="AI715" s="15">
        <f t="shared" si="277"/>
        <v>0</v>
      </c>
      <c r="AL715" s="11">
        <f t="shared" si="278"/>
        <v>-563.94000000000005</v>
      </c>
      <c r="AM715" s="11"/>
      <c r="AO715" s="19">
        <f t="shared" si="279"/>
        <v>1.3679890560875513E-3</v>
      </c>
      <c r="AP715" s="19">
        <f t="shared" si="280"/>
        <v>0</v>
      </c>
      <c r="AR715" s="23">
        <f t="shared" si="281"/>
        <v>3.3337893296853625</v>
      </c>
      <c r="AS715">
        <f t="shared" si="282"/>
        <v>3</v>
      </c>
      <c r="AV715" s="11">
        <f t="shared" si="283"/>
        <v>12.549143638850886</v>
      </c>
      <c r="AY715" s="11">
        <f t="shared" si="284"/>
        <v>62.745718194254444</v>
      </c>
      <c r="AZ715" s="11"/>
      <c r="BB715" s="17">
        <f t="shared" si="285"/>
        <v>3.3337893296853625</v>
      </c>
      <c r="BC715" s="17">
        <f t="shared" si="286"/>
        <v>0</v>
      </c>
      <c r="BE715" s="11">
        <f t="shared" si="287"/>
        <v>-125.33714363885088</v>
      </c>
      <c r="BH715" s="15">
        <f t="shared" si="288"/>
        <v>0</v>
      </c>
    </row>
    <row r="716" spans="1:60">
      <c r="A716" t="s">
        <v>157</v>
      </c>
      <c r="B716" t="s">
        <v>156</v>
      </c>
      <c r="C716" t="s">
        <v>53</v>
      </c>
      <c r="E716" s="7"/>
      <c r="F716" s="7"/>
      <c r="G716" s="7"/>
      <c r="H716">
        <v>10</v>
      </c>
      <c r="I716" s="7">
        <v>174.482</v>
      </c>
      <c r="J716" s="7">
        <v>145.63220000000001</v>
      </c>
      <c r="K716" s="7">
        <v>28.849800000000002</v>
      </c>
      <c r="M716" t="str">
        <f t="shared" si="266"/>
        <v>New</v>
      </c>
      <c r="O716" s="11" t="str">
        <f t="shared" si="267"/>
        <v/>
      </c>
      <c r="P716" s="11">
        <f t="shared" si="268"/>
        <v>17.4482</v>
      </c>
      <c r="Q716" s="11"/>
      <c r="R716" s="11">
        <f t="shared" si="269"/>
        <v>0</v>
      </c>
      <c r="S716" s="11"/>
      <c r="U716" s="11" t="str">
        <f t="shared" si="270"/>
        <v/>
      </c>
      <c r="V716" s="11">
        <f t="shared" si="271"/>
        <v>14.563220000000001</v>
      </c>
      <c r="W716" s="11"/>
      <c r="X716" s="11">
        <f t="shared" si="265"/>
        <v>0</v>
      </c>
      <c r="Y716" s="11"/>
      <c r="AA716" s="11" t="str">
        <f t="shared" si="272"/>
        <v/>
      </c>
      <c r="AB716" s="11">
        <f t="shared" si="273"/>
        <v>2.8849800000000001</v>
      </c>
      <c r="AC716" s="11"/>
      <c r="AD716">
        <f t="shared" si="274"/>
        <v>0</v>
      </c>
      <c r="AE716">
        <f t="shared" si="275"/>
        <v>10</v>
      </c>
      <c r="AG716" s="11">
        <f t="shared" si="276"/>
        <v>28.849800000000002</v>
      </c>
      <c r="AH716" s="11"/>
      <c r="AI716" s="15">
        <f t="shared" si="277"/>
        <v>0</v>
      </c>
      <c r="AL716" s="11">
        <f t="shared" si="278"/>
        <v>174.482</v>
      </c>
      <c r="AM716" s="11"/>
      <c r="AO716" s="19">
        <f t="shared" si="279"/>
        <v>0</v>
      </c>
      <c r="AP716" s="19">
        <f t="shared" si="280"/>
        <v>4.103405826836274E-3</v>
      </c>
      <c r="AR716" s="23">
        <f t="shared" si="281"/>
        <v>0</v>
      </c>
      <c r="AS716">
        <f t="shared" si="282"/>
        <v>0</v>
      </c>
      <c r="AV716" s="11">
        <f t="shared" si="283"/>
        <v>0</v>
      </c>
      <c r="AY716" s="11">
        <f t="shared" si="284"/>
        <v>0</v>
      </c>
      <c r="AZ716" s="11"/>
      <c r="BB716" s="17">
        <f t="shared" si="285"/>
        <v>0</v>
      </c>
      <c r="BC716" s="17">
        <f t="shared" si="286"/>
        <v>10</v>
      </c>
      <c r="BE716" s="11">
        <f t="shared" si="287"/>
        <v>28.849800000000002</v>
      </c>
      <c r="BH716" s="15">
        <f t="shared" si="288"/>
        <v>0</v>
      </c>
    </row>
    <row r="717" spans="1:60">
      <c r="A717" t="s">
        <v>554</v>
      </c>
      <c r="B717" t="s">
        <v>553</v>
      </c>
      <c r="C717" t="s">
        <v>35</v>
      </c>
      <c r="E717" s="7"/>
      <c r="F717" s="7"/>
      <c r="G717" s="7"/>
      <c r="H717">
        <v>3</v>
      </c>
      <c r="I717" s="7">
        <v>683.952</v>
      </c>
      <c r="J717" s="7">
        <v>641.20500000000004</v>
      </c>
      <c r="K717" s="7">
        <v>42.747</v>
      </c>
      <c r="M717" t="str">
        <f t="shared" si="266"/>
        <v>New</v>
      </c>
      <c r="O717" s="11" t="str">
        <f t="shared" si="267"/>
        <v/>
      </c>
      <c r="P717" s="11">
        <f t="shared" si="268"/>
        <v>227.98400000000001</v>
      </c>
      <c r="Q717" s="11"/>
      <c r="R717" s="11">
        <f t="shared" si="269"/>
        <v>0</v>
      </c>
      <c r="S717" s="11"/>
      <c r="U717" s="11" t="str">
        <f t="shared" si="270"/>
        <v/>
      </c>
      <c r="V717" s="11">
        <f t="shared" si="271"/>
        <v>213.73500000000001</v>
      </c>
      <c r="W717" s="11"/>
      <c r="X717" s="11">
        <f t="shared" si="265"/>
        <v>0</v>
      </c>
      <c r="Y717" s="11"/>
      <c r="AA717" s="11" t="str">
        <f t="shared" si="272"/>
        <v/>
      </c>
      <c r="AB717" s="11">
        <f t="shared" si="273"/>
        <v>14.249000000000001</v>
      </c>
      <c r="AC717" s="11"/>
      <c r="AD717">
        <f t="shared" si="274"/>
        <v>0</v>
      </c>
      <c r="AE717">
        <f t="shared" si="275"/>
        <v>3</v>
      </c>
      <c r="AG717" s="11">
        <f t="shared" si="276"/>
        <v>42.747</v>
      </c>
      <c r="AH717" s="11"/>
      <c r="AI717" s="15">
        <f t="shared" si="277"/>
        <v>0</v>
      </c>
      <c r="AL717" s="11">
        <f t="shared" si="278"/>
        <v>683.952</v>
      </c>
      <c r="AM717" s="11"/>
      <c r="AO717" s="19">
        <f t="shared" si="279"/>
        <v>0</v>
      </c>
      <c r="AP717" s="19">
        <f t="shared" si="280"/>
        <v>1.2310217480508822E-3</v>
      </c>
      <c r="AR717" s="23">
        <f t="shared" si="281"/>
        <v>0</v>
      </c>
      <c r="AS717">
        <f t="shared" si="282"/>
        <v>0</v>
      </c>
      <c r="AV717" s="11">
        <f t="shared" si="283"/>
        <v>0</v>
      </c>
      <c r="AY717" s="11">
        <f t="shared" si="284"/>
        <v>0</v>
      </c>
      <c r="AZ717" s="11"/>
      <c r="BB717" s="17">
        <f t="shared" si="285"/>
        <v>0</v>
      </c>
      <c r="BC717" s="17">
        <f t="shared" si="286"/>
        <v>3</v>
      </c>
      <c r="BE717" s="11">
        <f t="shared" si="287"/>
        <v>42.747</v>
      </c>
      <c r="BH717" s="15">
        <f t="shared" si="288"/>
        <v>0</v>
      </c>
    </row>
    <row r="718" spans="1:60">
      <c r="A718" t="s">
        <v>554</v>
      </c>
      <c r="B718" t="s">
        <v>553</v>
      </c>
      <c r="C718" t="s">
        <v>53</v>
      </c>
      <c r="E718" s="7"/>
      <c r="F718" s="7"/>
      <c r="G718" s="7"/>
      <c r="H718">
        <v>3</v>
      </c>
      <c r="I718" s="7">
        <v>45.695999999999998</v>
      </c>
      <c r="J718" s="7">
        <v>40.555199999999999</v>
      </c>
      <c r="K718" s="7">
        <v>5.1407999999999996</v>
      </c>
      <c r="M718" t="str">
        <f t="shared" si="266"/>
        <v>New</v>
      </c>
      <c r="O718" s="11" t="str">
        <f t="shared" si="267"/>
        <v/>
      </c>
      <c r="P718" s="11">
        <f t="shared" si="268"/>
        <v>15.231999999999999</v>
      </c>
      <c r="Q718" s="11"/>
      <c r="R718" s="11">
        <f t="shared" si="269"/>
        <v>0</v>
      </c>
      <c r="S718" s="11"/>
      <c r="U718" s="11" t="str">
        <f t="shared" si="270"/>
        <v/>
      </c>
      <c r="V718" s="11">
        <f t="shared" si="271"/>
        <v>13.5184</v>
      </c>
      <c r="W718" s="11"/>
      <c r="X718" s="11">
        <f t="shared" si="265"/>
        <v>0</v>
      </c>
      <c r="Y718" s="11"/>
      <c r="AA718" s="11" t="str">
        <f t="shared" si="272"/>
        <v/>
      </c>
      <c r="AB718" s="11">
        <f t="shared" si="273"/>
        <v>1.7135999999999998</v>
      </c>
      <c r="AC718" s="11"/>
      <c r="AD718">
        <f t="shared" si="274"/>
        <v>0</v>
      </c>
      <c r="AE718">
        <f t="shared" si="275"/>
        <v>3</v>
      </c>
      <c r="AG718" s="11">
        <f t="shared" si="276"/>
        <v>5.1407999999999996</v>
      </c>
      <c r="AH718" s="11"/>
      <c r="AI718" s="15">
        <f t="shared" si="277"/>
        <v>0</v>
      </c>
      <c r="AL718" s="11">
        <f t="shared" si="278"/>
        <v>45.695999999999998</v>
      </c>
      <c r="AM718" s="11"/>
      <c r="AO718" s="19">
        <f t="shared" si="279"/>
        <v>0</v>
      </c>
      <c r="AP718" s="19">
        <f t="shared" si="280"/>
        <v>1.2310217480508822E-3</v>
      </c>
      <c r="AR718" s="23">
        <f t="shared" si="281"/>
        <v>0</v>
      </c>
      <c r="AS718">
        <f t="shared" si="282"/>
        <v>0</v>
      </c>
      <c r="AV718" s="11">
        <f t="shared" si="283"/>
        <v>0</v>
      </c>
      <c r="AY718" s="11">
        <f t="shared" si="284"/>
        <v>0</v>
      </c>
      <c r="AZ718" s="11"/>
      <c r="BB718" s="17">
        <f t="shared" si="285"/>
        <v>0</v>
      </c>
      <c r="BC718" s="17">
        <f t="shared" si="286"/>
        <v>3</v>
      </c>
      <c r="BE718" s="11">
        <f t="shared" si="287"/>
        <v>5.1407999999999996</v>
      </c>
      <c r="BH718" s="15">
        <f t="shared" si="288"/>
        <v>0</v>
      </c>
    </row>
    <row r="719" spans="1:60">
      <c r="A719" t="s">
        <v>4278</v>
      </c>
      <c r="B719" t="s">
        <v>4277</v>
      </c>
      <c r="C719" t="s">
        <v>53</v>
      </c>
      <c r="E719" s="7"/>
      <c r="F719" s="7"/>
      <c r="G719" s="7"/>
      <c r="H719">
        <v>5</v>
      </c>
      <c r="I719" s="7">
        <v>199.9</v>
      </c>
      <c r="J719" s="7">
        <v>159.92000000000002</v>
      </c>
      <c r="K719" s="7">
        <v>39.979999999999997</v>
      </c>
      <c r="M719" t="str">
        <f t="shared" si="266"/>
        <v>New</v>
      </c>
      <c r="O719" s="11" t="str">
        <f t="shared" si="267"/>
        <v/>
      </c>
      <c r="P719" s="11">
        <f t="shared" si="268"/>
        <v>39.980000000000004</v>
      </c>
      <c r="Q719" s="11"/>
      <c r="R719" s="11">
        <f t="shared" si="269"/>
        <v>0</v>
      </c>
      <c r="S719" s="11"/>
      <c r="U719" s="11" t="str">
        <f t="shared" si="270"/>
        <v/>
      </c>
      <c r="V719" s="11">
        <f t="shared" si="271"/>
        <v>31.984000000000002</v>
      </c>
      <c r="W719" s="11"/>
      <c r="X719" s="11">
        <f t="shared" si="265"/>
        <v>0</v>
      </c>
      <c r="Y719" s="11"/>
      <c r="AA719" s="11" t="str">
        <f t="shared" si="272"/>
        <v/>
      </c>
      <c r="AB719" s="11">
        <f t="shared" si="273"/>
        <v>7.9959999999999996</v>
      </c>
      <c r="AC719" s="11"/>
      <c r="AD719">
        <f t="shared" si="274"/>
        <v>0</v>
      </c>
      <c r="AE719">
        <f t="shared" si="275"/>
        <v>5</v>
      </c>
      <c r="AG719" s="11">
        <f t="shared" si="276"/>
        <v>39.979999999999997</v>
      </c>
      <c r="AH719" s="11"/>
      <c r="AI719" s="15">
        <f t="shared" si="277"/>
        <v>0</v>
      </c>
      <c r="AL719" s="11">
        <f t="shared" si="278"/>
        <v>199.90000000000003</v>
      </c>
      <c r="AM719" s="11"/>
      <c r="AO719" s="19">
        <f t="shared" si="279"/>
        <v>0</v>
      </c>
      <c r="AP719" s="19">
        <f t="shared" si="280"/>
        <v>2.051702913418137E-3</v>
      </c>
      <c r="AR719" s="23">
        <f t="shared" si="281"/>
        <v>0</v>
      </c>
      <c r="AS719">
        <f t="shared" si="282"/>
        <v>0</v>
      </c>
      <c r="AV719" s="11">
        <f t="shared" si="283"/>
        <v>0</v>
      </c>
      <c r="AY719" s="11">
        <f t="shared" si="284"/>
        <v>0</v>
      </c>
      <c r="AZ719" s="11"/>
      <c r="BB719" s="17">
        <f t="shared" si="285"/>
        <v>0</v>
      </c>
      <c r="BC719" s="17">
        <f t="shared" si="286"/>
        <v>5</v>
      </c>
      <c r="BE719" s="11">
        <f t="shared" si="287"/>
        <v>39.979999999999997</v>
      </c>
      <c r="BH719" s="15">
        <f t="shared" si="288"/>
        <v>0</v>
      </c>
    </row>
    <row r="720" spans="1:60">
      <c r="A720" t="s">
        <v>1100</v>
      </c>
      <c r="B720" t="s">
        <v>1099</v>
      </c>
      <c r="C720" t="s">
        <v>35</v>
      </c>
      <c r="E720" s="7"/>
      <c r="F720" s="7"/>
      <c r="G720" s="7"/>
      <c r="H720">
        <v>1</v>
      </c>
      <c r="I720" s="7">
        <v>72.784000000000006</v>
      </c>
      <c r="J720" s="7">
        <v>72.784000000000006</v>
      </c>
      <c r="K720" s="7">
        <v>0</v>
      </c>
      <c r="M720" t="str">
        <f t="shared" si="266"/>
        <v>New</v>
      </c>
      <c r="O720" s="11" t="str">
        <f t="shared" si="267"/>
        <v/>
      </c>
      <c r="P720" s="11">
        <f t="shared" si="268"/>
        <v>72.784000000000006</v>
      </c>
      <c r="Q720" s="11"/>
      <c r="R720" s="11">
        <f t="shared" si="269"/>
        <v>0</v>
      </c>
      <c r="S720" s="11"/>
      <c r="U720" s="11" t="str">
        <f t="shared" si="270"/>
        <v/>
      </c>
      <c r="V720" s="11">
        <f t="shared" si="271"/>
        <v>72.784000000000006</v>
      </c>
      <c r="W720" s="11"/>
      <c r="X720" s="11">
        <f t="shared" si="265"/>
        <v>0</v>
      </c>
      <c r="Y720" s="11"/>
      <c r="AA720" s="11" t="str">
        <f t="shared" si="272"/>
        <v/>
      </c>
      <c r="AB720" s="11">
        <f t="shared" si="273"/>
        <v>0</v>
      </c>
      <c r="AC720" s="11"/>
      <c r="AD720">
        <f t="shared" si="274"/>
        <v>0</v>
      </c>
      <c r="AE720">
        <f t="shared" si="275"/>
        <v>1</v>
      </c>
      <c r="AG720" s="11">
        <f t="shared" si="276"/>
        <v>0</v>
      </c>
      <c r="AH720" s="11"/>
      <c r="AI720" s="15">
        <f t="shared" si="277"/>
        <v>0</v>
      </c>
      <c r="AL720" s="11">
        <f t="shared" si="278"/>
        <v>72.784000000000006</v>
      </c>
      <c r="AM720" s="11"/>
      <c r="AO720" s="19">
        <f t="shared" si="279"/>
        <v>0</v>
      </c>
      <c r="AP720" s="19">
        <f t="shared" si="280"/>
        <v>4.103405826836274E-4</v>
      </c>
      <c r="AR720" s="23">
        <f t="shared" si="281"/>
        <v>0</v>
      </c>
      <c r="AS720">
        <f t="shared" si="282"/>
        <v>0</v>
      </c>
      <c r="AV720" s="11">
        <f t="shared" si="283"/>
        <v>0</v>
      </c>
      <c r="AY720" s="11">
        <f t="shared" si="284"/>
        <v>0</v>
      </c>
      <c r="AZ720" s="11"/>
      <c r="BB720" s="17">
        <f t="shared" si="285"/>
        <v>0</v>
      </c>
      <c r="BC720" s="17">
        <f t="shared" si="286"/>
        <v>1</v>
      </c>
      <c r="BE720" s="11">
        <f t="shared" si="287"/>
        <v>0</v>
      </c>
      <c r="BH720" s="15">
        <f t="shared" si="288"/>
        <v>0</v>
      </c>
    </row>
    <row r="721" spans="1:60">
      <c r="A721" t="s">
        <v>1100</v>
      </c>
      <c r="B721" t="s">
        <v>1099</v>
      </c>
      <c r="C721" t="s">
        <v>53</v>
      </c>
      <c r="D721">
        <v>11</v>
      </c>
      <c r="E721" s="7">
        <v>468.78800000000001</v>
      </c>
      <c r="F721" s="7">
        <v>352.35739999999998</v>
      </c>
      <c r="G721" s="7">
        <v>116.4306</v>
      </c>
      <c r="H721">
        <v>1</v>
      </c>
      <c r="I721" s="7">
        <v>51.75</v>
      </c>
      <c r="J721" s="7">
        <v>36.225000000000001</v>
      </c>
      <c r="K721" s="7">
        <v>15.525</v>
      </c>
      <c r="M721" t="str">
        <f t="shared" si="266"/>
        <v/>
      </c>
      <c r="O721" s="11">
        <f t="shared" si="267"/>
        <v>42.617090909090912</v>
      </c>
      <c r="P721" s="11">
        <f t="shared" si="268"/>
        <v>51.75</v>
      </c>
      <c r="Q721" s="11"/>
      <c r="R721" s="11">
        <f t="shared" si="269"/>
        <v>9.132909090909088</v>
      </c>
      <c r="S721" s="11"/>
      <c r="U721" s="11">
        <f t="shared" si="270"/>
        <v>32.03249090909091</v>
      </c>
      <c r="V721" s="11">
        <f t="shared" si="271"/>
        <v>36.225000000000001</v>
      </c>
      <c r="W721" s="11"/>
      <c r="X721" s="11">
        <f t="shared" si="265"/>
        <v>-4.1925090909090912</v>
      </c>
      <c r="Y721" s="11"/>
      <c r="AA721" s="11">
        <f t="shared" si="272"/>
        <v>10.5846</v>
      </c>
      <c r="AB721" s="11">
        <f t="shared" si="273"/>
        <v>15.525</v>
      </c>
      <c r="AC721" s="11"/>
      <c r="AD721">
        <f t="shared" si="274"/>
        <v>11</v>
      </c>
      <c r="AE721">
        <f t="shared" si="275"/>
        <v>1</v>
      </c>
      <c r="AG721" s="11">
        <f t="shared" si="276"/>
        <v>-105.846</v>
      </c>
      <c r="AH721" s="11"/>
      <c r="AI721" s="15">
        <f t="shared" si="277"/>
        <v>0</v>
      </c>
      <c r="AL721" s="11">
        <f t="shared" si="278"/>
        <v>-426.17090909090911</v>
      </c>
      <c r="AM721" s="11"/>
      <c r="AO721" s="19">
        <f t="shared" si="279"/>
        <v>5.0159598723210214E-3</v>
      </c>
      <c r="AP721" s="19">
        <f t="shared" si="280"/>
        <v>4.103405826836274E-4</v>
      </c>
      <c r="AR721" s="23">
        <f t="shared" si="281"/>
        <v>12.223894208846328</v>
      </c>
      <c r="AS721">
        <f t="shared" si="282"/>
        <v>11</v>
      </c>
      <c r="AV721" s="11">
        <f t="shared" si="283"/>
        <v>12.954430642954847</v>
      </c>
      <c r="AY721" s="11">
        <f t="shared" si="284"/>
        <v>52.15881076151387</v>
      </c>
      <c r="AZ721" s="11"/>
      <c r="BB721" s="17">
        <f t="shared" si="285"/>
        <v>12.223894208846328</v>
      </c>
      <c r="BC721" s="17">
        <f t="shared" si="286"/>
        <v>1</v>
      </c>
      <c r="BE721" s="11">
        <f t="shared" si="287"/>
        <v>-118.80043064295485</v>
      </c>
      <c r="BH721" s="15">
        <f t="shared" si="288"/>
        <v>0</v>
      </c>
    </row>
    <row r="722" spans="1:60">
      <c r="A722" t="s">
        <v>386</v>
      </c>
      <c r="B722" t="s">
        <v>385</v>
      </c>
      <c r="C722" t="s">
        <v>35</v>
      </c>
      <c r="D722">
        <v>4</v>
      </c>
      <c r="E722" s="7">
        <v>786.74400000000003</v>
      </c>
      <c r="F722" s="7">
        <v>1045.2456</v>
      </c>
      <c r="G722" s="7">
        <v>-258.5016</v>
      </c>
      <c r="H722">
        <v>3</v>
      </c>
      <c r="I722" s="7">
        <v>122.136</v>
      </c>
      <c r="J722" s="7">
        <v>135.87629999999999</v>
      </c>
      <c r="K722" s="7">
        <v>-13.7403</v>
      </c>
      <c r="M722" t="str">
        <f t="shared" si="266"/>
        <v/>
      </c>
      <c r="O722" s="11">
        <f t="shared" si="267"/>
        <v>196.68600000000001</v>
      </c>
      <c r="P722" s="11">
        <f t="shared" si="268"/>
        <v>40.711999999999996</v>
      </c>
      <c r="Q722" s="11"/>
      <c r="R722" s="11">
        <f t="shared" si="269"/>
        <v>-467.92200000000003</v>
      </c>
      <c r="S722" s="11"/>
      <c r="U722" s="11">
        <f t="shared" si="270"/>
        <v>261.31139999999999</v>
      </c>
      <c r="V722" s="11">
        <f t="shared" si="271"/>
        <v>45.292099999999998</v>
      </c>
      <c r="W722" s="11"/>
      <c r="X722" s="11">
        <f t="shared" si="265"/>
        <v>648.05790000000002</v>
      </c>
      <c r="Y722" s="11"/>
      <c r="AA722" s="11">
        <f t="shared" si="272"/>
        <v>-64.625399999999999</v>
      </c>
      <c r="AB722" s="11">
        <f t="shared" si="273"/>
        <v>-4.5800999999999998</v>
      </c>
      <c r="AC722" s="11"/>
      <c r="AD722">
        <f t="shared" si="274"/>
        <v>4</v>
      </c>
      <c r="AE722">
        <f t="shared" si="275"/>
        <v>3</v>
      </c>
      <c r="AG722" s="11">
        <f t="shared" si="276"/>
        <v>64.625399999999999</v>
      </c>
      <c r="AH722" s="11"/>
      <c r="AI722" s="15">
        <f t="shared" si="277"/>
        <v>0</v>
      </c>
      <c r="AL722" s="11">
        <f t="shared" si="278"/>
        <v>-196.68600000000001</v>
      </c>
      <c r="AM722" s="11"/>
      <c r="AO722" s="19">
        <f t="shared" si="279"/>
        <v>1.823985408116735E-3</v>
      </c>
      <c r="AP722" s="19">
        <f t="shared" si="280"/>
        <v>1.2310217480508822E-3</v>
      </c>
      <c r="AR722" s="23">
        <f t="shared" si="281"/>
        <v>4.4450524395804836</v>
      </c>
      <c r="AS722">
        <f t="shared" si="282"/>
        <v>4</v>
      </c>
      <c r="AV722" s="11">
        <f t="shared" si="283"/>
        <v>-28.761691928864582</v>
      </c>
      <c r="AY722" s="11">
        <f t="shared" si="284"/>
        <v>87.535584131326999</v>
      </c>
      <c r="AZ722" s="11"/>
      <c r="BB722" s="17">
        <f t="shared" si="285"/>
        <v>4.4450524395804836</v>
      </c>
      <c r="BC722" s="17">
        <f t="shared" si="286"/>
        <v>3</v>
      </c>
      <c r="BE722" s="11">
        <f t="shared" si="287"/>
        <v>93.387091928864578</v>
      </c>
      <c r="BH722" s="15">
        <f t="shared" si="288"/>
        <v>0</v>
      </c>
    </row>
    <row r="723" spans="1:60">
      <c r="A723" t="s">
        <v>386</v>
      </c>
      <c r="B723" t="s">
        <v>385</v>
      </c>
      <c r="C723" t="s">
        <v>53</v>
      </c>
      <c r="E723" s="7"/>
      <c r="F723" s="7"/>
      <c r="G723" s="7"/>
      <c r="H723">
        <v>2</v>
      </c>
      <c r="I723" s="7">
        <v>2.7839999999999998</v>
      </c>
      <c r="J723" s="7">
        <v>2.3663999999999996</v>
      </c>
      <c r="K723" s="7">
        <v>0.41760000000000003</v>
      </c>
      <c r="M723" t="str">
        <f t="shared" si="266"/>
        <v>New</v>
      </c>
      <c r="O723" s="11" t="str">
        <f t="shared" si="267"/>
        <v/>
      </c>
      <c r="P723" s="11">
        <f t="shared" si="268"/>
        <v>1.3919999999999999</v>
      </c>
      <c r="Q723" s="11"/>
      <c r="R723" s="11">
        <f t="shared" si="269"/>
        <v>0</v>
      </c>
      <c r="S723" s="11"/>
      <c r="U723" s="11" t="str">
        <f t="shared" si="270"/>
        <v/>
      </c>
      <c r="V723" s="11">
        <f t="shared" si="271"/>
        <v>1.1831999999999998</v>
      </c>
      <c r="W723" s="11"/>
      <c r="X723" s="11">
        <f t="shared" si="265"/>
        <v>0</v>
      </c>
      <c r="Y723" s="11"/>
      <c r="AA723" s="11" t="str">
        <f t="shared" si="272"/>
        <v/>
      </c>
      <c r="AB723" s="11">
        <f t="shared" si="273"/>
        <v>0.20880000000000001</v>
      </c>
      <c r="AC723" s="11"/>
      <c r="AD723">
        <f t="shared" si="274"/>
        <v>0</v>
      </c>
      <c r="AE723">
        <f t="shared" si="275"/>
        <v>2</v>
      </c>
      <c r="AG723" s="11">
        <f t="shared" si="276"/>
        <v>0.41760000000000003</v>
      </c>
      <c r="AH723" s="11"/>
      <c r="AI723" s="15">
        <f t="shared" si="277"/>
        <v>0</v>
      </c>
      <c r="AL723" s="11">
        <f t="shared" si="278"/>
        <v>2.7839999999999998</v>
      </c>
      <c r="AM723" s="11"/>
      <c r="AO723" s="19">
        <f t="shared" si="279"/>
        <v>0</v>
      </c>
      <c r="AP723" s="19">
        <f t="shared" si="280"/>
        <v>8.206811653672548E-4</v>
      </c>
      <c r="AR723" s="23">
        <f t="shared" si="281"/>
        <v>0</v>
      </c>
      <c r="AS723">
        <f t="shared" si="282"/>
        <v>0</v>
      </c>
      <c r="AV723" s="11">
        <f t="shared" si="283"/>
        <v>0</v>
      </c>
      <c r="AY723" s="11">
        <f t="shared" si="284"/>
        <v>0</v>
      </c>
      <c r="AZ723" s="11"/>
      <c r="BB723" s="17">
        <f t="shared" si="285"/>
        <v>0</v>
      </c>
      <c r="BC723" s="17">
        <f t="shared" si="286"/>
        <v>2</v>
      </c>
      <c r="BE723" s="11">
        <f t="shared" si="287"/>
        <v>0.41760000000000003</v>
      </c>
      <c r="BH723" s="15">
        <f t="shared" si="288"/>
        <v>0</v>
      </c>
    </row>
    <row r="724" spans="1:60">
      <c r="A724" t="s">
        <v>386</v>
      </c>
      <c r="B724" t="s">
        <v>385</v>
      </c>
      <c r="C724" t="s">
        <v>44</v>
      </c>
      <c r="E724" s="7"/>
      <c r="F724" s="7"/>
      <c r="G724" s="7"/>
      <c r="H724">
        <v>5</v>
      </c>
      <c r="I724" s="7">
        <v>517.40499999999997</v>
      </c>
      <c r="J724" s="7">
        <v>598.7115</v>
      </c>
      <c r="K724" s="7">
        <v>-81.3065</v>
      </c>
      <c r="M724" t="str">
        <f t="shared" si="266"/>
        <v>New</v>
      </c>
      <c r="O724" s="11" t="str">
        <f t="shared" si="267"/>
        <v/>
      </c>
      <c r="P724" s="11">
        <f t="shared" si="268"/>
        <v>103.48099999999999</v>
      </c>
      <c r="Q724" s="11"/>
      <c r="R724" s="11">
        <f t="shared" si="269"/>
        <v>0</v>
      </c>
      <c r="S724" s="11"/>
      <c r="U724" s="11" t="str">
        <f t="shared" si="270"/>
        <v/>
      </c>
      <c r="V724" s="11">
        <f t="shared" si="271"/>
        <v>119.7423</v>
      </c>
      <c r="W724" s="11"/>
      <c r="X724" s="11">
        <f t="shared" si="265"/>
        <v>0</v>
      </c>
      <c r="Y724" s="11"/>
      <c r="AA724" s="11" t="str">
        <f t="shared" si="272"/>
        <v/>
      </c>
      <c r="AB724" s="11">
        <f t="shared" si="273"/>
        <v>-16.261299999999999</v>
      </c>
      <c r="AC724" s="11"/>
      <c r="AD724">
        <f t="shared" si="274"/>
        <v>0</v>
      </c>
      <c r="AE724">
        <f t="shared" si="275"/>
        <v>5</v>
      </c>
      <c r="AG724" s="11">
        <f t="shared" si="276"/>
        <v>-81.3065</v>
      </c>
      <c r="AH724" s="11"/>
      <c r="AI724" s="15">
        <f t="shared" si="277"/>
        <v>0</v>
      </c>
      <c r="AL724" s="11">
        <f t="shared" si="278"/>
        <v>517.40499999999997</v>
      </c>
      <c r="AM724" s="11"/>
      <c r="AO724" s="19">
        <f t="shared" si="279"/>
        <v>0</v>
      </c>
      <c r="AP724" s="19">
        <f t="shared" si="280"/>
        <v>2.051702913418137E-3</v>
      </c>
      <c r="AR724" s="23">
        <f t="shared" si="281"/>
        <v>0</v>
      </c>
      <c r="AS724">
        <f t="shared" si="282"/>
        <v>0</v>
      </c>
      <c r="AV724" s="11">
        <f t="shared" si="283"/>
        <v>0</v>
      </c>
      <c r="AY724" s="11">
        <f t="shared" si="284"/>
        <v>0</v>
      </c>
      <c r="AZ724" s="11"/>
      <c r="BB724" s="17">
        <f t="shared" si="285"/>
        <v>0</v>
      </c>
      <c r="BC724" s="17">
        <f t="shared" si="286"/>
        <v>5</v>
      </c>
      <c r="BE724" s="11">
        <f t="shared" si="287"/>
        <v>-81.3065</v>
      </c>
      <c r="BH724" s="15">
        <f t="shared" si="288"/>
        <v>0</v>
      </c>
    </row>
    <row r="725" spans="1:60">
      <c r="A725" t="s">
        <v>143</v>
      </c>
      <c r="B725" t="s">
        <v>142</v>
      </c>
      <c r="C725" t="s">
        <v>32</v>
      </c>
      <c r="E725" s="7"/>
      <c r="F725" s="7"/>
      <c r="G725" s="7"/>
      <c r="H725">
        <v>4</v>
      </c>
      <c r="I725" s="7">
        <v>323.13600000000002</v>
      </c>
      <c r="J725" s="7">
        <v>311.01840000000004</v>
      </c>
      <c r="K725" s="7">
        <v>12.117599999999999</v>
      </c>
      <c r="M725" t="str">
        <f t="shared" si="266"/>
        <v>New</v>
      </c>
      <c r="O725" s="11" t="str">
        <f t="shared" si="267"/>
        <v/>
      </c>
      <c r="P725" s="11">
        <f t="shared" si="268"/>
        <v>80.784000000000006</v>
      </c>
      <c r="Q725" s="11"/>
      <c r="R725" s="11">
        <f t="shared" si="269"/>
        <v>0</v>
      </c>
      <c r="S725" s="11"/>
      <c r="U725" s="11" t="str">
        <f t="shared" si="270"/>
        <v/>
      </c>
      <c r="V725" s="11">
        <f t="shared" si="271"/>
        <v>77.754600000000011</v>
      </c>
      <c r="W725" s="11"/>
      <c r="X725" s="11">
        <f t="shared" si="265"/>
        <v>0</v>
      </c>
      <c r="Y725" s="11"/>
      <c r="AA725" s="11" t="str">
        <f t="shared" si="272"/>
        <v/>
      </c>
      <c r="AB725" s="11">
        <f t="shared" si="273"/>
        <v>3.0293999999999999</v>
      </c>
      <c r="AC725" s="11"/>
      <c r="AD725">
        <f t="shared" si="274"/>
        <v>0</v>
      </c>
      <c r="AE725">
        <f t="shared" si="275"/>
        <v>4</v>
      </c>
      <c r="AG725" s="11">
        <f t="shared" si="276"/>
        <v>12.117599999999999</v>
      </c>
      <c r="AH725" s="11"/>
      <c r="AI725" s="15">
        <f t="shared" si="277"/>
        <v>0</v>
      </c>
      <c r="AL725" s="11">
        <f t="shared" si="278"/>
        <v>323.13600000000002</v>
      </c>
      <c r="AM725" s="11"/>
      <c r="AO725" s="19">
        <f t="shared" si="279"/>
        <v>0</v>
      </c>
      <c r="AP725" s="19">
        <f t="shared" si="280"/>
        <v>1.6413623307345096E-3</v>
      </c>
      <c r="AR725" s="23">
        <f t="shared" si="281"/>
        <v>0</v>
      </c>
      <c r="AS725">
        <f t="shared" si="282"/>
        <v>0</v>
      </c>
      <c r="AV725" s="11">
        <f t="shared" si="283"/>
        <v>0</v>
      </c>
      <c r="AY725" s="11">
        <f t="shared" si="284"/>
        <v>0</v>
      </c>
      <c r="AZ725" s="11"/>
      <c r="BB725" s="17">
        <f t="shared" si="285"/>
        <v>0</v>
      </c>
      <c r="BC725" s="17">
        <f t="shared" si="286"/>
        <v>4</v>
      </c>
      <c r="BE725" s="11">
        <f t="shared" si="287"/>
        <v>12.117599999999999</v>
      </c>
      <c r="BH725" s="15">
        <f t="shared" si="288"/>
        <v>0</v>
      </c>
    </row>
    <row r="726" spans="1:60">
      <c r="A726" t="s">
        <v>143</v>
      </c>
      <c r="B726" t="s">
        <v>142</v>
      </c>
      <c r="C726" t="s">
        <v>35</v>
      </c>
      <c r="E726" s="7"/>
      <c r="F726" s="7"/>
      <c r="G726" s="7"/>
      <c r="H726">
        <v>2</v>
      </c>
      <c r="I726" s="7">
        <v>301.95999999999998</v>
      </c>
      <c r="J726" s="7">
        <v>268.74439999999998</v>
      </c>
      <c r="K726" s="7">
        <v>33.215600000000002</v>
      </c>
      <c r="M726" t="str">
        <f t="shared" si="266"/>
        <v>New</v>
      </c>
      <c r="O726" s="11" t="str">
        <f t="shared" si="267"/>
        <v/>
      </c>
      <c r="P726" s="11">
        <f t="shared" si="268"/>
        <v>150.97999999999999</v>
      </c>
      <c r="Q726" s="11"/>
      <c r="R726" s="11">
        <f t="shared" si="269"/>
        <v>0</v>
      </c>
      <c r="S726" s="11"/>
      <c r="U726" s="11" t="str">
        <f t="shared" si="270"/>
        <v/>
      </c>
      <c r="V726" s="11">
        <f t="shared" si="271"/>
        <v>134.37219999999999</v>
      </c>
      <c r="W726" s="11"/>
      <c r="X726" s="11">
        <f t="shared" si="265"/>
        <v>0</v>
      </c>
      <c r="Y726" s="11"/>
      <c r="AA726" s="11" t="str">
        <f t="shared" si="272"/>
        <v/>
      </c>
      <c r="AB726" s="11">
        <f t="shared" si="273"/>
        <v>16.607800000000001</v>
      </c>
      <c r="AC726" s="11"/>
      <c r="AD726">
        <f t="shared" si="274"/>
        <v>0</v>
      </c>
      <c r="AE726">
        <f t="shared" si="275"/>
        <v>2</v>
      </c>
      <c r="AG726" s="11">
        <f t="shared" si="276"/>
        <v>33.215600000000002</v>
      </c>
      <c r="AH726" s="11"/>
      <c r="AI726" s="15">
        <f t="shared" si="277"/>
        <v>0</v>
      </c>
      <c r="AL726" s="11">
        <f t="shared" si="278"/>
        <v>301.95999999999998</v>
      </c>
      <c r="AM726" s="11"/>
      <c r="AO726" s="19">
        <f t="shared" si="279"/>
        <v>0</v>
      </c>
      <c r="AP726" s="19">
        <f t="shared" si="280"/>
        <v>8.206811653672548E-4</v>
      </c>
      <c r="AR726" s="23">
        <f t="shared" si="281"/>
        <v>0</v>
      </c>
      <c r="AS726">
        <f t="shared" si="282"/>
        <v>0</v>
      </c>
      <c r="AV726" s="11">
        <f t="shared" si="283"/>
        <v>0</v>
      </c>
      <c r="AY726" s="11">
        <f t="shared" si="284"/>
        <v>0</v>
      </c>
      <c r="AZ726" s="11"/>
      <c r="BB726" s="17">
        <f t="shared" si="285"/>
        <v>0</v>
      </c>
      <c r="BC726" s="17">
        <f t="shared" si="286"/>
        <v>2</v>
      </c>
      <c r="BE726" s="11">
        <f t="shared" si="287"/>
        <v>33.215600000000002</v>
      </c>
      <c r="BH726" s="15">
        <f t="shared" si="288"/>
        <v>0</v>
      </c>
    </row>
    <row r="727" spans="1:60">
      <c r="A727" t="s">
        <v>143</v>
      </c>
      <c r="B727" t="s">
        <v>142</v>
      </c>
      <c r="C727" t="s">
        <v>53</v>
      </c>
      <c r="D727">
        <v>6</v>
      </c>
      <c r="E727" s="7">
        <v>206.64</v>
      </c>
      <c r="F727" s="7">
        <v>139.03319999999999</v>
      </c>
      <c r="G727" s="7">
        <v>67.606799999999993</v>
      </c>
      <c r="I727" s="7"/>
      <c r="J727" s="7"/>
      <c r="K727" s="7"/>
      <c r="M727" t="str">
        <f t="shared" si="266"/>
        <v/>
      </c>
      <c r="O727" s="11">
        <f t="shared" si="267"/>
        <v>34.44</v>
      </c>
      <c r="P727" s="11" t="str">
        <f t="shared" si="268"/>
        <v/>
      </c>
      <c r="Q727" s="11"/>
      <c r="R727" s="11">
        <f t="shared" si="269"/>
        <v>0</v>
      </c>
      <c r="S727" s="11"/>
      <c r="U727" s="11">
        <f t="shared" si="270"/>
        <v>23.1722</v>
      </c>
      <c r="V727" s="11" t="str">
        <f t="shared" si="271"/>
        <v/>
      </c>
      <c r="W727" s="11"/>
      <c r="X727" s="11">
        <f t="shared" si="265"/>
        <v>0</v>
      </c>
      <c r="Y727" s="11"/>
      <c r="AA727" s="11">
        <f t="shared" si="272"/>
        <v>11.267799999999999</v>
      </c>
      <c r="AB727" s="11" t="str">
        <f t="shared" si="273"/>
        <v/>
      </c>
      <c r="AC727" s="11"/>
      <c r="AD727">
        <f t="shared" si="274"/>
        <v>6</v>
      </c>
      <c r="AE727">
        <f t="shared" si="275"/>
        <v>0</v>
      </c>
      <c r="AG727" s="11">
        <f t="shared" si="276"/>
        <v>-67.606799999999993</v>
      </c>
      <c r="AH727" s="11"/>
      <c r="AI727" s="15">
        <f t="shared" si="277"/>
        <v>0</v>
      </c>
      <c r="AL727" s="11">
        <f t="shared" si="278"/>
        <v>-206.64</v>
      </c>
      <c r="AM727" s="11"/>
      <c r="AO727" s="19">
        <f t="shared" si="279"/>
        <v>2.7359781121751026E-3</v>
      </c>
      <c r="AP727" s="19">
        <f t="shared" si="280"/>
        <v>0</v>
      </c>
      <c r="AR727" s="23">
        <f t="shared" si="281"/>
        <v>6.6675786593707249</v>
      </c>
      <c r="AS727">
        <f t="shared" si="282"/>
        <v>6</v>
      </c>
      <c r="AV727" s="11">
        <f t="shared" si="283"/>
        <v>7.5221428180574534</v>
      </c>
      <c r="AY727" s="11">
        <f t="shared" si="284"/>
        <v>22.991409028727766</v>
      </c>
      <c r="AZ727" s="11"/>
      <c r="BB727" s="17">
        <f t="shared" si="285"/>
        <v>6.6675786593707249</v>
      </c>
      <c r="BC727" s="17">
        <f t="shared" si="286"/>
        <v>0</v>
      </c>
      <c r="BE727" s="11">
        <f t="shared" si="287"/>
        <v>-75.128942818057453</v>
      </c>
      <c r="BH727" s="15">
        <f t="shared" si="288"/>
        <v>0</v>
      </c>
    </row>
    <row r="728" spans="1:60">
      <c r="A728" t="s">
        <v>2375</v>
      </c>
      <c r="B728" t="s">
        <v>2374</v>
      </c>
      <c r="C728" t="s">
        <v>53</v>
      </c>
      <c r="E728" s="7"/>
      <c r="F728" s="7"/>
      <c r="G728" s="7"/>
      <c r="H728">
        <v>4</v>
      </c>
      <c r="I728" s="7">
        <v>129.91999999999999</v>
      </c>
      <c r="J728" s="7">
        <v>119.5264</v>
      </c>
      <c r="K728" s="7">
        <v>10.393599999999999</v>
      </c>
      <c r="M728" t="str">
        <f t="shared" si="266"/>
        <v>New</v>
      </c>
      <c r="O728" s="11" t="str">
        <f t="shared" si="267"/>
        <v/>
      </c>
      <c r="P728" s="11">
        <f t="shared" si="268"/>
        <v>32.479999999999997</v>
      </c>
      <c r="Q728" s="11"/>
      <c r="R728" s="11">
        <f t="shared" si="269"/>
        <v>0</v>
      </c>
      <c r="S728" s="11"/>
      <c r="U728" s="11" t="str">
        <f t="shared" si="270"/>
        <v/>
      </c>
      <c r="V728" s="11">
        <f t="shared" si="271"/>
        <v>29.881599999999999</v>
      </c>
      <c r="W728" s="11"/>
      <c r="X728" s="11">
        <f t="shared" si="265"/>
        <v>0</v>
      </c>
      <c r="Y728" s="11"/>
      <c r="AA728" s="11" t="str">
        <f t="shared" si="272"/>
        <v/>
      </c>
      <c r="AB728" s="11">
        <f t="shared" si="273"/>
        <v>2.5983999999999998</v>
      </c>
      <c r="AC728" s="11"/>
      <c r="AD728">
        <f t="shared" si="274"/>
        <v>0</v>
      </c>
      <c r="AE728">
        <f t="shared" si="275"/>
        <v>4</v>
      </c>
      <c r="AG728" s="11">
        <f t="shared" si="276"/>
        <v>10.393599999999999</v>
      </c>
      <c r="AH728" s="11"/>
      <c r="AI728" s="15">
        <f t="shared" si="277"/>
        <v>0</v>
      </c>
      <c r="AL728" s="11">
        <f t="shared" si="278"/>
        <v>129.91999999999999</v>
      </c>
      <c r="AM728" s="11"/>
      <c r="AO728" s="19">
        <f t="shared" si="279"/>
        <v>0</v>
      </c>
      <c r="AP728" s="19">
        <f t="shared" si="280"/>
        <v>1.6413623307345096E-3</v>
      </c>
      <c r="AR728" s="23">
        <f t="shared" si="281"/>
        <v>0</v>
      </c>
      <c r="AS728">
        <f t="shared" si="282"/>
        <v>0</v>
      </c>
      <c r="AV728" s="11">
        <f t="shared" si="283"/>
        <v>0</v>
      </c>
      <c r="AY728" s="11">
        <f t="shared" si="284"/>
        <v>0</v>
      </c>
      <c r="AZ728" s="11"/>
      <c r="BB728" s="17">
        <f t="shared" si="285"/>
        <v>0</v>
      </c>
      <c r="BC728" s="17">
        <f t="shared" si="286"/>
        <v>4</v>
      </c>
      <c r="BE728" s="11">
        <f t="shared" si="287"/>
        <v>10.393599999999999</v>
      </c>
      <c r="BH728" s="15">
        <f t="shared" si="288"/>
        <v>0</v>
      </c>
    </row>
    <row r="729" spans="1:60">
      <c r="A729" t="s">
        <v>2375</v>
      </c>
      <c r="B729" t="s">
        <v>2374</v>
      </c>
      <c r="C729" t="s">
        <v>44</v>
      </c>
      <c r="E729" s="7"/>
      <c r="F729" s="7"/>
      <c r="G729" s="7"/>
      <c r="H729">
        <v>3</v>
      </c>
      <c r="I729" s="7">
        <v>568.72799999999995</v>
      </c>
      <c r="J729" s="7">
        <v>540.2915999999999</v>
      </c>
      <c r="K729" s="7">
        <v>28.436399999999999</v>
      </c>
      <c r="M729" t="str">
        <f t="shared" si="266"/>
        <v>New</v>
      </c>
      <c r="O729" s="11" t="str">
        <f t="shared" si="267"/>
        <v/>
      </c>
      <c r="P729" s="11">
        <f t="shared" si="268"/>
        <v>189.57599999999999</v>
      </c>
      <c r="Q729" s="11"/>
      <c r="R729" s="11">
        <f t="shared" si="269"/>
        <v>0</v>
      </c>
      <c r="S729" s="11"/>
      <c r="U729" s="11" t="str">
        <f t="shared" si="270"/>
        <v/>
      </c>
      <c r="V729" s="11">
        <f t="shared" si="271"/>
        <v>180.09719999999996</v>
      </c>
      <c r="W729" s="11"/>
      <c r="X729" s="11">
        <f t="shared" si="265"/>
        <v>0</v>
      </c>
      <c r="Y729" s="11"/>
      <c r="AA729" s="11" t="str">
        <f t="shared" si="272"/>
        <v/>
      </c>
      <c r="AB729" s="11">
        <f t="shared" si="273"/>
        <v>9.4787999999999997</v>
      </c>
      <c r="AC729" s="11"/>
      <c r="AD729">
        <f t="shared" si="274"/>
        <v>0</v>
      </c>
      <c r="AE729">
        <f t="shared" si="275"/>
        <v>3</v>
      </c>
      <c r="AG729" s="11">
        <f t="shared" si="276"/>
        <v>28.436399999999999</v>
      </c>
      <c r="AH729" s="11"/>
      <c r="AI729" s="15">
        <f t="shared" si="277"/>
        <v>0</v>
      </c>
      <c r="AL729" s="11">
        <f t="shared" si="278"/>
        <v>568.72799999999995</v>
      </c>
      <c r="AM729" s="11"/>
      <c r="AO729" s="19">
        <f t="shared" si="279"/>
        <v>0</v>
      </c>
      <c r="AP729" s="19">
        <f t="shared" si="280"/>
        <v>1.2310217480508822E-3</v>
      </c>
      <c r="AR729" s="23">
        <f t="shared" si="281"/>
        <v>0</v>
      </c>
      <c r="AS729">
        <f t="shared" si="282"/>
        <v>0</v>
      </c>
      <c r="AV729" s="11">
        <f t="shared" si="283"/>
        <v>0</v>
      </c>
      <c r="AY729" s="11">
        <f t="shared" si="284"/>
        <v>0</v>
      </c>
      <c r="AZ729" s="11"/>
      <c r="BB729" s="17">
        <f t="shared" si="285"/>
        <v>0</v>
      </c>
      <c r="BC729" s="17">
        <f t="shared" si="286"/>
        <v>3</v>
      </c>
      <c r="BE729" s="11">
        <f t="shared" si="287"/>
        <v>28.436399999999999</v>
      </c>
      <c r="BH729" s="15">
        <f t="shared" si="288"/>
        <v>0</v>
      </c>
    </row>
    <row r="730" spans="1:60">
      <c r="A730" t="s">
        <v>575</v>
      </c>
      <c r="B730" t="s">
        <v>574</v>
      </c>
      <c r="C730" t="s">
        <v>53</v>
      </c>
      <c r="D730">
        <v>3</v>
      </c>
      <c r="E730" s="7">
        <v>31.56</v>
      </c>
      <c r="F730" s="7">
        <v>21.145199999999999</v>
      </c>
      <c r="G730" s="7">
        <v>10.4148</v>
      </c>
      <c r="I730" s="7"/>
      <c r="J730" s="7"/>
      <c r="K730" s="7"/>
      <c r="M730" t="str">
        <f t="shared" si="266"/>
        <v/>
      </c>
      <c r="O730" s="11">
        <f t="shared" si="267"/>
        <v>10.52</v>
      </c>
      <c r="P730" s="11" t="str">
        <f t="shared" si="268"/>
        <v/>
      </c>
      <c r="Q730" s="11"/>
      <c r="R730" s="11">
        <f t="shared" si="269"/>
        <v>0</v>
      </c>
      <c r="S730" s="11"/>
      <c r="U730" s="11">
        <f t="shared" si="270"/>
        <v>7.0484</v>
      </c>
      <c r="V730" s="11" t="str">
        <f t="shared" si="271"/>
        <v/>
      </c>
      <c r="W730" s="11"/>
      <c r="X730" s="11">
        <f t="shared" si="265"/>
        <v>0</v>
      </c>
      <c r="Y730" s="11"/>
      <c r="AA730" s="11">
        <f t="shared" si="272"/>
        <v>3.4716</v>
      </c>
      <c r="AB730" s="11" t="str">
        <f t="shared" si="273"/>
        <v/>
      </c>
      <c r="AC730" s="11"/>
      <c r="AD730">
        <f t="shared" si="274"/>
        <v>3</v>
      </c>
      <c r="AE730">
        <f t="shared" si="275"/>
        <v>0</v>
      </c>
      <c r="AG730" s="11">
        <f t="shared" si="276"/>
        <v>-10.4148</v>
      </c>
      <c r="AH730" s="11"/>
      <c r="AI730" s="15">
        <f t="shared" si="277"/>
        <v>0</v>
      </c>
      <c r="AL730" s="11">
        <f t="shared" si="278"/>
        <v>-31.56</v>
      </c>
      <c r="AM730" s="11"/>
      <c r="AO730" s="19">
        <f t="shared" si="279"/>
        <v>1.3679890560875513E-3</v>
      </c>
      <c r="AP730" s="19">
        <f t="shared" si="280"/>
        <v>0</v>
      </c>
      <c r="AR730" s="23">
        <f t="shared" si="281"/>
        <v>3.3337893296853625</v>
      </c>
      <c r="AS730">
        <f t="shared" si="282"/>
        <v>3</v>
      </c>
      <c r="AV730" s="11">
        <f t="shared" si="283"/>
        <v>1.1587830369357044</v>
      </c>
      <c r="AY730" s="11">
        <f t="shared" si="284"/>
        <v>3.5114637482900131</v>
      </c>
      <c r="AZ730" s="11"/>
      <c r="BB730" s="17">
        <f t="shared" si="285"/>
        <v>3.3337893296853625</v>
      </c>
      <c r="BC730" s="17">
        <f t="shared" si="286"/>
        <v>0</v>
      </c>
      <c r="BE730" s="11">
        <f t="shared" si="287"/>
        <v>-11.573583036935704</v>
      </c>
      <c r="BH730" s="15">
        <f t="shared" si="288"/>
        <v>0</v>
      </c>
    </row>
    <row r="731" spans="1:60">
      <c r="A731" t="s">
        <v>2647</v>
      </c>
      <c r="B731" t="s">
        <v>2646</v>
      </c>
      <c r="C731" t="s">
        <v>53</v>
      </c>
      <c r="E731" s="7"/>
      <c r="F731" s="7"/>
      <c r="G731" s="7"/>
      <c r="H731">
        <v>3</v>
      </c>
      <c r="I731" s="7">
        <v>22.77</v>
      </c>
      <c r="J731" s="7">
        <v>12.978899999999999</v>
      </c>
      <c r="K731" s="7">
        <v>9.7911000000000001</v>
      </c>
      <c r="M731" t="str">
        <f t="shared" si="266"/>
        <v>New</v>
      </c>
      <c r="O731" s="11" t="str">
        <f t="shared" si="267"/>
        <v/>
      </c>
      <c r="P731" s="11">
        <f t="shared" si="268"/>
        <v>7.59</v>
      </c>
      <c r="Q731" s="11"/>
      <c r="R731" s="11">
        <f t="shared" si="269"/>
        <v>0</v>
      </c>
      <c r="S731" s="11"/>
      <c r="U731" s="11" t="str">
        <f t="shared" si="270"/>
        <v/>
      </c>
      <c r="V731" s="11">
        <f t="shared" si="271"/>
        <v>4.3262999999999998</v>
      </c>
      <c r="W731" s="11"/>
      <c r="X731" s="11">
        <f t="shared" si="265"/>
        <v>0</v>
      </c>
      <c r="Y731" s="11"/>
      <c r="AA731" s="11" t="str">
        <f t="shared" si="272"/>
        <v/>
      </c>
      <c r="AB731" s="11">
        <f t="shared" si="273"/>
        <v>3.2637</v>
      </c>
      <c r="AC731" s="11"/>
      <c r="AD731">
        <f t="shared" si="274"/>
        <v>0</v>
      </c>
      <c r="AE731">
        <f t="shared" si="275"/>
        <v>3</v>
      </c>
      <c r="AG731" s="11">
        <f t="shared" si="276"/>
        <v>9.7911000000000001</v>
      </c>
      <c r="AH731" s="11"/>
      <c r="AI731" s="15">
        <f t="shared" si="277"/>
        <v>0</v>
      </c>
      <c r="AL731" s="11">
        <f t="shared" si="278"/>
        <v>22.77</v>
      </c>
      <c r="AM731" s="11"/>
      <c r="AO731" s="19">
        <f t="shared" si="279"/>
        <v>0</v>
      </c>
      <c r="AP731" s="19">
        <f t="shared" si="280"/>
        <v>1.2310217480508822E-3</v>
      </c>
      <c r="AR731" s="23">
        <f t="shared" si="281"/>
        <v>0</v>
      </c>
      <c r="AS731">
        <f t="shared" si="282"/>
        <v>0</v>
      </c>
      <c r="AV731" s="11">
        <f t="shared" si="283"/>
        <v>0</v>
      </c>
      <c r="AY731" s="11">
        <f t="shared" si="284"/>
        <v>0</v>
      </c>
      <c r="AZ731" s="11"/>
      <c r="BB731" s="17">
        <f t="shared" si="285"/>
        <v>0</v>
      </c>
      <c r="BC731" s="17">
        <f t="shared" si="286"/>
        <v>3</v>
      </c>
      <c r="BE731" s="11">
        <f t="shared" si="287"/>
        <v>9.7911000000000001</v>
      </c>
      <c r="BH731" s="15">
        <f t="shared" si="288"/>
        <v>0</v>
      </c>
    </row>
    <row r="732" spans="1:60">
      <c r="A732" t="s">
        <v>3513</v>
      </c>
      <c r="B732" t="s">
        <v>3512</v>
      </c>
      <c r="C732" t="s">
        <v>44</v>
      </c>
      <c r="D732">
        <v>7</v>
      </c>
      <c r="E732" s="7">
        <v>1056.8599999999999</v>
      </c>
      <c r="F732" s="7">
        <v>898.3309999999999</v>
      </c>
      <c r="G732" s="7">
        <v>158.529</v>
      </c>
      <c r="I732" s="7"/>
      <c r="J732" s="7"/>
      <c r="K732" s="7"/>
      <c r="M732" t="str">
        <f t="shared" si="266"/>
        <v/>
      </c>
      <c r="O732" s="11">
        <f t="shared" si="267"/>
        <v>150.97999999999999</v>
      </c>
      <c r="P732" s="11" t="str">
        <f t="shared" si="268"/>
        <v/>
      </c>
      <c r="Q732" s="11"/>
      <c r="R732" s="11">
        <f t="shared" si="269"/>
        <v>0</v>
      </c>
      <c r="S732" s="11"/>
      <c r="U732" s="11">
        <f t="shared" si="270"/>
        <v>128.333</v>
      </c>
      <c r="V732" s="11" t="str">
        <f t="shared" si="271"/>
        <v/>
      </c>
      <c r="W732" s="11"/>
      <c r="X732" s="11">
        <f t="shared" si="265"/>
        <v>0</v>
      </c>
      <c r="Y732" s="11"/>
      <c r="AA732" s="11">
        <f t="shared" si="272"/>
        <v>22.646999999999998</v>
      </c>
      <c r="AB732" s="11" t="str">
        <f t="shared" si="273"/>
        <v/>
      </c>
      <c r="AC732" s="11"/>
      <c r="AD732">
        <f t="shared" si="274"/>
        <v>7</v>
      </c>
      <c r="AE732">
        <f t="shared" si="275"/>
        <v>0</v>
      </c>
      <c r="AG732" s="11">
        <f t="shared" si="276"/>
        <v>-158.529</v>
      </c>
      <c r="AH732" s="11"/>
      <c r="AI732" s="15">
        <f t="shared" si="277"/>
        <v>0</v>
      </c>
      <c r="AL732" s="11">
        <f t="shared" si="278"/>
        <v>-1056.8599999999999</v>
      </c>
      <c r="AM732" s="11"/>
      <c r="AO732" s="19">
        <f t="shared" si="279"/>
        <v>3.1919744642042863E-3</v>
      </c>
      <c r="AP732" s="19">
        <f t="shared" si="280"/>
        <v>0</v>
      </c>
      <c r="AR732" s="23">
        <f t="shared" si="281"/>
        <v>7.7788417692658456</v>
      </c>
      <c r="AS732">
        <f t="shared" si="282"/>
        <v>7</v>
      </c>
      <c r="AV732" s="11">
        <f t="shared" si="283"/>
        <v>17.638429548563604</v>
      </c>
      <c r="AY732" s="11">
        <f t="shared" si="284"/>
        <v>117.58953032375736</v>
      </c>
      <c r="AZ732" s="11"/>
      <c r="BB732" s="17">
        <f t="shared" si="285"/>
        <v>7.7788417692658456</v>
      </c>
      <c r="BC732" s="17">
        <f t="shared" si="286"/>
        <v>0</v>
      </c>
      <c r="BE732" s="11">
        <f t="shared" si="287"/>
        <v>-176.1674295485636</v>
      </c>
      <c r="BH732" s="15">
        <f t="shared" si="288"/>
        <v>0</v>
      </c>
    </row>
    <row r="733" spans="1:60">
      <c r="A733" t="s">
        <v>1222</v>
      </c>
      <c r="B733" t="s">
        <v>1221</v>
      </c>
      <c r="C733" t="s">
        <v>32</v>
      </c>
      <c r="D733">
        <v>2</v>
      </c>
      <c r="E733" s="7">
        <v>239.98</v>
      </c>
      <c r="F733" s="7">
        <v>187.18439999999998</v>
      </c>
      <c r="G733" s="7">
        <v>52.7956</v>
      </c>
      <c r="I733" s="7"/>
      <c r="J733" s="7"/>
      <c r="K733" s="7"/>
      <c r="M733" t="str">
        <f t="shared" si="266"/>
        <v/>
      </c>
      <c r="O733" s="11">
        <f t="shared" si="267"/>
        <v>119.99</v>
      </c>
      <c r="P733" s="11" t="str">
        <f t="shared" si="268"/>
        <v/>
      </c>
      <c r="Q733" s="11"/>
      <c r="R733" s="11">
        <f t="shared" si="269"/>
        <v>0</v>
      </c>
      <c r="S733" s="11"/>
      <c r="U733" s="11">
        <f t="shared" si="270"/>
        <v>93.592199999999991</v>
      </c>
      <c r="V733" s="11" t="str">
        <f t="shared" si="271"/>
        <v/>
      </c>
      <c r="W733" s="11"/>
      <c r="X733" s="11">
        <f t="shared" si="265"/>
        <v>0</v>
      </c>
      <c r="Y733" s="11"/>
      <c r="AA733" s="11">
        <f t="shared" si="272"/>
        <v>26.3978</v>
      </c>
      <c r="AB733" s="11" t="str">
        <f t="shared" si="273"/>
        <v/>
      </c>
      <c r="AC733" s="11"/>
      <c r="AD733">
        <f t="shared" si="274"/>
        <v>2</v>
      </c>
      <c r="AE733">
        <f t="shared" si="275"/>
        <v>0</v>
      </c>
      <c r="AG733" s="11">
        <f t="shared" si="276"/>
        <v>-52.7956</v>
      </c>
      <c r="AH733" s="11"/>
      <c r="AI733" s="15">
        <f t="shared" si="277"/>
        <v>0</v>
      </c>
      <c r="AL733" s="11">
        <f t="shared" si="278"/>
        <v>-239.98</v>
      </c>
      <c r="AM733" s="11"/>
      <c r="AO733" s="19">
        <f t="shared" si="279"/>
        <v>9.1199270405836752E-4</v>
      </c>
      <c r="AP733" s="19">
        <f t="shared" si="280"/>
        <v>0</v>
      </c>
      <c r="AR733" s="23">
        <f t="shared" si="281"/>
        <v>2.2225262197902418</v>
      </c>
      <c r="AS733">
        <f t="shared" si="282"/>
        <v>2</v>
      </c>
      <c r="AV733" s="11">
        <f t="shared" si="283"/>
        <v>5.8742026447788449</v>
      </c>
      <c r="AY733" s="11">
        <f t="shared" si="284"/>
        <v>26.700921112631111</v>
      </c>
      <c r="AZ733" s="11"/>
      <c r="BB733" s="17">
        <f t="shared" si="285"/>
        <v>2.2225262197902418</v>
      </c>
      <c r="BC733" s="17">
        <f t="shared" si="286"/>
        <v>0</v>
      </c>
      <c r="BE733" s="11">
        <f t="shared" si="287"/>
        <v>-58.669802644778848</v>
      </c>
      <c r="BH733" s="15">
        <f t="shared" si="288"/>
        <v>0</v>
      </c>
    </row>
    <row r="734" spans="1:60">
      <c r="A734" t="s">
        <v>1222</v>
      </c>
      <c r="B734" t="s">
        <v>1221</v>
      </c>
      <c r="C734" t="s">
        <v>53</v>
      </c>
      <c r="D734">
        <v>10</v>
      </c>
      <c r="E734" s="7">
        <v>167.12800000000001</v>
      </c>
      <c r="F734" s="7">
        <v>130.31120000000001</v>
      </c>
      <c r="G734" s="7">
        <v>36.816800000000001</v>
      </c>
      <c r="I734" s="7"/>
      <c r="J734" s="7"/>
      <c r="K734" s="7"/>
      <c r="M734" t="str">
        <f t="shared" si="266"/>
        <v/>
      </c>
      <c r="O734" s="11">
        <f t="shared" si="267"/>
        <v>16.712800000000001</v>
      </c>
      <c r="P734" s="11" t="str">
        <f t="shared" si="268"/>
        <v/>
      </c>
      <c r="Q734" s="11"/>
      <c r="R734" s="11">
        <f t="shared" si="269"/>
        <v>0</v>
      </c>
      <c r="S734" s="11"/>
      <c r="U734" s="11">
        <f t="shared" si="270"/>
        <v>13.031120000000001</v>
      </c>
      <c r="V734" s="11" t="str">
        <f t="shared" si="271"/>
        <v/>
      </c>
      <c r="W734" s="11"/>
      <c r="X734" s="11">
        <f t="shared" si="265"/>
        <v>0</v>
      </c>
      <c r="Y734" s="11"/>
      <c r="AA734" s="11">
        <f t="shared" si="272"/>
        <v>3.6816800000000001</v>
      </c>
      <c r="AB734" s="11" t="str">
        <f t="shared" si="273"/>
        <v/>
      </c>
      <c r="AC734" s="11"/>
      <c r="AD734">
        <f t="shared" si="274"/>
        <v>10</v>
      </c>
      <c r="AE734">
        <f t="shared" si="275"/>
        <v>0</v>
      </c>
      <c r="AG734" s="11">
        <f t="shared" si="276"/>
        <v>-36.816800000000001</v>
      </c>
      <c r="AH734" s="11"/>
      <c r="AI734" s="15">
        <f t="shared" si="277"/>
        <v>0</v>
      </c>
      <c r="AL734" s="11">
        <f t="shared" si="278"/>
        <v>-167.12800000000001</v>
      </c>
      <c r="AM734" s="11"/>
      <c r="AO734" s="19">
        <f t="shared" si="279"/>
        <v>4.5599635202918376E-3</v>
      </c>
      <c r="AP734" s="19">
        <f t="shared" si="280"/>
        <v>0</v>
      </c>
      <c r="AR734" s="23">
        <f t="shared" si="281"/>
        <v>11.112631098951208</v>
      </c>
      <c r="AS734">
        <f t="shared" si="282"/>
        <v>10</v>
      </c>
      <c r="AV734" s="11">
        <f t="shared" si="283"/>
        <v>4.0963516643866855</v>
      </c>
      <c r="AY734" s="11">
        <f t="shared" si="284"/>
        <v>18.59518103055176</v>
      </c>
      <c r="AZ734" s="11"/>
      <c r="BB734" s="17">
        <f t="shared" si="285"/>
        <v>11.112631098951208</v>
      </c>
      <c r="BC734" s="17">
        <f t="shared" si="286"/>
        <v>0</v>
      </c>
      <c r="BE734" s="11">
        <f t="shared" si="287"/>
        <v>-40.913151664386689</v>
      </c>
      <c r="BH734" s="15">
        <f t="shared" si="288"/>
        <v>0</v>
      </c>
    </row>
    <row r="735" spans="1:60">
      <c r="A735" t="s">
        <v>119</v>
      </c>
      <c r="B735" t="s">
        <v>118</v>
      </c>
      <c r="C735" t="s">
        <v>53</v>
      </c>
      <c r="E735" s="7"/>
      <c r="F735" s="7"/>
      <c r="G735" s="7"/>
      <c r="H735">
        <v>4</v>
      </c>
      <c r="I735" s="7">
        <v>42.120000000000005</v>
      </c>
      <c r="J735" s="7">
        <v>27.108000000000001</v>
      </c>
      <c r="K735" s="7">
        <v>15.012</v>
      </c>
      <c r="M735" t="str">
        <f t="shared" si="266"/>
        <v>New</v>
      </c>
      <c r="O735" s="11" t="str">
        <f t="shared" si="267"/>
        <v/>
      </c>
      <c r="P735" s="11">
        <f t="shared" si="268"/>
        <v>10.530000000000001</v>
      </c>
      <c r="Q735" s="11"/>
      <c r="R735" s="11">
        <f t="shared" si="269"/>
        <v>0</v>
      </c>
      <c r="S735" s="11"/>
      <c r="U735" s="11" t="str">
        <f t="shared" si="270"/>
        <v/>
      </c>
      <c r="V735" s="11">
        <f t="shared" si="271"/>
        <v>6.7770000000000001</v>
      </c>
      <c r="W735" s="11"/>
      <c r="X735" s="11">
        <f t="shared" si="265"/>
        <v>0</v>
      </c>
      <c r="Y735" s="11"/>
      <c r="AA735" s="11" t="str">
        <f t="shared" si="272"/>
        <v/>
      </c>
      <c r="AB735" s="11">
        <f t="shared" si="273"/>
        <v>3.7530000000000001</v>
      </c>
      <c r="AC735" s="11"/>
      <c r="AD735">
        <f t="shared" si="274"/>
        <v>0</v>
      </c>
      <c r="AE735">
        <f t="shared" si="275"/>
        <v>4</v>
      </c>
      <c r="AG735" s="11">
        <f t="shared" si="276"/>
        <v>15.012</v>
      </c>
      <c r="AH735" s="11"/>
      <c r="AI735" s="15">
        <f t="shared" si="277"/>
        <v>0</v>
      </c>
      <c r="AL735" s="11">
        <f t="shared" si="278"/>
        <v>42.120000000000005</v>
      </c>
      <c r="AM735" s="11"/>
      <c r="AO735" s="19">
        <f t="shared" si="279"/>
        <v>0</v>
      </c>
      <c r="AP735" s="19">
        <f t="shared" si="280"/>
        <v>1.6413623307345096E-3</v>
      </c>
      <c r="AR735" s="23">
        <f t="shared" si="281"/>
        <v>0</v>
      </c>
      <c r="AS735">
        <f t="shared" si="282"/>
        <v>0</v>
      </c>
      <c r="AV735" s="11">
        <f t="shared" si="283"/>
        <v>0</v>
      </c>
      <c r="AY735" s="11">
        <f t="shared" si="284"/>
        <v>0</v>
      </c>
      <c r="AZ735" s="11"/>
      <c r="BB735" s="17">
        <f t="shared" si="285"/>
        <v>0</v>
      </c>
      <c r="BC735" s="17">
        <f t="shared" si="286"/>
        <v>4</v>
      </c>
      <c r="BE735" s="11">
        <f t="shared" si="287"/>
        <v>15.012</v>
      </c>
      <c r="BH735" s="15">
        <f t="shared" si="288"/>
        <v>0</v>
      </c>
    </row>
    <row r="736" spans="1:60">
      <c r="A736" t="s">
        <v>1025</v>
      </c>
      <c r="B736" t="s">
        <v>1024</v>
      </c>
      <c r="C736" t="s">
        <v>53</v>
      </c>
      <c r="D736">
        <v>3</v>
      </c>
      <c r="E736" s="7">
        <v>8.73</v>
      </c>
      <c r="F736" s="7">
        <v>4.6269</v>
      </c>
      <c r="G736" s="7">
        <v>4.1031000000000004</v>
      </c>
      <c r="H736">
        <v>1</v>
      </c>
      <c r="I736" s="7">
        <v>26.72</v>
      </c>
      <c r="J736" s="7">
        <v>14.963199999999999</v>
      </c>
      <c r="K736" s="7">
        <v>11.7568</v>
      </c>
      <c r="M736" t="str">
        <f t="shared" si="266"/>
        <v/>
      </c>
      <c r="O736" s="11">
        <f t="shared" si="267"/>
        <v>2.91</v>
      </c>
      <c r="P736" s="11">
        <f t="shared" si="268"/>
        <v>26.72</v>
      </c>
      <c r="Q736" s="11"/>
      <c r="R736" s="11">
        <f t="shared" si="269"/>
        <v>23.81</v>
      </c>
      <c r="S736" s="11"/>
      <c r="U736" s="11">
        <f t="shared" si="270"/>
        <v>1.5423</v>
      </c>
      <c r="V736" s="11">
        <f t="shared" si="271"/>
        <v>14.963199999999999</v>
      </c>
      <c r="W736" s="11"/>
      <c r="X736" s="11">
        <f t="shared" si="265"/>
        <v>-13.4209</v>
      </c>
      <c r="Y736" s="11"/>
      <c r="AA736" s="11">
        <f t="shared" si="272"/>
        <v>1.3677000000000001</v>
      </c>
      <c r="AB736" s="11">
        <f t="shared" si="273"/>
        <v>11.7568</v>
      </c>
      <c r="AC736" s="11"/>
      <c r="AD736">
        <f t="shared" si="274"/>
        <v>3</v>
      </c>
      <c r="AE736">
        <f t="shared" si="275"/>
        <v>1</v>
      </c>
      <c r="AG736" s="11">
        <f t="shared" si="276"/>
        <v>-2.7354000000000003</v>
      </c>
      <c r="AH736" s="11"/>
      <c r="AI736" s="15">
        <f t="shared" si="277"/>
        <v>0</v>
      </c>
      <c r="AL736" s="11">
        <f t="shared" si="278"/>
        <v>-5.82</v>
      </c>
      <c r="AM736" s="11"/>
      <c r="AO736" s="19">
        <f t="shared" si="279"/>
        <v>1.3679890560875513E-3</v>
      </c>
      <c r="AP736" s="19">
        <f t="shared" si="280"/>
        <v>4.103405826836274E-4</v>
      </c>
      <c r="AR736" s="23">
        <f t="shared" si="281"/>
        <v>3.3337893296853625</v>
      </c>
      <c r="AS736">
        <f t="shared" si="282"/>
        <v>3</v>
      </c>
      <c r="AV736" s="11">
        <f t="shared" si="283"/>
        <v>0.45652366621067025</v>
      </c>
      <c r="AY736" s="11">
        <f t="shared" si="284"/>
        <v>0.97132694938440478</v>
      </c>
      <c r="AZ736" s="11"/>
      <c r="BB736" s="17">
        <f t="shared" si="285"/>
        <v>3.3337893296853625</v>
      </c>
      <c r="BC736" s="17">
        <f t="shared" si="286"/>
        <v>1</v>
      </c>
      <c r="BE736" s="11">
        <f t="shared" si="287"/>
        <v>-3.1919236662106707</v>
      </c>
      <c r="BH736" s="15">
        <f t="shared" si="288"/>
        <v>0</v>
      </c>
    </row>
    <row r="737" spans="1:60">
      <c r="A737" t="s">
        <v>829</v>
      </c>
      <c r="B737" t="s">
        <v>828</v>
      </c>
      <c r="C737" t="s">
        <v>53</v>
      </c>
      <c r="E737" s="7"/>
      <c r="F737" s="7"/>
      <c r="G737" s="7"/>
      <c r="H737">
        <v>2</v>
      </c>
      <c r="I737" s="7">
        <v>18.28</v>
      </c>
      <c r="J737" s="7">
        <v>12.064800000000002</v>
      </c>
      <c r="K737" s="7">
        <v>6.2152000000000003</v>
      </c>
      <c r="M737" t="str">
        <f t="shared" si="266"/>
        <v>New</v>
      </c>
      <c r="O737" s="11" t="str">
        <f t="shared" si="267"/>
        <v/>
      </c>
      <c r="P737" s="11">
        <f t="shared" si="268"/>
        <v>9.14</v>
      </c>
      <c r="Q737" s="11"/>
      <c r="R737" s="11">
        <f t="shared" si="269"/>
        <v>0</v>
      </c>
      <c r="S737" s="11"/>
      <c r="U737" s="11" t="str">
        <f t="shared" si="270"/>
        <v/>
      </c>
      <c r="V737" s="11">
        <f t="shared" si="271"/>
        <v>6.0324000000000009</v>
      </c>
      <c r="W737" s="11"/>
      <c r="X737" s="11">
        <f t="shared" si="265"/>
        <v>0</v>
      </c>
      <c r="Y737" s="11"/>
      <c r="AA737" s="11" t="str">
        <f t="shared" si="272"/>
        <v/>
      </c>
      <c r="AB737" s="11">
        <f t="shared" si="273"/>
        <v>3.1076000000000001</v>
      </c>
      <c r="AC737" s="11"/>
      <c r="AD737">
        <f t="shared" si="274"/>
        <v>0</v>
      </c>
      <c r="AE737">
        <f t="shared" si="275"/>
        <v>2</v>
      </c>
      <c r="AG737" s="11">
        <f t="shared" si="276"/>
        <v>6.2152000000000003</v>
      </c>
      <c r="AH737" s="11"/>
      <c r="AI737" s="15">
        <f t="shared" si="277"/>
        <v>0</v>
      </c>
      <c r="AL737" s="11">
        <f t="shared" si="278"/>
        <v>18.28</v>
      </c>
      <c r="AM737" s="11"/>
      <c r="AO737" s="19">
        <f t="shared" si="279"/>
        <v>0</v>
      </c>
      <c r="AP737" s="19">
        <f t="shared" si="280"/>
        <v>8.206811653672548E-4</v>
      </c>
      <c r="AR737" s="23">
        <f t="shared" si="281"/>
        <v>0</v>
      </c>
      <c r="AS737">
        <f t="shared" si="282"/>
        <v>0</v>
      </c>
      <c r="AV737" s="11">
        <f t="shared" si="283"/>
        <v>0</v>
      </c>
      <c r="AY737" s="11">
        <f t="shared" si="284"/>
        <v>0</v>
      </c>
      <c r="AZ737" s="11"/>
      <c r="BB737" s="17">
        <f t="shared" si="285"/>
        <v>0</v>
      </c>
      <c r="BC737" s="17">
        <f t="shared" si="286"/>
        <v>2</v>
      </c>
      <c r="BE737" s="11">
        <f t="shared" si="287"/>
        <v>6.2152000000000003</v>
      </c>
      <c r="BH737" s="15">
        <f t="shared" si="288"/>
        <v>0</v>
      </c>
    </row>
    <row r="738" spans="1:60">
      <c r="A738" t="s">
        <v>829</v>
      </c>
      <c r="B738" t="s">
        <v>828</v>
      </c>
      <c r="C738" t="s">
        <v>44</v>
      </c>
      <c r="D738">
        <v>1</v>
      </c>
      <c r="E738" s="7">
        <v>146.04</v>
      </c>
      <c r="F738" s="7">
        <v>158.8185</v>
      </c>
      <c r="G738" s="7">
        <v>-12.778499999999999</v>
      </c>
      <c r="I738" s="7"/>
      <c r="J738" s="7"/>
      <c r="K738" s="7"/>
      <c r="M738" t="str">
        <f t="shared" si="266"/>
        <v/>
      </c>
      <c r="O738" s="11">
        <f t="shared" si="267"/>
        <v>146.04</v>
      </c>
      <c r="P738" s="11" t="str">
        <f t="shared" si="268"/>
        <v/>
      </c>
      <c r="Q738" s="11"/>
      <c r="R738" s="11">
        <f t="shared" si="269"/>
        <v>0</v>
      </c>
      <c r="S738" s="11"/>
      <c r="U738" s="11">
        <f t="shared" si="270"/>
        <v>158.8185</v>
      </c>
      <c r="V738" s="11" t="str">
        <f t="shared" si="271"/>
        <v/>
      </c>
      <c r="W738" s="11"/>
      <c r="X738" s="11">
        <f t="shared" si="265"/>
        <v>0</v>
      </c>
      <c r="Y738" s="11"/>
      <c r="AA738" s="11">
        <f t="shared" si="272"/>
        <v>-12.778499999999999</v>
      </c>
      <c r="AB738" s="11" t="str">
        <f t="shared" si="273"/>
        <v/>
      </c>
      <c r="AC738" s="11"/>
      <c r="AD738">
        <f t="shared" si="274"/>
        <v>1</v>
      </c>
      <c r="AE738">
        <f t="shared" si="275"/>
        <v>0</v>
      </c>
      <c r="AG738" s="11">
        <f t="shared" si="276"/>
        <v>12.778499999999999</v>
      </c>
      <c r="AH738" s="11"/>
      <c r="AI738" s="15">
        <f t="shared" si="277"/>
        <v>0</v>
      </c>
      <c r="AL738" s="11">
        <f t="shared" si="278"/>
        <v>-146.04</v>
      </c>
      <c r="AM738" s="11"/>
      <c r="AO738" s="19">
        <f t="shared" si="279"/>
        <v>4.5599635202918376E-4</v>
      </c>
      <c r="AP738" s="19">
        <f t="shared" si="280"/>
        <v>0</v>
      </c>
      <c r="AR738" s="23">
        <f t="shared" si="281"/>
        <v>1.1112631098951209</v>
      </c>
      <c r="AS738">
        <f t="shared" si="282"/>
        <v>1</v>
      </c>
      <c r="AV738" s="11">
        <f t="shared" si="283"/>
        <v>-1.4217756497948022</v>
      </c>
      <c r="AY738" s="11">
        <f t="shared" si="284"/>
        <v>16.248864569083455</v>
      </c>
      <c r="AZ738" s="11"/>
      <c r="BB738" s="17">
        <f t="shared" si="285"/>
        <v>1.1112631098951209</v>
      </c>
      <c r="BC738" s="17">
        <f t="shared" si="286"/>
        <v>0</v>
      </c>
      <c r="BE738" s="11">
        <f t="shared" si="287"/>
        <v>14.200275649794802</v>
      </c>
      <c r="BH738" s="15">
        <f t="shared" si="288"/>
        <v>0</v>
      </c>
    </row>
    <row r="739" spans="1:60">
      <c r="A739" t="s">
        <v>3834</v>
      </c>
      <c r="B739" t="s">
        <v>3833</v>
      </c>
      <c r="C739" t="s">
        <v>53</v>
      </c>
      <c r="E739" s="7"/>
      <c r="F739" s="7"/>
      <c r="G739" s="7"/>
      <c r="H739">
        <v>3</v>
      </c>
      <c r="I739" s="7">
        <v>126.3</v>
      </c>
      <c r="J739" s="7">
        <v>85.884</v>
      </c>
      <c r="K739" s="7">
        <v>40.415999999999997</v>
      </c>
      <c r="M739" t="str">
        <f t="shared" si="266"/>
        <v>New</v>
      </c>
      <c r="O739" s="11" t="str">
        <f t="shared" si="267"/>
        <v/>
      </c>
      <c r="P739" s="11">
        <f t="shared" si="268"/>
        <v>42.1</v>
      </c>
      <c r="Q739" s="11"/>
      <c r="R739" s="11">
        <f t="shared" si="269"/>
        <v>0</v>
      </c>
      <c r="S739" s="11"/>
      <c r="U739" s="11" t="str">
        <f t="shared" si="270"/>
        <v/>
      </c>
      <c r="V739" s="11">
        <f t="shared" si="271"/>
        <v>28.628</v>
      </c>
      <c r="W739" s="11"/>
      <c r="X739" s="11">
        <f t="shared" si="265"/>
        <v>0</v>
      </c>
      <c r="Y739" s="11"/>
      <c r="AA739" s="11" t="str">
        <f t="shared" si="272"/>
        <v/>
      </c>
      <c r="AB739" s="11">
        <f t="shared" si="273"/>
        <v>13.472</v>
      </c>
      <c r="AC739" s="11"/>
      <c r="AD739">
        <f t="shared" si="274"/>
        <v>0</v>
      </c>
      <c r="AE739">
        <f t="shared" si="275"/>
        <v>3</v>
      </c>
      <c r="AG739" s="11">
        <f t="shared" si="276"/>
        <v>40.415999999999997</v>
      </c>
      <c r="AH739" s="11"/>
      <c r="AI739" s="15">
        <f t="shared" si="277"/>
        <v>0</v>
      </c>
      <c r="AL739" s="11">
        <f t="shared" si="278"/>
        <v>126.30000000000001</v>
      </c>
      <c r="AM739" s="11"/>
      <c r="AO739" s="19">
        <f t="shared" si="279"/>
        <v>0</v>
      </c>
      <c r="AP739" s="19">
        <f t="shared" si="280"/>
        <v>1.2310217480508822E-3</v>
      </c>
      <c r="AR739" s="23">
        <f t="shared" si="281"/>
        <v>0</v>
      </c>
      <c r="AS739">
        <f t="shared" si="282"/>
        <v>0</v>
      </c>
      <c r="AV739" s="11">
        <f t="shared" si="283"/>
        <v>0</v>
      </c>
      <c r="AY739" s="11">
        <f t="shared" si="284"/>
        <v>0</v>
      </c>
      <c r="AZ739" s="11"/>
      <c r="BB739" s="17">
        <f t="shared" si="285"/>
        <v>0</v>
      </c>
      <c r="BC739" s="17">
        <f t="shared" si="286"/>
        <v>3</v>
      </c>
      <c r="BE739" s="11">
        <f t="shared" si="287"/>
        <v>40.415999999999997</v>
      </c>
      <c r="BH739" s="15">
        <f t="shared" si="288"/>
        <v>0</v>
      </c>
    </row>
    <row r="740" spans="1:60">
      <c r="A740" t="s">
        <v>473</v>
      </c>
      <c r="B740" t="s">
        <v>472</v>
      </c>
      <c r="C740" t="s">
        <v>35</v>
      </c>
      <c r="D740">
        <v>10</v>
      </c>
      <c r="E740" s="7">
        <v>962.23199999999997</v>
      </c>
      <c r="F740" s="7">
        <v>939.34780000000001</v>
      </c>
      <c r="G740" s="7">
        <v>22.8842</v>
      </c>
      <c r="I740" s="7"/>
      <c r="J740" s="7"/>
      <c r="K740" s="7"/>
      <c r="M740" t="str">
        <f t="shared" si="266"/>
        <v/>
      </c>
      <c r="O740" s="11">
        <f t="shared" si="267"/>
        <v>96.223199999999991</v>
      </c>
      <c r="P740" s="11" t="str">
        <f t="shared" si="268"/>
        <v/>
      </c>
      <c r="Q740" s="11"/>
      <c r="R740" s="11">
        <f t="shared" si="269"/>
        <v>0</v>
      </c>
      <c r="S740" s="11"/>
      <c r="U740" s="11">
        <f t="shared" si="270"/>
        <v>93.934780000000003</v>
      </c>
      <c r="V740" s="11" t="str">
        <f t="shared" si="271"/>
        <v/>
      </c>
      <c r="W740" s="11"/>
      <c r="X740" s="11">
        <f t="shared" si="265"/>
        <v>0</v>
      </c>
      <c r="Y740" s="11"/>
      <c r="AA740" s="11">
        <f t="shared" si="272"/>
        <v>2.2884199999999999</v>
      </c>
      <c r="AB740" s="11" t="str">
        <f t="shared" si="273"/>
        <v/>
      </c>
      <c r="AC740" s="11"/>
      <c r="AD740">
        <f t="shared" si="274"/>
        <v>10</v>
      </c>
      <c r="AE740">
        <f t="shared" si="275"/>
        <v>0</v>
      </c>
      <c r="AG740" s="11">
        <f t="shared" si="276"/>
        <v>-22.8842</v>
      </c>
      <c r="AH740" s="11"/>
      <c r="AI740" s="15">
        <f t="shared" si="277"/>
        <v>0</v>
      </c>
      <c r="AL740" s="11">
        <f t="shared" si="278"/>
        <v>-962.23199999999997</v>
      </c>
      <c r="AM740" s="11"/>
      <c r="AO740" s="19">
        <f t="shared" si="279"/>
        <v>4.5599635202918376E-3</v>
      </c>
      <c r="AP740" s="19">
        <f t="shared" si="280"/>
        <v>0</v>
      </c>
      <c r="AR740" s="23">
        <f t="shared" si="281"/>
        <v>11.112631098951208</v>
      </c>
      <c r="AS740">
        <f t="shared" si="282"/>
        <v>10</v>
      </c>
      <c r="AV740" s="11">
        <f t="shared" si="283"/>
        <v>2.5461672594619245</v>
      </c>
      <c r="AY740" s="11">
        <f t="shared" si="284"/>
        <v>107.06092476060192</v>
      </c>
      <c r="AZ740" s="11"/>
      <c r="BB740" s="17">
        <f t="shared" si="285"/>
        <v>11.112631098951208</v>
      </c>
      <c r="BC740" s="17">
        <f t="shared" si="286"/>
        <v>0</v>
      </c>
      <c r="BE740" s="11">
        <f t="shared" si="287"/>
        <v>-25.430367259461924</v>
      </c>
      <c r="BH740" s="15">
        <f t="shared" si="288"/>
        <v>0</v>
      </c>
    </row>
    <row r="741" spans="1:60">
      <c r="A741" t="s">
        <v>473</v>
      </c>
      <c r="B741" t="s">
        <v>472</v>
      </c>
      <c r="C741" t="s">
        <v>53</v>
      </c>
      <c r="D741">
        <v>5</v>
      </c>
      <c r="E741" s="7">
        <v>409.14000000000004</v>
      </c>
      <c r="F741" s="7">
        <v>207.01400000000001</v>
      </c>
      <c r="G741" s="7">
        <v>202.126</v>
      </c>
      <c r="I741" s="7"/>
      <c r="J741" s="7"/>
      <c r="K741" s="7"/>
      <c r="M741" t="str">
        <f t="shared" si="266"/>
        <v/>
      </c>
      <c r="O741" s="11">
        <f t="shared" si="267"/>
        <v>81.828000000000003</v>
      </c>
      <c r="P741" s="11" t="str">
        <f t="shared" si="268"/>
        <v/>
      </c>
      <c r="Q741" s="11"/>
      <c r="R741" s="11">
        <f t="shared" si="269"/>
        <v>0</v>
      </c>
      <c r="S741" s="11"/>
      <c r="U741" s="11">
        <f t="shared" si="270"/>
        <v>41.402799999999999</v>
      </c>
      <c r="V741" s="11" t="str">
        <f t="shared" si="271"/>
        <v/>
      </c>
      <c r="W741" s="11"/>
      <c r="X741" s="11">
        <f t="shared" si="265"/>
        <v>0</v>
      </c>
      <c r="Y741" s="11"/>
      <c r="AA741" s="11">
        <f t="shared" si="272"/>
        <v>40.425200000000004</v>
      </c>
      <c r="AB741" s="11" t="str">
        <f t="shared" si="273"/>
        <v/>
      </c>
      <c r="AC741" s="11"/>
      <c r="AD741">
        <f t="shared" si="274"/>
        <v>5</v>
      </c>
      <c r="AE741">
        <f t="shared" si="275"/>
        <v>0</v>
      </c>
      <c r="AG741" s="11">
        <f t="shared" si="276"/>
        <v>-202.12600000000003</v>
      </c>
      <c r="AH741" s="11"/>
      <c r="AI741" s="15">
        <f t="shared" si="277"/>
        <v>0</v>
      </c>
      <c r="AL741" s="11">
        <f t="shared" si="278"/>
        <v>-409.14</v>
      </c>
      <c r="AM741" s="11"/>
      <c r="AO741" s="19">
        <f t="shared" si="279"/>
        <v>2.2799817601459188E-3</v>
      </c>
      <c r="AP741" s="19">
        <f t="shared" si="280"/>
        <v>0</v>
      </c>
      <c r="AR741" s="23">
        <f t="shared" si="281"/>
        <v>5.5563155494756042</v>
      </c>
      <c r="AS741">
        <f t="shared" si="282"/>
        <v>5</v>
      </c>
      <c r="AV741" s="11">
        <f t="shared" si="283"/>
        <v>22.489167350661198</v>
      </c>
      <c r="AY741" s="11">
        <f t="shared" si="284"/>
        <v>45.522188782489742</v>
      </c>
      <c r="AZ741" s="11"/>
      <c r="BB741" s="17">
        <f t="shared" si="285"/>
        <v>5.5563155494756042</v>
      </c>
      <c r="BC741" s="17">
        <f t="shared" si="286"/>
        <v>0</v>
      </c>
      <c r="BE741" s="11">
        <f t="shared" si="287"/>
        <v>-224.61516735066121</v>
      </c>
      <c r="BH741" s="15">
        <f t="shared" si="288"/>
        <v>0</v>
      </c>
    </row>
    <row r="742" spans="1:60">
      <c r="A742" t="s">
        <v>473</v>
      </c>
      <c r="B742" t="s">
        <v>472</v>
      </c>
      <c r="C742" t="s">
        <v>44</v>
      </c>
      <c r="E742" s="7"/>
      <c r="F742" s="7"/>
      <c r="G742" s="7"/>
      <c r="H742">
        <v>8</v>
      </c>
      <c r="I742" s="7">
        <v>1478.2719999999999</v>
      </c>
      <c r="J742" s="7">
        <v>1385.8799999999999</v>
      </c>
      <c r="K742" s="7">
        <v>92.391999999999996</v>
      </c>
      <c r="M742" t="str">
        <f t="shared" si="266"/>
        <v>New</v>
      </c>
      <c r="O742" s="11" t="str">
        <f t="shared" si="267"/>
        <v/>
      </c>
      <c r="P742" s="11">
        <f t="shared" si="268"/>
        <v>184.78399999999999</v>
      </c>
      <c r="Q742" s="11"/>
      <c r="R742" s="11">
        <f t="shared" si="269"/>
        <v>0</v>
      </c>
      <c r="S742" s="11"/>
      <c r="U742" s="11" t="str">
        <f t="shared" si="270"/>
        <v/>
      </c>
      <c r="V742" s="11">
        <f t="shared" si="271"/>
        <v>173.23499999999999</v>
      </c>
      <c r="W742" s="11"/>
      <c r="X742" s="11">
        <f t="shared" si="265"/>
        <v>0</v>
      </c>
      <c r="Y742" s="11"/>
      <c r="AA742" s="11" t="str">
        <f t="shared" si="272"/>
        <v/>
      </c>
      <c r="AB742" s="11">
        <f t="shared" si="273"/>
        <v>11.548999999999999</v>
      </c>
      <c r="AC742" s="11"/>
      <c r="AD742">
        <f t="shared" si="274"/>
        <v>0</v>
      </c>
      <c r="AE742">
        <f t="shared" si="275"/>
        <v>8</v>
      </c>
      <c r="AG742" s="11">
        <f t="shared" si="276"/>
        <v>92.391999999999996</v>
      </c>
      <c r="AH742" s="11"/>
      <c r="AI742" s="15">
        <f t="shared" si="277"/>
        <v>0</v>
      </c>
      <c r="AL742" s="11">
        <f t="shared" si="278"/>
        <v>1478.2719999999999</v>
      </c>
      <c r="AM742" s="11"/>
      <c r="AO742" s="19">
        <f t="shared" si="279"/>
        <v>0</v>
      </c>
      <c r="AP742" s="19">
        <f t="shared" si="280"/>
        <v>3.2827246614690192E-3</v>
      </c>
      <c r="AR742" s="23">
        <f t="shared" si="281"/>
        <v>0</v>
      </c>
      <c r="AS742">
        <f t="shared" si="282"/>
        <v>0</v>
      </c>
      <c r="AV742" s="11">
        <f t="shared" si="283"/>
        <v>0</v>
      </c>
      <c r="AY742" s="11">
        <f t="shared" si="284"/>
        <v>0</v>
      </c>
      <c r="AZ742" s="11"/>
      <c r="BB742" s="17">
        <f t="shared" si="285"/>
        <v>0</v>
      </c>
      <c r="BC742" s="17">
        <f t="shared" si="286"/>
        <v>8</v>
      </c>
      <c r="BE742" s="11">
        <f t="shared" si="287"/>
        <v>92.391999999999996</v>
      </c>
      <c r="BH742" s="15">
        <f t="shared" si="288"/>
        <v>0</v>
      </c>
    </row>
    <row r="743" spans="1:60">
      <c r="A743" t="s">
        <v>3963</v>
      </c>
      <c r="B743" t="s">
        <v>3962</v>
      </c>
      <c r="C743" t="s">
        <v>53</v>
      </c>
      <c r="E743" s="7"/>
      <c r="F743" s="7"/>
      <c r="G743" s="7"/>
      <c r="H743">
        <v>4</v>
      </c>
      <c r="I743" s="7">
        <v>43.936</v>
      </c>
      <c r="J743" s="7">
        <v>37.894800000000004</v>
      </c>
      <c r="K743" s="7">
        <v>6.0411999999999999</v>
      </c>
      <c r="M743" t="str">
        <f t="shared" si="266"/>
        <v>New</v>
      </c>
      <c r="O743" s="11" t="str">
        <f t="shared" si="267"/>
        <v/>
      </c>
      <c r="P743" s="11">
        <f t="shared" si="268"/>
        <v>10.984</v>
      </c>
      <c r="Q743" s="11"/>
      <c r="R743" s="11">
        <f t="shared" si="269"/>
        <v>0</v>
      </c>
      <c r="S743" s="11"/>
      <c r="U743" s="11" t="str">
        <f t="shared" si="270"/>
        <v/>
      </c>
      <c r="V743" s="11">
        <f t="shared" si="271"/>
        <v>9.4737000000000009</v>
      </c>
      <c r="W743" s="11"/>
      <c r="X743" s="11">
        <f t="shared" si="265"/>
        <v>0</v>
      </c>
      <c r="Y743" s="11"/>
      <c r="AA743" s="11" t="str">
        <f t="shared" si="272"/>
        <v/>
      </c>
      <c r="AB743" s="11">
        <f t="shared" si="273"/>
        <v>1.5103</v>
      </c>
      <c r="AC743" s="11"/>
      <c r="AD743">
        <f t="shared" si="274"/>
        <v>0</v>
      </c>
      <c r="AE743">
        <f t="shared" si="275"/>
        <v>4</v>
      </c>
      <c r="AG743" s="11">
        <f t="shared" si="276"/>
        <v>6.0411999999999999</v>
      </c>
      <c r="AH743" s="11"/>
      <c r="AI743" s="15">
        <f t="shared" si="277"/>
        <v>0</v>
      </c>
      <c r="AL743" s="11">
        <f t="shared" si="278"/>
        <v>43.936</v>
      </c>
      <c r="AM743" s="11"/>
      <c r="AO743" s="19">
        <f t="shared" si="279"/>
        <v>0</v>
      </c>
      <c r="AP743" s="19">
        <f t="shared" si="280"/>
        <v>1.6413623307345096E-3</v>
      </c>
      <c r="AR743" s="23">
        <f t="shared" si="281"/>
        <v>0</v>
      </c>
      <c r="AS743">
        <f t="shared" si="282"/>
        <v>0</v>
      </c>
      <c r="AV743" s="11">
        <f t="shared" si="283"/>
        <v>0</v>
      </c>
      <c r="AY743" s="11">
        <f t="shared" si="284"/>
        <v>0</v>
      </c>
      <c r="AZ743" s="11"/>
      <c r="BB743" s="17">
        <f t="shared" si="285"/>
        <v>0</v>
      </c>
      <c r="BC743" s="17">
        <f t="shared" si="286"/>
        <v>4</v>
      </c>
      <c r="BE743" s="11">
        <f t="shared" si="287"/>
        <v>6.0411999999999999</v>
      </c>
      <c r="BH743" s="15">
        <f t="shared" si="288"/>
        <v>0</v>
      </c>
    </row>
    <row r="744" spans="1:60">
      <c r="A744" t="s">
        <v>871</v>
      </c>
      <c r="B744" t="s">
        <v>870</v>
      </c>
      <c r="C744" t="s">
        <v>53</v>
      </c>
      <c r="D744">
        <v>5</v>
      </c>
      <c r="E744" s="7">
        <v>31.4</v>
      </c>
      <c r="F744" s="7">
        <v>21.351999999999997</v>
      </c>
      <c r="G744" s="7">
        <v>10.048</v>
      </c>
      <c r="I744" s="7"/>
      <c r="J744" s="7"/>
      <c r="K744" s="7"/>
      <c r="M744" t="str">
        <f t="shared" si="266"/>
        <v/>
      </c>
      <c r="O744" s="11">
        <f t="shared" si="267"/>
        <v>6.2799999999999994</v>
      </c>
      <c r="P744" s="11" t="str">
        <f t="shared" si="268"/>
        <v/>
      </c>
      <c r="Q744" s="11"/>
      <c r="R744" s="11">
        <f t="shared" si="269"/>
        <v>0</v>
      </c>
      <c r="S744" s="11"/>
      <c r="U744" s="11">
        <f t="shared" si="270"/>
        <v>4.2703999999999995</v>
      </c>
      <c r="V744" s="11" t="str">
        <f t="shared" si="271"/>
        <v/>
      </c>
      <c r="W744" s="11"/>
      <c r="X744" s="11">
        <f t="shared" si="265"/>
        <v>0</v>
      </c>
      <c r="Y744" s="11"/>
      <c r="AA744" s="11">
        <f t="shared" si="272"/>
        <v>2.0095999999999998</v>
      </c>
      <c r="AB744" s="11" t="str">
        <f t="shared" si="273"/>
        <v/>
      </c>
      <c r="AC744" s="11"/>
      <c r="AD744">
        <f t="shared" si="274"/>
        <v>5</v>
      </c>
      <c r="AE744">
        <f t="shared" si="275"/>
        <v>0</v>
      </c>
      <c r="AG744" s="11">
        <f t="shared" si="276"/>
        <v>-10.047999999999998</v>
      </c>
      <c r="AH744" s="11"/>
      <c r="AI744" s="15">
        <f t="shared" si="277"/>
        <v>0</v>
      </c>
      <c r="AL744" s="11">
        <f t="shared" si="278"/>
        <v>-31.4</v>
      </c>
      <c r="AM744" s="11"/>
      <c r="AO744" s="19">
        <f t="shared" si="279"/>
        <v>2.2799817601459188E-3</v>
      </c>
      <c r="AP744" s="19">
        <f t="shared" si="280"/>
        <v>0</v>
      </c>
      <c r="AR744" s="23">
        <f t="shared" si="281"/>
        <v>5.5563155494756042</v>
      </c>
      <c r="AS744">
        <f t="shared" si="282"/>
        <v>5</v>
      </c>
      <c r="AV744" s="11">
        <f t="shared" si="283"/>
        <v>1.1179717282261743</v>
      </c>
      <c r="AY744" s="11">
        <f t="shared" si="284"/>
        <v>3.4936616507067941</v>
      </c>
      <c r="AZ744" s="11"/>
      <c r="BB744" s="17">
        <f t="shared" si="285"/>
        <v>5.5563155494756042</v>
      </c>
      <c r="BC744" s="17">
        <f t="shared" si="286"/>
        <v>0</v>
      </c>
      <c r="BE744" s="11">
        <f t="shared" si="287"/>
        <v>-11.165971728226173</v>
      </c>
      <c r="BH744" s="15">
        <f t="shared" si="288"/>
        <v>0</v>
      </c>
    </row>
    <row r="745" spans="1:60">
      <c r="A745" t="s">
        <v>446</v>
      </c>
      <c r="B745" t="s">
        <v>445</v>
      </c>
      <c r="C745" t="s">
        <v>35</v>
      </c>
      <c r="D745">
        <v>5</v>
      </c>
      <c r="E745" s="7">
        <v>383.8</v>
      </c>
      <c r="F745" s="7">
        <v>345.42</v>
      </c>
      <c r="G745" s="7">
        <v>38.380000000000003</v>
      </c>
      <c r="I745" s="7"/>
      <c r="J745" s="7"/>
      <c r="K745" s="7"/>
      <c r="M745" t="str">
        <f t="shared" si="266"/>
        <v/>
      </c>
      <c r="O745" s="11">
        <f t="shared" si="267"/>
        <v>76.760000000000005</v>
      </c>
      <c r="P745" s="11" t="str">
        <f t="shared" si="268"/>
        <v/>
      </c>
      <c r="Q745" s="11"/>
      <c r="R745" s="11">
        <f t="shared" si="269"/>
        <v>0</v>
      </c>
      <c r="S745" s="11"/>
      <c r="U745" s="11">
        <f t="shared" si="270"/>
        <v>69.084000000000003</v>
      </c>
      <c r="V745" s="11" t="str">
        <f t="shared" si="271"/>
        <v/>
      </c>
      <c r="W745" s="11"/>
      <c r="X745" s="11">
        <f t="shared" si="265"/>
        <v>0</v>
      </c>
      <c r="Y745" s="11"/>
      <c r="AA745" s="11">
        <f t="shared" si="272"/>
        <v>7.6760000000000002</v>
      </c>
      <c r="AB745" s="11" t="str">
        <f t="shared" si="273"/>
        <v/>
      </c>
      <c r="AC745" s="11"/>
      <c r="AD745">
        <f t="shared" si="274"/>
        <v>5</v>
      </c>
      <c r="AE745">
        <f t="shared" si="275"/>
        <v>0</v>
      </c>
      <c r="AG745" s="11">
        <f t="shared" si="276"/>
        <v>-38.380000000000003</v>
      </c>
      <c r="AH745" s="11"/>
      <c r="AI745" s="15">
        <f t="shared" si="277"/>
        <v>0</v>
      </c>
      <c r="AL745" s="11">
        <f t="shared" si="278"/>
        <v>-383.8</v>
      </c>
      <c r="AM745" s="11"/>
      <c r="AO745" s="19">
        <f t="shared" si="279"/>
        <v>2.2799817601459188E-3</v>
      </c>
      <c r="AP745" s="19">
        <f t="shared" si="280"/>
        <v>0</v>
      </c>
      <c r="AR745" s="23">
        <f t="shared" si="281"/>
        <v>5.5563155494756042</v>
      </c>
      <c r="AS745">
        <f t="shared" si="282"/>
        <v>5</v>
      </c>
      <c r="AV745" s="11">
        <f t="shared" si="283"/>
        <v>4.2702781577747384</v>
      </c>
      <c r="AY745" s="11">
        <f t="shared" si="284"/>
        <v>42.702781577747388</v>
      </c>
      <c r="AZ745" s="11"/>
      <c r="BB745" s="17">
        <f t="shared" si="285"/>
        <v>5.5563155494756042</v>
      </c>
      <c r="BC745" s="17">
        <f t="shared" si="286"/>
        <v>0</v>
      </c>
      <c r="BE745" s="11">
        <f t="shared" si="287"/>
        <v>-42.650278157774736</v>
      </c>
      <c r="BH745" s="15">
        <f t="shared" si="288"/>
        <v>0</v>
      </c>
    </row>
    <row r="746" spans="1:60">
      <c r="A746" t="s">
        <v>446</v>
      </c>
      <c r="B746" t="s">
        <v>445</v>
      </c>
      <c r="C746" t="s">
        <v>53</v>
      </c>
      <c r="E746" s="7"/>
      <c r="F746" s="7"/>
      <c r="G746" s="7"/>
      <c r="H746">
        <v>10</v>
      </c>
      <c r="I746" s="7">
        <v>199.8</v>
      </c>
      <c r="J746" s="7">
        <v>127.87200000000001</v>
      </c>
      <c r="K746" s="7">
        <v>71.927999999999997</v>
      </c>
      <c r="M746" t="str">
        <f t="shared" si="266"/>
        <v>New</v>
      </c>
      <c r="O746" s="11" t="str">
        <f t="shared" si="267"/>
        <v/>
      </c>
      <c r="P746" s="11">
        <f t="shared" si="268"/>
        <v>19.98</v>
      </c>
      <c r="Q746" s="11"/>
      <c r="R746" s="11">
        <f t="shared" si="269"/>
        <v>0</v>
      </c>
      <c r="S746" s="11"/>
      <c r="U746" s="11" t="str">
        <f t="shared" si="270"/>
        <v/>
      </c>
      <c r="V746" s="11">
        <f t="shared" si="271"/>
        <v>12.787200000000002</v>
      </c>
      <c r="W746" s="11"/>
      <c r="X746" s="11">
        <f t="shared" si="265"/>
        <v>0</v>
      </c>
      <c r="Y746" s="11"/>
      <c r="AA746" s="11" t="str">
        <f t="shared" si="272"/>
        <v/>
      </c>
      <c r="AB746" s="11">
        <f t="shared" si="273"/>
        <v>7.1928000000000001</v>
      </c>
      <c r="AC746" s="11"/>
      <c r="AD746">
        <f t="shared" si="274"/>
        <v>0</v>
      </c>
      <c r="AE746">
        <f t="shared" si="275"/>
        <v>10</v>
      </c>
      <c r="AG746" s="11">
        <f t="shared" si="276"/>
        <v>71.927999999999997</v>
      </c>
      <c r="AH746" s="11"/>
      <c r="AI746" s="15">
        <f t="shared" si="277"/>
        <v>0</v>
      </c>
      <c r="AL746" s="11">
        <f t="shared" si="278"/>
        <v>199.8</v>
      </c>
      <c r="AM746" s="11"/>
      <c r="AO746" s="19">
        <f t="shared" si="279"/>
        <v>0</v>
      </c>
      <c r="AP746" s="19">
        <f t="shared" si="280"/>
        <v>4.103405826836274E-3</v>
      </c>
      <c r="AR746" s="23">
        <f t="shared" si="281"/>
        <v>0</v>
      </c>
      <c r="AS746">
        <f t="shared" si="282"/>
        <v>0</v>
      </c>
      <c r="AV746" s="11">
        <f t="shared" si="283"/>
        <v>0</v>
      </c>
      <c r="AY746" s="11">
        <f t="shared" si="284"/>
        <v>0</v>
      </c>
      <c r="AZ746" s="11"/>
      <c r="BB746" s="17">
        <f t="shared" si="285"/>
        <v>0</v>
      </c>
      <c r="BC746" s="17">
        <f t="shared" si="286"/>
        <v>10</v>
      </c>
      <c r="BE746" s="11">
        <f t="shared" si="287"/>
        <v>71.927999999999997</v>
      </c>
      <c r="BH746" s="15">
        <f t="shared" si="288"/>
        <v>0</v>
      </c>
    </row>
    <row r="747" spans="1:60">
      <c r="A747" t="s">
        <v>194</v>
      </c>
      <c r="B747" t="s">
        <v>193</v>
      </c>
      <c r="C747" t="s">
        <v>32</v>
      </c>
      <c r="D747">
        <v>7</v>
      </c>
      <c r="E747" s="7">
        <v>1266.8599999999999</v>
      </c>
      <c r="F747" s="7">
        <v>975.48219999999992</v>
      </c>
      <c r="G747" s="7">
        <v>291.37779999999998</v>
      </c>
      <c r="I747" s="7"/>
      <c r="J747" s="7"/>
      <c r="K747" s="7"/>
      <c r="M747" t="str">
        <f t="shared" si="266"/>
        <v/>
      </c>
      <c r="O747" s="11">
        <f t="shared" si="267"/>
        <v>180.98</v>
      </c>
      <c r="P747" s="11" t="str">
        <f t="shared" si="268"/>
        <v/>
      </c>
      <c r="Q747" s="11"/>
      <c r="R747" s="11">
        <f t="shared" si="269"/>
        <v>0</v>
      </c>
      <c r="S747" s="11"/>
      <c r="U747" s="11">
        <f t="shared" si="270"/>
        <v>139.35459999999998</v>
      </c>
      <c r="V747" s="11" t="str">
        <f t="shared" si="271"/>
        <v/>
      </c>
      <c r="W747" s="11"/>
      <c r="X747" s="11">
        <f t="shared" si="265"/>
        <v>0</v>
      </c>
      <c r="Y747" s="11"/>
      <c r="AA747" s="11">
        <f t="shared" si="272"/>
        <v>41.625399999999999</v>
      </c>
      <c r="AB747" s="11" t="str">
        <f t="shared" si="273"/>
        <v/>
      </c>
      <c r="AC747" s="11"/>
      <c r="AD747">
        <f t="shared" si="274"/>
        <v>7</v>
      </c>
      <c r="AE747">
        <f t="shared" si="275"/>
        <v>0</v>
      </c>
      <c r="AG747" s="11">
        <f t="shared" si="276"/>
        <v>-291.37779999999998</v>
      </c>
      <c r="AH747" s="11"/>
      <c r="AI747" s="15">
        <f t="shared" si="277"/>
        <v>0</v>
      </c>
      <c r="AL747" s="11">
        <f t="shared" si="278"/>
        <v>-1266.8599999999999</v>
      </c>
      <c r="AM747" s="11"/>
      <c r="AO747" s="19">
        <f t="shared" si="279"/>
        <v>3.1919744642042863E-3</v>
      </c>
      <c r="AP747" s="19">
        <f t="shared" si="280"/>
        <v>0</v>
      </c>
      <c r="AR747" s="23">
        <f t="shared" si="281"/>
        <v>7.7788417692658456</v>
      </c>
      <c r="AS747">
        <f t="shared" si="282"/>
        <v>7</v>
      </c>
      <c r="AV747" s="11">
        <f t="shared" si="283"/>
        <v>32.419600182398526</v>
      </c>
      <c r="AY747" s="11">
        <f t="shared" si="284"/>
        <v>140.95478340173273</v>
      </c>
      <c r="AZ747" s="11"/>
      <c r="BB747" s="17">
        <f t="shared" si="285"/>
        <v>7.7788417692658456</v>
      </c>
      <c r="BC747" s="17">
        <f t="shared" si="286"/>
        <v>0</v>
      </c>
      <c r="BE747" s="11">
        <f t="shared" si="287"/>
        <v>-323.79740018239852</v>
      </c>
      <c r="BH747" s="15">
        <f t="shared" si="288"/>
        <v>0</v>
      </c>
    </row>
    <row r="748" spans="1:60">
      <c r="A748" t="s">
        <v>194</v>
      </c>
      <c r="B748" t="s">
        <v>193</v>
      </c>
      <c r="C748" t="s">
        <v>53</v>
      </c>
      <c r="E748" s="7"/>
      <c r="F748" s="7"/>
      <c r="G748" s="7"/>
      <c r="H748">
        <v>3</v>
      </c>
      <c r="I748" s="7">
        <v>155.25</v>
      </c>
      <c r="J748" s="7">
        <v>108.675</v>
      </c>
      <c r="K748" s="7">
        <v>46.575000000000003</v>
      </c>
      <c r="M748" t="str">
        <f t="shared" si="266"/>
        <v>New</v>
      </c>
      <c r="O748" s="11" t="str">
        <f t="shared" si="267"/>
        <v/>
      </c>
      <c r="P748" s="11">
        <f t="shared" si="268"/>
        <v>51.75</v>
      </c>
      <c r="Q748" s="11"/>
      <c r="R748" s="11">
        <f t="shared" si="269"/>
        <v>0</v>
      </c>
      <c r="S748" s="11"/>
      <c r="U748" s="11" t="str">
        <f t="shared" si="270"/>
        <v/>
      </c>
      <c r="V748" s="11">
        <f t="shared" si="271"/>
        <v>36.225000000000001</v>
      </c>
      <c r="W748" s="11"/>
      <c r="X748" s="11">
        <f t="shared" si="265"/>
        <v>0</v>
      </c>
      <c r="Y748" s="11"/>
      <c r="AA748" s="11" t="str">
        <f t="shared" si="272"/>
        <v/>
      </c>
      <c r="AB748" s="11">
        <f t="shared" si="273"/>
        <v>15.525</v>
      </c>
      <c r="AC748" s="11"/>
      <c r="AD748">
        <f t="shared" si="274"/>
        <v>0</v>
      </c>
      <c r="AE748">
        <f t="shared" si="275"/>
        <v>3</v>
      </c>
      <c r="AG748" s="11">
        <f t="shared" si="276"/>
        <v>46.575000000000003</v>
      </c>
      <c r="AH748" s="11"/>
      <c r="AI748" s="15">
        <f t="shared" si="277"/>
        <v>0</v>
      </c>
      <c r="AL748" s="11">
        <f t="shared" si="278"/>
        <v>155.25</v>
      </c>
      <c r="AM748" s="11"/>
      <c r="AO748" s="19">
        <f t="shared" si="279"/>
        <v>0</v>
      </c>
      <c r="AP748" s="19">
        <f t="shared" si="280"/>
        <v>1.2310217480508822E-3</v>
      </c>
      <c r="AR748" s="23">
        <f t="shared" si="281"/>
        <v>0</v>
      </c>
      <c r="AS748">
        <f t="shared" si="282"/>
        <v>0</v>
      </c>
      <c r="AV748" s="11">
        <f t="shared" si="283"/>
        <v>0</v>
      </c>
      <c r="AY748" s="11">
        <f t="shared" si="284"/>
        <v>0</v>
      </c>
      <c r="AZ748" s="11"/>
      <c r="BB748" s="17">
        <f t="shared" si="285"/>
        <v>0</v>
      </c>
      <c r="BC748" s="17">
        <f t="shared" si="286"/>
        <v>3</v>
      </c>
      <c r="BE748" s="11">
        <f t="shared" si="287"/>
        <v>46.575000000000003</v>
      </c>
      <c r="BH748" s="15">
        <f t="shared" si="288"/>
        <v>0</v>
      </c>
    </row>
    <row r="749" spans="1:60">
      <c r="A749" t="s">
        <v>3284</v>
      </c>
      <c r="B749" t="s">
        <v>3283</v>
      </c>
      <c r="C749" t="s">
        <v>35</v>
      </c>
      <c r="D749">
        <v>4</v>
      </c>
      <c r="E749" s="7">
        <v>83.135999999999996</v>
      </c>
      <c r="F749" s="7">
        <v>77.94</v>
      </c>
      <c r="G749" s="7">
        <v>5.1959999999999997</v>
      </c>
      <c r="I749" s="7"/>
      <c r="J749" s="7"/>
      <c r="K749" s="7"/>
      <c r="M749" t="str">
        <f t="shared" si="266"/>
        <v/>
      </c>
      <c r="O749" s="11">
        <f t="shared" si="267"/>
        <v>20.783999999999999</v>
      </c>
      <c r="P749" s="11" t="str">
        <f t="shared" si="268"/>
        <v/>
      </c>
      <c r="Q749" s="11"/>
      <c r="R749" s="11">
        <f t="shared" si="269"/>
        <v>0</v>
      </c>
      <c r="S749" s="11"/>
      <c r="U749" s="11">
        <f t="shared" si="270"/>
        <v>19.484999999999999</v>
      </c>
      <c r="V749" s="11" t="str">
        <f t="shared" si="271"/>
        <v/>
      </c>
      <c r="W749" s="11"/>
      <c r="X749" s="11">
        <f t="shared" si="265"/>
        <v>0</v>
      </c>
      <c r="Y749" s="11"/>
      <c r="AA749" s="11">
        <f t="shared" si="272"/>
        <v>1.2989999999999999</v>
      </c>
      <c r="AB749" s="11" t="str">
        <f t="shared" si="273"/>
        <v/>
      </c>
      <c r="AC749" s="11"/>
      <c r="AD749">
        <f t="shared" si="274"/>
        <v>4</v>
      </c>
      <c r="AE749">
        <f t="shared" si="275"/>
        <v>0</v>
      </c>
      <c r="AG749" s="11">
        <f t="shared" si="276"/>
        <v>-5.1959999999999997</v>
      </c>
      <c r="AH749" s="11"/>
      <c r="AI749" s="15">
        <f t="shared" si="277"/>
        <v>0</v>
      </c>
      <c r="AL749" s="11">
        <f t="shared" si="278"/>
        <v>-83.135999999999996</v>
      </c>
      <c r="AM749" s="11"/>
      <c r="AO749" s="19">
        <f t="shared" si="279"/>
        <v>1.823985408116735E-3</v>
      </c>
      <c r="AP749" s="19">
        <f t="shared" si="280"/>
        <v>0</v>
      </c>
      <c r="AR749" s="23">
        <f t="shared" si="281"/>
        <v>4.4450524395804836</v>
      </c>
      <c r="AS749">
        <f t="shared" si="282"/>
        <v>4</v>
      </c>
      <c r="AV749" s="11">
        <f t="shared" si="283"/>
        <v>0.57812311901504809</v>
      </c>
      <c r="AY749" s="11">
        <f t="shared" si="284"/>
        <v>9.2499699042407695</v>
      </c>
      <c r="AZ749" s="11"/>
      <c r="BB749" s="17">
        <f t="shared" si="285"/>
        <v>4.4450524395804836</v>
      </c>
      <c r="BC749" s="17">
        <f t="shared" si="286"/>
        <v>0</v>
      </c>
      <c r="BE749" s="11">
        <f t="shared" si="287"/>
        <v>-5.7741231190150479</v>
      </c>
      <c r="BH749" s="15">
        <f t="shared" si="288"/>
        <v>0</v>
      </c>
    </row>
    <row r="750" spans="1:60">
      <c r="A750" t="s">
        <v>3284</v>
      </c>
      <c r="B750" t="s">
        <v>3283</v>
      </c>
      <c r="C750" t="s">
        <v>53</v>
      </c>
      <c r="D750">
        <v>2</v>
      </c>
      <c r="E750" s="7">
        <v>19.54</v>
      </c>
      <c r="F750" s="7">
        <v>12.310199999999998</v>
      </c>
      <c r="G750" s="7">
        <v>7.2298</v>
      </c>
      <c r="I750" s="7"/>
      <c r="J750" s="7"/>
      <c r="K750" s="7"/>
      <c r="M750" t="str">
        <f t="shared" si="266"/>
        <v/>
      </c>
      <c r="O750" s="11">
        <f t="shared" si="267"/>
        <v>9.77</v>
      </c>
      <c r="P750" s="11" t="str">
        <f t="shared" si="268"/>
        <v/>
      </c>
      <c r="Q750" s="11"/>
      <c r="R750" s="11">
        <f t="shared" si="269"/>
        <v>0</v>
      </c>
      <c r="S750" s="11"/>
      <c r="U750" s="11">
        <f t="shared" si="270"/>
        <v>6.1550999999999991</v>
      </c>
      <c r="V750" s="11" t="str">
        <f t="shared" si="271"/>
        <v/>
      </c>
      <c r="W750" s="11"/>
      <c r="X750" s="11">
        <f t="shared" si="265"/>
        <v>0</v>
      </c>
      <c r="Y750" s="11"/>
      <c r="AA750" s="11">
        <f t="shared" si="272"/>
        <v>3.6149</v>
      </c>
      <c r="AB750" s="11" t="str">
        <f t="shared" si="273"/>
        <v/>
      </c>
      <c r="AC750" s="11"/>
      <c r="AD750">
        <f t="shared" si="274"/>
        <v>2</v>
      </c>
      <c r="AE750">
        <f t="shared" si="275"/>
        <v>0</v>
      </c>
      <c r="AG750" s="11">
        <f t="shared" si="276"/>
        <v>-7.2298</v>
      </c>
      <c r="AH750" s="11"/>
      <c r="AI750" s="15">
        <f t="shared" si="277"/>
        <v>0</v>
      </c>
      <c r="AL750" s="11">
        <f t="shared" si="278"/>
        <v>-19.54</v>
      </c>
      <c r="AM750" s="11"/>
      <c r="AO750" s="19">
        <f t="shared" si="279"/>
        <v>9.1199270405836752E-4</v>
      </c>
      <c r="AP750" s="19">
        <f t="shared" si="280"/>
        <v>0</v>
      </c>
      <c r="AR750" s="23">
        <f t="shared" si="281"/>
        <v>2.2225262197902418</v>
      </c>
      <c r="AS750">
        <f t="shared" si="282"/>
        <v>2</v>
      </c>
      <c r="AV750" s="11">
        <f t="shared" si="283"/>
        <v>0.80441003191974503</v>
      </c>
      <c r="AY750" s="11">
        <f t="shared" si="284"/>
        <v>2.1740811673506624</v>
      </c>
      <c r="AZ750" s="11"/>
      <c r="BB750" s="17">
        <f t="shared" si="285"/>
        <v>2.2225262197902418</v>
      </c>
      <c r="BC750" s="17">
        <f t="shared" si="286"/>
        <v>0</v>
      </c>
      <c r="BE750" s="11">
        <f t="shared" si="287"/>
        <v>-8.0342100319197449</v>
      </c>
      <c r="BH750" s="15">
        <f t="shared" si="288"/>
        <v>0</v>
      </c>
    </row>
    <row r="751" spans="1:60">
      <c r="A751" t="s">
        <v>1898</v>
      </c>
      <c r="B751" t="s">
        <v>1897</v>
      </c>
      <c r="C751" t="s">
        <v>35</v>
      </c>
      <c r="D751">
        <v>2</v>
      </c>
      <c r="E751" s="7">
        <v>217.584</v>
      </c>
      <c r="F751" s="7">
        <v>247.5018</v>
      </c>
      <c r="G751" s="7">
        <v>-29.9178</v>
      </c>
      <c r="I751" s="7"/>
      <c r="J751" s="7"/>
      <c r="K751" s="7"/>
      <c r="M751" t="str">
        <f t="shared" si="266"/>
        <v/>
      </c>
      <c r="O751" s="11">
        <f t="shared" si="267"/>
        <v>108.792</v>
      </c>
      <c r="P751" s="11" t="str">
        <f t="shared" si="268"/>
        <v/>
      </c>
      <c r="Q751" s="11"/>
      <c r="R751" s="11">
        <f t="shared" si="269"/>
        <v>0</v>
      </c>
      <c r="S751" s="11"/>
      <c r="U751" s="11">
        <f t="shared" si="270"/>
        <v>123.7509</v>
      </c>
      <c r="V751" s="11" t="str">
        <f t="shared" si="271"/>
        <v/>
      </c>
      <c r="W751" s="11"/>
      <c r="X751" s="11">
        <f t="shared" si="265"/>
        <v>0</v>
      </c>
      <c r="Y751" s="11"/>
      <c r="AA751" s="11">
        <f t="shared" si="272"/>
        <v>-14.9589</v>
      </c>
      <c r="AB751" s="11" t="str">
        <f t="shared" si="273"/>
        <v/>
      </c>
      <c r="AC751" s="11"/>
      <c r="AD751">
        <f t="shared" si="274"/>
        <v>2</v>
      </c>
      <c r="AE751">
        <f t="shared" si="275"/>
        <v>0</v>
      </c>
      <c r="AG751" s="11">
        <f t="shared" si="276"/>
        <v>29.9178</v>
      </c>
      <c r="AH751" s="11"/>
      <c r="AI751" s="15">
        <f t="shared" si="277"/>
        <v>0</v>
      </c>
      <c r="AL751" s="11">
        <f t="shared" si="278"/>
        <v>-217.584</v>
      </c>
      <c r="AM751" s="11"/>
      <c r="AO751" s="19">
        <f t="shared" si="279"/>
        <v>9.1199270405836752E-4</v>
      </c>
      <c r="AP751" s="19">
        <f t="shared" si="280"/>
        <v>0</v>
      </c>
      <c r="AR751" s="23">
        <f t="shared" si="281"/>
        <v>2.2225262197902418</v>
      </c>
      <c r="AS751">
        <f t="shared" si="282"/>
        <v>2</v>
      </c>
      <c r="AV751" s="11">
        <f t="shared" si="283"/>
        <v>-3.3287474692202479</v>
      </c>
      <c r="AY751" s="11">
        <f t="shared" si="284"/>
        <v>24.209072503419986</v>
      </c>
      <c r="AZ751" s="11"/>
      <c r="BB751" s="17">
        <f t="shared" si="285"/>
        <v>2.2225262197902418</v>
      </c>
      <c r="BC751" s="17">
        <f t="shared" si="286"/>
        <v>0</v>
      </c>
      <c r="BE751" s="11">
        <f t="shared" si="287"/>
        <v>33.246547469220246</v>
      </c>
      <c r="BH751" s="15">
        <f t="shared" si="288"/>
        <v>0</v>
      </c>
    </row>
    <row r="752" spans="1:60">
      <c r="A752" t="s">
        <v>1898</v>
      </c>
      <c r="B752" t="s">
        <v>1897</v>
      </c>
      <c r="C752" t="s">
        <v>53</v>
      </c>
      <c r="E752" s="7"/>
      <c r="F752" s="7"/>
      <c r="G752" s="7"/>
      <c r="H752">
        <v>4</v>
      </c>
      <c r="I752" s="7">
        <v>80.959999999999994</v>
      </c>
      <c r="J752" s="7">
        <v>46.147199999999991</v>
      </c>
      <c r="K752" s="7">
        <v>34.812800000000003</v>
      </c>
      <c r="M752" t="str">
        <f t="shared" si="266"/>
        <v>New</v>
      </c>
      <c r="O752" s="11" t="str">
        <f t="shared" si="267"/>
        <v/>
      </c>
      <c r="P752" s="11">
        <f t="shared" si="268"/>
        <v>20.239999999999998</v>
      </c>
      <c r="Q752" s="11"/>
      <c r="R752" s="11">
        <f t="shared" si="269"/>
        <v>0</v>
      </c>
      <c r="S752" s="11"/>
      <c r="U752" s="11" t="str">
        <f t="shared" si="270"/>
        <v/>
      </c>
      <c r="V752" s="11">
        <f t="shared" si="271"/>
        <v>11.536799999999998</v>
      </c>
      <c r="W752" s="11"/>
      <c r="X752" s="11">
        <f t="shared" si="265"/>
        <v>0</v>
      </c>
      <c r="Y752" s="11"/>
      <c r="AA752" s="11" t="str">
        <f t="shared" si="272"/>
        <v/>
      </c>
      <c r="AB752" s="11">
        <f t="shared" si="273"/>
        <v>8.7032000000000007</v>
      </c>
      <c r="AC752" s="11"/>
      <c r="AD752">
        <f t="shared" si="274"/>
        <v>0</v>
      </c>
      <c r="AE752">
        <f t="shared" si="275"/>
        <v>4</v>
      </c>
      <c r="AG752" s="11">
        <f t="shared" si="276"/>
        <v>34.812800000000003</v>
      </c>
      <c r="AH752" s="11"/>
      <c r="AI752" s="15">
        <f t="shared" si="277"/>
        <v>0</v>
      </c>
      <c r="AL752" s="11">
        <f t="shared" si="278"/>
        <v>80.959999999999994</v>
      </c>
      <c r="AM752" s="11"/>
      <c r="AO752" s="19">
        <f t="shared" si="279"/>
        <v>0</v>
      </c>
      <c r="AP752" s="19">
        <f t="shared" si="280"/>
        <v>1.6413623307345096E-3</v>
      </c>
      <c r="AR752" s="23">
        <f t="shared" si="281"/>
        <v>0</v>
      </c>
      <c r="AS752">
        <f t="shared" si="282"/>
        <v>0</v>
      </c>
      <c r="AV752" s="11">
        <f t="shared" si="283"/>
        <v>0</v>
      </c>
      <c r="AY752" s="11">
        <f t="shared" si="284"/>
        <v>0</v>
      </c>
      <c r="AZ752" s="11"/>
      <c r="BB752" s="17">
        <f t="shared" si="285"/>
        <v>0</v>
      </c>
      <c r="BC752" s="17">
        <f t="shared" si="286"/>
        <v>4</v>
      </c>
      <c r="BE752" s="11">
        <f t="shared" si="287"/>
        <v>34.812800000000003</v>
      </c>
      <c r="BH752" s="15">
        <f t="shared" si="288"/>
        <v>0</v>
      </c>
    </row>
    <row r="753" spans="1:60">
      <c r="A753" t="s">
        <v>690</v>
      </c>
      <c r="B753" t="s">
        <v>689</v>
      </c>
      <c r="C753" t="s">
        <v>32</v>
      </c>
      <c r="E753" s="7"/>
      <c r="F753" s="7"/>
      <c r="G753" s="7"/>
      <c r="H753">
        <v>2</v>
      </c>
      <c r="I753" s="7">
        <v>191.98400000000001</v>
      </c>
      <c r="J753" s="7">
        <v>187.18440000000001</v>
      </c>
      <c r="K753" s="7">
        <v>4.7995999999999999</v>
      </c>
      <c r="M753" t="str">
        <f t="shared" si="266"/>
        <v>New</v>
      </c>
      <c r="O753" s="11" t="str">
        <f t="shared" si="267"/>
        <v/>
      </c>
      <c r="P753" s="11">
        <f t="shared" si="268"/>
        <v>95.992000000000004</v>
      </c>
      <c r="Q753" s="11"/>
      <c r="R753" s="11">
        <f t="shared" si="269"/>
        <v>0</v>
      </c>
      <c r="S753" s="11"/>
      <c r="U753" s="11" t="str">
        <f t="shared" si="270"/>
        <v/>
      </c>
      <c r="V753" s="11">
        <f t="shared" si="271"/>
        <v>93.592200000000005</v>
      </c>
      <c r="W753" s="11"/>
      <c r="X753" s="11">
        <f t="shared" si="265"/>
        <v>0</v>
      </c>
      <c r="Y753" s="11"/>
      <c r="AA753" s="11" t="str">
        <f t="shared" si="272"/>
        <v/>
      </c>
      <c r="AB753" s="11">
        <f t="shared" si="273"/>
        <v>2.3997999999999999</v>
      </c>
      <c r="AC753" s="11"/>
      <c r="AD753">
        <f t="shared" si="274"/>
        <v>0</v>
      </c>
      <c r="AE753">
        <f t="shared" si="275"/>
        <v>2</v>
      </c>
      <c r="AG753" s="11">
        <f t="shared" si="276"/>
        <v>4.7995999999999999</v>
      </c>
      <c r="AH753" s="11"/>
      <c r="AI753" s="15">
        <f t="shared" si="277"/>
        <v>0</v>
      </c>
      <c r="AL753" s="11">
        <f t="shared" si="278"/>
        <v>191.98400000000001</v>
      </c>
      <c r="AM753" s="11"/>
      <c r="AO753" s="19">
        <f t="shared" si="279"/>
        <v>0</v>
      </c>
      <c r="AP753" s="19">
        <f t="shared" si="280"/>
        <v>8.206811653672548E-4</v>
      </c>
      <c r="AR753" s="23">
        <f t="shared" si="281"/>
        <v>0</v>
      </c>
      <c r="AS753">
        <f t="shared" si="282"/>
        <v>0</v>
      </c>
      <c r="AV753" s="11">
        <f t="shared" si="283"/>
        <v>0</v>
      </c>
      <c r="AY753" s="11">
        <f t="shared" si="284"/>
        <v>0</v>
      </c>
      <c r="AZ753" s="11"/>
      <c r="BB753" s="17">
        <f t="shared" si="285"/>
        <v>0</v>
      </c>
      <c r="BC753" s="17">
        <f t="shared" si="286"/>
        <v>2</v>
      </c>
      <c r="BE753" s="11">
        <f t="shared" si="287"/>
        <v>4.7995999999999999</v>
      </c>
      <c r="BH753" s="15">
        <f t="shared" si="288"/>
        <v>0</v>
      </c>
    </row>
    <row r="754" spans="1:60">
      <c r="A754" t="s">
        <v>690</v>
      </c>
      <c r="B754" t="s">
        <v>689</v>
      </c>
      <c r="C754" t="s">
        <v>53</v>
      </c>
      <c r="E754" s="7"/>
      <c r="F754" s="7"/>
      <c r="G754" s="7"/>
      <c r="H754">
        <v>6</v>
      </c>
      <c r="I754" s="7">
        <v>101.35000000000001</v>
      </c>
      <c r="J754" s="7">
        <v>77.722800000000007</v>
      </c>
      <c r="K754" s="7">
        <v>23.627200000000002</v>
      </c>
      <c r="M754" t="str">
        <f t="shared" si="266"/>
        <v>New</v>
      </c>
      <c r="O754" s="11" t="str">
        <f t="shared" si="267"/>
        <v/>
      </c>
      <c r="P754" s="11">
        <f t="shared" si="268"/>
        <v>16.891666666666669</v>
      </c>
      <c r="Q754" s="11"/>
      <c r="R754" s="11">
        <f t="shared" si="269"/>
        <v>0</v>
      </c>
      <c r="S754" s="11"/>
      <c r="U754" s="11" t="str">
        <f t="shared" si="270"/>
        <v/>
      </c>
      <c r="V754" s="11">
        <f t="shared" si="271"/>
        <v>12.953800000000001</v>
      </c>
      <c r="W754" s="11"/>
      <c r="X754" s="11">
        <f t="shared" si="265"/>
        <v>0</v>
      </c>
      <c r="Y754" s="11"/>
      <c r="AA754" s="11" t="str">
        <f t="shared" si="272"/>
        <v/>
      </c>
      <c r="AB754" s="11">
        <f t="shared" si="273"/>
        <v>3.9378666666666668</v>
      </c>
      <c r="AC754" s="11"/>
      <c r="AD754">
        <f t="shared" si="274"/>
        <v>0</v>
      </c>
      <c r="AE754">
        <f t="shared" si="275"/>
        <v>6</v>
      </c>
      <c r="AG754" s="11">
        <f t="shared" si="276"/>
        <v>23.627200000000002</v>
      </c>
      <c r="AH754" s="11"/>
      <c r="AI754" s="15">
        <f t="shared" si="277"/>
        <v>0</v>
      </c>
      <c r="AL754" s="11">
        <f t="shared" si="278"/>
        <v>101.35000000000002</v>
      </c>
      <c r="AM754" s="11"/>
      <c r="AO754" s="19">
        <f t="shared" si="279"/>
        <v>0</v>
      </c>
      <c r="AP754" s="19">
        <f t="shared" si="280"/>
        <v>2.4620434961017644E-3</v>
      </c>
      <c r="AR754" s="23">
        <f t="shared" si="281"/>
        <v>0</v>
      </c>
      <c r="AS754">
        <f t="shared" si="282"/>
        <v>0</v>
      </c>
      <c r="AV754" s="11">
        <f t="shared" si="283"/>
        <v>0</v>
      </c>
      <c r="AY754" s="11">
        <f t="shared" si="284"/>
        <v>0</v>
      </c>
      <c r="AZ754" s="11"/>
      <c r="BB754" s="17">
        <f t="shared" si="285"/>
        <v>0</v>
      </c>
      <c r="BC754" s="17">
        <f t="shared" si="286"/>
        <v>6</v>
      </c>
      <c r="BE754" s="11">
        <f t="shared" si="287"/>
        <v>23.627200000000002</v>
      </c>
      <c r="BH754" s="15">
        <f t="shared" si="288"/>
        <v>0</v>
      </c>
    </row>
    <row r="755" spans="1:60">
      <c r="A755" t="s">
        <v>2780</v>
      </c>
      <c r="B755" t="s">
        <v>2779</v>
      </c>
      <c r="C755" t="s">
        <v>35</v>
      </c>
      <c r="E755" s="7"/>
      <c r="F755" s="7"/>
      <c r="G755" s="7"/>
      <c r="H755">
        <v>2</v>
      </c>
      <c r="I755" s="7">
        <v>520.46400000000006</v>
      </c>
      <c r="J755" s="7">
        <v>535.33440000000007</v>
      </c>
      <c r="K755" s="7">
        <v>-14.8704</v>
      </c>
      <c r="M755" t="str">
        <f t="shared" si="266"/>
        <v>New</v>
      </c>
      <c r="O755" s="11" t="str">
        <f t="shared" si="267"/>
        <v/>
      </c>
      <c r="P755" s="11">
        <f t="shared" si="268"/>
        <v>260.23200000000003</v>
      </c>
      <c r="Q755" s="11"/>
      <c r="R755" s="11">
        <f t="shared" si="269"/>
        <v>0</v>
      </c>
      <c r="S755" s="11"/>
      <c r="U755" s="11" t="str">
        <f t="shared" si="270"/>
        <v/>
      </c>
      <c r="V755" s="11">
        <f t="shared" si="271"/>
        <v>267.66720000000004</v>
      </c>
      <c r="W755" s="11"/>
      <c r="X755" s="11">
        <f t="shared" si="265"/>
        <v>0</v>
      </c>
      <c r="Y755" s="11"/>
      <c r="AA755" s="11" t="str">
        <f t="shared" si="272"/>
        <v/>
      </c>
      <c r="AB755" s="11">
        <f t="shared" si="273"/>
        <v>-7.4352</v>
      </c>
      <c r="AC755" s="11"/>
      <c r="AD755">
        <f t="shared" si="274"/>
        <v>0</v>
      </c>
      <c r="AE755">
        <f t="shared" si="275"/>
        <v>2</v>
      </c>
      <c r="AG755" s="11">
        <f t="shared" si="276"/>
        <v>-14.8704</v>
      </c>
      <c r="AH755" s="11"/>
      <c r="AI755" s="15">
        <f t="shared" si="277"/>
        <v>0</v>
      </c>
      <c r="AL755" s="11">
        <f t="shared" si="278"/>
        <v>520.46400000000006</v>
      </c>
      <c r="AM755" s="11"/>
      <c r="AO755" s="19">
        <f t="shared" si="279"/>
        <v>0</v>
      </c>
      <c r="AP755" s="19">
        <f t="shared" si="280"/>
        <v>8.206811653672548E-4</v>
      </c>
      <c r="AR755" s="23">
        <f t="shared" si="281"/>
        <v>0</v>
      </c>
      <c r="AS755">
        <f t="shared" si="282"/>
        <v>0</v>
      </c>
      <c r="AV755" s="11">
        <f t="shared" si="283"/>
        <v>0</v>
      </c>
      <c r="AY755" s="11">
        <f t="shared" si="284"/>
        <v>0</v>
      </c>
      <c r="AZ755" s="11"/>
      <c r="BB755" s="17">
        <f t="shared" si="285"/>
        <v>0</v>
      </c>
      <c r="BC755" s="17">
        <f t="shared" si="286"/>
        <v>2</v>
      </c>
      <c r="BE755" s="11">
        <f t="shared" si="287"/>
        <v>-14.8704</v>
      </c>
      <c r="BH755" s="15">
        <f t="shared" si="288"/>
        <v>0</v>
      </c>
    </row>
    <row r="756" spans="1:60">
      <c r="A756" t="s">
        <v>2780</v>
      </c>
      <c r="B756" t="s">
        <v>2779</v>
      </c>
      <c r="C756" t="s">
        <v>53</v>
      </c>
      <c r="E756" s="7"/>
      <c r="F756" s="7"/>
      <c r="G756" s="7"/>
      <c r="H756">
        <v>1</v>
      </c>
      <c r="I756" s="7">
        <v>77.72</v>
      </c>
      <c r="J756" s="7">
        <v>143.78199999999998</v>
      </c>
      <c r="K756" s="7">
        <v>-66.061999999999998</v>
      </c>
      <c r="M756" t="str">
        <f t="shared" si="266"/>
        <v>New</v>
      </c>
      <c r="O756" s="11" t="str">
        <f t="shared" si="267"/>
        <v/>
      </c>
      <c r="P756" s="11">
        <f t="shared" si="268"/>
        <v>77.72</v>
      </c>
      <c r="Q756" s="11"/>
      <c r="R756" s="11">
        <f t="shared" si="269"/>
        <v>0</v>
      </c>
      <c r="S756" s="11"/>
      <c r="U756" s="11" t="str">
        <f t="shared" si="270"/>
        <v/>
      </c>
      <c r="V756" s="11">
        <f t="shared" si="271"/>
        <v>143.78199999999998</v>
      </c>
      <c r="W756" s="11"/>
      <c r="X756" s="11">
        <f t="shared" si="265"/>
        <v>0</v>
      </c>
      <c r="Y756" s="11"/>
      <c r="AA756" s="11" t="str">
        <f t="shared" si="272"/>
        <v/>
      </c>
      <c r="AB756" s="11">
        <f t="shared" si="273"/>
        <v>-66.061999999999998</v>
      </c>
      <c r="AC756" s="11"/>
      <c r="AD756">
        <f t="shared" si="274"/>
        <v>0</v>
      </c>
      <c r="AE756">
        <f t="shared" si="275"/>
        <v>1</v>
      </c>
      <c r="AG756" s="11">
        <f t="shared" si="276"/>
        <v>-66.061999999999998</v>
      </c>
      <c r="AH756" s="11"/>
      <c r="AI756" s="15">
        <f t="shared" si="277"/>
        <v>0</v>
      </c>
      <c r="AL756" s="11">
        <f t="shared" si="278"/>
        <v>77.72</v>
      </c>
      <c r="AM756" s="11"/>
      <c r="AO756" s="19">
        <f t="shared" si="279"/>
        <v>0</v>
      </c>
      <c r="AP756" s="19">
        <f t="shared" si="280"/>
        <v>4.103405826836274E-4</v>
      </c>
      <c r="AR756" s="23">
        <f t="shared" si="281"/>
        <v>0</v>
      </c>
      <c r="AS756">
        <f t="shared" si="282"/>
        <v>0</v>
      </c>
      <c r="AV756" s="11">
        <f t="shared" si="283"/>
        <v>0</v>
      </c>
      <c r="AY756" s="11">
        <f t="shared" si="284"/>
        <v>0</v>
      </c>
      <c r="AZ756" s="11"/>
      <c r="BB756" s="17">
        <f t="shared" si="285"/>
        <v>0</v>
      </c>
      <c r="BC756" s="17">
        <f t="shared" si="286"/>
        <v>1</v>
      </c>
      <c r="BE756" s="11">
        <f t="shared" si="287"/>
        <v>-66.061999999999998</v>
      </c>
      <c r="BH756" s="15">
        <f t="shared" si="288"/>
        <v>0</v>
      </c>
    </row>
    <row r="757" spans="1:60">
      <c r="A757" t="s">
        <v>1694</v>
      </c>
      <c r="B757" t="s">
        <v>1693</v>
      </c>
      <c r="C757" t="s">
        <v>35</v>
      </c>
      <c r="D757">
        <v>3</v>
      </c>
      <c r="E757" s="7">
        <v>182.67</v>
      </c>
      <c r="F757" s="7">
        <v>129.69569999999999</v>
      </c>
      <c r="G757" s="7">
        <v>52.974299999999999</v>
      </c>
      <c r="I757" s="7"/>
      <c r="J757" s="7"/>
      <c r="K757" s="7"/>
      <c r="M757" t="str">
        <f t="shared" si="266"/>
        <v/>
      </c>
      <c r="O757" s="11">
        <f t="shared" si="267"/>
        <v>60.889999999999993</v>
      </c>
      <c r="P757" s="11" t="str">
        <f t="shared" si="268"/>
        <v/>
      </c>
      <c r="Q757" s="11"/>
      <c r="R757" s="11">
        <f t="shared" si="269"/>
        <v>0</v>
      </c>
      <c r="S757" s="11"/>
      <c r="U757" s="11">
        <f t="shared" si="270"/>
        <v>43.231899999999996</v>
      </c>
      <c r="V757" s="11" t="str">
        <f t="shared" si="271"/>
        <v/>
      </c>
      <c r="W757" s="11"/>
      <c r="X757" s="11">
        <f t="shared" si="265"/>
        <v>0</v>
      </c>
      <c r="Y757" s="11"/>
      <c r="AA757" s="11">
        <f t="shared" si="272"/>
        <v>17.658100000000001</v>
      </c>
      <c r="AB757" s="11" t="str">
        <f t="shared" si="273"/>
        <v/>
      </c>
      <c r="AC757" s="11"/>
      <c r="AD757">
        <f t="shared" si="274"/>
        <v>3</v>
      </c>
      <c r="AE757">
        <f t="shared" si="275"/>
        <v>0</v>
      </c>
      <c r="AG757" s="11">
        <f t="shared" si="276"/>
        <v>-52.974299999999999</v>
      </c>
      <c r="AH757" s="11"/>
      <c r="AI757" s="15">
        <f t="shared" si="277"/>
        <v>0</v>
      </c>
      <c r="AL757" s="11">
        <f t="shared" si="278"/>
        <v>-182.67</v>
      </c>
      <c r="AM757" s="11"/>
      <c r="AO757" s="19">
        <f t="shared" si="279"/>
        <v>1.3679890560875513E-3</v>
      </c>
      <c r="AP757" s="19">
        <f t="shared" si="280"/>
        <v>0</v>
      </c>
      <c r="AR757" s="23">
        <f t="shared" si="281"/>
        <v>3.3337893296853625</v>
      </c>
      <c r="AS757">
        <f t="shared" si="282"/>
        <v>3</v>
      </c>
      <c r="AV757" s="11">
        <f t="shared" si="283"/>
        <v>5.8940853625170995</v>
      </c>
      <c r="AY757" s="11">
        <f t="shared" si="284"/>
        <v>20.324432284541718</v>
      </c>
      <c r="AZ757" s="11"/>
      <c r="BB757" s="17">
        <f t="shared" si="285"/>
        <v>3.3337893296853625</v>
      </c>
      <c r="BC757" s="17">
        <f t="shared" si="286"/>
        <v>0</v>
      </c>
      <c r="BE757" s="11">
        <f t="shared" si="287"/>
        <v>-58.868385362517103</v>
      </c>
      <c r="BH757" s="15">
        <f t="shared" si="288"/>
        <v>0</v>
      </c>
    </row>
    <row r="758" spans="1:60">
      <c r="A758" t="s">
        <v>2627</v>
      </c>
      <c r="B758" t="s">
        <v>2626</v>
      </c>
      <c r="C758" t="s">
        <v>53</v>
      </c>
      <c r="D758">
        <v>7</v>
      </c>
      <c r="E758" s="7">
        <v>75.56</v>
      </c>
      <c r="F758" s="7">
        <v>50.849000000000004</v>
      </c>
      <c r="G758" s="7">
        <v>24.710999999999999</v>
      </c>
      <c r="I758" s="7"/>
      <c r="J758" s="7"/>
      <c r="K758" s="7"/>
      <c r="M758" t="str">
        <f t="shared" si="266"/>
        <v/>
      </c>
      <c r="O758" s="11">
        <f t="shared" si="267"/>
        <v>10.794285714285715</v>
      </c>
      <c r="P758" s="11" t="str">
        <f t="shared" si="268"/>
        <v/>
      </c>
      <c r="Q758" s="11"/>
      <c r="R758" s="11">
        <f t="shared" si="269"/>
        <v>0</v>
      </c>
      <c r="S758" s="11"/>
      <c r="U758" s="11">
        <f t="shared" si="270"/>
        <v>7.2641428571428577</v>
      </c>
      <c r="V758" s="11" t="str">
        <f t="shared" si="271"/>
        <v/>
      </c>
      <c r="W758" s="11"/>
      <c r="X758" s="11">
        <f t="shared" si="265"/>
        <v>0</v>
      </c>
      <c r="Y758" s="11"/>
      <c r="AA758" s="11">
        <f t="shared" si="272"/>
        <v>3.5301428571428568</v>
      </c>
      <c r="AB758" s="11" t="str">
        <f t="shared" si="273"/>
        <v/>
      </c>
      <c r="AC758" s="11"/>
      <c r="AD758">
        <f t="shared" si="274"/>
        <v>7</v>
      </c>
      <c r="AE758">
        <f t="shared" si="275"/>
        <v>0</v>
      </c>
      <c r="AG758" s="11">
        <f t="shared" si="276"/>
        <v>-24.710999999999999</v>
      </c>
      <c r="AH758" s="11"/>
      <c r="AI758" s="15">
        <f t="shared" si="277"/>
        <v>0</v>
      </c>
      <c r="AL758" s="11">
        <f t="shared" si="278"/>
        <v>-75.56</v>
      </c>
      <c r="AM758" s="11"/>
      <c r="AO758" s="19">
        <f t="shared" si="279"/>
        <v>3.1919744642042863E-3</v>
      </c>
      <c r="AP758" s="19">
        <f t="shared" si="280"/>
        <v>0</v>
      </c>
      <c r="AR758" s="23">
        <f t="shared" si="281"/>
        <v>7.7788417692658456</v>
      </c>
      <c r="AS758">
        <f t="shared" si="282"/>
        <v>7</v>
      </c>
      <c r="AV758" s="11">
        <f t="shared" si="283"/>
        <v>2.7494227086183298</v>
      </c>
      <c r="AY758" s="11">
        <f t="shared" si="284"/>
        <v>8.4070405836753288</v>
      </c>
      <c r="AZ758" s="11"/>
      <c r="BB758" s="17">
        <f t="shared" si="285"/>
        <v>7.7788417692658456</v>
      </c>
      <c r="BC758" s="17">
        <f t="shared" si="286"/>
        <v>0</v>
      </c>
      <c r="BE758" s="11">
        <f t="shared" si="287"/>
        <v>-27.460422708618328</v>
      </c>
      <c r="BH758" s="15">
        <f t="shared" si="288"/>
        <v>0</v>
      </c>
    </row>
    <row r="759" spans="1:60">
      <c r="A759" t="s">
        <v>1471</v>
      </c>
      <c r="B759" t="s">
        <v>1470</v>
      </c>
      <c r="C759" t="s">
        <v>32</v>
      </c>
      <c r="D759">
        <v>5</v>
      </c>
      <c r="E759" s="7">
        <v>354.9</v>
      </c>
      <c r="F759" s="7">
        <v>266.17499999999995</v>
      </c>
      <c r="G759" s="7">
        <v>88.724999999999994</v>
      </c>
      <c r="I759" s="7"/>
      <c r="J759" s="7"/>
      <c r="K759" s="7"/>
      <c r="M759" t="str">
        <f t="shared" si="266"/>
        <v/>
      </c>
      <c r="O759" s="11">
        <f t="shared" si="267"/>
        <v>70.97999999999999</v>
      </c>
      <c r="P759" s="11" t="str">
        <f t="shared" si="268"/>
        <v/>
      </c>
      <c r="Q759" s="11"/>
      <c r="R759" s="11">
        <f t="shared" si="269"/>
        <v>0</v>
      </c>
      <c r="S759" s="11"/>
      <c r="U759" s="11">
        <f t="shared" si="270"/>
        <v>53.234999999999992</v>
      </c>
      <c r="V759" s="11" t="str">
        <f t="shared" si="271"/>
        <v/>
      </c>
      <c r="W759" s="11"/>
      <c r="X759" s="11">
        <f t="shared" si="265"/>
        <v>0</v>
      </c>
      <c r="Y759" s="11"/>
      <c r="AA759" s="11">
        <f t="shared" si="272"/>
        <v>17.744999999999997</v>
      </c>
      <c r="AB759" s="11" t="str">
        <f t="shared" si="273"/>
        <v/>
      </c>
      <c r="AC759" s="11"/>
      <c r="AD759">
        <f t="shared" si="274"/>
        <v>5</v>
      </c>
      <c r="AE759">
        <f t="shared" si="275"/>
        <v>0</v>
      </c>
      <c r="AG759" s="11">
        <f t="shared" si="276"/>
        <v>-88.724999999999994</v>
      </c>
      <c r="AH759" s="11"/>
      <c r="AI759" s="15">
        <f t="shared" si="277"/>
        <v>0</v>
      </c>
      <c r="AL759" s="11">
        <f t="shared" si="278"/>
        <v>-354.9</v>
      </c>
      <c r="AM759" s="11"/>
      <c r="AO759" s="19">
        <f t="shared" si="279"/>
        <v>2.2799817601459188E-3</v>
      </c>
      <c r="AP759" s="19">
        <f t="shared" si="280"/>
        <v>0</v>
      </c>
      <c r="AR759" s="23">
        <f t="shared" si="281"/>
        <v>5.5563155494756042</v>
      </c>
      <c r="AS759">
        <f t="shared" si="282"/>
        <v>5</v>
      </c>
      <c r="AV759" s="11">
        <f t="shared" si="283"/>
        <v>9.8718194254445955</v>
      </c>
      <c r="AY759" s="11">
        <f t="shared" si="284"/>
        <v>39.487277701778382</v>
      </c>
      <c r="AZ759" s="11"/>
      <c r="BB759" s="17">
        <f t="shared" si="285"/>
        <v>5.5563155494756042</v>
      </c>
      <c r="BC759" s="17">
        <f t="shared" si="286"/>
        <v>0</v>
      </c>
      <c r="BE759" s="11">
        <f t="shared" si="287"/>
        <v>-98.596819425444579</v>
      </c>
      <c r="BH759" s="15">
        <f t="shared" si="288"/>
        <v>0</v>
      </c>
    </row>
    <row r="760" spans="1:60">
      <c r="A760" t="s">
        <v>1471</v>
      </c>
      <c r="B760" t="s">
        <v>1470</v>
      </c>
      <c r="C760" t="s">
        <v>53</v>
      </c>
      <c r="D760">
        <v>5</v>
      </c>
      <c r="E760" s="7">
        <v>215.65</v>
      </c>
      <c r="F760" s="7">
        <v>142.32900000000001</v>
      </c>
      <c r="G760" s="7">
        <v>73.320999999999998</v>
      </c>
      <c r="I760" s="7"/>
      <c r="J760" s="7"/>
      <c r="K760" s="7"/>
      <c r="M760" t="str">
        <f t="shared" si="266"/>
        <v/>
      </c>
      <c r="O760" s="11">
        <f t="shared" si="267"/>
        <v>43.13</v>
      </c>
      <c r="P760" s="11" t="str">
        <f t="shared" si="268"/>
        <v/>
      </c>
      <c r="Q760" s="11"/>
      <c r="R760" s="11">
        <f t="shared" si="269"/>
        <v>0</v>
      </c>
      <c r="S760" s="11"/>
      <c r="U760" s="11">
        <f t="shared" si="270"/>
        <v>28.465800000000002</v>
      </c>
      <c r="V760" s="11" t="str">
        <f t="shared" si="271"/>
        <v/>
      </c>
      <c r="W760" s="11"/>
      <c r="X760" s="11">
        <f t="shared" si="265"/>
        <v>0</v>
      </c>
      <c r="Y760" s="11"/>
      <c r="AA760" s="11">
        <f t="shared" si="272"/>
        <v>14.664199999999999</v>
      </c>
      <c r="AB760" s="11" t="str">
        <f t="shared" si="273"/>
        <v/>
      </c>
      <c r="AC760" s="11"/>
      <c r="AD760">
        <f t="shared" si="274"/>
        <v>5</v>
      </c>
      <c r="AE760">
        <f t="shared" si="275"/>
        <v>0</v>
      </c>
      <c r="AG760" s="11">
        <f t="shared" si="276"/>
        <v>-73.320999999999998</v>
      </c>
      <c r="AH760" s="11"/>
      <c r="AI760" s="15">
        <f t="shared" si="277"/>
        <v>0</v>
      </c>
      <c r="AL760" s="11">
        <f t="shared" si="278"/>
        <v>-215.65</v>
      </c>
      <c r="AM760" s="11"/>
      <c r="AO760" s="19">
        <f t="shared" si="279"/>
        <v>2.2799817601459188E-3</v>
      </c>
      <c r="AP760" s="19">
        <f t="shared" si="280"/>
        <v>0</v>
      </c>
      <c r="AR760" s="23">
        <f t="shared" si="281"/>
        <v>5.5563155494756042</v>
      </c>
      <c r="AS760">
        <f t="shared" si="282"/>
        <v>5</v>
      </c>
      <c r="AV760" s="11">
        <f t="shared" si="283"/>
        <v>8.1579224806201545</v>
      </c>
      <c r="AY760" s="11">
        <f t="shared" si="284"/>
        <v>23.993889648882814</v>
      </c>
      <c r="AZ760" s="11"/>
      <c r="BB760" s="17">
        <f t="shared" si="285"/>
        <v>5.5563155494756042</v>
      </c>
      <c r="BC760" s="17">
        <f t="shared" si="286"/>
        <v>0</v>
      </c>
      <c r="BE760" s="11">
        <f t="shared" si="287"/>
        <v>-81.478922480620156</v>
      </c>
      <c r="BH760" s="15">
        <f t="shared" si="288"/>
        <v>0</v>
      </c>
    </row>
    <row r="761" spans="1:60">
      <c r="A761" t="s">
        <v>1791</v>
      </c>
      <c r="B761" t="s">
        <v>1790</v>
      </c>
      <c r="C761" t="s">
        <v>44</v>
      </c>
      <c r="E761" s="7"/>
      <c r="F761" s="7"/>
      <c r="G761" s="7"/>
      <c r="H761">
        <v>5</v>
      </c>
      <c r="I761" s="7">
        <v>1765.92</v>
      </c>
      <c r="J761" s="7">
        <v>1528.4226000000001</v>
      </c>
      <c r="K761" s="7">
        <v>237.4974</v>
      </c>
      <c r="M761" t="str">
        <f t="shared" si="266"/>
        <v>New</v>
      </c>
      <c r="O761" s="11" t="str">
        <f t="shared" si="267"/>
        <v/>
      </c>
      <c r="P761" s="11">
        <f t="shared" si="268"/>
        <v>353.18400000000003</v>
      </c>
      <c r="Q761" s="11"/>
      <c r="R761" s="11">
        <f t="shared" si="269"/>
        <v>0</v>
      </c>
      <c r="S761" s="11"/>
      <c r="U761" s="11" t="str">
        <f t="shared" si="270"/>
        <v/>
      </c>
      <c r="V761" s="11">
        <f t="shared" si="271"/>
        <v>305.68452000000002</v>
      </c>
      <c r="W761" s="11"/>
      <c r="X761" s="11">
        <f t="shared" si="265"/>
        <v>0</v>
      </c>
      <c r="Y761" s="11"/>
      <c r="AA761" s="11" t="str">
        <f t="shared" si="272"/>
        <v/>
      </c>
      <c r="AB761" s="11">
        <f t="shared" si="273"/>
        <v>47.499479999999998</v>
      </c>
      <c r="AC761" s="11"/>
      <c r="AD761">
        <f t="shared" si="274"/>
        <v>0</v>
      </c>
      <c r="AE761">
        <f t="shared" si="275"/>
        <v>5</v>
      </c>
      <c r="AG761" s="11">
        <f t="shared" si="276"/>
        <v>237.4974</v>
      </c>
      <c r="AH761" s="11"/>
      <c r="AI761" s="15">
        <f t="shared" si="277"/>
        <v>0</v>
      </c>
      <c r="AL761" s="11">
        <f t="shared" si="278"/>
        <v>1765.92</v>
      </c>
      <c r="AM761" s="11"/>
      <c r="AO761" s="19">
        <f t="shared" si="279"/>
        <v>0</v>
      </c>
      <c r="AP761" s="19">
        <f t="shared" si="280"/>
        <v>2.051702913418137E-3</v>
      </c>
      <c r="AR761" s="23">
        <f t="shared" si="281"/>
        <v>0</v>
      </c>
      <c r="AS761">
        <f t="shared" si="282"/>
        <v>0</v>
      </c>
      <c r="AV761" s="11">
        <f t="shared" si="283"/>
        <v>0</v>
      </c>
      <c r="AY761" s="11">
        <f t="shared" si="284"/>
        <v>0</v>
      </c>
      <c r="AZ761" s="11"/>
      <c r="BB761" s="17">
        <f t="shared" si="285"/>
        <v>0</v>
      </c>
      <c r="BC761" s="17">
        <f t="shared" si="286"/>
        <v>5</v>
      </c>
      <c r="BE761" s="11">
        <f t="shared" si="287"/>
        <v>237.4974</v>
      </c>
      <c r="BH761" s="15">
        <f t="shared" si="288"/>
        <v>0</v>
      </c>
    </row>
    <row r="762" spans="1:60">
      <c r="A762" t="s">
        <v>653</v>
      </c>
      <c r="B762" t="s">
        <v>652</v>
      </c>
      <c r="C762" t="s">
        <v>35</v>
      </c>
      <c r="E762" s="7"/>
      <c r="F762" s="7"/>
      <c r="G762" s="7"/>
      <c r="H762">
        <v>2</v>
      </c>
      <c r="I762" s="7">
        <v>487.96</v>
      </c>
      <c r="J762" s="7">
        <v>341.572</v>
      </c>
      <c r="K762" s="7">
        <v>146.38800000000001</v>
      </c>
      <c r="M762" t="str">
        <f t="shared" si="266"/>
        <v>New</v>
      </c>
      <c r="O762" s="11" t="str">
        <f t="shared" si="267"/>
        <v/>
      </c>
      <c r="P762" s="11">
        <f t="shared" si="268"/>
        <v>243.98</v>
      </c>
      <c r="Q762" s="11"/>
      <c r="R762" s="11">
        <f t="shared" si="269"/>
        <v>0</v>
      </c>
      <c r="S762" s="11"/>
      <c r="U762" s="11" t="str">
        <f t="shared" si="270"/>
        <v/>
      </c>
      <c r="V762" s="11">
        <f t="shared" si="271"/>
        <v>170.786</v>
      </c>
      <c r="W762" s="11"/>
      <c r="X762" s="11">
        <f t="shared" si="265"/>
        <v>0</v>
      </c>
      <c r="Y762" s="11"/>
      <c r="AA762" s="11" t="str">
        <f t="shared" si="272"/>
        <v/>
      </c>
      <c r="AB762" s="11">
        <f t="shared" si="273"/>
        <v>73.194000000000003</v>
      </c>
      <c r="AC762" s="11"/>
      <c r="AD762">
        <f t="shared" si="274"/>
        <v>0</v>
      </c>
      <c r="AE762">
        <f t="shared" si="275"/>
        <v>2</v>
      </c>
      <c r="AG762" s="11">
        <f t="shared" si="276"/>
        <v>146.38800000000001</v>
      </c>
      <c r="AH762" s="11"/>
      <c r="AI762" s="15">
        <f t="shared" si="277"/>
        <v>0</v>
      </c>
      <c r="AL762" s="11">
        <f t="shared" si="278"/>
        <v>487.96</v>
      </c>
      <c r="AM762" s="11"/>
      <c r="AO762" s="19">
        <f t="shared" si="279"/>
        <v>0</v>
      </c>
      <c r="AP762" s="19">
        <f t="shared" si="280"/>
        <v>8.206811653672548E-4</v>
      </c>
      <c r="AR762" s="23">
        <f t="shared" si="281"/>
        <v>0</v>
      </c>
      <c r="AS762">
        <f t="shared" si="282"/>
        <v>0</v>
      </c>
      <c r="AV762" s="11">
        <f t="shared" si="283"/>
        <v>0</v>
      </c>
      <c r="AY762" s="11">
        <f t="shared" si="284"/>
        <v>0</v>
      </c>
      <c r="AZ762" s="11"/>
      <c r="BB762" s="17">
        <f t="shared" si="285"/>
        <v>0</v>
      </c>
      <c r="BC762" s="17">
        <f t="shared" si="286"/>
        <v>2</v>
      </c>
      <c r="BE762" s="11">
        <f t="shared" si="287"/>
        <v>146.38800000000001</v>
      </c>
      <c r="BH762" s="15">
        <f t="shared" si="288"/>
        <v>0</v>
      </c>
    </row>
    <row r="763" spans="1:60">
      <c r="A763" t="s">
        <v>653</v>
      </c>
      <c r="B763" t="s">
        <v>652</v>
      </c>
      <c r="C763" t="s">
        <v>53</v>
      </c>
      <c r="D763">
        <v>10</v>
      </c>
      <c r="E763" s="7">
        <v>1074.6000000000001</v>
      </c>
      <c r="F763" s="7">
        <v>793.17200000000014</v>
      </c>
      <c r="G763" s="7">
        <v>281.428</v>
      </c>
      <c r="H763">
        <v>2</v>
      </c>
      <c r="I763" s="7">
        <v>15.92</v>
      </c>
      <c r="J763" s="7">
        <v>8.9151999999999987</v>
      </c>
      <c r="K763" s="7">
        <v>7.0048000000000004</v>
      </c>
      <c r="M763" t="str">
        <f t="shared" si="266"/>
        <v/>
      </c>
      <c r="O763" s="11">
        <f t="shared" si="267"/>
        <v>107.46000000000001</v>
      </c>
      <c r="P763" s="11">
        <f t="shared" si="268"/>
        <v>7.96</v>
      </c>
      <c r="Q763" s="11"/>
      <c r="R763" s="11">
        <f t="shared" si="269"/>
        <v>-199.00000000000003</v>
      </c>
      <c r="S763" s="11"/>
      <c r="U763" s="11">
        <f t="shared" si="270"/>
        <v>79.317200000000014</v>
      </c>
      <c r="V763" s="11">
        <f t="shared" si="271"/>
        <v>4.4575999999999993</v>
      </c>
      <c r="W763" s="11"/>
      <c r="X763" s="11">
        <f t="shared" si="265"/>
        <v>149.71920000000003</v>
      </c>
      <c r="Y763" s="11"/>
      <c r="AA763" s="11">
        <f t="shared" si="272"/>
        <v>28.142800000000001</v>
      </c>
      <c r="AB763" s="11">
        <f t="shared" si="273"/>
        <v>3.5024000000000002</v>
      </c>
      <c r="AC763" s="11"/>
      <c r="AD763">
        <f t="shared" si="274"/>
        <v>10</v>
      </c>
      <c r="AE763">
        <f t="shared" si="275"/>
        <v>2</v>
      </c>
      <c r="AG763" s="11">
        <f t="shared" si="276"/>
        <v>-225.14240000000001</v>
      </c>
      <c r="AH763" s="11"/>
      <c r="AI763" s="15">
        <f t="shared" si="277"/>
        <v>0</v>
      </c>
      <c r="AL763" s="11">
        <f t="shared" si="278"/>
        <v>-859.68000000000006</v>
      </c>
      <c r="AM763" s="11"/>
      <c r="AO763" s="19">
        <f t="shared" si="279"/>
        <v>4.5599635202918376E-3</v>
      </c>
      <c r="AP763" s="19">
        <f t="shared" si="280"/>
        <v>8.206811653672548E-4</v>
      </c>
      <c r="AR763" s="23">
        <f t="shared" si="281"/>
        <v>11.112631098951208</v>
      </c>
      <c r="AS763">
        <f t="shared" si="282"/>
        <v>10</v>
      </c>
      <c r="AV763" s="11">
        <f t="shared" si="283"/>
        <v>31.312554491564072</v>
      </c>
      <c r="AY763" s="11">
        <f t="shared" si="284"/>
        <v>119.56333789329688</v>
      </c>
      <c r="AZ763" s="11"/>
      <c r="BB763" s="17">
        <f t="shared" si="285"/>
        <v>11.112631098951208</v>
      </c>
      <c r="BC763" s="17">
        <f t="shared" si="286"/>
        <v>2</v>
      </c>
      <c r="BE763" s="11">
        <f t="shared" si="287"/>
        <v>-256.45495449156408</v>
      </c>
      <c r="BH763" s="15">
        <f t="shared" si="288"/>
        <v>0</v>
      </c>
    </row>
    <row r="764" spans="1:60">
      <c r="A764" t="s">
        <v>653</v>
      </c>
      <c r="B764" t="s">
        <v>652</v>
      </c>
      <c r="C764" t="s">
        <v>44</v>
      </c>
      <c r="D764">
        <v>9</v>
      </c>
      <c r="E764" s="7">
        <v>815.29200000000003</v>
      </c>
      <c r="F764" s="7">
        <v>1154.9970000000001</v>
      </c>
      <c r="G764" s="7">
        <v>-339.70499999999998</v>
      </c>
      <c r="I764" s="7"/>
      <c r="J764" s="7"/>
      <c r="K764" s="7"/>
      <c r="M764" t="str">
        <f t="shared" si="266"/>
        <v/>
      </c>
      <c r="O764" s="11">
        <f t="shared" si="267"/>
        <v>90.588000000000008</v>
      </c>
      <c r="P764" s="11" t="str">
        <f t="shared" si="268"/>
        <v/>
      </c>
      <c r="Q764" s="11"/>
      <c r="R764" s="11">
        <f t="shared" si="269"/>
        <v>0</v>
      </c>
      <c r="S764" s="11"/>
      <c r="U764" s="11">
        <f t="shared" si="270"/>
        <v>128.333</v>
      </c>
      <c r="V764" s="11" t="str">
        <f t="shared" si="271"/>
        <v/>
      </c>
      <c r="W764" s="11"/>
      <c r="X764" s="11">
        <f t="shared" si="265"/>
        <v>0</v>
      </c>
      <c r="Y764" s="11"/>
      <c r="AA764" s="11">
        <f t="shared" si="272"/>
        <v>-37.744999999999997</v>
      </c>
      <c r="AB764" s="11" t="str">
        <f t="shared" si="273"/>
        <v/>
      </c>
      <c r="AC764" s="11"/>
      <c r="AD764">
        <f t="shared" si="274"/>
        <v>9</v>
      </c>
      <c r="AE764">
        <f t="shared" si="275"/>
        <v>0</v>
      </c>
      <c r="AG764" s="11">
        <f t="shared" si="276"/>
        <v>339.70499999999998</v>
      </c>
      <c r="AH764" s="11"/>
      <c r="AI764" s="15">
        <f t="shared" si="277"/>
        <v>0</v>
      </c>
      <c r="AL764" s="11">
        <f t="shared" si="278"/>
        <v>-815.29200000000003</v>
      </c>
      <c r="AM764" s="11"/>
      <c r="AO764" s="19">
        <f t="shared" si="279"/>
        <v>4.1039671682626538E-3</v>
      </c>
      <c r="AP764" s="19">
        <f t="shared" si="280"/>
        <v>0</v>
      </c>
      <c r="AR764" s="23">
        <f t="shared" si="281"/>
        <v>10.001367989056087</v>
      </c>
      <c r="AS764">
        <f t="shared" si="282"/>
        <v>9</v>
      </c>
      <c r="AV764" s="11">
        <f t="shared" si="283"/>
        <v>-37.796634746921995</v>
      </c>
      <c r="AY764" s="11">
        <f t="shared" si="284"/>
        <v>90.711923392612817</v>
      </c>
      <c r="AZ764" s="11"/>
      <c r="BB764" s="17">
        <f t="shared" si="285"/>
        <v>10.001367989056087</v>
      </c>
      <c r="BC764" s="17">
        <f t="shared" si="286"/>
        <v>0</v>
      </c>
      <c r="BE764" s="11">
        <f t="shared" si="287"/>
        <v>377.50163474692198</v>
      </c>
      <c r="BH764" s="15">
        <f t="shared" si="288"/>
        <v>0</v>
      </c>
    </row>
    <row r="765" spans="1:60">
      <c r="A765" t="s">
        <v>1643</v>
      </c>
      <c r="B765" t="s">
        <v>1642</v>
      </c>
      <c r="C765" t="s">
        <v>35</v>
      </c>
      <c r="E765" s="7"/>
      <c r="F765" s="7"/>
      <c r="G765" s="7"/>
      <c r="H765">
        <v>3</v>
      </c>
      <c r="I765" s="7">
        <v>218.352</v>
      </c>
      <c r="J765" s="7">
        <v>218.352</v>
      </c>
      <c r="K765" s="7">
        <v>0</v>
      </c>
      <c r="M765" t="str">
        <f t="shared" si="266"/>
        <v>New</v>
      </c>
      <c r="O765" s="11" t="str">
        <f t="shared" si="267"/>
        <v/>
      </c>
      <c r="P765" s="11">
        <f t="shared" si="268"/>
        <v>72.784000000000006</v>
      </c>
      <c r="Q765" s="11"/>
      <c r="R765" s="11">
        <f t="shared" si="269"/>
        <v>0</v>
      </c>
      <c r="S765" s="11"/>
      <c r="U765" s="11" t="str">
        <f t="shared" si="270"/>
        <v/>
      </c>
      <c r="V765" s="11">
        <f t="shared" si="271"/>
        <v>72.784000000000006</v>
      </c>
      <c r="W765" s="11"/>
      <c r="X765" s="11">
        <f t="shared" si="265"/>
        <v>0</v>
      </c>
      <c r="Y765" s="11"/>
      <c r="AA765" s="11" t="str">
        <f t="shared" si="272"/>
        <v/>
      </c>
      <c r="AB765" s="11">
        <f t="shared" si="273"/>
        <v>0</v>
      </c>
      <c r="AC765" s="11"/>
      <c r="AD765">
        <f t="shared" si="274"/>
        <v>0</v>
      </c>
      <c r="AE765">
        <f t="shared" si="275"/>
        <v>3</v>
      </c>
      <c r="AG765" s="11">
        <f t="shared" si="276"/>
        <v>0</v>
      </c>
      <c r="AH765" s="11"/>
      <c r="AI765" s="15">
        <f t="shared" si="277"/>
        <v>0</v>
      </c>
      <c r="AL765" s="11">
        <f t="shared" si="278"/>
        <v>218.35200000000003</v>
      </c>
      <c r="AM765" s="11"/>
      <c r="AO765" s="19">
        <f t="shared" si="279"/>
        <v>0</v>
      </c>
      <c r="AP765" s="19">
        <f t="shared" si="280"/>
        <v>1.2310217480508822E-3</v>
      </c>
      <c r="AR765" s="23">
        <f t="shared" si="281"/>
        <v>0</v>
      </c>
      <c r="AS765">
        <f t="shared" si="282"/>
        <v>0</v>
      </c>
      <c r="AV765" s="11">
        <f t="shared" si="283"/>
        <v>0</v>
      </c>
      <c r="AY765" s="11">
        <f t="shared" si="284"/>
        <v>0</v>
      </c>
      <c r="AZ765" s="11"/>
      <c r="BB765" s="17">
        <f t="shared" si="285"/>
        <v>0</v>
      </c>
      <c r="BC765" s="17">
        <f t="shared" si="286"/>
        <v>3</v>
      </c>
      <c r="BE765" s="11">
        <f t="shared" si="287"/>
        <v>0</v>
      </c>
      <c r="BH765" s="15">
        <f t="shared" si="288"/>
        <v>0</v>
      </c>
    </row>
    <row r="766" spans="1:60">
      <c r="A766" t="s">
        <v>1643</v>
      </c>
      <c r="B766" t="s">
        <v>1642</v>
      </c>
      <c r="C766" t="s">
        <v>53</v>
      </c>
      <c r="D766">
        <v>3</v>
      </c>
      <c r="E766" s="7">
        <v>17.309999999999999</v>
      </c>
      <c r="F766" s="7">
        <v>12.116999999999999</v>
      </c>
      <c r="G766" s="7">
        <v>5.1929999999999996</v>
      </c>
      <c r="H766">
        <v>5</v>
      </c>
      <c r="I766" s="7">
        <v>529.9</v>
      </c>
      <c r="J766" s="7">
        <v>423.91999999999996</v>
      </c>
      <c r="K766" s="7">
        <v>105.98</v>
      </c>
      <c r="M766" t="str">
        <f t="shared" si="266"/>
        <v/>
      </c>
      <c r="O766" s="11">
        <f t="shared" si="267"/>
        <v>5.77</v>
      </c>
      <c r="P766" s="11">
        <f t="shared" si="268"/>
        <v>105.97999999999999</v>
      </c>
      <c r="Q766" s="11"/>
      <c r="R766" s="11">
        <f t="shared" si="269"/>
        <v>501.04999999999995</v>
      </c>
      <c r="S766" s="11"/>
      <c r="U766" s="11">
        <f t="shared" si="270"/>
        <v>4.0389999999999997</v>
      </c>
      <c r="V766" s="11">
        <f t="shared" si="271"/>
        <v>84.783999999999992</v>
      </c>
      <c r="W766" s="11"/>
      <c r="X766" s="11">
        <f t="shared" si="265"/>
        <v>-403.72499999999997</v>
      </c>
      <c r="Y766" s="11"/>
      <c r="AA766" s="11">
        <f t="shared" si="272"/>
        <v>1.7309999999999999</v>
      </c>
      <c r="AB766" s="11">
        <f t="shared" si="273"/>
        <v>21.196000000000002</v>
      </c>
      <c r="AC766" s="11"/>
      <c r="AD766">
        <f t="shared" si="274"/>
        <v>3</v>
      </c>
      <c r="AE766">
        <f t="shared" si="275"/>
        <v>5</v>
      </c>
      <c r="AG766" s="11">
        <f t="shared" si="276"/>
        <v>3.4619999999999997</v>
      </c>
      <c r="AH766" s="11"/>
      <c r="AI766" s="15">
        <f t="shared" si="277"/>
        <v>0</v>
      </c>
      <c r="AL766" s="11">
        <f t="shared" si="278"/>
        <v>11.54</v>
      </c>
      <c r="AM766" s="11"/>
      <c r="AO766" s="19">
        <f t="shared" si="279"/>
        <v>1.3679890560875513E-3</v>
      </c>
      <c r="AP766" s="19">
        <f t="shared" si="280"/>
        <v>2.051702913418137E-3</v>
      </c>
      <c r="AR766" s="23">
        <f t="shared" si="281"/>
        <v>3.3337893296853625</v>
      </c>
      <c r="AS766">
        <f t="shared" si="282"/>
        <v>3</v>
      </c>
      <c r="AV766" s="11">
        <f t="shared" si="283"/>
        <v>0.57778932968536234</v>
      </c>
      <c r="AY766" s="11">
        <f t="shared" si="284"/>
        <v>1.9259644322845413</v>
      </c>
      <c r="AZ766" s="11"/>
      <c r="BB766" s="17">
        <f t="shared" si="285"/>
        <v>3.3337893296853625</v>
      </c>
      <c r="BC766" s="17">
        <f t="shared" si="286"/>
        <v>5</v>
      </c>
      <c r="BE766" s="11">
        <f t="shared" si="287"/>
        <v>2.8842106703146375</v>
      </c>
      <c r="BH766" s="15">
        <f t="shared" si="288"/>
        <v>0</v>
      </c>
    </row>
    <row r="767" spans="1:60">
      <c r="A767" t="s">
        <v>1624</v>
      </c>
      <c r="B767" t="s">
        <v>1623</v>
      </c>
      <c r="C767" t="s">
        <v>35</v>
      </c>
      <c r="D767">
        <v>4</v>
      </c>
      <c r="E767" s="7">
        <v>872.32</v>
      </c>
      <c r="F767" s="7">
        <v>628.07040000000006</v>
      </c>
      <c r="G767" s="7">
        <v>244.24959999999999</v>
      </c>
      <c r="I767" s="7"/>
      <c r="J767" s="7"/>
      <c r="K767" s="7"/>
      <c r="M767" t="str">
        <f t="shared" si="266"/>
        <v/>
      </c>
      <c r="O767" s="11">
        <f t="shared" si="267"/>
        <v>218.08</v>
      </c>
      <c r="P767" s="11" t="str">
        <f t="shared" si="268"/>
        <v/>
      </c>
      <c r="Q767" s="11"/>
      <c r="R767" s="11">
        <f t="shared" si="269"/>
        <v>0</v>
      </c>
      <c r="S767" s="11"/>
      <c r="U767" s="11">
        <f t="shared" si="270"/>
        <v>157.01760000000002</v>
      </c>
      <c r="V767" s="11" t="str">
        <f t="shared" si="271"/>
        <v/>
      </c>
      <c r="W767" s="11"/>
      <c r="X767" s="11">
        <f t="shared" si="265"/>
        <v>0</v>
      </c>
      <c r="Y767" s="11"/>
      <c r="AA767" s="11">
        <f t="shared" si="272"/>
        <v>61.062399999999997</v>
      </c>
      <c r="AB767" s="11" t="str">
        <f t="shared" si="273"/>
        <v/>
      </c>
      <c r="AC767" s="11"/>
      <c r="AD767">
        <f t="shared" si="274"/>
        <v>4</v>
      </c>
      <c r="AE767">
        <f t="shared" si="275"/>
        <v>0</v>
      </c>
      <c r="AG767" s="11">
        <f t="shared" si="276"/>
        <v>-244.24959999999999</v>
      </c>
      <c r="AH767" s="11"/>
      <c r="AI767" s="15">
        <f t="shared" si="277"/>
        <v>0</v>
      </c>
      <c r="AL767" s="11">
        <f t="shared" si="278"/>
        <v>-872.32</v>
      </c>
      <c r="AM767" s="11"/>
      <c r="AO767" s="19">
        <f t="shared" si="279"/>
        <v>1.823985408116735E-3</v>
      </c>
      <c r="AP767" s="19">
        <f t="shared" si="280"/>
        <v>0</v>
      </c>
      <c r="AR767" s="23">
        <f t="shared" si="281"/>
        <v>4.4450524395804836</v>
      </c>
      <c r="AS767">
        <f t="shared" si="282"/>
        <v>4</v>
      </c>
      <c r="AV767" s="11">
        <f t="shared" si="283"/>
        <v>27.175970086639317</v>
      </c>
      <c r="AY767" s="11">
        <f t="shared" si="284"/>
        <v>97.057036023711859</v>
      </c>
      <c r="AZ767" s="11"/>
      <c r="BB767" s="17">
        <f t="shared" si="285"/>
        <v>4.4450524395804836</v>
      </c>
      <c r="BC767" s="17">
        <f t="shared" si="286"/>
        <v>0</v>
      </c>
      <c r="BE767" s="11">
        <f t="shared" si="287"/>
        <v>-271.42557008663931</v>
      </c>
      <c r="BH767" s="15">
        <f t="shared" si="288"/>
        <v>0</v>
      </c>
    </row>
    <row r="768" spans="1:60">
      <c r="A768" t="s">
        <v>1570</v>
      </c>
      <c r="B768" t="s">
        <v>1569</v>
      </c>
      <c r="C768" t="s">
        <v>35</v>
      </c>
      <c r="E768" s="7"/>
      <c r="F768" s="7"/>
      <c r="G768" s="7"/>
      <c r="H768">
        <v>8</v>
      </c>
      <c r="I768" s="7">
        <v>1962.0900000000001</v>
      </c>
      <c r="J768" s="7">
        <v>1412.4223000000002</v>
      </c>
      <c r="K768" s="7">
        <v>549.66770000000008</v>
      </c>
      <c r="M768" t="str">
        <f t="shared" si="266"/>
        <v>New</v>
      </c>
      <c r="O768" s="11" t="str">
        <f t="shared" si="267"/>
        <v/>
      </c>
      <c r="P768" s="11">
        <f t="shared" si="268"/>
        <v>245.26125000000002</v>
      </c>
      <c r="Q768" s="11"/>
      <c r="R768" s="11">
        <f t="shared" si="269"/>
        <v>0</v>
      </c>
      <c r="S768" s="11"/>
      <c r="U768" s="11" t="str">
        <f t="shared" si="270"/>
        <v/>
      </c>
      <c r="V768" s="11">
        <f t="shared" si="271"/>
        <v>176.55278750000002</v>
      </c>
      <c r="W768" s="11"/>
      <c r="X768" s="11">
        <f t="shared" si="265"/>
        <v>0</v>
      </c>
      <c r="Y768" s="11"/>
      <c r="AA768" s="11" t="str">
        <f t="shared" si="272"/>
        <v/>
      </c>
      <c r="AB768" s="11">
        <f t="shared" si="273"/>
        <v>68.70846250000001</v>
      </c>
      <c r="AC768" s="11"/>
      <c r="AD768">
        <f t="shared" si="274"/>
        <v>0</v>
      </c>
      <c r="AE768">
        <f t="shared" si="275"/>
        <v>8</v>
      </c>
      <c r="AG768" s="11">
        <f t="shared" si="276"/>
        <v>549.66770000000008</v>
      </c>
      <c r="AH768" s="11"/>
      <c r="AI768" s="15">
        <f t="shared" si="277"/>
        <v>0</v>
      </c>
      <c r="AL768" s="11">
        <f t="shared" si="278"/>
        <v>1962.0900000000001</v>
      </c>
      <c r="AM768" s="11"/>
      <c r="AO768" s="19">
        <f t="shared" si="279"/>
        <v>0</v>
      </c>
      <c r="AP768" s="19">
        <f t="shared" si="280"/>
        <v>3.2827246614690192E-3</v>
      </c>
      <c r="AR768" s="23">
        <f t="shared" si="281"/>
        <v>0</v>
      </c>
      <c r="AS768">
        <f t="shared" si="282"/>
        <v>0</v>
      </c>
      <c r="AV768" s="11">
        <f t="shared" si="283"/>
        <v>0</v>
      </c>
      <c r="AY768" s="11">
        <f t="shared" si="284"/>
        <v>0</v>
      </c>
      <c r="AZ768" s="11"/>
      <c r="BB768" s="17">
        <f t="shared" si="285"/>
        <v>0</v>
      </c>
      <c r="BC768" s="17">
        <f t="shared" si="286"/>
        <v>8</v>
      </c>
      <c r="BE768" s="11">
        <f t="shared" si="287"/>
        <v>549.66770000000008</v>
      </c>
      <c r="BH768" s="15">
        <f t="shared" si="288"/>
        <v>0</v>
      </c>
    </row>
    <row r="769" spans="1:60">
      <c r="A769" t="s">
        <v>1570</v>
      </c>
      <c r="B769" t="s">
        <v>1569</v>
      </c>
      <c r="C769" t="s">
        <v>53</v>
      </c>
      <c r="E769" s="7"/>
      <c r="F769" s="7"/>
      <c r="G769" s="7"/>
      <c r="H769">
        <v>3</v>
      </c>
      <c r="I769" s="7">
        <v>148.02000000000001</v>
      </c>
      <c r="J769" s="7">
        <v>106.57440000000001</v>
      </c>
      <c r="K769" s="7">
        <v>41.445599999999999</v>
      </c>
      <c r="M769" t="str">
        <f t="shared" si="266"/>
        <v>New</v>
      </c>
      <c r="O769" s="11" t="str">
        <f t="shared" si="267"/>
        <v/>
      </c>
      <c r="P769" s="11">
        <f t="shared" si="268"/>
        <v>49.34</v>
      </c>
      <c r="Q769" s="11"/>
      <c r="R769" s="11">
        <f t="shared" si="269"/>
        <v>0</v>
      </c>
      <c r="S769" s="11"/>
      <c r="U769" s="11" t="str">
        <f t="shared" si="270"/>
        <v/>
      </c>
      <c r="V769" s="11">
        <f t="shared" si="271"/>
        <v>35.524800000000006</v>
      </c>
      <c r="W769" s="11"/>
      <c r="X769" s="11">
        <f t="shared" si="265"/>
        <v>0</v>
      </c>
      <c r="Y769" s="11"/>
      <c r="AA769" s="11" t="str">
        <f t="shared" si="272"/>
        <v/>
      </c>
      <c r="AB769" s="11">
        <f t="shared" si="273"/>
        <v>13.815199999999999</v>
      </c>
      <c r="AC769" s="11"/>
      <c r="AD769">
        <f t="shared" si="274"/>
        <v>0</v>
      </c>
      <c r="AE769">
        <f t="shared" si="275"/>
        <v>3</v>
      </c>
      <c r="AG769" s="11">
        <f t="shared" si="276"/>
        <v>41.445599999999999</v>
      </c>
      <c r="AH769" s="11"/>
      <c r="AI769" s="15">
        <f t="shared" si="277"/>
        <v>0</v>
      </c>
      <c r="AL769" s="11">
        <f t="shared" si="278"/>
        <v>148.02000000000001</v>
      </c>
      <c r="AM769" s="11"/>
      <c r="AO769" s="19">
        <f t="shared" si="279"/>
        <v>0</v>
      </c>
      <c r="AP769" s="19">
        <f t="shared" si="280"/>
        <v>1.2310217480508822E-3</v>
      </c>
      <c r="AR769" s="23">
        <f t="shared" si="281"/>
        <v>0</v>
      </c>
      <c r="AS769">
        <f t="shared" si="282"/>
        <v>0</v>
      </c>
      <c r="AV769" s="11">
        <f t="shared" si="283"/>
        <v>0</v>
      </c>
      <c r="AY769" s="11">
        <f t="shared" si="284"/>
        <v>0</v>
      </c>
      <c r="AZ769" s="11"/>
      <c r="BB769" s="17">
        <f t="shared" si="285"/>
        <v>0</v>
      </c>
      <c r="BC769" s="17">
        <f t="shared" si="286"/>
        <v>3</v>
      </c>
      <c r="BE769" s="11">
        <f t="shared" si="287"/>
        <v>41.445599999999999</v>
      </c>
      <c r="BH769" s="15">
        <f t="shared" si="288"/>
        <v>0</v>
      </c>
    </row>
    <row r="770" spans="1:60">
      <c r="A770" t="s">
        <v>1570</v>
      </c>
      <c r="B770" t="s">
        <v>1569</v>
      </c>
      <c r="C770" t="s">
        <v>44</v>
      </c>
      <c r="E770" s="7"/>
      <c r="F770" s="7"/>
      <c r="G770" s="7"/>
      <c r="H770">
        <v>4</v>
      </c>
      <c r="I770" s="7">
        <v>283.56</v>
      </c>
      <c r="J770" s="7">
        <v>238.19040000000001</v>
      </c>
      <c r="K770" s="7">
        <v>45.369599999999998</v>
      </c>
      <c r="M770" t="str">
        <f t="shared" si="266"/>
        <v>New</v>
      </c>
      <c r="O770" s="11" t="str">
        <f t="shared" si="267"/>
        <v/>
      </c>
      <c r="P770" s="11">
        <f t="shared" si="268"/>
        <v>70.89</v>
      </c>
      <c r="Q770" s="11"/>
      <c r="R770" s="11">
        <f t="shared" si="269"/>
        <v>0</v>
      </c>
      <c r="S770" s="11"/>
      <c r="U770" s="11" t="str">
        <f t="shared" si="270"/>
        <v/>
      </c>
      <c r="V770" s="11">
        <f t="shared" si="271"/>
        <v>59.547600000000003</v>
      </c>
      <c r="W770" s="11"/>
      <c r="X770" s="11">
        <f t="shared" si="265"/>
        <v>0</v>
      </c>
      <c r="Y770" s="11"/>
      <c r="AA770" s="11" t="str">
        <f t="shared" si="272"/>
        <v/>
      </c>
      <c r="AB770" s="11">
        <f t="shared" si="273"/>
        <v>11.3424</v>
      </c>
      <c r="AC770" s="11"/>
      <c r="AD770">
        <f t="shared" si="274"/>
        <v>0</v>
      </c>
      <c r="AE770">
        <f t="shared" si="275"/>
        <v>4</v>
      </c>
      <c r="AG770" s="11">
        <f t="shared" si="276"/>
        <v>45.369599999999998</v>
      </c>
      <c r="AH770" s="11"/>
      <c r="AI770" s="15">
        <f t="shared" si="277"/>
        <v>0</v>
      </c>
      <c r="AL770" s="11">
        <f t="shared" si="278"/>
        <v>283.56</v>
      </c>
      <c r="AM770" s="11"/>
      <c r="AO770" s="19">
        <f t="shared" si="279"/>
        <v>0</v>
      </c>
      <c r="AP770" s="19">
        <f t="shared" si="280"/>
        <v>1.6413623307345096E-3</v>
      </c>
      <c r="AR770" s="23">
        <f t="shared" si="281"/>
        <v>0</v>
      </c>
      <c r="AS770">
        <f t="shared" si="282"/>
        <v>0</v>
      </c>
      <c r="AV770" s="11">
        <f t="shared" si="283"/>
        <v>0</v>
      </c>
      <c r="AY770" s="11">
        <f t="shared" si="284"/>
        <v>0</v>
      </c>
      <c r="AZ770" s="11"/>
      <c r="BB770" s="17">
        <f t="shared" si="285"/>
        <v>0</v>
      </c>
      <c r="BC770" s="17">
        <f t="shared" si="286"/>
        <v>4</v>
      </c>
      <c r="BE770" s="11">
        <f t="shared" si="287"/>
        <v>45.369599999999998</v>
      </c>
      <c r="BH770" s="15">
        <f t="shared" si="288"/>
        <v>0</v>
      </c>
    </row>
    <row r="771" spans="1:60">
      <c r="A771" t="s">
        <v>3772</v>
      </c>
      <c r="B771" t="s">
        <v>3771</v>
      </c>
      <c r="C771" t="s">
        <v>32</v>
      </c>
      <c r="D771">
        <v>4</v>
      </c>
      <c r="E771" s="7">
        <v>198.744</v>
      </c>
      <c r="F771" s="7">
        <v>198.744</v>
      </c>
      <c r="G771" s="7">
        <v>0</v>
      </c>
      <c r="I771" s="7"/>
      <c r="J771" s="7"/>
      <c r="K771" s="7"/>
      <c r="M771" t="str">
        <f t="shared" si="266"/>
        <v/>
      </c>
      <c r="O771" s="11">
        <f t="shared" si="267"/>
        <v>49.686</v>
      </c>
      <c r="P771" s="11" t="str">
        <f t="shared" si="268"/>
        <v/>
      </c>
      <c r="Q771" s="11"/>
      <c r="R771" s="11">
        <f t="shared" si="269"/>
        <v>0</v>
      </c>
      <c r="S771" s="11"/>
      <c r="U771" s="11">
        <f t="shared" si="270"/>
        <v>49.686</v>
      </c>
      <c r="V771" s="11" t="str">
        <f t="shared" si="271"/>
        <v/>
      </c>
      <c r="W771" s="11"/>
      <c r="X771" s="11">
        <f t="shared" si="265"/>
        <v>0</v>
      </c>
      <c r="Y771" s="11"/>
      <c r="AA771" s="11">
        <f t="shared" si="272"/>
        <v>0</v>
      </c>
      <c r="AB771" s="11" t="str">
        <f t="shared" si="273"/>
        <v/>
      </c>
      <c r="AC771" s="11"/>
      <c r="AD771">
        <f t="shared" si="274"/>
        <v>4</v>
      </c>
      <c r="AE771">
        <f t="shared" si="275"/>
        <v>0</v>
      </c>
      <c r="AG771" s="11">
        <f t="shared" si="276"/>
        <v>0</v>
      </c>
      <c r="AH771" s="11"/>
      <c r="AI771" s="15">
        <f t="shared" si="277"/>
        <v>0</v>
      </c>
      <c r="AL771" s="11">
        <f t="shared" si="278"/>
        <v>-198.744</v>
      </c>
      <c r="AM771" s="11"/>
      <c r="AO771" s="19">
        <f t="shared" si="279"/>
        <v>1.823985408116735E-3</v>
      </c>
      <c r="AP771" s="19">
        <f t="shared" si="280"/>
        <v>0</v>
      </c>
      <c r="AR771" s="23">
        <f t="shared" si="281"/>
        <v>4.4450524395804836</v>
      </c>
      <c r="AS771">
        <f t="shared" si="282"/>
        <v>4</v>
      </c>
      <c r="AV771" s="11">
        <f t="shared" si="283"/>
        <v>0</v>
      </c>
      <c r="AY771" s="11">
        <f t="shared" si="284"/>
        <v>22.112875512995906</v>
      </c>
      <c r="AZ771" s="11"/>
      <c r="BB771" s="17">
        <f t="shared" si="285"/>
        <v>4.4450524395804836</v>
      </c>
      <c r="BC771" s="17">
        <f t="shared" si="286"/>
        <v>0</v>
      </c>
      <c r="BE771" s="11">
        <f t="shared" si="287"/>
        <v>0</v>
      </c>
      <c r="BH771" s="15">
        <f t="shared" si="288"/>
        <v>0</v>
      </c>
    </row>
    <row r="772" spans="1:60">
      <c r="A772" t="s">
        <v>3772</v>
      </c>
      <c r="B772" t="s">
        <v>3771</v>
      </c>
      <c r="C772" t="s">
        <v>53</v>
      </c>
      <c r="D772">
        <v>2</v>
      </c>
      <c r="E772" s="7">
        <v>30.344000000000001</v>
      </c>
      <c r="F772" s="7">
        <v>62.205200000000005</v>
      </c>
      <c r="G772" s="7">
        <v>-31.8612</v>
      </c>
      <c r="I772" s="7"/>
      <c r="J772" s="7"/>
      <c r="K772" s="7"/>
      <c r="M772" t="str">
        <f t="shared" si="266"/>
        <v/>
      </c>
      <c r="O772" s="11">
        <f t="shared" si="267"/>
        <v>15.172000000000001</v>
      </c>
      <c r="P772" s="11" t="str">
        <f t="shared" si="268"/>
        <v/>
      </c>
      <c r="Q772" s="11"/>
      <c r="R772" s="11">
        <f t="shared" si="269"/>
        <v>0</v>
      </c>
      <c r="S772" s="11"/>
      <c r="U772" s="11">
        <f t="shared" si="270"/>
        <v>31.102600000000002</v>
      </c>
      <c r="V772" s="11" t="str">
        <f t="shared" si="271"/>
        <v/>
      </c>
      <c r="W772" s="11"/>
      <c r="X772" s="11">
        <f t="shared" si="265"/>
        <v>0</v>
      </c>
      <c r="Y772" s="11"/>
      <c r="AA772" s="11">
        <f t="shared" si="272"/>
        <v>-15.9306</v>
      </c>
      <c r="AB772" s="11" t="str">
        <f t="shared" si="273"/>
        <v/>
      </c>
      <c r="AC772" s="11"/>
      <c r="AD772">
        <f t="shared" si="274"/>
        <v>2</v>
      </c>
      <c r="AE772">
        <f t="shared" si="275"/>
        <v>0</v>
      </c>
      <c r="AG772" s="11">
        <f t="shared" si="276"/>
        <v>31.8612</v>
      </c>
      <c r="AH772" s="11"/>
      <c r="AI772" s="15">
        <f t="shared" si="277"/>
        <v>0</v>
      </c>
      <c r="AL772" s="11">
        <f t="shared" si="278"/>
        <v>-30.344000000000001</v>
      </c>
      <c r="AM772" s="11"/>
      <c r="AO772" s="19">
        <f t="shared" si="279"/>
        <v>9.1199270405836752E-4</v>
      </c>
      <c r="AP772" s="19">
        <f t="shared" si="280"/>
        <v>0</v>
      </c>
      <c r="AR772" s="23">
        <f t="shared" si="281"/>
        <v>2.2225262197902418</v>
      </c>
      <c r="AS772">
        <f t="shared" si="282"/>
        <v>2</v>
      </c>
      <c r="AV772" s="11">
        <f t="shared" si="283"/>
        <v>-3.5449761969904259</v>
      </c>
      <c r="AY772" s="11">
        <f t="shared" si="284"/>
        <v>3.3761678066575485</v>
      </c>
      <c r="AZ772" s="11"/>
      <c r="BB772" s="17">
        <f t="shared" si="285"/>
        <v>2.2225262197902418</v>
      </c>
      <c r="BC772" s="17">
        <f t="shared" si="286"/>
        <v>0</v>
      </c>
      <c r="BE772" s="11">
        <f t="shared" si="287"/>
        <v>35.406176196990423</v>
      </c>
      <c r="BH772" s="15">
        <f t="shared" si="288"/>
        <v>0</v>
      </c>
    </row>
    <row r="773" spans="1:60">
      <c r="A773" t="s">
        <v>2849</v>
      </c>
      <c r="B773" t="s">
        <v>2848</v>
      </c>
      <c r="C773" t="s">
        <v>32</v>
      </c>
      <c r="E773" s="7"/>
      <c r="F773" s="7"/>
      <c r="G773" s="7"/>
      <c r="H773">
        <v>10</v>
      </c>
      <c r="I773" s="7">
        <v>432.19099999999997</v>
      </c>
      <c r="J773" s="7">
        <v>449.13</v>
      </c>
      <c r="K773" s="7">
        <v>-16.939000000000004</v>
      </c>
      <c r="M773" t="str">
        <f t="shared" si="266"/>
        <v>New</v>
      </c>
      <c r="O773" s="11" t="str">
        <f t="shared" si="267"/>
        <v/>
      </c>
      <c r="P773" s="11">
        <f t="shared" si="268"/>
        <v>43.219099999999997</v>
      </c>
      <c r="Q773" s="11"/>
      <c r="R773" s="11">
        <f t="shared" si="269"/>
        <v>0</v>
      </c>
      <c r="S773" s="11"/>
      <c r="U773" s="11" t="str">
        <f t="shared" si="270"/>
        <v/>
      </c>
      <c r="V773" s="11">
        <f t="shared" si="271"/>
        <v>44.912999999999997</v>
      </c>
      <c r="W773" s="11"/>
      <c r="X773" s="11">
        <f t="shared" si="265"/>
        <v>0</v>
      </c>
      <c r="Y773" s="11"/>
      <c r="AA773" s="11" t="str">
        <f t="shared" si="272"/>
        <v/>
      </c>
      <c r="AB773" s="11">
        <f t="shared" si="273"/>
        <v>-1.6939000000000004</v>
      </c>
      <c r="AC773" s="11"/>
      <c r="AD773">
        <f t="shared" si="274"/>
        <v>0</v>
      </c>
      <c r="AE773">
        <f t="shared" si="275"/>
        <v>10</v>
      </c>
      <c r="AG773" s="11">
        <f t="shared" si="276"/>
        <v>-16.939000000000004</v>
      </c>
      <c r="AH773" s="11"/>
      <c r="AI773" s="15">
        <f t="shared" si="277"/>
        <v>0</v>
      </c>
      <c r="AL773" s="11">
        <f t="shared" si="278"/>
        <v>432.19099999999997</v>
      </c>
      <c r="AM773" s="11"/>
      <c r="AO773" s="19">
        <f t="shared" si="279"/>
        <v>0</v>
      </c>
      <c r="AP773" s="19">
        <f t="shared" si="280"/>
        <v>4.103405826836274E-3</v>
      </c>
      <c r="AR773" s="23">
        <f t="shared" si="281"/>
        <v>0</v>
      </c>
      <c r="AS773">
        <f t="shared" si="282"/>
        <v>0</v>
      </c>
      <c r="AV773" s="11">
        <f t="shared" si="283"/>
        <v>0</v>
      </c>
      <c r="AY773" s="11">
        <f t="shared" si="284"/>
        <v>0</v>
      </c>
      <c r="AZ773" s="11"/>
      <c r="BB773" s="17">
        <f t="shared" si="285"/>
        <v>0</v>
      </c>
      <c r="BC773" s="17">
        <f t="shared" si="286"/>
        <v>10</v>
      </c>
      <c r="BE773" s="11">
        <f t="shared" si="287"/>
        <v>-16.939000000000004</v>
      </c>
      <c r="BH773" s="15">
        <f t="shared" si="288"/>
        <v>0</v>
      </c>
    </row>
    <row r="774" spans="1:60">
      <c r="A774" t="s">
        <v>892</v>
      </c>
      <c r="B774" t="s">
        <v>891</v>
      </c>
      <c r="C774" t="s">
        <v>44</v>
      </c>
      <c r="D774">
        <v>4</v>
      </c>
      <c r="E774" s="7">
        <v>1114.2719999999999</v>
      </c>
      <c r="F774" s="7">
        <v>1072.4867999999999</v>
      </c>
      <c r="G774" s="7">
        <v>41.785200000000003</v>
      </c>
      <c r="I774" s="7"/>
      <c r="J774" s="7"/>
      <c r="K774" s="7"/>
      <c r="M774" t="str">
        <f t="shared" si="266"/>
        <v/>
      </c>
      <c r="O774" s="11">
        <f t="shared" si="267"/>
        <v>278.56799999999998</v>
      </c>
      <c r="P774" s="11" t="str">
        <f t="shared" si="268"/>
        <v/>
      </c>
      <c r="Q774" s="11"/>
      <c r="R774" s="11">
        <f t="shared" si="269"/>
        <v>0</v>
      </c>
      <c r="S774" s="11"/>
      <c r="U774" s="11">
        <f t="shared" si="270"/>
        <v>268.12169999999998</v>
      </c>
      <c r="V774" s="11" t="str">
        <f t="shared" si="271"/>
        <v/>
      </c>
      <c r="W774" s="11"/>
      <c r="X774" s="11">
        <f t="shared" si="265"/>
        <v>0</v>
      </c>
      <c r="Y774" s="11"/>
      <c r="AA774" s="11">
        <f t="shared" si="272"/>
        <v>10.446300000000001</v>
      </c>
      <c r="AB774" s="11" t="str">
        <f t="shared" si="273"/>
        <v/>
      </c>
      <c r="AC774" s="11"/>
      <c r="AD774">
        <f t="shared" si="274"/>
        <v>4</v>
      </c>
      <c r="AE774">
        <f t="shared" si="275"/>
        <v>0</v>
      </c>
      <c r="AG774" s="11">
        <f t="shared" si="276"/>
        <v>-41.785200000000003</v>
      </c>
      <c r="AH774" s="11"/>
      <c r="AI774" s="15">
        <f t="shared" si="277"/>
        <v>0</v>
      </c>
      <c r="AL774" s="11">
        <f t="shared" si="278"/>
        <v>-1114.2719999999999</v>
      </c>
      <c r="AM774" s="11"/>
      <c r="AO774" s="19">
        <f t="shared" si="279"/>
        <v>1.823985408116735E-3</v>
      </c>
      <c r="AP774" s="19">
        <f t="shared" si="280"/>
        <v>0</v>
      </c>
      <c r="AR774" s="23">
        <f t="shared" si="281"/>
        <v>4.4450524395804836</v>
      </c>
      <c r="AS774">
        <f t="shared" si="282"/>
        <v>4</v>
      </c>
      <c r="AV774" s="11">
        <f t="shared" si="283"/>
        <v>4.6491512995896063</v>
      </c>
      <c r="AY774" s="11">
        <f t="shared" si="284"/>
        <v>123.97736798905613</v>
      </c>
      <c r="AZ774" s="11"/>
      <c r="BB774" s="17">
        <f t="shared" si="285"/>
        <v>4.4450524395804836</v>
      </c>
      <c r="BC774" s="17">
        <f t="shared" si="286"/>
        <v>0</v>
      </c>
      <c r="BE774" s="11">
        <f t="shared" si="287"/>
        <v>-46.434351299589608</v>
      </c>
      <c r="BH774" s="15">
        <f t="shared" si="288"/>
        <v>0</v>
      </c>
    </row>
    <row r="775" spans="1:60">
      <c r="A775" t="s">
        <v>975</v>
      </c>
      <c r="B775" t="s">
        <v>974</v>
      </c>
      <c r="C775" t="s">
        <v>44</v>
      </c>
      <c r="D775">
        <v>4</v>
      </c>
      <c r="E775" s="7">
        <v>697.16</v>
      </c>
      <c r="F775" s="7">
        <v>550.75639999999999</v>
      </c>
      <c r="G775" s="7">
        <v>146.40360000000001</v>
      </c>
      <c r="I775" s="7"/>
      <c r="J775" s="7"/>
      <c r="K775" s="7"/>
      <c r="M775" t="str">
        <f t="shared" si="266"/>
        <v/>
      </c>
      <c r="O775" s="11">
        <f t="shared" si="267"/>
        <v>174.29</v>
      </c>
      <c r="P775" s="11" t="str">
        <f t="shared" si="268"/>
        <v/>
      </c>
      <c r="Q775" s="11"/>
      <c r="R775" s="11">
        <f t="shared" si="269"/>
        <v>0</v>
      </c>
      <c r="S775" s="11"/>
      <c r="U775" s="11">
        <f t="shared" si="270"/>
        <v>137.6891</v>
      </c>
      <c r="V775" s="11" t="str">
        <f t="shared" si="271"/>
        <v/>
      </c>
      <c r="W775" s="11"/>
      <c r="X775" s="11">
        <f t="shared" si="265"/>
        <v>0</v>
      </c>
      <c r="Y775" s="11"/>
      <c r="AA775" s="11">
        <f t="shared" si="272"/>
        <v>36.600900000000003</v>
      </c>
      <c r="AB775" s="11" t="str">
        <f t="shared" si="273"/>
        <v/>
      </c>
      <c r="AC775" s="11"/>
      <c r="AD775">
        <f t="shared" si="274"/>
        <v>4</v>
      </c>
      <c r="AE775">
        <f t="shared" si="275"/>
        <v>0</v>
      </c>
      <c r="AG775" s="11">
        <f t="shared" si="276"/>
        <v>-146.40360000000001</v>
      </c>
      <c r="AH775" s="11"/>
      <c r="AI775" s="15">
        <f t="shared" si="277"/>
        <v>0</v>
      </c>
      <c r="AL775" s="11">
        <f t="shared" si="278"/>
        <v>-697.16</v>
      </c>
      <c r="AM775" s="11"/>
      <c r="AO775" s="19">
        <f t="shared" si="279"/>
        <v>1.823985408116735E-3</v>
      </c>
      <c r="AP775" s="19">
        <f t="shared" si="280"/>
        <v>0</v>
      </c>
      <c r="AR775" s="23">
        <f t="shared" si="281"/>
        <v>4.4450524395804836</v>
      </c>
      <c r="AS775">
        <f t="shared" si="282"/>
        <v>4</v>
      </c>
      <c r="AV775" s="11">
        <f t="shared" si="283"/>
        <v>16.289319835841322</v>
      </c>
      <c r="AY775" s="11">
        <f t="shared" si="284"/>
        <v>77.568189694482484</v>
      </c>
      <c r="AZ775" s="11"/>
      <c r="BB775" s="17">
        <f t="shared" si="285"/>
        <v>4.4450524395804836</v>
      </c>
      <c r="BC775" s="17">
        <f t="shared" si="286"/>
        <v>0</v>
      </c>
      <c r="BE775" s="11">
        <f t="shared" si="287"/>
        <v>-162.69291983584134</v>
      </c>
      <c r="BH775" s="15">
        <f t="shared" si="288"/>
        <v>0</v>
      </c>
    </row>
    <row r="776" spans="1:60">
      <c r="A776" t="s">
        <v>3226</v>
      </c>
      <c r="B776" t="s">
        <v>3225</v>
      </c>
      <c r="C776" t="s">
        <v>35</v>
      </c>
      <c r="E776" s="7"/>
      <c r="F776" s="7"/>
      <c r="G776" s="7"/>
      <c r="H776">
        <v>5</v>
      </c>
      <c r="I776" s="7">
        <v>589.41</v>
      </c>
      <c r="J776" s="7">
        <v>595.95899999999995</v>
      </c>
      <c r="K776" s="7">
        <v>-6.5490000000000004</v>
      </c>
      <c r="M776" t="str">
        <f t="shared" si="266"/>
        <v>New</v>
      </c>
      <c r="O776" s="11" t="str">
        <f t="shared" si="267"/>
        <v/>
      </c>
      <c r="P776" s="11">
        <f t="shared" si="268"/>
        <v>117.88199999999999</v>
      </c>
      <c r="Q776" s="11"/>
      <c r="R776" s="11">
        <f t="shared" si="269"/>
        <v>0</v>
      </c>
      <c r="S776" s="11"/>
      <c r="U776" s="11" t="str">
        <f t="shared" si="270"/>
        <v/>
      </c>
      <c r="V776" s="11">
        <f t="shared" si="271"/>
        <v>119.19179999999999</v>
      </c>
      <c r="W776" s="11"/>
      <c r="X776" s="11">
        <f t="shared" si="265"/>
        <v>0</v>
      </c>
      <c r="Y776" s="11"/>
      <c r="AA776" s="11" t="str">
        <f t="shared" si="272"/>
        <v/>
      </c>
      <c r="AB776" s="11">
        <f t="shared" si="273"/>
        <v>-1.3098000000000001</v>
      </c>
      <c r="AC776" s="11"/>
      <c r="AD776">
        <f t="shared" si="274"/>
        <v>0</v>
      </c>
      <c r="AE776">
        <f t="shared" si="275"/>
        <v>5</v>
      </c>
      <c r="AG776" s="11">
        <f t="shared" si="276"/>
        <v>-6.5490000000000004</v>
      </c>
      <c r="AH776" s="11"/>
      <c r="AI776" s="15">
        <f t="shared" si="277"/>
        <v>0</v>
      </c>
      <c r="AL776" s="11">
        <f t="shared" si="278"/>
        <v>589.41</v>
      </c>
      <c r="AM776" s="11"/>
      <c r="AO776" s="19">
        <f t="shared" si="279"/>
        <v>0</v>
      </c>
      <c r="AP776" s="19">
        <f t="shared" si="280"/>
        <v>2.051702913418137E-3</v>
      </c>
      <c r="AR776" s="23">
        <f t="shared" si="281"/>
        <v>0</v>
      </c>
      <c r="AS776">
        <f t="shared" si="282"/>
        <v>0</v>
      </c>
      <c r="AV776" s="11">
        <f t="shared" si="283"/>
        <v>0</v>
      </c>
      <c r="AY776" s="11">
        <f t="shared" si="284"/>
        <v>0</v>
      </c>
      <c r="AZ776" s="11"/>
      <c r="BB776" s="17">
        <f t="shared" si="285"/>
        <v>0</v>
      </c>
      <c r="BC776" s="17">
        <f t="shared" si="286"/>
        <v>5</v>
      </c>
      <c r="BE776" s="11">
        <f t="shared" si="287"/>
        <v>-6.5490000000000004</v>
      </c>
      <c r="BH776" s="15">
        <f t="shared" si="288"/>
        <v>0</v>
      </c>
    </row>
    <row r="777" spans="1:60">
      <c r="A777" t="s">
        <v>2835</v>
      </c>
      <c r="B777" t="s">
        <v>2834</v>
      </c>
      <c r="C777" t="s">
        <v>32</v>
      </c>
      <c r="D777">
        <v>2</v>
      </c>
      <c r="E777" s="7">
        <v>205.666</v>
      </c>
      <c r="F777" s="7">
        <v>217.76400000000001</v>
      </c>
      <c r="G777" s="7">
        <v>-12.098000000000001</v>
      </c>
      <c r="I777" s="7"/>
      <c r="J777" s="7"/>
      <c r="K777" s="7"/>
      <c r="M777" t="str">
        <f t="shared" si="266"/>
        <v/>
      </c>
      <c r="O777" s="11">
        <f t="shared" si="267"/>
        <v>102.833</v>
      </c>
      <c r="P777" s="11" t="str">
        <f t="shared" si="268"/>
        <v/>
      </c>
      <c r="Q777" s="11"/>
      <c r="R777" s="11">
        <f t="shared" si="269"/>
        <v>0</v>
      </c>
      <c r="S777" s="11"/>
      <c r="U777" s="11">
        <f t="shared" si="270"/>
        <v>108.88200000000001</v>
      </c>
      <c r="V777" s="11" t="str">
        <f t="shared" si="271"/>
        <v/>
      </c>
      <c r="W777" s="11"/>
      <c r="X777" s="11">
        <f t="shared" ref="X777:X840" si="289">+IFERROR((U777-V777)*H777,0)</f>
        <v>0</v>
      </c>
      <c r="Y777" s="11"/>
      <c r="AA777" s="11">
        <f t="shared" si="272"/>
        <v>-6.0490000000000004</v>
      </c>
      <c r="AB777" s="11" t="str">
        <f t="shared" si="273"/>
        <v/>
      </c>
      <c r="AC777" s="11"/>
      <c r="AD777">
        <f t="shared" si="274"/>
        <v>2</v>
      </c>
      <c r="AE777">
        <f t="shared" si="275"/>
        <v>0</v>
      </c>
      <c r="AG777" s="11">
        <f t="shared" si="276"/>
        <v>12.098000000000001</v>
      </c>
      <c r="AH777" s="11"/>
      <c r="AI777" s="15">
        <f t="shared" si="277"/>
        <v>0</v>
      </c>
      <c r="AL777" s="11">
        <f t="shared" si="278"/>
        <v>-205.666</v>
      </c>
      <c r="AM777" s="11"/>
      <c r="AO777" s="19">
        <f t="shared" si="279"/>
        <v>9.1199270405836752E-4</v>
      </c>
      <c r="AP777" s="19">
        <f t="shared" si="280"/>
        <v>0</v>
      </c>
      <c r="AR777" s="23">
        <f t="shared" si="281"/>
        <v>2.2225262197902418</v>
      </c>
      <c r="AS777">
        <f t="shared" si="282"/>
        <v>2</v>
      </c>
      <c r="AV777" s="11">
        <f t="shared" si="283"/>
        <v>-1.3460611035111727</v>
      </c>
      <c r="AY777" s="11">
        <f t="shared" si="284"/>
        <v>22.883038759689935</v>
      </c>
      <c r="AZ777" s="11"/>
      <c r="BB777" s="17">
        <f t="shared" si="285"/>
        <v>2.2225262197902418</v>
      </c>
      <c r="BC777" s="17">
        <f t="shared" si="286"/>
        <v>0</v>
      </c>
      <c r="BE777" s="11">
        <f t="shared" si="287"/>
        <v>13.444061103511173</v>
      </c>
      <c r="BH777" s="15">
        <f t="shared" si="288"/>
        <v>0</v>
      </c>
    </row>
    <row r="778" spans="1:60">
      <c r="A778" t="s">
        <v>2835</v>
      </c>
      <c r="B778" t="s">
        <v>2834</v>
      </c>
      <c r="C778" t="s">
        <v>44</v>
      </c>
      <c r="D778">
        <v>3</v>
      </c>
      <c r="E778" s="7">
        <v>268.70400000000001</v>
      </c>
      <c r="F778" s="7">
        <v>261.9864</v>
      </c>
      <c r="G778" s="7">
        <v>6.7176</v>
      </c>
      <c r="I778" s="7"/>
      <c r="J778" s="7"/>
      <c r="K778" s="7"/>
      <c r="M778" t="str">
        <f t="shared" ref="M778:M841" si="290">+IF(AND(D778=0,H778&lt;&gt;0),"New","")</f>
        <v/>
      </c>
      <c r="O778" s="11">
        <f t="shared" ref="O778:O841" si="291">+IFERROR(E778/D778,"")</f>
        <v>89.567999999999998</v>
      </c>
      <c r="P778" s="11" t="str">
        <f t="shared" ref="P778:P841" si="292">+IFERROR(I778/H778,"")</f>
        <v/>
      </c>
      <c r="Q778" s="11"/>
      <c r="R778" s="11">
        <f t="shared" ref="R778:R841" si="293">+IFERROR((P778-O778)*H778,0)</f>
        <v>0</v>
      </c>
      <c r="S778" s="11"/>
      <c r="U778" s="11">
        <f t="shared" ref="U778:U841" si="294">+IFERROR(F778/D778,"")</f>
        <v>87.328800000000001</v>
      </c>
      <c r="V778" s="11" t="str">
        <f t="shared" ref="V778:V841" si="295">+IFERROR(J778/H778,"")</f>
        <v/>
      </c>
      <c r="W778" s="11"/>
      <c r="X778" s="11">
        <f t="shared" si="289"/>
        <v>0</v>
      </c>
      <c r="Y778" s="11"/>
      <c r="AA778" s="11">
        <f t="shared" ref="AA778:AA841" si="296">+IFERROR(G778/D778,"")</f>
        <v>2.2391999999999999</v>
      </c>
      <c r="AB778" s="11" t="str">
        <f t="shared" ref="AB778:AB841" si="297">+IFERROR(K778/H778,"")</f>
        <v/>
      </c>
      <c r="AC778" s="11"/>
      <c r="AD778">
        <f t="shared" ref="AD778:AD841" si="298">+D778</f>
        <v>3</v>
      </c>
      <c r="AE778">
        <f t="shared" ref="AE778:AE841" si="299">+H778</f>
        <v>0</v>
      </c>
      <c r="AG778" s="11">
        <f t="shared" ref="AG778:AG841" si="300">+IF(M778="New",(AE778-AD778)*AB778,IFERROR((AE778-AD778)*AA778,0))</f>
        <v>-6.7175999999999991</v>
      </c>
      <c r="AH778" s="11"/>
      <c r="AI778" s="15">
        <f t="shared" ref="AI778:AI841" si="301">+(K778-G778)-(R778+X778+AG778)</f>
        <v>0</v>
      </c>
      <c r="AL778" s="11">
        <f t="shared" ref="AL778:AL841" si="302">+IF(M778="New",(AE778-AD778)*P778,IFERROR((AE778-AD778)*O778,0))</f>
        <v>-268.70400000000001</v>
      </c>
      <c r="AM778" s="11"/>
      <c r="AO778" s="19">
        <f t="shared" ref="AO778:AO841" si="303">+D778/$D$2</f>
        <v>1.3679890560875513E-3</v>
      </c>
      <c r="AP778" s="19">
        <f t="shared" ref="AP778:AP841" si="304">+H778/$H$2</f>
        <v>0</v>
      </c>
      <c r="AR778" s="23">
        <f t="shared" ref="AR778:AR841" si="305">+$H$2*AO778</f>
        <v>3.3337893296853625</v>
      </c>
      <c r="AS778">
        <f t="shared" ref="AS778:AS841" si="306">+D778</f>
        <v>3</v>
      </c>
      <c r="AV778" s="11">
        <f t="shared" ref="AV778:AV841" si="307">+IFERROR((AR778-AS778)*AA778,0)</f>
        <v>0.7474210670314636</v>
      </c>
      <c r="AY778" s="11">
        <f t="shared" ref="AY778:AY841" si="308">+IFERROR((AR778-AS778)*O778,0)</f>
        <v>29.896842681258544</v>
      </c>
      <c r="AZ778" s="11"/>
      <c r="BB778" s="17">
        <f t="shared" ref="BB778:BB841" si="309">+$H$2*AO778</f>
        <v>3.3337893296853625</v>
      </c>
      <c r="BC778" s="17">
        <f t="shared" ref="BC778:BC841" si="310">+H778</f>
        <v>0</v>
      </c>
      <c r="BE778" s="11">
        <f t="shared" ref="BE778:BE841" si="311">+IF(M778="New",(BC778-BB778)*AB778,IFERROR((BC778-BB778)*AA778,0))</f>
        <v>-7.4650210670314632</v>
      </c>
      <c r="BH778" s="15">
        <f t="shared" ref="BH778:BH841" si="312">AG778-AV778-BE778</f>
        <v>0</v>
      </c>
    </row>
    <row r="779" spans="1:60">
      <c r="A779" t="s">
        <v>755</v>
      </c>
      <c r="B779" t="s">
        <v>754</v>
      </c>
      <c r="C779" t="s">
        <v>35</v>
      </c>
      <c r="E779" s="7"/>
      <c r="F779" s="7"/>
      <c r="G779" s="7"/>
      <c r="H779">
        <v>3</v>
      </c>
      <c r="I779" s="7">
        <v>302.67</v>
      </c>
      <c r="J779" s="7">
        <v>230.0292</v>
      </c>
      <c r="K779" s="7">
        <v>72.640799999999999</v>
      </c>
      <c r="M779" t="str">
        <f t="shared" si="290"/>
        <v>New</v>
      </c>
      <c r="O779" s="11" t="str">
        <f t="shared" si="291"/>
        <v/>
      </c>
      <c r="P779" s="11">
        <f t="shared" si="292"/>
        <v>100.89</v>
      </c>
      <c r="Q779" s="11"/>
      <c r="R779" s="11">
        <f t="shared" si="293"/>
        <v>0</v>
      </c>
      <c r="S779" s="11"/>
      <c r="U779" s="11" t="str">
        <f t="shared" si="294"/>
        <v/>
      </c>
      <c r="V779" s="11">
        <f t="shared" si="295"/>
        <v>76.676400000000001</v>
      </c>
      <c r="W779" s="11"/>
      <c r="X779" s="11">
        <f t="shared" si="289"/>
        <v>0</v>
      </c>
      <c r="Y779" s="11"/>
      <c r="AA779" s="11" t="str">
        <f t="shared" si="296"/>
        <v/>
      </c>
      <c r="AB779" s="11">
        <f t="shared" si="297"/>
        <v>24.2136</v>
      </c>
      <c r="AC779" s="11"/>
      <c r="AD779">
        <f t="shared" si="298"/>
        <v>0</v>
      </c>
      <c r="AE779">
        <f t="shared" si="299"/>
        <v>3</v>
      </c>
      <c r="AG779" s="11">
        <f t="shared" si="300"/>
        <v>72.640799999999999</v>
      </c>
      <c r="AH779" s="11"/>
      <c r="AI779" s="15">
        <f t="shared" si="301"/>
        <v>0</v>
      </c>
      <c r="AL779" s="11">
        <f t="shared" si="302"/>
        <v>302.67</v>
      </c>
      <c r="AM779" s="11"/>
      <c r="AO779" s="19">
        <f t="shared" si="303"/>
        <v>0</v>
      </c>
      <c r="AP779" s="19">
        <f t="shared" si="304"/>
        <v>1.2310217480508822E-3</v>
      </c>
      <c r="AR779" s="23">
        <f t="shared" si="305"/>
        <v>0</v>
      </c>
      <c r="AS779">
        <f t="shared" si="306"/>
        <v>0</v>
      </c>
      <c r="AV779" s="11">
        <f t="shared" si="307"/>
        <v>0</v>
      </c>
      <c r="AY779" s="11">
        <f t="shared" si="308"/>
        <v>0</v>
      </c>
      <c r="AZ779" s="11"/>
      <c r="BB779" s="17">
        <f t="shared" si="309"/>
        <v>0</v>
      </c>
      <c r="BC779" s="17">
        <f t="shared" si="310"/>
        <v>3</v>
      </c>
      <c r="BE779" s="11">
        <f t="shared" si="311"/>
        <v>72.640799999999999</v>
      </c>
      <c r="BH779" s="15">
        <f t="shared" si="312"/>
        <v>0</v>
      </c>
    </row>
    <row r="780" spans="1:60">
      <c r="A780" t="s">
        <v>755</v>
      </c>
      <c r="B780" t="s">
        <v>754</v>
      </c>
      <c r="C780" t="s">
        <v>53</v>
      </c>
      <c r="E780" s="7"/>
      <c r="F780" s="7"/>
      <c r="G780" s="7"/>
      <c r="H780">
        <v>11</v>
      </c>
      <c r="I780" s="7">
        <v>157.74</v>
      </c>
      <c r="J780" s="7">
        <v>100.95360000000001</v>
      </c>
      <c r="K780" s="7">
        <v>56.7864</v>
      </c>
      <c r="M780" t="str">
        <f t="shared" si="290"/>
        <v>New</v>
      </c>
      <c r="O780" s="11" t="str">
        <f t="shared" si="291"/>
        <v/>
      </c>
      <c r="P780" s="11">
        <f t="shared" si="292"/>
        <v>14.340000000000002</v>
      </c>
      <c r="Q780" s="11"/>
      <c r="R780" s="11">
        <f t="shared" si="293"/>
        <v>0</v>
      </c>
      <c r="S780" s="11"/>
      <c r="U780" s="11" t="str">
        <f t="shared" si="294"/>
        <v/>
      </c>
      <c r="V780" s="11">
        <f t="shared" si="295"/>
        <v>9.1776</v>
      </c>
      <c r="W780" s="11"/>
      <c r="X780" s="11">
        <f t="shared" si="289"/>
        <v>0</v>
      </c>
      <c r="Y780" s="11"/>
      <c r="AA780" s="11" t="str">
        <f t="shared" si="296"/>
        <v/>
      </c>
      <c r="AB780" s="11">
        <f t="shared" si="297"/>
        <v>5.1623999999999999</v>
      </c>
      <c r="AC780" s="11"/>
      <c r="AD780">
        <f t="shared" si="298"/>
        <v>0</v>
      </c>
      <c r="AE780">
        <f t="shared" si="299"/>
        <v>11</v>
      </c>
      <c r="AG780" s="11">
        <f t="shared" si="300"/>
        <v>56.7864</v>
      </c>
      <c r="AH780" s="11"/>
      <c r="AI780" s="15">
        <f t="shared" si="301"/>
        <v>0</v>
      </c>
      <c r="AL780" s="11">
        <f t="shared" si="302"/>
        <v>157.74</v>
      </c>
      <c r="AM780" s="11"/>
      <c r="AO780" s="19">
        <f t="shared" si="303"/>
        <v>0</v>
      </c>
      <c r="AP780" s="19">
        <f t="shared" si="304"/>
        <v>4.5137464095199014E-3</v>
      </c>
      <c r="AR780" s="23">
        <f t="shared" si="305"/>
        <v>0</v>
      </c>
      <c r="AS780">
        <f t="shared" si="306"/>
        <v>0</v>
      </c>
      <c r="AV780" s="11">
        <f t="shared" si="307"/>
        <v>0</v>
      </c>
      <c r="AY780" s="11">
        <f t="shared" si="308"/>
        <v>0</v>
      </c>
      <c r="AZ780" s="11"/>
      <c r="BB780" s="17">
        <f t="shared" si="309"/>
        <v>0</v>
      </c>
      <c r="BC780" s="17">
        <f t="shared" si="310"/>
        <v>11</v>
      </c>
      <c r="BE780" s="11">
        <f t="shared" si="311"/>
        <v>56.7864</v>
      </c>
      <c r="BH780" s="15">
        <f t="shared" si="312"/>
        <v>0</v>
      </c>
    </row>
    <row r="781" spans="1:60">
      <c r="A781" t="s">
        <v>2525</v>
      </c>
      <c r="B781" t="s">
        <v>2524</v>
      </c>
      <c r="C781" t="s">
        <v>53</v>
      </c>
      <c r="E781" s="7"/>
      <c r="F781" s="7"/>
      <c r="G781" s="7"/>
      <c r="H781">
        <v>3</v>
      </c>
      <c r="I781" s="7">
        <v>71.97</v>
      </c>
      <c r="J781" s="7">
        <v>55.416899999999998</v>
      </c>
      <c r="K781" s="7">
        <v>16.553100000000001</v>
      </c>
      <c r="M781" t="str">
        <f t="shared" si="290"/>
        <v>New</v>
      </c>
      <c r="O781" s="11" t="str">
        <f t="shared" si="291"/>
        <v/>
      </c>
      <c r="P781" s="11">
        <f t="shared" si="292"/>
        <v>23.99</v>
      </c>
      <c r="Q781" s="11"/>
      <c r="R781" s="11">
        <f t="shared" si="293"/>
        <v>0</v>
      </c>
      <c r="S781" s="11"/>
      <c r="U781" s="11" t="str">
        <f t="shared" si="294"/>
        <v/>
      </c>
      <c r="V781" s="11">
        <f t="shared" si="295"/>
        <v>18.472300000000001</v>
      </c>
      <c r="W781" s="11"/>
      <c r="X781" s="11">
        <f t="shared" si="289"/>
        <v>0</v>
      </c>
      <c r="Y781" s="11"/>
      <c r="AA781" s="11" t="str">
        <f t="shared" si="296"/>
        <v/>
      </c>
      <c r="AB781" s="11">
        <f t="shared" si="297"/>
        <v>5.5177000000000005</v>
      </c>
      <c r="AC781" s="11"/>
      <c r="AD781">
        <f t="shared" si="298"/>
        <v>0</v>
      </c>
      <c r="AE781">
        <f t="shared" si="299"/>
        <v>3</v>
      </c>
      <c r="AG781" s="11">
        <f t="shared" si="300"/>
        <v>16.553100000000001</v>
      </c>
      <c r="AH781" s="11"/>
      <c r="AI781" s="15">
        <f t="shared" si="301"/>
        <v>0</v>
      </c>
      <c r="AL781" s="11">
        <f t="shared" si="302"/>
        <v>71.97</v>
      </c>
      <c r="AM781" s="11"/>
      <c r="AO781" s="19">
        <f t="shared" si="303"/>
        <v>0</v>
      </c>
      <c r="AP781" s="19">
        <f t="shared" si="304"/>
        <v>1.2310217480508822E-3</v>
      </c>
      <c r="AR781" s="23">
        <f t="shared" si="305"/>
        <v>0</v>
      </c>
      <c r="AS781">
        <f t="shared" si="306"/>
        <v>0</v>
      </c>
      <c r="AV781" s="11">
        <f t="shared" si="307"/>
        <v>0</v>
      </c>
      <c r="AY781" s="11">
        <f t="shared" si="308"/>
        <v>0</v>
      </c>
      <c r="AZ781" s="11"/>
      <c r="BB781" s="17">
        <f t="shared" si="309"/>
        <v>0</v>
      </c>
      <c r="BC781" s="17">
        <f t="shared" si="310"/>
        <v>3</v>
      </c>
      <c r="BE781" s="11">
        <f t="shared" si="311"/>
        <v>16.553100000000001</v>
      </c>
      <c r="BH781" s="15">
        <f t="shared" si="312"/>
        <v>0</v>
      </c>
    </row>
    <row r="782" spans="1:60">
      <c r="A782" t="s">
        <v>2517</v>
      </c>
      <c r="B782" t="s">
        <v>2516</v>
      </c>
      <c r="C782" t="s">
        <v>44</v>
      </c>
      <c r="E782" s="7"/>
      <c r="F782" s="7"/>
      <c r="G782" s="7"/>
      <c r="H782">
        <v>3</v>
      </c>
      <c r="I782" s="7">
        <v>510.24</v>
      </c>
      <c r="J782" s="7">
        <v>503.86200000000002</v>
      </c>
      <c r="K782" s="7">
        <v>6.3780000000000001</v>
      </c>
      <c r="M782" t="str">
        <f t="shared" si="290"/>
        <v>New</v>
      </c>
      <c r="O782" s="11" t="str">
        <f t="shared" si="291"/>
        <v/>
      </c>
      <c r="P782" s="11">
        <f t="shared" si="292"/>
        <v>170.08</v>
      </c>
      <c r="Q782" s="11"/>
      <c r="R782" s="11">
        <f t="shared" si="293"/>
        <v>0</v>
      </c>
      <c r="S782" s="11"/>
      <c r="U782" s="11" t="str">
        <f t="shared" si="294"/>
        <v/>
      </c>
      <c r="V782" s="11">
        <f t="shared" si="295"/>
        <v>167.95400000000001</v>
      </c>
      <c r="W782" s="11"/>
      <c r="X782" s="11">
        <f t="shared" si="289"/>
        <v>0</v>
      </c>
      <c r="Y782" s="11"/>
      <c r="AA782" s="11" t="str">
        <f t="shared" si="296"/>
        <v/>
      </c>
      <c r="AB782" s="11">
        <f t="shared" si="297"/>
        <v>2.1259999999999999</v>
      </c>
      <c r="AC782" s="11"/>
      <c r="AD782">
        <f t="shared" si="298"/>
        <v>0</v>
      </c>
      <c r="AE782">
        <f t="shared" si="299"/>
        <v>3</v>
      </c>
      <c r="AG782" s="11">
        <f t="shared" si="300"/>
        <v>6.3780000000000001</v>
      </c>
      <c r="AH782" s="11"/>
      <c r="AI782" s="15">
        <f t="shared" si="301"/>
        <v>0</v>
      </c>
      <c r="AL782" s="11">
        <f t="shared" si="302"/>
        <v>510.24</v>
      </c>
      <c r="AM782" s="11"/>
      <c r="AO782" s="19">
        <f t="shared" si="303"/>
        <v>0</v>
      </c>
      <c r="AP782" s="19">
        <f t="shared" si="304"/>
        <v>1.2310217480508822E-3</v>
      </c>
      <c r="AR782" s="23">
        <f t="shared" si="305"/>
        <v>0</v>
      </c>
      <c r="AS782">
        <f t="shared" si="306"/>
        <v>0</v>
      </c>
      <c r="AV782" s="11">
        <f t="shared" si="307"/>
        <v>0</v>
      </c>
      <c r="AY782" s="11">
        <f t="shared" si="308"/>
        <v>0</v>
      </c>
      <c r="AZ782" s="11"/>
      <c r="BB782" s="17">
        <f t="shared" si="309"/>
        <v>0</v>
      </c>
      <c r="BC782" s="17">
        <f t="shared" si="310"/>
        <v>3</v>
      </c>
      <c r="BE782" s="11">
        <f t="shared" si="311"/>
        <v>6.3780000000000001</v>
      </c>
      <c r="BH782" s="15">
        <f t="shared" si="312"/>
        <v>0</v>
      </c>
    </row>
    <row r="783" spans="1:60">
      <c r="A783" t="s">
        <v>527</v>
      </c>
      <c r="B783" t="s">
        <v>526</v>
      </c>
      <c r="C783" t="s">
        <v>35</v>
      </c>
      <c r="E783" s="7"/>
      <c r="F783" s="7"/>
      <c r="G783" s="7"/>
      <c r="H783">
        <v>7</v>
      </c>
      <c r="I783" s="7">
        <v>1374.394</v>
      </c>
      <c r="J783" s="7">
        <v>1413.6624000000002</v>
      </c>
      <c r="K783" s="7">
        <v>-39.2684</v>
      </c>
      <c r="M783" t="str">
        <f t="shared" si="290"/>
        <v>New</v>
      </c>
      <c r="O783" s="11" t="str">
        <f t="shared" si="291"/>
        <v/>
      </c>
      <c r="P783" s="11">
        <f t="shared" si="292"/>
        <v>196.34200000000001</v>
      </c>
      <c r="Q783" s="11"/>
      <c r="R783" s="11">
        <f t="shared" si="293"/>
        <v>0</v>
      </c>
      <c r="S783" s="11"/>
      <c r="U783" s="11" t="str">
        <f t="shared" si="294"/>
        <v/>
      </c>
      <c r="V783" s="11">
        <f t="shared" si="295"/>
        <v>201.95177142857145</v>
      </c>
      <c r="W783" s="11"/>
      <c r="X783" s="11">
        <f t="shared" si="289"/>
        <v>0</v>
      </c>
      <c r="Y783" s="11"/>
      <c r="AA783" s="11" t="str">
        <f t="shared" si="296"/>
        <v/>
      </c>
      <c r="AB783" s="11">
        <f t="shared" si="297"/>
        <v>-5.6097714285714284</v>
      </c>
      <c r="AC783" s="11"/>
      <c r="AD783">
        <f t="shared" si="298"/>
        <v>0</v>
      </c>
      <c r="AE783">
        <f t="shared" si="299"/>
        <v>7</v>
      </c>
      <c r="AG783" s="11">
        <f t="shared" si="300"/>
        <v>-39.2684</v>
      </c>
      <c r="AH783" s="11"/>
      <c r="AI783" s="15">
        <f t="shared" si="301"/>
        <v>0</v>
      </c>
      <c r="AL783" s="11">
        <f t="shared" si="302"/>
        <v>1374.394</v>
      </c>
      <c r="AM783" s="11"/>
      <c r="AO783" s="19">
        <f t="shared" si="303"/>
        <v>0</v>
      </c>
      <c r="AP783" s="19">
        <f t="shared" si="304"/>
        <v>2.8723840787853918E-3</v>
      </c>
      <c r="AR783" s="23">
        <f t="shared" si="305"/>
        <v>0</v>
      </c>
      <c r="AS783">
        <f t="shared" si="306"/>
        <v>0</v>
      </c>
      <c r="AV783" s="11">
        <f t="shared" si="307"/>
        <v>0</v>
      </c>
      <c r="AY783" s="11">
        <f t="shared" si="308"/>
        <v>0</v>
      </c>
      <c r="AZ783" s="11"/>
      <c r="BB783" s="17">
        <f t="shared" si="309"/>
        <v>0</v>
      </c>
      <c r="BC783" s="17">
        <f t="shared" si="310"/>
        <v>7</v>
      </c>
      <c r="BE783" s="11">
        <f t="shared" si="311"/>
        <v>-39.2684</v>
      </c>
      <c r="BH783" s="15">
        <f t="shared" si="312"/>
        <v>0</v>
      </c>
    </row>
    <row r="784" spans="1:60">
      <c r="A784" t="s">
        <v>527</v>
      </c>
      <c r="B784" t="s">
        <v>526</v>
      </c>
      <c r="C784" t="s">
        <v>44</v>
      </c>
      <c r="D784">
        <v>3</v>
      </c>
      <c r="E784" s="7">
        <v>189.88200000000001</v>
      </c>
      <c r="F784" s="7">
        <v>284.82299999999998</v>
      </c>
      <c r="G784" s="7">
        <v>-94.941000000000003</v>
      </c>
      <c r="I784" s="7"/>
      <c r="J784" s="7"/>
      <c r="K784" s="7"/>
      <c r="M784" t="str">
        <f t="shared" si="290"/>
        <v/>
      </c>
      <c r="O784" s="11">
        <f t="shared" si="291"/>
        <v>63.294000000000004</v>
      </c>
      <c r="P784" s="11" t="str">
        <f t="shared" si="292"/>
        <v/>
      </c>
      <c r="Q784" s="11"/>
      <c r="R784" s="11">
        <f t="shared" si="293"/>
        <v>0</v>
      </c>
      <c r="S784" s="11"/>
      <c r="U784" s="11">
        <f t="shared" si="294"/>
        <v>94.940999999999988</v>
      </c>
      <c r="V784" s="11" t="str">
        <f t="shared" si="295"/>
        <v/>
      </c>
      <c r="W784" s="11"/>
      <c r="X784" s="11">
        <f t="shared" si="289"/>
        <v>0</v>
      </c>
      <c r="Y784" s="11"/>
      <c r="AA784" s="11">
        <f t="shared" si="296"/>
        <v>-31.647000000000002</v>
      </c>
      <c r="AB784" s="11" t="str">
        <f t="shared" si="297"/>
        <v/>
      </c>
      <c r="AC784" s="11"/>
      <c r="AD784">
        <f t="shared" si="298"/>
        <v>3</v>
      </c>
      <c r="AE784">
        <f t="shared" si="299"/>
        <v>0</v>
      </c>
      <c r="AG784" s="11">
        <f t="shared" si="300"/>
        <v>94.941000000000003</v>
      </c>
      <c r="AH784" s="11"/>
      <c r="AI784" s="15">
        <f t="shared" si="301"/>
        <v>0</v>
      </c>
      <c r="AL784" s="11">
        <f t="shared" si="302"/>
        <v>-189.88200000000001</v>
      </c>
      <c r="AM784" s="11"/>
      <c r="AO784" s="19">
        <f t="shared" si="303"/>
        <v>1.3679890560875513E-3</v>
      </c>
      <c r="AP784" s="19">
        <f t="shared" si="304"/>
        <v>0</v>
      </c>
      <c r="AR784" s="23">
        <f t="shared" si="305"/>
        <v>3.3337893296853625</v>
      </c>
      <c r="AS784">
        <f t="shared" si="306"/>
        <v>3</v>
      </c>
      <c r="AV784" s="11">
        <f t="shared" si="307"/>
        <v>-10.563430916552667</v>
      </c>
      <c r="AY784" s="11">
        <f t="shared" si="308"/>
        <v>21.126861833105334</v>
      </c>
      <c r="AZ784" s="11"/>
      <c r="BB784" s="17">
        <f t="shared" si="309"/>
        <v>3.3337893296853625</v>
      </c>
      <c r="BC784" s="17">
        <f t="shared" si="310"/>
        <v>0</v>
      </c>
      <c r="BE784" s="11">
        <f t="shared" si="311"/>
        <v>105.50443091655268</v>
      </c>
      <c r="BH784" s="15">
        <f t="shared" si="312"/>
        <v>0</v>
      </c>
    </row>
    <row r="785" spans="1:60">
      <c r="A785" t="s">
        <v>900</v>
      </c>
      <c r="B785" t="s">
        <v>899</v>
      </c>
      <c r="C785" t="s">
        <v>53</v>
      </c>
      <c r="E785" s="7"/>
      <c r="F785" s="7"/>
      <c r="G785" s="7"/>
      <c r="H785">
        <v>13</v>
      </c>
      <c r="I785" s="7">
        <v>1523.72</v>
      </c>
      <c r="J785" s="7">
        <v>1461.0898</v>
      </c>
      <c r="K785" s="7">
        <v>62.630200000000002</v>
      </c>
      <c r="M785" t="str">
        <f t="shared" si="290"/>
        <v>New</v>
      </c>
      <c r="O785" s="11" t="str">
        <f t="shared" si="291"/>
        <v/>
      </c>
      <c r="P785" s="11">
        <f t="shared" si="292"/>
        <v>117.20923076923077</v>
      </c>
      <c r="Q785" s="11"/>
      <c r="R785" s="11">
        <f t="shared" si="293"/>
        <v>0</v>
      </c>
      <c r="S785" s="11"/>
      <c r="U785" s="11" t="str">
        <f t="shared" si="294"/>
        <v/>
      </c>
      <c r="V785" s="11">
        <f t="shared" si="295"/>
        <v>112.39152307692308</v>
      </c>
      <c r="W785" s="11"/>
      <c r="X785" s="11">
        <f t="shared" si="289"/>
        <v>0</v>
      </c>
      <c r="Y785" s="11"/>
      <c r="AA785" s="11" t="str">
        <f t="shared" si="296"/>
        <v/>
      </c>
      <c r="AB785" s="11">
        <f t="shared" si="297"/>
        <v>4.8177076923076925</v>
      </c>
      <c r="AC785" s="11"/>
      <c r="AD785">
        <f t="shared" si="298"/>
        <v>0</v>
      </c>
      <c r="AE785">
        <f t="shared" si="299"/>
        <v>13</v>
      </c>
      <c r="AG785" s="11">
        <f t="shared" si="300"/>
        <v>62.630200000000002</v>
      </c>
      <c r="AH785" s="11"/>
      <c r="AI785" s="15">
        <f t="shared" si="301"/>
        <v>0</v>
      </c>
      <c r="AL785" s="11">
        <f t="shared" si="302"/>
        <v>1523.72</v>
      </c>
      <c r="AM785" s="11"/>
      <c r="AO785" s="19">
        <f t="shared" si="303"/>
        <v>0</v>
      </c>
      <c r="AP785" s="19">
        <f t="shared" si="304"/>
        <v>5.3344275748871562E-3</v>
      </c>
      <c r="AR785" s="23">
        <f t="shared" si="305"/>
        <v>0</v>
      </c>
      <c r="AS785">
        <f t="shared" si="306"/>
        <v>0</v>
      </c>
      <c r="AV785" s="11">
        <f t="shared" si="307"/>
        <v>0</v>
      </c>
      <c r="AY785" s="11">
        <f t="shared" si="308"/>
        <v>0</v>
      </c>
      <c r="AZ785" s="11"/>
      <c r="BB785" s="17">
        <f t="shared" si="309"/>
        <v>0</v>
      </c>
      <c r="BC785" s="17">
        <f t="shared" si="310"/>
        <v>13</v>
      </c>
      <c r="BE785" s="11">
        <f t="shared" si="311"/>
        <v>62.630200000000002</v>
      </c>
      <c r="BH785" s="15">
        <f t="shared" si="312"/>
        <v>0</v>
      </c>
    </row>
    <row r="786" spans="1:60">
      <c r="A786" t="s">
        <v>900</v>
      </c>
      <c r="B786" t="s">
        <v>899</v>
      </c>
      <c r="C786" t="s">
        <v>44</v>
      </c>
      <c r="E786" s="7"/>
      <c r="F786" s="7"/>
      <c r="G786" s="7"/>
      <c r="H786">
        <v>12</v>
      </c>
      <c r="I786" s="7">
        <v>2065.3200000000002</v>
      </c>
      <c r="J786" s="7">
        <v>2684.9160000000002</v>
      </c>
      <c r="K786" s="7">
        <v>-619.596</v>
      </c>
      <c r="M786" t="str">
        <f t="shared" si="290"/>
        <v>New</v>
      </c>
      <c r="O786" s="11" t="str">
        <f t="shared" si="291"/>
        <v/>
      </c>
      <c r="P786" s="11">
        <f t="shared" si="292"/>
        <v>172.11</v>
      </c>
      <c r="Q786" s="11"/>
      <c r="R786" s="11">
        <f t="shared" si="293"/>
        <v>0</v>
      </c>
      <c r="S786" s="11"/>
      <c r="U786" s="11" t="str">
        <f t="shared" si="294"/>
        <v/>
      </c>
      <c r="V786" s="11">
        <f t="shared" si="295"/>
        <v>223.74300000000002</v>
      </c>
      <c r="W786" s="11"/>
      <c r="X786" s="11">
        <f t="shared" si="289"/>
        <v>0</v>
      </c>
      <c r="Y786" s="11"/>
      <c r="AA786" s="11" t="str">
        <f t="shared" si="296"/>
        <v/>
      </c>
      <c r="AB786" s="11">
        <f t="shared" si="297"/>
        <v>-51.633000000000003</v>
      </c>
      <c r="AC786" s="11"/>
      <c r="AD786">
        <f t="shared" si="298"/>
        <v>0</v>
      </c>
      <c r="AE786">
        <f t="shared" si="299"/>
        <v>12</v>
      </c>
      <c r="AG786" s="11">
        <f t="shared" si="300"/>
        <v>-619.596</v>
      </c>
      <c r="AH786" s="11"/>
      <c r="AI786" s="15">
        <f t="shared" si="301"/>
        <v>0</v>
      </c>
      <c r="AL786" s="11">
        <f t="shared" si="302"/>
        <v>2065.3200000000002</v>
      </c>
      <c r="AM786" s="11"/>
      <c r="AO786" s="19">
        <f t="shared" si="303"/>
        <v>0</v>
      </c>
      <c r="AP786" s="19">
        <f t="shared" si="304"/>
        <v>4.9240869922035288E-3</v>
      </c>
      <c r="AR786" s="23">
        <f t="shared" si="305"/>
        <v>0</v>
      </c>
      <c r="AS786">
        <f t="shared" si="306"/>
        <v>0</v>
      </c>
      <c r="AV786" s="11">
        <f t="shared" si="307"/>
        <v>0</v>
      </c>
      <c r="AY786" s="11">
        <f t="shared" si="308"/>
        <v>0</v>
      </c>
      <c r="AZ786" s="11"/>
      <c r="BB786" s="17">
        <f t="shared" si="309"/>
        <v>0</v>
      </c>
      <c r="BC786" s="17">
        <f t="shared" si="310"/>
        <v>12</v>
      </c>
      <c r="BE786" s="11">
        <f t="shared" si="311"/>
        <v>-619.596</v>
      </c>
      <c r="BH786" s="15">
        <f t="shared" si="312"/>
        <v>0</v>
      </c>
    </row>
    <row r="787" spans="1:60">
      <c r="A787" t="s">
        <v>2471</v>
      </c>
      <c r="B787" t="s">
        <v>2470</v>
      </c>
      <c r="C787" t="s">
        <v>35</v>
      </c>
      <c r="E787" s="7"/>
      <c r="F787" s="7"/>
      <c r="G787" s="7"/>
      <c r="H787">
        <v>1</v>
      </c>
      <c r="I787" s="7">
        <v>33.94</v>
      </c>
      <c r="J787" s="7">
        <v>24.776199999999996</v>
      </c>
      <c r="K787" s="7">
        <v>9.1638000000000002</v>
      </c>
      <c r="M787" t="str">
        <f t="shared" si="290"/>
        <v>New</v>
      </c>
      <c r="O787" s="11" t="str">
        <f t="shared" si="291"/>
        <v/>
      </c>
      <c r="P787" s="11">
        <f t="shared" si="292"/>
        <v>33.94</v>
      </c>
      <c r="Q787" s="11"/>
      <c r="R787" s="11">
        <f t="shared" si="293"/>
        <v>0</v>
      </c>
      <c r="S787" s="11"/>
      <c r="U787" s="11" t="str">
        <f t="shared" si="294"/>
        <v/>
      </c>
      <c r="V787" s="11">
        <f t="shared" si="295"/>
        <v>24.776199999999996</v>
      </c>
      <c r="W787" s="11"/>
      <c r="X787" s="11">
        <f t="shared" si="289"/>
        <v>0</v>
      </c>
      <c r="Y787" s="11"/>
      <c r="AA787" s="11" t="str">
        <f t="shared" si="296"/>
        <v/>
      </c>
      <c r="AB787" s="11">
        <f t="shared" si="297"/>
        <v>9.1638000000000002</v>
      </c>
      <c r="AC787" s="11"/>
      <c r="AD787">
        <f t="shared" si="298"/>
        <v>0</v>
      </c>
      <c r="AE787">
        <f t="shared" si="299"/>
        <v>1</v>
      </c>
      <c r="AG787" s="11">
        <f t="shared" si="300"/>
        <v>9.1638000000000002</v>
      </c>
      <c r="AH787" s="11"/>
      <c r="AI787" s="15">
        <f t="shared" si="301"/>
        <v>0</v>
      </c>
      <c r="AL787" s="11">
        <f t="shared" si="302"/>
        <v>33.94</v>
      </c>
      <c r="AM787" s="11"/>
      <c r="AO787" s="19">
        <f t="shared" si="303"/>
        <v>0</v>
      </c>
      <c r="AP787" s="19">
        <f t="shared" si="304"/>
        <v>4.103405826836274E-4</v>
      </c>
      <c r="AR787" s="23">
        <f t="shared" si="305"/>
        <v>0</v>
      </c>
      <c r="AS787">
        <f t="shared" si="306"/>
        <v>0</v>
      </c>
      <c r="AV787" s="11">
        <f t="shared" si="307"/>
        <v>0</v>
      </c>
      <c r="AY787" s="11">
        <f t="shared" si="308"/>
        <v>0</v>
      </c>
      <c r="AZ787" s="11"/>
      <c r="BB787" s="17">
        <f t="shared" si="309"/>
        <v>0</v>
      </c>
      <c r="BC787" s="17">
        <f t="shared" si="310"/>
        <v>1</v>
      </c>
      <c r="BE787" s="11">
        <f t="shared" si="311"/>
        <v>9.1638000000000002</v>
      </c>
      <c r="BH787" s="15">
        <f t="shared" si="312"/>
        <v>0</v>
      </c>
    </row>
    <row r="788" spans="1:60">
      <c r="A788" t="s">
        <v>2471</v>
      </c>
      <c r="B788" t="s">
        <v>2470</v>
      </c>
      <c r="C788" t="s">
        <v>53</v>
      </c>
      <c r="E788" s="7"/>
      <c r="F788" s="7"/>
      <c r="G788" s="7"/>
      <c r="H788">
        <v>1</v>
      </c>
      <c r="I788" s="7">
        <v>22.2</v>
      </c>
      <c r="J788" s="7">
        <v>48.284999999999997</v>
      </c>
      <c r="K788" s="7">
        <v>-26.085000000000001</v>
      </c>
      <c r="M788" t="str">
        <f t="shared" si="290"/>
        <v>New</v>
      </c>
      <c r="O788" s="11" t="str">
        <f t="shared" si="291"/>
        <v/>
      </c>
      <c r="P788" s="11">
        <f t="shared" si="292"/>
        <v>22.2</v>
      </c>
      <c r="Q788" s="11"/>
      <c r="R788" s="11">
        <f t="shared" si="293"/>
        <v>0</v>
      </c>
      <c r="S788" s="11"/>
      <c r="U788" s="11" t="str">
        <f t="shared" si="294"/>
        <v/>
      </c>
      <c r="V788" s="11">
        <f t="shared" si="295"/>
        <v>48.284999999999997</v>
      </c>
      <c r="W788" s="11"/>
      <c r="X788" s="11">
        <f t="shared" si="289"/>
        <v>0</v>
      </c>
      <c r="Y788" s="11"/>
      <c r="AA788" s="11" t="str">
        <f t="shared" si="296"/>
        <v/>
      </c>
      <c r="AB788" s="11">
        <f t="shared" si="297"/>
        <v>-26.085000000000001</v>
      </c>
      <c r="AC788" s="11"/>
      <c r="AD788">
        <f t="shared" si="298"/>
        <v>0</v>
      </c>
      <c r="AE788">
        <f t="shared" si="299"/>
        <v>1</v>
      </c>
      <c r="AG788" s="11">
        <f t="shared" si="300"/>
        <v>-26.085000000000001</v>
      </c>
      <c r="AH788" s="11"/>
      <c r="AI788" s="15">
        <f t="shared" si="301"/>
        <v>0</v>
      </c>
      <c r="AL788" s="11">
        <f t="shared" si="302"/>
        <v>22.2</v>
      </c>
      <c r="AM788" s="11"/>
      <c r="AO788" s="19">
        <f t="shared" si="303"/>
        <v>0</v>
      </c>
      <c r="AP788" s="19">
        <f t="shared" si="304"/>
        <v>4.103405826836274E-4</v>
      </c>
      <c r="AR788" s="23">
        <f t="shared" si="305"/>
        <v>0</v>
      </c>
      <c r="AS788">
        <f t="shared" si="306"/>
        <v>0</v>
      </c>
      <c r="AV788" s="11">
        <f t="shared" si="307"/>
        <v>0</v>
      </c>
      <c r="AY788" s="11">
        <f t="shared" si="308"/>
        <v>0</v>
      </c>
      <c r="AZ788" s="11"/>
      <c r="BB788" s="17">
        <f t="shared" si="309"/>
        <v>0</v>
      </c>
      <c r="BC788" s="17">
        <f t="shared" si="310"/>
        <v>1</v>
      </c>
      <c r="BE788" s="11">
        <f t="shared" si="311"/>
        <v>-26.085000000000001</v>
      </c>
      <c r="BH788" s="15">
        <f t="shared" si="312"/>
        <v>0</v>
      </c>
    </row>
    <row r="789" spans="1:60">
      <c r="A789" t="s">
        <v>1165</v>
      </c>
      <c r="B789" t="s">
        <v>1164</v>
      </c>
      <c r="C789" t="s">
        <v>35</v>
      </c>
      <c r="D789">
        <v>2</v>
      </c>
      <c r="E789" s="7">
        <v>161.56800000000001</v>
      </c>
      <c r="F789" s="7">
        <v>169.6464</v>
      </c>
      <c r="G789" s="7">
        <v>-8.0784000000000002</v>
      </c>
      <c r="I789" s="7"/>
      <c r="J789" s="7"/>
      <c r="K789" s="7"/>
      <c r="M789" t="str">
        <f t="shared" si="290"/>
        <v/>
      </c>
      <c r="O789" s="11">
        <f t="shared" si="291"/>
        <v>80.784000000000006</v>
      </c>
      <c r="P789" s="11" t="str">
        <f t="shared" si="292"/>
        <v/>
      </c>
      <c r="Q789" s="11"/>
      <c r="R789" s="11">
        <f t="shared" si="293"/>
        <v>0</v>
      </c>
      <c r="S789" s="11"/>
      <c r="U789" s="11">
        <f t="shared" si="294"/>
        <v>84.8232</v>
      </c>
      <c r="V789" s="11" t="str">
        <f t="shared" si="295"/>
        <v/>
      </c>
      <c r="W789" s="11"/>
      <c r="X789" s="11">
        <f t="shared" si="289"/>
        <v>0</v>
      </c>
      <c r="Y789" s="11"/>
      <c r="AA789" s="11">
        <f t="shared" si="296"/>
        <v>-4.0392000000000001</v>
      </c>
      <c r="AB789" s="11" t="str">
        <f t="shared" si="297"/>
        <v/>
      </c>
      <c r="AC789" s="11"/>
      <c r="AD789">
        <f t="shared" si="298"/>
        <v>2</v>
      </c>
      <c r="AE789">
        <f t="shared" si="299"/>
        <v>0</v>
      </c>
      <c r="AG789" s="11">
        <f t="shared" si="300"/>
        <v>8.0784000000000002</v>
      </c>
      <c r="AH789" s="11"/>
      <c r="AI789" s="15">
        <f t="shared" si="301"/>
        <v>0</v>
      </c>
      <c r="AL789" s="11">
        <f t="shared" si="302"/>
        <v>-161.56800000000001</v>
      </c>
      <c r="AM789" s="11"/>
      <c r="AO789" s="19">
        <f t="shared" si="303"/>
        <v>9.1199270405836752E-4</v>
      </c>
      <c r="AP789" s="19">
        <f t="shared" si="304"/>
        <v>0</v>
      </c>
      <c r="AR789" s="23">
        <f t="shared" si="305"/>
        <v>2.2225262197902418</v>
      </c>
      <c r="AS789">
        <f t="shared" si="306"/>
        <v>2</v>
      </c>
      <c r="AV789" s="11">
        <f t="shared" si="307"/>
        <v>-0.89882790697674464</v>
      </c>
      <c r="AY789" s="11">
        <f t="shared" si="308"/>
        <v>17.976558139534895</v>
      </c>
      <c r="AZ789" s="11"/>
      <c r="BB789" s="17">
        <f t="shared" si="309"/>
        <v>2.2225262197902418</v>
      </c>
      <c r="BC789" s="17">
        <f t="shared" si="310"/>
        <v>0</v>
      </c>
      <c r="BE789" s="11">
        <f t="shared" si="311"/>
        <v>8.9772279069767453</v>
      </c>
      <c r="BH789" s="15">
        <f t="shared" si="312"/>
        <v>0</v>
      </c>
    </row>
    <row r="790" spans="1:60">
      <c r="A790" t="s">
        <v>1165</v>
      </c>
      <c r="B790" t="s">
        <v>1164</v>
      </c>
      <c r="C790" t="s">
        <v>44</v>
      </c>
      <c r="D790">
        <v>1</v>
      </c>
      <c r="E790" s="7">
        <v>181.797</v>
      </c>
      <c r="F790" s="7">
        <v>197.37959999999998</v>
      </c>
      <c r="G790" s="7">
        <v>-15.582599999999999</v>
      </c>
      <c r="I790" s="7"/>
      <c r="J790" s="7"/>
      <c r="K790" s="7"/>
      <c r="M790" t="str">
        <f t="shared" si="290"/>
        <v/>
      </c>
      <c r="O790" s="11">
        <f t="shared" si="291"/>
        <v>181.797</v>
      </c>
      <c r="P790" s="11" t="str">
        <f t="shared" si="292"/>
        <v/>
      </c>
      <c r="Q790" s="11"/>
      <c r="R790" s="11">
        <f t="shared" si="293"/>
        <v>0</v>
      </c>
      <c r="S790" s="11"/>
      <c r="U790" s="11">
        <f t="shared" si="294"/>
        <v>197.37959999999998</v>
      </c>
      <c r="V790" s="11" t="str">
        <f t="shared" si="295"/>
        <v/>
      </c>
      <c r="W790" s="11"/>
      <c r="X790" s="11">
        <f t="shared" si="289"/>
        <v>0</v>
      </c>
      <c r="Y790" s="11"/>
      <c r="AA790" s="11">
        <f t="shared" si="296"/>
        <v>-15.582599999999999</v>
      </c>
      <c r="AB790" s="11" t="str">
        <f t="shared" si="297"/>
        <v/>
      </c>
      <c r="AC790" s="11"/>
      <c r="AD790">
        <f t="shared" si="298"/>
        <v>1</v>
      </c>
      <c r="AE790">
        <f t="shared" si="299"/>
        <v>0</v>
      </c>
      <c r="AG790" s="11">
        <f t="shared" si="300"/>
        <v>15.582599999999999</v>
      </c>
      <c r="AH790" s="11"/>
      <c r="AI790" s="15">
        <f t="shared" si="301"/>
        <v>0</v>
      </c>
      <c r="AL790" s="11">
        <f t="shared" si="302"/>
        <v>-181.797</v>
      </c>
      <c r="AM790" s="11"/>
      <c r="AO790" s="19">
        <f t="shared" si="303"/>
        <v>4.5599635202918376E-4</v>
      </c>
      <c r="AP790" s="19">
        <f t="shared" si="304"/>
        <v>0</v>
      </c>
      <c r="AR790" s="23">
        <f t="shared" si="305"/>
        <v>1.1112631098951209</v>
      </c>
      <c r="AS790">
        <f t="shared" si="306"/>
        <v>1</v>
      </c>
      <c r="AV790" s="11">
        <f t="shared" si="307"/>
        <v>-1.7337685362517108</v>
      </c>
      <c r="AY790" s="11">
        <f t="shared" si="308"/>
        <v>20.227299589603291</v>
      </c>
      <c r="AZ790" s="11"/>
      <c r="BB790" s="17">
        <f t="shared" si="309"/>
        <v>1.1112631098951209</v>
      </c>
      <c r="BC790" s="17">
        <f t="shared" si="310"/>
        <v>0</v>
      </c>
      <c r="BE790" s="11">
        <f t="shared" si="311"/>
        <v>17.316368536251709</v>
      </c>
      <c r="BH790" s="15">
        <f t="shared" si="312"/>
        <v>0</v>
      </c>
    </row>
    <row r="791" spans="1:60">
      <c r="A791" t="s">
        <v>3185</v>
      </c>
      <c r="B791" t="s">
        <v>3184</v>
      </c>
      <c r="C791" t="s">
        <v>53</v>
      </c>
      <c r="D791">
        <v>6</v>
      </c>
      <c r="E791" s="7">
        <v>383.64</v>
      </c>
      <c r="F791" s="7">
        <v>260.87520000000001</v>
      </c>
      <c r="G791" s="7">
        <v>122.76479999999999</v>
      </c>
      <c r="I791" s="7"/>
      <c r="J791" s="7"/>
      <c r="K791" s="7"/>
      <c r="M791" t="str">
        <f t="shared" si="290"/>
        <v/>
      </c>
      <c r="O791" s="11">
        <f t="shared" si="291"/>
        <v>63.94</v>
      </c>
      <c r="P791" s="11" t="str">
        <f t="shared" si="292"/>
        <v/>
      </c>
      <c r="Q791" s="11"/>
      <c r="R791" s="11">
        <f t="shared" si="293"/>
        <v>0</v>
      </c>
      <c r="S791" s="11"/>
      <c r="U791" s="11">
        <f t="shared" si="294"/>
        <v>43.479199999999999</v>
      </c>
      <c r="V791" s="11" t="str">
        <f t="shared" si="295"/>
        <v/>
      </c>
      <c r="W791" s="11"/>
      <c r="X791" s="11">
        <f t="shared" si="289"/>
        <v>0</v>
      </c>
      <c r="Y791" s="11"/>
      <c r="AA791" s="11">
        <f t="shared" si="296"/>
        <v>20.460799999999999</v>
      </c>
      <c r="AB791" s="11" t="str">
        <f t="shared" si="297"/>
        <v/>
      </c>
      <c r="AC791" s="11"/>
      <c r="AD791">
        <f t="shared" si="298"/>
        <v>6</v>
      </c>
      <c r="AE791">
        <f t="shared" si="299"/>
        <v>0</v>
      </c>
      <c r="AG791" s="11">
        <f t="shared" si="300"/>
        <v>-122.76479999999999</v>
      </c>
      <c r="AH791" s="11"/>
      <c r="AI791" s="15">
        <f t="shared" si="301"/>
        <v>0</v>
      </c>
      <c r="AL791" s="11">
        <f t="shared" si="302"/>
        <v>-383.64</v>
      </c>
      <c r="AM791" s="11"/>
      <c r="AO791" s="19">
        <f t="shared" si="303"/>
        <v>2.7359781121751026E-3</v>
      </c>
      <c r="AP791" s="19">
        <f t="shared" si="304"/>
        <v>0</v>
      </c>
      <c r="AR791" s="23">
        <f t="shared" si="305"/>
        <v>6.6675786593707249</v>
      </c>
      <c r="AS791">
        <f t="shared" si="306"/>
        <v>6</v>
      </c>
      <c r="AV791" s="11">
        <f t="shared" si="307"/>
        <v>13.659193433652527</v>
      </c>
      <c r="AY791" s="11">
        <f t="shared" si="308"/>
        <v>42.684979480164152</v>
      </c>
      <c r="AZ791" s="11"/>
      <c r="BB791" s="17">
        <f t="shared" si="309"/>
        <v>6.6675786593707249</v>
      </c>
      <c r="BC791" s="17">
        <f t="shared" si="310"/>
        <v>0</v>
      </c>
      <c r="BE791" s="11">
        <f t="shared" si="311"/>
        <v>-136.42399343365253</v>
      </c>
      <c r="BH791" s="15">
        <f t="shared" si="312"/>
        <v>0</v>
      </c>
    </row>
    <row r="792" spans="1:60">
      <c r="A792" t="s">
        <v>3305</v>
      </c>
      <c r="B792" t="s">
        <v>3304</v>
      </c>
      <c r="C792" t="s">
        <v>53</v>
      </c>
      <c r="E792" s="7"/>
      <c r="F792" s="7"/>
      <c r="G792" s="7"/>
      <c r="H792">
        <v>3</v>
      </c>
      <c r="I792" s="7">
        <v>9.24</v>
      </c>
      <c r="J792" s="7">
        <v>6.2832000000000008</v>
      </c>
      <c r="K792" s="7">
        <v>2.9567999999999999</v>
      </c>
      <c r="M792" t="str">
        <f t="shared" si="290"/>
        <v>New</v>
      </c>
      <c r="O792" s="11" t="str">
        <f t="shared" si="291"/>
        <v/>
      </c>
      <c r="P792" s="11">
        <f t="shared" si="292"/>
        <v>3.08</v>
      </c>
      <c r="Q792" s="11"/>
      <c r="R792" s="11">
        <f t="shared" si="293"/>
        <v>0</v>
      </c>
      <c r="S792" s="11"/>
      <c r="U792" s="11" t="str">
        <f t="shared" si="294"/>
        <v/>
      </c>
      <c r="V792" s="11">
        <f t="shared" si="295"/>
        <v>2.0944000000000003</v>
      </c>
      <c r="W792" s="11"/>
      <c r="X792" s="11">
        <f t="shared" si="289"/>
        <v>0</v>
      </c>
      <c r="Y792" s="11"/>
      <c r="AA792" s="11" t="str">
        <f t="shared" si="296"/>
        <v/>
      </c>
      <c r="AB792" s="11">
        <f t="shared" si="297"/>
        <v>0.98559999999999992</v>
      </c>
      <c r="AC792" s="11"/>
      <c r="AD792">
        <f t="shared" si="298"/>
        <v>0</v>
      </c>
      <c r="AE792">
        <f t="shared" si="299"/>
        <v>3</v>
      </c>
      <c r="AG792" s="11">
        <f t="shared" si="300"/>
        <v>2.9567999999999999</v>
      </c>
      <c r="AH792" s="11"/>
      <c r="AI792" s="15">
        <f t="shared" si="301"/>
        <v>0</v>
      </c>
      <c r="AL792" s="11">
        <f t="shared" si="302"/>
        <v>9.24</v>
      </c>
      <c r="AM792" s="11"/>
      <c r="AO792" s="19">
        <f t="shared" si="303"/>
        <v>0</v>
      </c>
      <c r="AP792" s="19">
        <f t="shared" si="304"/>
        <v>1.2310217480508822E-3</v>
      </c>
      <c r="AR792" s="23">
        <f t="shared" si="305"/>
        <v>0</v>
      </c>
      <c r="AS792">
        <f t="shared" si="306"/>
        <v>0</v>
      </c>
      <c r="AV792" s="11">
        <f t="shared" si="307"/>
        <v>0</v>
      </c>
      <c r="AY792" s="11">
        <f t="shared" si="308"/>
        <v>0</v>
      </c>
      <c r="AZ792" s="11"/>
      <c r="BB792" s="17">
        <f t="shared" si="309"/>
        <v>0</v>
      </c>
      <c r="BC792" s="17">
        <f t="shared" si="310"/>
        <v>3</v>
      </c>
      <c r="BE792" s="11">
        <f t="shared" si="311"/>
        <v>2.9567999999999999</v>
      </c>
      <c r="BH792" s="15">
        <f t="shared" si="312"/>
        <v>0</v>
      </c>
    </row>
    <row r="793" spans="1:60">
      <c r="A793" t="s">
        <v>2333</v>
      </c>
      <c r="B793" t="s">
        <v>2332</v>
      </c>
      <c r="C793" t="s">
        <v>53</v>
      </c>
      <c r="D793">
        <v>3</v>
      </c>
      <c r="E793" s="7">
        <v>127.95</v>
      </c>
      <c r="F793" s="7">
        <v>106.1985</v>
      </c>
      <c r="G793" s="7">
        <v>21.7515</v>
      </c>
      <c r="I793" s="7"/>
      <c r="J793" s="7"/>
      <c r="K793" s="7"/>
      <c r="M793" t="str">
        <f t="shared" si="290"/>
        <v/>
      </c>
      <c r="O793" s="11">
        <f t="shared" si="291"/>
        <v>42.65</v>
      </c>
      <c r="P793" s="11" t="str">
        <f t="shared" si="292"/>
        <v/>
      </c>
      <c r="Q793" s="11"/>
      <c r="R793" s="11">
        <f t="shared" si="293"/>
        <v>0</v>
      </c>
      <c r="S793" s="11"/>
      <c r="U793" s="11">
        <f t="shared" si="294"/>
        <v>35.399499999999996</v>
      </c>
      <c r="V793" s="11" t="str">
        <f t="shared" si="295"/>
        <v/>
      </c>
      <c r="W793" s="11"/>
      <c r="X793" s="11">
        <f t="shared" si="289"/>
        <v>0</v>
      </c>
      <c r="Y793" s="11"/>
      <c r="AA793" s="11">
        <f t="shared" si="296"/>
        <v>7.2504999999999997</v>
      </c>
      <c r="AB793" s="11" t="str">
        <f t="shared" si="297"/>
        <v/>
      </c>
      <c r="AC793" s="11"/>
      <c r="AD793">
        <f t="shared" si="298"/>
        <v>3</v>
      </c>
      <c r="AE793">
        <f t="shared" si="299"/>
        <v>0</v>
      </c>
      <c r="AG793" s="11">
        <f t="shared" si="300"/>
        <v>-21.7515</v>
      </c>
      <c r="AH793" s="11"/>
      <c r="AI793" s="15">
        <f t="shared" si="301"/>
        <v>0</v>
      </c>
      <c r="AL793" s="11">
        <f t="shared" si="302"/>
        <v>-127.94999999999999</v>
      </c>
      <c r="AM793" s="11"/>
      <c r="AO793" s="19">
        <f t="shared" si="303"/>
        <v>1.3679890560875513E-3</v>
      </c>
      <c r="AP793" s="19">
        <f t="shared" si="304"/>
        <v>0</v>
      </c>
      <c r="AR793" s="23">
        <f t="shared" si="305"/>
        <v>3.3337893296853625</v>
      </c>
      <c r="AS793">
        <f t="shared" si="306"/>
        <v>3</v>
      </c>
      <c r="AV793" s="11">
        <f t="shared" si="307"/>
        <v>2.4201395348837202</v>
      </c>
      <c r="AY793" s="11">
        <f t="shared" si="308"/>
        <v>14.236114911080708</v>
      </c>
      <c r="AZ793" s="11"/>
      <c r="BB793" s="17">
        <f t="shared" si="309"/>
        <v>3.3337893296853625</v>
      </c>
      <c r="BC793" s="17">
        <f t="shared" si="310"/>
        <v>0</v>
      </c>
      <c r="BE793" s="11">
        <f t="shared" si="311"/>
        <v>-24.17163953488372</v>
      </c>
      <c r="BH793" s="15">
        <f t="shared" si="312"/>
        <v>0</v>
      </c>
    </row>
    <row r="794" spans="1:60">
      <c r="A794" t="s">
        <v>1031</v>
      </c>
      <c r="B794" t="s">
        <v>1030</v>
      </c>
      <c r="C794" t="s">
        <v>32</v>
      </c>
      <c r="E794" s="7"/>
      <c r="F794" s="7"/>
      <c r="G794" s="7"/>
      <c r="H794">
        <v>1</v>
      </c>
      <c r="I794" s="7">
        <v>119.833</v>
      </c>
      <c r="J794" s="7">
        <v>132.52119999999999</v>
      </c>
      <c r="K794" s="7">
        <v>-12.6882</v>
      </c>
      <c r="M794" t="str">
        <f t="shared" si="290"/>
        <v>New</v>
      </c>
      <c r="O794" s="11" t="str">
        <f t="shared" si="291"/>
        <v/>
      </c>
      <c r="P794" s="11">
        <f t="shared" si="292"/>
        <v>119.833</v>
      </c>
      <c r="Q794" s="11"/>
      <c r="R794" s="11">
        <f t="shared" si="293"/>
        <v>0</v>
      </c>
      <c r="S794" s="11"/>
      <c r="U794" s="11" t="str">
        <f t="shared" si="294"/>
        <v/>
      </c>
      <c r="V794" s="11">
        <f t="shared" si="295"/>
        <v>132.52119999999999</v>
      </c>
      <c r="W794" s="11"/>
      <c r="X794" s="11">
        <f t="shared" si="289"/>
        <v>0</v>
      </c>
      <c r="Y794" s="11"/>
      <c r="AA794" s="11" t="str">
        <f t="shared" si="296"/>
        <v/>
      </c>
      <c r="AB794" s="11">
        <f t="shared" si="297"/>
        <v>-12.6882</v>
      </c>
      <c r="AC794" s="11"/>
      <c r="AD794">
        <f t="shared" si="298"/>
        <v>0</v>
      </c>
      <c r="AE794">
        <f t="shared" si="299"/>
        <v>1</v>
      </c>
      <c r="AG794" s="11">
        <f t="shared" si="300"/>
        <v>-12.6882</v>
      </c>
      <c r="AH794" s="11"/>
      <c r="AI794" s="15">
        <f t="shared" si="301"/>
        <v>0</v>
      </c>
      <c r="AL794" s="11">
        <f t="shared" si="302"/>
        <v>119.833</v>
      </c>
      <c r="AM794" s="11"/>
      <c r="AO794" s="19">
        <f t="shared" si="303"/>
        <v>0</v>
      </c>
      <c r="AP794" s="19">
        <f t="shared" si="304"/>
        <v>4.103405826836274E-4</v>
      </c>
      <c r="AR794" s="23">
        <f t="shared" si="305"/>
        <v>0</v>
      </c>
      <c r="AS794">
        <f t="shared" si="306"/>
        <v>0</v>
      </c>
      <c r="AV794" s="11">
        <f t="shared" si="307"/>
        <v>0</v>
      </c>
      <c r="AY794" s="11">
        <f t="shared" si="308"/>
        <v>0</v>
      </c>
      <c r="AZ794" s="11"/>
      <c r="BB794" s="17">
        <f t="shared" si="309"/>
        <v>0</v>
      </c>
      <c r="BC794" s="17">
        <f t="shared" si="310"/>
        <v>1</v>
      </c>
      <c r="BE794" s="11">
        <f t="shared" si="311"/>
        <v>-12.6882</v>
      </c>
      <c r="BH794" s="15">
        <f t="shared" si="312"/>
        <v>0</v>
      </c>
    </row>
    <row r="795" spans="1:60">
      <c r="A795" t="s">
        <v>1031</v>
      </c>
      <c r="B795" t="s">
        <v>1030</v>
      </c>
      <c r="C795" t="s">
        <v>35</v>
      </c>
      <c r="D795">
        <v>3</v>
      </c>
      <c r="E795" s="7">
        <v>368.97</v>
      </c>
      <c r="F795" s="7">
        <v>287.79660000000001</v>
      </c>
      <c r="G795" s="7">
        <v>81.173400000000001</v>
      </c>
      <c r="I795" s="7"/>
      <c r="J795" s="7"/>
      <c r="K795" s="7"/>
      <c r="M795" t="str">
        <f t="shared" si="290"/>
        <v/>
      </c>
      <c r="O795" s="11">
        <f t="shared" si="291"/>
        <v>122.99000000000001</v>
      </c>
      <c r="P795" s="11" t="str">
        <f t="shared" si="292"/>
        <v/>
      </c>
      <c r="Q795" s="11"/>
      <c r="R795" s="11">
        <f t="shared" si="293"/>
        <v>0</v>
      </c>
      <c r="S795" s="11"/>
      <c r="U795" s="11">
        <f t="shared" si="294"/>
        <v>95.932200000000009</v>
      </c>
      <c r="V795" s="11" t="str">
        <f t="shared" si="295"/>
        <v/>
      </c>
      <c r="W795" s="11"/>
      <c r="X795" s="11">
        <f t="shared" si="289"/>
        <v>0</v>
      </c>
      <c r="Y795" s="11"/>
      <c r="AA795" s="11">
        <f t="shared" si="296"/>
        <v>27.0578</v>
      </c>
      <c r="AB795" s="11" t="str">
        <f t="shared" si="297"/>
        <v/>
      </c>
      <c r="AC795" s="11"/>
      <c r="AD795">
        <f t="shared" si="298"/>
        <v>3</v>
      </c>
      <c r="AE795">
        <f t="shared" si="299"/>
        <v>0</v>
      </c>
      <c r="AG795" s="11">
        <f t="shared" si="300"/>
        <v>-81.173400000000001</v>
      </c>
      <c r="AH795" s="11"/>
      <c r="AI795" s="15">
        <f t="shared" si="301"/>
        <v>0</v>
      </c>
      <c r="AL795" s="11">
        <f t="shared" si="302"/>
        <v>-368.97</v>
      </c>
      <c r="AM795" s="11"/>
      <c r="AO795" s="19">
        <f t="shared" si="303"/>
        <v>1.3679890560875513E-3</v>
      </c>
      <c r="AP795" s="19">
        <f t="shared" si="304"/>
        <v>0</v>
      </c>
      <c r="AR795" s="23">
        <f t="shared" si="305"/>
        <v>3.3337893296853625</v>
      </c>
      <c r="AS795">
        <f t="shared" si="306"/>
        <v>3</v>
      </c>
      <c r="AV795" s="11">
        <f t="shared" si="307"/>
        <v>9.0316049247606003</v>
      </c>
      <c r="AY795" s="11">
        <f t="shared" si="308"/>
        <v>41.052749658002732</v>
      </c>
      <c r="AZ795" s="11"/>
      <c r="BB795" s="17">
        <f t="shared" si="309"/>
        <v>3.3337893296853625</v>
      </c>
      <c r="BC795" s="17">
        <f t="shared" si="310"/>
        <v>0</v>
      </c>
      <c r="BE795" s="11">
        <f t="shared" si="311"/>
        <v>-90.205004924760601</v>
      </c>
      <c r="BH795" s="15">
        <f t="shared" si="312"/>
        <v>0</v>
      </c>
    </row>
    <row r="796" spans="1:60">
      <c r="A796" t="s">
        <v>3921</v>
      </c>
      <c r="B796" t="s">
        <v>3920</v>
      </c>
      <c r="C796" t="s">
        <v>35</v>
      </c>
      <c r="E796" s="7"/>
      <c r="F796" s="7"/>
      <c r="G796" s="7"/>
      <c r="H796">
        <v>2</v>
      </c>
      <c r="I796" s="7">
        <v>127.386</v>
      </c>
      <c r="J796" s="7">
        <v>152.86320000000001</v>
      </c>
      <c r="K796" s="7">
        <v>-25.4772</v>
      </c>
      <c r="M796" t="str">
        <f t="shared" si="290"/>
        <v>New</v>
      </c>
      <c r="O796" s="11" t="str">
        <f t="shared" si="291"/>
        <v/>
      </c>
      <c r="P796" s="11">
        <f t="shared" si="292"/>
        <v>63.692999999999998</v>
      </c>
      <c r="Q796" s="11"/>
      <c r="R796" s="11">
        <f t="shared" si="293"/>
        <v>0</v>
      </c>
      <c r="S796" s="11"/>
      <c r="U796" s="11" t="str">
        <f t="shared" si="294"/>
        <v/>
      </c>
      <c r="V796" s="11">
        <f t="shared" si="295"/>
        <v>76.431600000000003</v>
      </c>
      <c r="W796" s="11"/>
      <c r="X796" s="11">
        <f t="shared" si="289"/>
        <v>0</v>
      </c>
      <c r="Y796" s="11"/>
      <c r="AA796" s="11" t="str">
        <f t="shared" si="296"/>
        <v/>
      </c>
      <c r="AB796" s="11">
        <f t="shared" si="297"/>
        <v>-12.7386</v>
      </c>
      <c r="AC796" s="11"/>
      <c r="AD796">
        <f t="shared" si="298"/>
        <v>0</v>
      </c>
      <c r="AE796">
        <f t="shared" si="299"/>
        <v>2</v>
      </c>
      <c r="AG796" s="11">
        <f t="shared" si="300"/>
        <v>-25.4772</v>
      </c>
      <c r="AH796" s="11"/>
      <c r="AI796" s="15">
        <f t="shared" si="301"/>
        <v>0</v>
      </c>
      <c r="AL796" s="11">
        <f t="shared" si="302"/>
        <v>127.386</v>
      </c>
      <c r="AM796" s="11"/>
      <c r="AO796" s="19">
        <f t="shared" si="303"/>
        <v>0</v>
      </c>
      <c r="AP796" s="19">
        <f t="shared" si="304"/>
        <v>8.206811653672548E-4</v>
      </c>
      <c r="AR796" s="23">
        <f t="shared" si="305"/>
        <v>0</v>
      </c>
      <c r="AS796">
        <f t="shared" si="306"/>
        <v>0</v>
      </c>
      <c r="AV796" s="11">
        <f t="shared" si="307"/>
        <v>0</v>
      </c>
      <c r="AY796" s="11">
        <f t="shared" si="308"/>
        <v>0</v>
      </c>
      <c r="AZ796" s="11"/>
      <c r="BB796" s="17">
        <f t="shared" si="309"/>
        <v>0</v>
      </c>
      <c r="BC796" s="17">
        <f t="shared" si="310"/>
        <v>2</v>
      </c>
      <c r="BE796" s="11">
        <f t="shared" si="311"/>
        <v>-25.4772</v>
      </c>
      <c r="BH796" s="15">
        <f t="shared" si="312"/>
        <v>0</v>
      </c>
    </row>
    <row r="797" spans="1:60">
      <c r="A797" t="s">
        <v>1564</v>
      </c>
      <c r="B797" t="s">
        <v>1563</v>
      </c>
      <c r="C797" t="s">
        <v>53</v>
      </c>
      <c r="E797" s="7"/>
      <c r="F797" s="7"/>
      <c r="G797" s="7"/>
      <c r="H797">
        <v>2</v>
      </c>
      <c r="I797" s="7">
        <v>16.192</v>
      </c>
      <c r="J797" s="7">
        <v>24.692799999999998</v>
      </c>
      <c r="K797" s="7">
        <v>-8.5007999999999999</v>
      </c>
      <c r="M797" t="str">
        <f t="shared" si="290"/>
        <v>New</v>
      </c>
      <c r="O797" s="11" t="str">
        <f t="shared" si="291"/>
        <v/>
      </c>
      <c r="P797" s="11">
        <f t="shared" si="292"/>
        <v>8.0960000000000001</v>
      </c>
      <c r="Q797" s="11"/>
      <c r="R797" s="11">
        <f t="shared" si="293"/>
        <v>0</v>
      </c>
      <c r="S797" s="11"/>
      <c r="U797" s="11" t="str">
        <f t="shared" si="294"/>
        <v/>
      </c>
      <c r="V797" s="11">
        <f t="shared" si="295"/>
        <v>12.346399999999999</v>
      </c>
      <c r="W797" s="11"/>
      <c r="X797" s="11">
        <f t="shared" si="289"/>
        <v>0</v>
      </c>
      <c r="Y797" s="11"/>
      <c r="AA797" s="11" t="str">
        <f t="shared" si="296"/>
        <v/>
      </c>
      <c r="AB797" s="11">
        <f t="shared" si="297"/>
        <v>-4.2504</v>
      </c>
      <c r="AC797" s="11"/>
      <c r="AD797">
        <f t="shared" si="298"/>
        <v>0</v>
      </c>
      <c r="AE797">
        <f t="shared" si="299"/>
        <v>2</v>
      </c>
      <c r="AG797" s="11">
        <f t="shared" si="300"/>
        <v>-8.5007999999999999</v>
      </c>
      <c r="AH797" s="11"/>
      <c r="AI797" s="15">
        <f t="shared" si="301"/>
        <v>0</v>
      </c>
      <c r="AL797" s="11">
        <f t="shared" si="302"/>
        <v>16.192</v>
      </c>
      <c r="AM797" s="11"/>
      <c r="AO797" s="19">
        <f t="shared" si="303"/>
        <v>0</v>
      </c>
      <c r="AP797" s="19">
        <f t="shared" si="304"/>
        <v>8.206811653672548E-4</v>
      </c>
      <c r="AR797" s="23">
        <f t="shared" si="305"/>
        <v>0</v>
      </c>
      <c r="AS797">
        <f t="shared" si="306"/>
        <v>0</v>
      </c>
      <c r="AV797" s="11">
        <f t="shared" si="307"/>
        <v>0</v>
      </c>
      <c r="AY797" s="11">
        <f t="shared" si="308"/>
        <v>0</v>
      </c>
      <c r="AZ797" s="11"/>
      <c r="BB797" s="17">
        <f t="shared" si="309"/>
        <v>0</v>
      </c>
      <c r="BC797" s="17">
        <f t="shared" si="310"/>
        <v>2</v>
      </c>
      <c r="BE797" s="11">
        <f t="shared" si="311"/>
        <v>-8.5007999999999999</v>
      </c>
      <c r="BH797" s="15">
        <f t="shared" si="312"/>
        <v>0</v>
      </c>
    </row>
    <row r="798" spans="1:60">
      <c r="A798" t="s">
        <v>1564</v>
      </c>
      <c r="B798" t="s">
        <v>1563</v>
      </c>
      <c r="C798" t="s">
        <v>44</v>
      </c>
      <c r="E798" s="7"/>
      <c r="F798" s="7"/>
      <c r="G798" s="7"/>
      <c r="H798">
        <v>2</v>
      </c>
      <c r="I798" s="7">
        <v>251.006</v>
      </c>
      <c r="J798" s="7">
        <v>319.13620000000003</v>
      </c>
      <c r="K798" s="7">
        <v>-68.130200000000002</v>
      </c>
      <c r="M798" t="str">
        <f t="shared" si="290"/>
        <v>New</v>
      </c>
      <c r="O798" s="11" t="str">
        <f t="shared" si="291"/>
        <v/>
      </c>
      <c r="P798" s="11">
        <f t="shared" si="292"/>
        <v>125.503</v>
      </c>
      <c r="Q798" s="11"/>
      <c r="R798" s="11">
        <f t="shared" si="293"/>
        <v>0</v>
      </c>
      <c r="S798" s="11"/>
      <c r="U798" s="11" t="str">
        <f t="shared" si="294"/>
        <v/>
      </c>
      <c r="V798" s="11">
        <f t="shared" si="295"/>
        <v>159.56810000000002</v>
      </c>
      <c r="W798" s="11"/>
      <c r="X798" s="11">
        <f t="shared" si="289"/>
        <v>0</v>
      </c>
      <c r="Y798" s="11"/>
      <c r="AA798" s="11" t="str">
        <f t="shared" si="296"/>
        <v/>
      </c>
      <c r="AB798" s="11">
        <f t="shared" si="297"/>
        <v>-34.065100000000001</v>
      </c>
      <c r="AC798" s="11"/>
      <c r="AD798">
        <f t="shared" si="298"/>
        <v>0</v>
      </c>
      <c r="AE798">
        <f t="shared" si="299"/>
        <v>2</v>
      </c>
      <c r="AG798" s="11">
        <f t="shared" si="300"/>
        <v>-68.130200000000002</v>
      </c>
      <c r="AH798" s="11"/>
      <c r="AI798" s="15">
        <f t="shared" si="301"/>
        <v>0</v>
      </c>
      <c r="AL798" s="11">
        <f t="shared" si="302"/>
        <v>251.006</v>
      </c>
      <c r="AM798" s="11"/>
      <c r="AO798" s="19">
        <f t="shared" si="303"/>
        <v>0</v>
      </c>
      <c r="AP798" s="19">
        <f t="shared" si="304"/>
        <v>8.206811653672548E-4</v>
      </c>
      <c r="AR798" s="23">
        <f t="shared" si="305"/>
        <v>0</v>
      </c>
      <c r="AS798">
        <f t="shared" si="306"/>
        <v>0</v>
      </c>
      <c r="AV798" s="11">
        <f t="shared" si="307"/>
        <v>0</v>
      </c>
      <c r="AY798" s="11">
        <f t="shared" si="308"/>
        <v>0</v>
      </c>
      <c r="AZ798" s="11"/>
      <c r="BB798" s="17">
        <f t="shared" si="309"/>
        <v>0</v>
      </c>
      <c r="BC798" s="17">
        <f t="shared" si="310"/>
        <v>2</v>
      </c>
      <c r="BE798" s="11">
        <f t="shared" si="311"/>
        <v>-68.130200000000002</v>
      </c>
      <c r="BH798" s="15">
        <f t="shared" si="312"/>
        <v>0</v>
      </c>
    </row>
    <row r="799" spans="1:60">
      <c r="A799" t="s">
        <v>586</v>
      </c>
      <c r="B799" t="s">
        <v>585</v>
      </c>
      <c r="C799" t="s">
        <v>53</v>
      </c>
      <c r="E799" s="7"/>
      <c r="F799" s="7"/>
      <c r="G799" s="7"/>
      <c r="H799">
        <v>1</v>
      </c>
      <c r="I799" s="7">
        <v>34.503999999999998</v>
      </c>
      <c r="J799" s="7">
        <v>28.465799999999998</v>
      </c>
      <c r="K799" s="7">
        <v>6.0381999999999998</v>
      </c>
      <c r="M799" t="str">
        <f t="shared" si="290"/>
        <v>New</v>
      </c>
      <c r="O799" s="11" t="str">
        <f t="shared" si="291"/>
        <v/>
      </c>
      <c r="P799" s="11">
        <f t="shared" si="292"/>
        <v>34.503999999999998</v>
      </c>
      <c r="Q799" s="11"/>
      <c r="R799" s="11">
        <f t="shared" si="293"/>
        <v>0</v>
      </c>
      <c r="S799" s="11"/>
      <c r="U799" s="11" t="str">
        <f t="shared" si="294"/>
        <v/>
      </c>
      <c r="V799" s="11">
        <f t="shared" si="295"/>
        <v>28.465799999999998</v>
      </c>
      <c r="W799" s="11"/>
      <c r="X799" s="11">
        <f t="shared" si="289"/>
        <v>0</v>
      </c>
      <c r="Y799" s="11"/>
      <c r="AA799" s="11" t="str">
        <f t="shared" si="296"/>
        <v/>
      </c>
      <c r="AB799" s="11">
        <f t="shared" si="297"/>
        <v>6.0381999999999998</v>
      </c>
      <c r="AC799" s="11"/>
      <c r="AD799">
        <f t="shared" si="298"/>
        <v>0</v>
      </c>
      <c r="AE799">
        <f t="shared" si="299"/>
        <v>1</v>
      </c>
      <c r="AG799" s="11">
        <f t="shared" si="300"/>
        <v>6.0381999999999998</v>
      </c>
      <c r="AH799" s="11"/>
      <c r="AI799" s="15">
        <f t="shared" si="301"/>
        <v>0</v>
      </c>
      <c r="AL799" s="11">
        <f t="shared" si="302"/>
        <v>34.503999999999998</v>
      </c>
      <c r="AM799" s="11"/>
      <c r="AO799" s="19">
        <f t="shared" si="303"/>
        <v>0</v>
      </c>
      <c r="AP799" s="19">
        <f t="shared" si="304"/>
        <v>4.103405826836274E-4</v>
      </c>
      <c r="AR799" s="23">
        <f t="shared" si="305"/>
        <v>0</v>
      </c>
      <c r="AS799">
        <f t="shared" si="306"/>
        <v>0</v>
      </c>
      <c r="AV799" s="11">
        <f t="shared" si="307"/>
        <v>0</v>
      </c>
      <c r="AY799" s="11">
        <f t="shared" si="308"/>
        <v>0</v>
      </c>
      <c r="AZ799" s="11"/>
      <c r="BB799" s="17">
        <f t="shared" si="309"/>
        <v>0</v>
      </c>
      <c r="BC799" s="17">
        <f t="shared" si="310"/>
        <v>1</v>
      </c>
      <c r="BE799" s="11">
        <f t="shared" si="311"/>
        <v>6.0381999999999998</v>
      </c>
      <c r="BH799" s="15">
        <f t="shared" si="312"/>
        <v>0</v>
      </c>
    </row>
    <row r="800" spans="1:60">
      <c r="A800" t="s">
        <v>2006</v>
      </c>
      <c r="B800" t="s">
        <v>2005</v>
      </c>
      <c r="C800" t="s">
        <v>32</v>
      </c>
      <c r="D800">
        <v>5</v>
      </c>
      <c r="E800" s="7">
        <v>424.95749999999998</v>
      </c>
      <c r="F800" s="7">
        <v>404.95949999999999</v>
      </c>
      <c r="G800" s="7">
        <v>19.998000000000001</v>
      </c>
      <c r="I800" s="7"/>
      <c r="J800" s="7"/>
      <c r="K800" s="7"/>
      <c r="M800" t="str">
        <f t="shared" si="290"/>
        <v/>
      </c>
      <c r="O800" s="11">
        <f t="shared" si="291"/>
        <v>84.991500000000002</v>
      </c>
      <c r="P800" s="11" t="str">
        <f t="shared" si="292"/>
        <v/>
      </c>
      <c r="Q800" s="11"/>
      <c r="R800" s="11">
        <f t="shared" si="293"/>
        <v>0</v>
      </c>
      <c r="S800" s="11"/>
      <c r="U800" s="11">
        <f t="shared" si="294"/>
        <v>80.991900000000001</v>
      </c>
      <c r="V800" s="11" t="str">
        <f t="shared" si="295"/>
        <v/>
      </c>
      <c r="W800" s="11"/>
      <c r="X800" s="11">
        <f t="shared" si="289"/>
        <v>0</v>
      </c>
      <c r="Y800" s="11"/>
      <c r="AA800" s="11">
        <f t="shared" si="296"/>
        <v>3.9996</v>
      </c>
      <c r="AB800" s="11" t="str">
        <f t="shared" si="297"/>
        <v/>
      </c>
      <c r="AC800" s="11"/>
      <c r="AD800">
        <f t="shared" si="298"/>
        <v>5</v>
      </c>
      <c r="AE800">
        <f t="shared" si="299"/>
        <v>0</v>
      </c>
      <c r="AG800" s="11">
        <f t="shared" si="300"/>
        <v>-19.998000000000001</v>
      </c>
      <c r="AH800" s="11"/>
      <c r="AI800" s="15">
        <f t="shared" si="301"/>
        <v>0</v>
      </c>
      <c r="AL800" s="11">
        <f t="shared" si="302"/>
        <v>-424.95749999999998</v>
      </c>
      <c r="AM800" s="11"/>
      <c r="AO800" s="19">
        <f t="shared" si="303"/>
        <v>2.2799817601459188E-3</v>
      </c>
      <c r="AP800" s="19">
        <f t="shared" si="304"/>
        <v>0</v>
      </c>
      <c r="AR800" s="23">
        <f t="shared" si="305"/>
        <v>5.5563155494756042</v>
      </c>
      <c r="AS800">
        <f t="shared" si="306"/>
        <v>5</v>
      </c>
      <c r="AV800" s="11">
        <f t="shared" si="307"/>
        <v>2.2250396716826266</v>
      </c>
      <c r="AY800" s="11">
        <f t="shared" si="308"/>
        <v>47.282093023255818</v>
      </c>
      <c r="AZ800" s="11"/>
      <c r="BB800" s="17">
        <f t="shared" si="309"/>
        <v>5.5563155494756042</v>
      </c>
      <c r="BC800" s="17">
        <f t="shared" si="310"/>
        <v>0</v>
      </c>
      <c r="BE800" s="11">
        <f t="shared" si="311"/>
        <v>-22.223039671682628</v>
      </c>
      <c r="BH800" s="15">
        <f t="shared" si="312"/>
        <v>0</v>
      </c>
    </row>
    <row r="801" spans="1:60">
      <c r="A801" t="s">
        <v>2006</v>
      </c>
      <c r="B801" t="s">
        <v>2005</v>
      </c>
      <c r="C801" t="s">
        <v>35</v>
      </c>
      <c r="D801">
        <v>4</v>
      </c>
      <c r="E801" s="7">
        <v>403.56</v>
      </c>
      <c r="F801" s="7">
        <v>306.7056</v>
      </c>
      <c r="G801" s="7">
        <v>96.854399999999998</v>
      </c>
      <c r="I801" s="7"/>
      <c r="J801" s="7"/>
      <c r="K801" s="7"/>
      <c r="M801" t="str">
        <f t="shared" si="290"/>
        <v/>
      </c>
      <c r="O801" s="11">
        <f t="shared" si="291"/>
        <v>100.89</v>
      </c>
      <c r="P801" s="11" t="str">
        <f t="shared" si="292"/>
        <v/>
      </c>
      <c r="Q801" s="11"/>
      <c r="R801" s="11">
        <f t="shared" si="293"/>
        <v>0</v>
      </c>
      <c r="S801" s="11"/>
      <c r="U801" s="11">
        <f t="shared" si="294"/>
        <v>76.676400000000001</v>
      </c>
      <c r="V801" s="11" t="str">
        <f t="shared" si="295"/>
        <v/>
      </c>
      <c r="W801" s="11"/>
      <c r="X801" s="11">
        <f t="shared" si="289"/>
        <v>0</v>
      </c>
      <c r="Y801" s="11"/>
      <c r="AA801" s="11">
        <f t="shared" si="296"/>
        <v>24.2136</v>
      </c>
      <c r="AB801" s="11" t="str">
        <f t="shared" si="297"/>
        <v/>
      </c>
      <c r="AC801" s="11"/>
      <c r="AD801">
        <f t="shared" si="298"/>
        <v>4</v>
      </c>
      <c r="AE801">
        <f t="shared" si="299"/>
        <v>0</v>
      </c>
      <c r="AG801" s="11">
        <f t="shared" si="300"/>
        <v>-96.854399999999998</v>
      </c>
      <c r="AH801" s="11"/>
      <c r="AI801" s="15">
        <f t="shared" si="301"/>
        <v>0</v>
      </c>
      <c r="AL801" s="11">
        <f t="shared" si="302"/>
        <v>-403.56</v>
      </c>
      <c r="AM801" s="11"/>
      <c r="AO801" s="19">
        <f t="shared" si="303"/>
        <v>1.823985408116735E-3</v>
      </c>
      <c r="AP801" s="19">
        <f t="shared" si="304"/>
        <v>0</v>
      </c>
      <c r="AR801" s="23">
        <f t="shared" si="305"/>
        <v>4.4450524395804836</v>
      </c>
      <c r="AS801">
        <f t="shared" si="306"/>
        <v>4</v>
      </c>
      <c r="AV801" s="11">
        <f t="shared" si="307"/>
        <v>10.776321751025996</v>
      </c>
      <c r="AY801" s="11">
        <f t="shared" si="308"/>
        <v>44.901340629274991</v>
      </c>
      <c r="AZ801" s="11"/>
      <c r="BB801" s="17">
        <f t="shared" si="309"/>
        <v>4.4450524395804836</v>
      </c>
      <c r="BC801" s="17">
        <f t="shared" si="310"/>
        <v>0</v>
      </c>
      <c r="BE801" s="11">
        <f t="shared" si="311"/>
        <v>-107.630721751026</v>
      </c>
      <c r="BH801" s="15">
        <f t="shared" si="312"/>
        <v>0</v>
      </c>
    </row>
    <row r="802" spans="1:60">
      <c r="A802" t="s">
        <v>2006</v>
      </c>
      <c r="B802" t="s">
        <v>2005</v>
      </c>
      <c r="C802" t="s">
        <v>53</v>
      </c>
      <c r="D802">
        <v>5</v>
      </c>
      <c r="E802" s="7">
        <v>95.2</v>
      </c>
      <c r="F802" s="7">
        <v>67.591999999999999</v>
      </c>
      <c r="G802" s="7">
        <v>27.608000000000001</v>
      </c>
      <c r="H802">
        <v>12</v>
      </c>
      <c r="I802" s="7">
        <v>70.680000000000007</v>
      </c>
      <c r="J802" s="7">
        <v>39.580800000000011</v>
      </c>
      <c r="K802" s="7">
        <v>31.0992</v>
      </c>
      <c r="M802" t="str">
        <f t="shared" si="290"/>
        <v/>
      </c>
      <c r="O802" s="11">
        <f t="shared" si="291"/>
        <v>19.04</v>
      </c>
      <c r="P802" s="11">
        <f t="shared" si="292"/>
        <v>5.8900000000000006</v>
      </c>
      <c r="Q802" s="11"/>
      <c r="R802" s="11">
        <f t="shared" si="293"/>
        <v>-157.79999999999998</v>
      </c>
      <c r="S802" s="11"/>
      <c r="U802" s="11">
        <f t="shared" si="294"/>
        <v>13.5184</v>
      </c>
      <c r="V802" s="11">
        <f t="shared" si="295"/>
        <v>3.2984000000000009</v>
      </c>
      <c r="W802" s="11"/>
      <c r="X802" s="11">
        <f t="shared" si="289"/>
        <v>122.63999999999999</v>
      </c>
      <c r="Y802" s="11"/>
      <c r="AA802" s="11">
        <f t="shared" si="296"/>
        <v>5.5216000000000003</v>
      </c>
      <c r="AB802" s="11">
        <f t="shared" si="297"/>
        <v>2.5916000000000001</v>
      </c>
      <c r="AC802" s="11"/>
      <c r="AD802">
        <f t="shared" si="298"/>
        <v>5</v>
      </c>
      <c r="AE802">
        <f t="shared" si="299"/>
        <v>12</v>
      </c>
      <c r="AG802" s="11">
        <f t="shared" si="300"/>
        <v>38.651200000000003</v>
      </c>
      <c r="AH802" s="11"/>
      <c r="AI802" s="15">
        <f t="shared" si="301"/>
        <v>-7.1054273576010019E-15</v>
      </c>
      <c r="AL802" s="11">
        <f t="shared" si="302"/>
        <v>133.28</v>
      </c>
      <c r="AM802" s="11"/>
      <c r="AO802" s="19">
        <f t="shared" si="303"/>
        <v>2.2799817601459188E-3</v>
      </c>
      <c r="AP802" s="19">
        <f t="shared" si="304"/>
        <v>4.9240869922035288E-3</v>
      </c>
      <c r="AR802" s="23">
        <f t="shared" si="305"/>
        <v>5.5563155494756042</v>
      </c>
      <c r="AS802">
        <f t="shared" si="306"/>
        <v>5</v>
      </c>
      <c r="AV802" s="11">
        <f t="shared" si="307"/>
        <v>3.0717519379844966</v>
      </c>
      <c r="AY802" s="11">
        <f t="shared" si="308"/>
        <v>10.592248062015504</v>
      </c>
      <c r="AZ802" s="11"/>
      <c r="BB802" s="17">
        <f t="shared" si="309"/>
        <v>5.5563155494756042</v>
      </c>
      <c r="BC802" s="17">
        <f t="shared" si="310"/>
        <v>12</v>
      </c>
      <c r="BE802" s="11">
        <f t="shared" si="311"/>
        <v>35.579448062015508</v>
      </c>
      <c r="BH802" s="15">
        <f t="shared" si="312"/>
        <v>0</v>
      </c>
    </row>
    <row r="803" spans="1:60">
      <c r="A803" t="s">
        <v>4228</v>
      </c>
      <c r="B803" t="s">
        <v>4227</v>
      </c>
      <c r="C803" t="s">
        <v>53</v>
      </c>
      <c r="D803">
        <v>7</v>
      </c>
      <c r="E803" s="7">
        <v>77.488</v>
      </c>
      <c r="F803" s="7">
        <v>167.46879999999999</v>
      </c>
      <c r="G803" s="7">
        <v>-89.980800000000002</v>
      </c>
      <c r="I803" s="7"/>
      <c r="J803" s="7"/>
      <c r="K803" s="7"/>
      <c r="M803" t="str">
        <f t="shared" si="290"/>
        <v/>
      </c>
      <c r="O803" s="11">
        <f t="shared" si="291"/>
        <v>11.069714285714285</v>
      </c>
      <c r="P803" s="11" t="str">
        <f t="shared" si="292"/>
        <v/>
      </c>
      <c r="Q803" s="11"/>
      <c r="R803" s="11">
        <f t="shared" si="293"/>
        <v>0</v>
      </c>
      <c r="S803" s="11"/>
      <c r="U803" s="11">
        <f t="shared" si="294"/>
        <v>23.924114285714285</v>
      </c>
      <c r="V803" s="11" t="str">
        <f t="shared" si="295"/>
        <v/>
      </c>
      <c r="W803" s="11"/>
      <c r="X803" s="11">
        <f t="shared" si="289"/>
        <v>0</v>
      </c>
      <c r="Y803" s="11"/>
      <c r="AA803" s="11">
        <f t="shared" si="296"/>
        <v>-12.8544</v>
      </c>
      <c r="AB803" s="11" t="str">
        <f t="shared" si="297"/>
        <v/>
      </c>
      <c r="AC803" s="11"/>
      <c r="AD803">
        <f t="shared" si="298"/>
        <v>7</v>
      </c>
      <c r="AE803">
        <f t="shared" si="299"/>
        <v>0</v>
      </c>
      <c r="AG803" s="11">
        <f t="shared" si="300"/>
        <v>89.980800000000002</v>
      </c>
      <c r="AH803" s="11"/>
      <c r="AI803" s="15">
        <f t="shared" si="301"/>
        <v>0</v>
      </c>
      <c r="AL803" s="11">
        <f t="shared" si="302"/>
        <v>-77.488</v>
      </c>
      <c r="AM803" s="11"/>
      <c r="AO803" s="19">
        <f t="shared" si="303"/>
        <v>3.1919744642042863E-3</v>
      </c>
      <c r="AP803" s="19">
        <f t="shared" si="304"/>
        <v>0</v>
      </c>
      <c r="AR803" s="23">
        <f t="shared" si="305"/>
        <v>7.7788417692658456</v>
      </c>
      <c r="AS803">
        <f t="shared" si="306"/>
        <v>7</v>
      </c>
      <c r="AV803" s="11">
        <f t="shared" si="307"/>
        <v>-10.011543638850885</v>
      </c>
      <c r="AY803" s="11">
        <f t="shared" si="308"/>
        <v>8.621555859553121</v>
      </c>
      <c r="AZ803" s="11"/>
      <c r="BB803" s="17">
        <f t="shared" si="309"/>
        <v>7.7788417692658456</v>
      </c>
      <c r="BC803" s="17">
        <f t="shared" si="310"/>
        <v>0</v>
      </c>
      <c r="BE803" s="11">
        <f t="shared" si="311"/>
        <v>99.992343638850883</v>
      </c>
      <c r="BH803" s="15">
        <f t="shared" si="312"/>
        <v>0</v>
      </c>
    </row>
    <row r="804" spans="1:60">
      <c r="A804" t="s">
        <v>1206</v>
      </c>
      <c r="B804" t="s">
        <v>1205</v>
      </c>
      <c r="C804" t="s">
        <v>53</v>
      </c>
      <c r="E804" s="7"/>
      <c r="F804" s="7"/>
      <c r="G804" s="7"/>
      <c r="H804">
        <v>5</v>
      </c>
      <c r="I804" s="7">
        <v>145.9</v>
      </c>
      <c r="J804" s="7">
        <v>83.163000000000011</v>
      </c>
      <c r="K804" s="7">
        <v>62.737000000000002</v>
      </c>
      <c r="M804" t="str">
        <f t="shared" si="290"/>
        <v>New</v>
      </c>
      <c r="O804" s="11" t="str">
        <f t="shared" si="291"/>
        <v/>
      </c>
      <c r="P804" s="11">
        <f t="shared" si="292"/>
        <v>29.18</v>
      </c>
      <c r="Q804" s="11"/>
      <c r="R804" s="11">
        <f t="shared" si="293"/>
        <v>0</v>
      </c>
      <c r="S804" s="11"/>
      <c r="U804" s="11" t="str">
        <f t="shared" si="294"/>
        <v/>
      </c>
      <c r="V804" s="11">
        <f t="shared" si="295"/>
        <v>16.632600000000004</v>
      </c>
      <c r="W804" s="11"/>
      <c r="X804" s="11">
        <f t="shared" si="289"/>
        <v>0</v>
      </c>
      <c r="Y804" s="11"/>
      <c r="AA804" s="11" t="str">
        <f t="shared" si="296"/>
        <v/>
      </c>
      <c r="AB804" s="11">
        <f t="shared" si="297"/>
        <v>12.5474</v>
      </c>
      <c r="AC804" s="11"/>
      <c r="AD804">
        <f t="shared" si="298"/>
        <v>0</v>
      </c>
      <c r="AE804">
        <f t="shared" si="299"/>
        <v>5</v>
      </c>
      <c r="AG804" s="11">
        <f t="shared" si="300"/>
        <v>62.736999999999995</v>
      </c>
      <c r="AH804" s="11"/>
      <c r="AI804" s="15">
        <f t="shared" si="301"/>
        <v>0</v>
      </c>
      <c r="AL804" s="11">
        <f t="shared" si="302"/>
        <v>145.9</v>
      </c>
      <c r="AM804" s="11"/>
      <c r="AO804" s="19">
        <f t="shared" si="303"/>
        <v>0</v>
      </c>
      <c r="AP804" s="19">
        <f t="shared" si="304"/>
        <v>2.051702913418137E-3</v>
      </c>
      <c r="AR804" s="23">
        <f t="shared" si="305"/>
        <v>0</v>
      </c>
      <c r="AS804">
        <f t="shared" si="306"/>
        <v>0</v>
      </c>
      <c r="AV804" s="11">
        <f t="shared" si="307"/>
        <v>0</v>
      </c>
      <c r="AY804" s="11">
        <f t="shared" si="308"/>
        <v>0</v>
      </c>
      <c r="AZ804" s="11"/>
      <c r="BB804" s="17">
        <f t="shared" si="309"/>
        <v>0</v>
      </c>
      <c r="BC804" s="17">
        <f t="shared" si="310"/>
        <v>5</v>
      </c>
      <c r="BE804" s="11">
        <f t="shared" si="311"/>
        <v>62.736999999999995</v>
      </c>
      <c r="BH804" s="15">
        <f t="shared" si="312"/>
        <v>0</v>
      </c>
    </row>
    <row r="805" spans="1:60">
      <c r="A805" t="s">
        <v>1206</v>
      </c>
      <c r="B805" t="s">
        <v>1205</v>
      </c>
      <c r="C805" t="s">
        <v>44</v>
      </c>
      <c r="E805" s="7"/>
      <c r="F805" s="7"/>
      <c r="G805" s="7"/>
      <c r="H805">
        <v>2</v>
      </c>
      <c r="I805" s="7">
        <v>215.148</v>
      </c>
      <c r="J805" s="7">
        <v>319.13620000000003</v>
      </c>
      <c r="K805" s="7">
        <v>-103.98820000000001</v>
      </c>
      <c r="M805" t="str">
        <f t="shared" si="290"/>
        <v>New</v>
      </c>
      <c r="O805" s="11" t="str">
        <f t="shared" si="291"/>
        <v/>
      </c>
      <c r="P805" s="11">
        <f t="shared" si="292"/>
        <v>107.574</v>
      </c>
      <c r="Q805" s="11"/>
      <c r="R805" s="11">
        <f t="shared" si="293"/>
        <v>0</v>
      </c>
      <c r="S805" s="11"/>
      <c r="U805" s="11" t="str">
        <f t="shared" si="294"/>
        <v/>
      </c>
      <c r="V805" s="11">
        <f t="shared" si="295"/>
        <v>159.56810000000002</v>
      </c>
      <c r="W805" s="11"/>
      <c r="X805" s="11">
        <f t="shared" si="289"/>
        <v>0</v>
      </c>
      <c r="Y805" s="11"/>
      <c r="AA805" s="11" t="str">
        <f t="shared" si="296"/>
        <v/>
      </c>
      <c r="AB805" s="11">
        <f t="shared" si="297"/>
        <v>-51.994100000000003</v>
      </c>
      <c r="AC805" s="11"/>
      <c r="AD805">
        <f t="shared" si="298"/>
        <v>0</v>
      </c>
      <c r="AE805">
        <f t="shared" si="299"/>
        <v>2</v>
      </c>
      <c r="AG805" s="11">
        <f t="shared" si="300"/>
        <v>-103.98820000000001</v>
      </c>
      <c r="AH805" s="11"/>
      <c r="AI805" s="15">
        <f t="shared" si="301"/>
        <v>0</v>
      </c>
      <c r="AL805" s="11">
        <f t="shared" si="302"/>
        <v>215.148</v>
      </c>
      <c r="AM805" s="11"/>
      <c r="AO805" s="19">
        <f t="shared" si="303"/>
        <v>0</v>
      </c>
      <c r="AP805" s="19">
        <f t="shared" si="304"/>
        <v>8.206811653672548E-4</v>
      </c>
      <c r="AR805" s="23">
        <f t="shared" si="305"/>
        <v>0</v>
      </c>
      <c r="AS805">
        <f t="shared" si="306"/>
        <v>0</v>
      </c>
      <c r="AV805" s="11">
        <f t="shared" si="307"/>
        <v>0</v>
      </c>
      <c r="AY805" s="11">
        <f t="shared" si="308"/>
        <v>0</v>
      </c>
      <c r="AZ805" s="11"/>
      <c r="BB805" s="17">
        <f t="shared" si="309"/>
        <v>0</v>
      </c>
      <c r="BC805" s="17">
        <f t="shared" si="310"/>
        <v>2</v>
      </c>
      <c r="BE805" s="11">
        <f t="shared" si="311"/>
        <v>-103.98820000000001</v>
      </c>
      <c r="BH805" s="15">
        <f t="shared" si="312"/>
        <v>0</v>
      </c>
    </row>
    <row r="806" spans="1:60">
      <c r="A806" t="s">
        <v>883</v>
      </c>
      <c r="B806" t="s">
        <v>882</v>
      </c>
      <c r="C806" t="s">
        <v>32</v>
      </c>
      <c r="D806">
        <v>5</v>
      </c>
      <c r="E806" s="7">
        <v>339.92</v>
      </c>
      <c r="F806" s="7">
        <v>331.42200000000003</v>
      </c>
      <c r="G806" s="7">
        <v>8.4979999999999993</v>
      </c>
      <c r="I806" s="7"/>
      <c r="J806" s="7"/>
      <c r="K806" s="7"/>
      <c r="M806" t="str">
        <f t="shared" si="290"/>
        <v/>
      </c>
      <c r="O806" s="11">
        <f t="shared" si="291"/>
        <v>67.984000000000009</v>
      </c>
      <c r="P806" s="11" t="str">
        <f t="shared" si="292"/>
        <v/>
      </c>
      <c r="Q806" s="11"/>
      <c r="R806" s="11">
        <f t="shared" si="293"/>
        <v>0</v>
      </c>
      <c r="S806" s="11"/>
      <c r="U806" s="11">
        <f t="shared" si="294"/>
        <v>66.284400000000005</v>
      </c>
      <c r="V806" s="11" t="str">
        <f t="shared" si="295"/>
        <v/>
      </c>
      <c r="W806" s="11"/>
      <c r="X806" s="11">
        <f t="shared" si="289"/>
        <v>0</v>
      </c>
      <c r="Y806" s="11"/>
      <c r="AA806" s="11">
        <f t="shared" si="296"/>
        <v>1.6995999999999998</v>
      </c>
      <c r="AB806" s="11" t="str">
        <f t="shared" si="297"/>
        <v/>
      </c>
      <c r="AC806" s="11"/>
      <c r="AD806">
        <f t="shared" si="298"/>
        <v>5</v>
      </c>
      <c r="AE806">
        <f t="shared" si="299"/>
        <v>0</v>
      </c>
      <c r="AG806" s="11">
        <f t="shared" si="300"/>
        <v>-8.4979999999999993</v>
      </c>
      <c r="AH806" s="11"/>
      <c r="AI806" s="15">
        <f t="shared" si="301"/>
        <v>0</v>
      </c>
      <c r="AL806" s="11">
        <f t="shared" si="302"/>
        <v>-339.92000000000007</v>
      </c>
      <c r="AM806" s="11"/>
      <c r="AO806" s="19">
        <f t="shared" si="303"/>
        <v>2.2799817601459188E-3</v>
      </c>
      <c r="AP806" s="19">
        <f t="shared" si="304"/>
        <v>0</v>
      </c>
      <c r="AR806" s="23">
        <f t="shared" si="305"/>
        <v>5.5563155494756042</v>
      </c>
      <c r="AS806">
        <f t="shared" si="306"/>
        <v>5</v>
      </c>
      <c r="AV806" s="11">
        <f t="shared" si="307"/>
        <v>0.94551390788873679</v>
      </c>
      <c r="AY806" s="11">
        <f t="shared" si="308"/>
        <v>37.820556315549481</v>
      </c>
      <c r="AZ806" s="11"/>
      <c r="BB806" s="17">
        <f t="shared" si="309"/>
        <v>5.5563155494756042</v>
      </c>
      <c r="BC806" s="17">
        <f t="shared" si="310"/>
        <v>0</v>
      </c>
      <c r="BE806" s="11">
        <f t="shared" si="311"/>
        <v>-9.443513907888736</v>
      </c>
      <c r="BH806" s="15">
        <f t="shared" si="312"/>
        <v>0</v>
      </c>
    </row>
    <row r="807" spans="1:60">
      <c r="A807" t="s">
        <v>883</v>
      </c>
      <c r="B807" t="s">
        <v>882</v>
      </c>
      <c r="C807" t="s">
        <v>53</v>
      </c>
      <c r="E807" s="7"/>
      <c r="F807" s="7"/>
      <c r="G807" s="7"/>
      <c r="H807">
        <v>2</v>
      </c>
      <c r="I807" s="7">
        <v>27.58</v>
      </c>
      <c r="J807" s="7">
        <v>15.996399999999998</v>
      </c>
      <c r="K807" s="7">
        <v>11.583600000000001</v>
      </c>
      <c r="M807" t="str">
        <f t="shared" si="290"/>
        <v>New</v>
      </c>
      <c r="O807" s="11" t="str">
        <f t="shared" si="291"/>
        <v/>
      </c>
      <c r="P807" s="11">
        <f t="shared" si="292"/>
        <v>13.79</v>
      </c>
      <c r="Q807" s="11"/>
      <c r="R807" s="11">
        <f t="shared" si="293"/>
        <v>0</v>
      </c>
      <c r="S807" s="11"/>
      <c r="U807" s="11" t="str">
        <f t="shared" si="294"/>
        <v/>
      </c>
      <c r="V807" s="11">
        <f t="shared" si="295"/>
        <v>7.9981999999999989</v>
      </c>
      <c r="W807" s="11"/>
      <c r="X807" s="11">
        <f t="shared" si="289"/>
        <v>0</v>
      </c>
      <c r="Y807" s="11"/>
      <c r="AA807" s="11" t="str">
        <f t="shared" si="296"/>
        <v/>
      </c>
      <c r="AB807" s="11">
        <f t="shared" si="297"/>
        <v>5.7918000000000003</v>
      </c>
      <c r="AC807" s="11"/>
      <c r="AD807">
        <f t="shared" si="298"/>
        <v>0</v>
      </c>
      <c r="AE807">
        <f t="shared" si="299"/>
        <v>2</v>
      </c>
      <c r="AG807" s="11">
        <f t="shared" si="300"/>
        <v>11.583600000000001</v>
      </c>
      <c r="AH807" s="11"/>
      <c r="AI807" s="15">
        <f t="shared" si="301"/>
        <v>0</v>
      </c>
      <c r="AL807" s="11">
        <f t="shared" si="302"/>
        <v>27.58</v>
      </c>
      <c r="AM807" s="11"/>
      <c r="AO807" s="19">
        <f t="shared" si="303"/>
        <v>0</v>
      </c>
      <c r="AP807" s="19">
        <f t="shared" si="304"/>
        <v>8.206811653672548E-4</v>
      </c>
      <c r="AR807" s="23">
        <f t="shared" si="305"/>
        <v>0</v>
      </c>
      <c r="AS807">
        <f t="shared" si="306"/>
        <v>0</v>
      </c>
      <c r="AV807" s="11">
        <f t="shared" si="307"/>
        <v>0</v>
      </c>
      <c r="AY807" s="11">
        <f t="shared" si="308"/>
        <v>0</v>
      </c>
      <c r="AZ807" s="11"/>
      <c r="BB807" s="17">
        <f t="shared" si="309"/>
        <v>0</v>
      </c>
      <c r="BC807" s="17">
        <f t="shared" si="310"/>
        <v>2</v>
      </c>
      <c r="BE807" s="11">
        <f t="shared" si="311"/>
        <v>11.583600000000001</v>
      </c>
      <c r="BH807" s="15">
        <f t="shared" si="312"/>
        <v>0</v>
      </c>
    </row>
    <row r="808" spans="1:60">
      <c r="A808" t="s">
        <v>59</v>
      </c>
      <c r="B808" t="s">
        <v>58</v>
      </c>
      <c r="C808" t="s">
        <v>35</v>
      </c>
      <c r="E808" s="7"/>
      <c r="F808" s="7"/>
      <c r="G808" s="7"/>
      <c r="H808">
        <v>2</v>
      </c>
      <c r="I808" s="7">
        <v>71.372</v>
      </c>
      <c r="J808" s="7">
        <v>72.391599999999997</v>
      </c>
      <c r="K808" s="7">
        <v>-1.0196000000000001</v>
      </c>
      <c r="M808" t="str">
        <f t="shared" si="290"/>
        <v>New</v>
      </c>
      <c r="O808" s="11" t="str">
        <f t="shared" si="291"/>
        <v/>
      </c>
      <c r="P808" s="11">
        <f t="shared" si="292"/>
        <v>35.686</v>
      </c>
      <c r="Q808" s="11"/>
      <c r="R808" s="11">
        <f t="shared" si="293"/>
        <v>0</v>
      </c>
      <c r="S808" s="11"/>
      <c r="U808" s="11" t="str">
        <f t="shared" si="294"/>
        <v/>
      </c>
      <c r="V808" s="11">
        <f t="shared" si="295"/>
        <v>36.195799999999998</v>
      </c>
      <c r="W808" s="11"/>
      <c r="X808" s="11">
        <f t="shared" si="289"/>
        <v>0</v>
      </c>
      <c r="Y808" s="11"/>
      <c r="AA808" s="11" t="str">
        <f t="shared" si="296"/>
        <v/>
      </c>
      <c r="AB808" s="11">
        <f t="shared" si="297"/>
        <v>-0.50980000000000003</v>
      </c>
      <c r="AC808" s="11"/>
      <c r="AD808">
        <f t="shared" si="298"/>
        <v>0</v>
      </c>
      <c r="AE808">
        <f t="shared" si="299"/>
        <v>2</v>
      </c>
      <c r="AG808" s="11">
        <f t="shared" si="300"/>
        <v>-1.0196000000000001</v>
      </c>
      <c r="AH808" s="11"/>
      <c r="AI808" s="15">
        <f t="shared" si="301"/>
        <v>0</v>
      </c>
      <c r="AL808" s="11">
        <f t="shared" si="302"/>
        <v>71.372</v>
      </c>
      <c r="AM808" s="11"/>
      <c r="AO808" s="19">
        <f t="shared" si="303"/>
        <v>0</v>
      </c>
      <c r="AP808" s="19">
        <f t="shared" si="304"/>
        <v>8.206811653672548E-4</v>
      </c>
      <c r="AR808" s="23">
        <f t="shared" si="305"/>
        <v>0</v>
      </c>
      <c r="AS808">
        <f t="shared" si="306"/>
        <v>0</v>
      </c>
      <c r="AV808" s="11">
        <f t="shared" si="307"/>
        <v>0</v>
      </c>
      <c r="AY808" s="11">
        <f t="shared" si="308"/>
        <v>0</v>
      </c>
      <c r="AZ808" s="11"/>
      <c r="BB808" s="17">
        <f t="shared" si="309"/>
        <v>0</v>
      </c>
      <c r="BC808" s="17">
        <f t="shared" si="310"/>
        <v>2</v>
      </c>
      <c r="BE808" s="11">
        <f t="shared" si="311"/>
        <v>-1.0196000000000001</v>
      </c>
      <c r="BH808" s="15">
        <f t="shared" si="312"/>
        <v>0</v>
      </c>
    </row>
    <row r="809" spans="1:60">
      <c r="A809" t="s">
        <v>489</v>
      </c>
      <c r="B809" t="s">
        <v>488</v>
      </c>
      <c r="C809" t="s">
        <v>35</v>
      </c>
      <c r="D809">
        <v>2</v>
      </c>
      <c r="E809" s="7">
        <v>241.56800000000001</v>
      </c>
      <c r="F809" s="7">
        <v>223.4504</v>
      </c>
      <c r="G809" s="7">
        <v>18.117599999999999</v>
      </c>
      <c r="I809" s="7"/>
      <c r="J809" s="7"/>
      <c r="K809" s="7"/>
      <c r="M809" t="str">
        <f t="shared" si="290"/>
        <v/>
      </c>
      <c r="O809" s="11">
        <f t="shared" si="291"/>
        <v>120.78400000000001</v>
      </c>
      <c r="P809" s="11" t="str">
        <f t="shared" si="292"/>
        <v/>
      </c>
      <c r="Q809" s="11"/>
      <c r="R809" s="11">
        <f t="shared" si="293"/>
        <v>0</v>
      </c>
      <c r="S809" s="11"/>
      <c r="U809" s="11">
        <f t="shared" si="294"/>
        <v>111.7252</v>
      </c>
      <c r="V809" s="11" t="str">
        <f t="shared" si="295"/>
        <v/>
      </c>
      <c r="W809" s="11"/>
      <c r="X809" s="11">
        <f t="shared" si="289"/>
        <v>0</v>
      </c>
      <c r="Y809" s="11"/>
      <c r="AA809" s="11">
        <f t="shared" si="296"/>
        <v>9.0587999999999997</v>
      </c>
      <c r="AB809" s="11" t="str">
        <f t="shared" si="297"/>
        <v/>
      </c>
      <c r="AC809" s="11"/>
      <c r="AD809">
        <f t="shared" si="298"/>
        <v>2</v>
      </c>
      <c r="AE809">
        <f t="shared" si="299"/>
        <v>0</v>
      </c>
      <c r="AG809" s="11">
        <f t="shared" si="300"/>
        <v>-18.117599999999999</v>
      </c>
      <c r="AH809" s="11"/>
      <c r="AI809" s="15">
        <f t="shared" si="301"/>
        <v>0</v>
      </c>
      <c r="AL809" s="11">
        <f t="shared" si="302"/>
        <v>-241.56800000000001</v>
      </c>
      <c r="AM809" s="11"/>
      <c r="AO809" s="19">
        <f t="shared" si="303"/>
        <v>9.1199270405836752E-4</v>
      </c>
      <c r="AP809" s="19">
        <f t="shared" si="304"/>
        <v>0</v>
      </c>
      <c r="AR809" s="23">
        <f t="shared" si="305"/>
        <v>2.2225262197902418</v>
      </c>
      <c r="AS809">
        <f t="shared" si="306"/>
        <v>2</v>
      </c>
      <c r="AV809" s="11">
        <f t="shared" si="307"/>
        <v>2.0158205198358421</v>
      </c>
      <c r="AY809" s="11">
        <f t="shared" si="308"/>
        <v>26.877606931144566</v>
      </c>
      <c r="AZ809" s="11"/>
      <c r="BB809" s="17">
        <f t="shared" si="309"/>
        <v>2.2225262197902418</v>
      </c>
      <c r="BC809" s="17">
        <f t="shared" si="310"/>
        <v>0</v>
      </c>
      <c r="BE809" s="11">
        <f t="shared" si="311"/>
        <v>-20.133420519835841</v>
      </c>
      <c r="BH809" s="15">
        <f t="shared" si="312"/>
        <v>0</v>
      </c>
    </row>
    <row r="810" spans="1:60">
      <c r="A810" t="s">
        <v>489</v>
      </c>
      <c r="B810" t="s">
        <v>488</v>
      </c>
      <c r="C810" t="s">
        <v>53</v>
      </c>
      <c r="D810">
        <v>17</v>
      </c>
      <c r="E810" s="7">
        <v>607.89999999999986</v>
      </c>
      <c r="F810" s="7">
        <v>483.38899999999995</v>
      </c>
      <c r="G810" s="7">
        <v>124.511</v>
      </c>
      <c r="I810" s="7"/>
      <c r="J810" s="7"/>
      <c r="K810" s="7"/>
      <c r="M810" t="str">
        <f t="shared" si="290"/>
        <v/>
      </c>
      <c r="O810" s="11">
        <f t="shared" si="291"/>
        <v>35.758823529411757</v>
      </c>
      <c r="P810" s="11" t="str">
        <f t="shared" si="292"/>
        <v/>
      </c>
      <c r="Q810" s="11"/>
      <c r="R810" s="11">
        <f t="shared" si="293"/>
        <v>0</v>
      </c>
      <c r="S810" s="11"/>
      <c r="U810" s="11">
        <f t="shared" si="294"/>
        <v>28.434647058823526</v>
      </c>
      <c r="V810" s="11" t="str">
        <f t="shared" si="295"/>
        <v/>
      </c>
      <c r="W810" s="11"/>
      <c r="X810" s="11">
        <f t="shared" si="289"/>
        <v>0</v>
      </c>
      <c r="Y810" s="11"/>
      <c r="AA810" s="11">
        <f t="shared" si="296"/>
        <v>7.3241764705882346</v>
      </c>
      <c r="AB810" s="11" t="str">
        <f t="shared" si="297"/>
        <v/>
      </c>
      <c r="AC810" s="11"/>
      <c r="AD810">
        <f t="shared" si="298"/>
        <v>17</v>
      </c>
      <c r="AE810">
        <f t="shared" si="299"/>
        <v>0</v>
      </c>
      <c r="AG810" s="11">
        <f t="shared" si="300"/>
        <v>-124.511</v>
      </c>
      <c r="AH810" s="11"/>
      <c r="AI810" s="15">
        <f t="shared" si="301"/>
        <v>0</v>
      </c>
      <c r="AL810" s="11">
        <f t="shared" si="302"/>
        <v>-607.89999999999986</v>
      </c>
      <c r="AM810" s="11"/>
      <c r="AO810" s="19">
        <f t="shared" si="303"/>
        <v>7.7519379844961239E-3</v>
      </c>
      <c r="AP810" s="19">
        <f t="shared" si="304"/>
        <v>0</v>
      </c>
      <c r="AR810" s="23">
        <f t="shared" si="305"/>
        <v>18.891472868217054</v>
      </c>
      <c r="AS810">
        <f t="shared" si="306"/>
        <v>17</v>
      </c>
      <c r="AV810" s="11">
        <f t="shared" si="307"/>
        <v>13.853481076151388</v>
      </c>
      <c r="AY810" s="11">
        <f t="shared" si="308"/>
        <v>67.636844505243943</v>
      </c>
      <c r="AZ810" s="11"/>
      <c r="BB810" s="17">
        <f t="shared" si="309"/>
        <v>18.891472868217054</v>
      </c>
      <c r="BC810" s="17">
        <f t="shared" si="310"/>
        <v>0</v>
      </c>
      <c r="BE810" s="11">
        <f t="shared" si="311"/>
        <v>-138.36448107615138</v>
      </c>
      <c r="BH810" s="15">
        <f t="shared" si="312"/>
        <v>0</v>
      </c>
    </row>
    <row r="811" spans="1:60">
      <c r="A811" t="s">
        <v>1968</v>
      </c>
      <c r="B811" t="s">
        <v>1967</v>
      </c>
      <c r="C811" t="s">
        <v>53</v>
      </c>
      <c r="D811">
        <v>9</v>
      </c>
      <c r="E811" s="7">
        <v>32.826000000000001</v>
      </c>
      <c r="F811" s="7">
        <v>33.498599999999996</v>
      </c>
      <c r="G811" s="7">
        <v>-0.67260000000000009</v>
      </c>
      <c r="I811" s="7"/>
      <c r="J811" s="7"/>
      <c r="K811" s="7"/>
      <c r="M811" t="str">
        <f t="shared" si="290"/>
        <v/>
      </c>
      <c r="O811" s="11">
        <f t="shared" si="291"/>
        <v>3.6473333333333335</v>
      </c>
      <c r="P811" s="11" t="str">
        <f t="shared" si="292"/>
        <v/>
      </c>
      <c r="Q811" s="11"/>
      <c r="R811" s="11">
        <f t="shared" si="293"/>
        <v>0</v>
      </c>
      <c r="S811" s="11"/>
      <c r="U811" s="11">
        <f t="shared" si="294"/>
        <v>3.7220666666666662</v>
      </c>
      <c r="V811" s="11" t="str">
        <f t="shared" si="295"/>
        <v/>
      </c>
      <c r="W811" s="11"/>
      <c r="X811" s="11">
        <f t="shared" si="289"/>
        <v>0</v>
      </c>
      <c r="Y811" s="11"/>
      <c r="AA811" s="11">
        <f t="shared" si="296"/>
        <v>-7.4733333333333346E-2</v>
      </c>
      <c r="AB811" s="11" t="str">
        <f t="shared" si="297"/>
        <v/>
      </c>
      <c r="AC811" s="11"/>
      <c r="AD811">
        <f t="shared" si="298"/>
        <v>9</v>
      </c>
      <c r="AE811">
        <f t="shared" si="299"/>
        <v>0</v>
      </c>
      <c r="AG811" s="11">
        <f t="shared" si="300"/>
        <v>0.67260000000000009</v>
      </c>
      <c r="AH811" s="11"/>
      <c r="AI811" s="15">
        <f t="shared" si="301"/>
        <v>0</v>
      </c>
      <c r="AL811" s="11">
        <f t="shared" si="302"/>
        <v>-32.826000000000001</v>
      </c>
      <c r="AM811" s="11"/>
      <c r="AO811" s="19">
        <f t="shared" si="303"/>
        <v>4.1039671682626538E-3</v>
      </c>
      <c r="AP811" s="19">
        <f t="shared" si="304"/>
        <v>0</v>
      </c>
      <c r="AR811" s="23">
        <f t="shared" si="305"/>
        <v>10.001367989056087</v>
      </c>
      <c r="AS811">
        <f t="shared" si="306"/>
        <v>9</v>
      </c>
      <c r="AV811" s="11">
        <f t="shared" si="307"/>
        <v>-7.483556771545824E-2</v>
      </c>
      <c r="AY811" s="11">
        <f t="shared" si="308"/>
        <v>3.6523228454172347</v>
      </c>
      <c r="AZ811" s="11"/>
      <c r="BB811" s="17">
        <f t="shared" si="309"/>
        <v>10.001367989056087</v>
      </c>
      <c r="BC811" s="17">
        <f t="shared" si="310"/>
        <v>0</v>
      </c>
      <c r="BE811" s="11">
        <f t="shared" si="311"/>
        <v>0.74743556771545838</v>
      </c>
      <c r="BH811" s="15">
        <f t="shared" si="312"/>
        <v>0</v>
      </c>
    </row>
    <row r="812" spans="1:60">
      <c r="A812" t="s">
        <v>1968</v>
      </c>
      <c r="B812" t="s">
        <v>1967</v>
      </c>
      <c r="C812" t="s">
        <v>44</v>
      </c>
      <c r="D812">
        <v>3</v>
      </c>
      <c r="E812" s="7">
        <v>601.47</v>
      </c>
      <c r="F812" s="7">
        <v>902.20500000000004</v>
      </c>
      <c r="G812" s="7">
        <v>-300.73500000000001</v>
      </c>
      <c r="I812" s="7"/>
      <c r="J812" s="7"/>
      <c r="K812" s="7"/>
      <c r="M812" t="str">
        <f t="shared" si="290"/>
        <v/>
      </c>
      <c r="O812" s="11">
        <f t="shared" si="291"/>
        <v>200.49</v>
      </c>
      <c r="P812" s="11" t="str">
        <f t="shared" si="292"/>
        <v/>
      </c>
      <c r="Q812" s="11"/>
      <c r="R812" s="11">
        <f t="shared" si="293"/>
        <v>0</v>
      </c>
      <c r="S812" s="11"/>
      <c r="U812" s="11">
        <f t="shared" si="294"/>
        <v>300.73500000000001</v>
      </c>
      <c r="V812" s="11" t="str">
        <f t="shared" si="295"/>
        <v/>
      </c>
      <c r="W812" s="11"/>
      <c r="X812" s="11">
        <f t="shared" si="289"/>
        <v>0</v>
      </c>
      <c r="Y812" s="11"/>
      <c r="AA812" s="11">
        <f t="shared" si="296"/>
        <v>-100.245</v>
      </c>
      <c r="AB812" s="11" t="str">
        <f t="shared" si="297"/>
        <v/>
      </c>
      <c r="AC812" s="11"/>
      <c r="AD812">
        <f t="shared" si="298"/>
        <v>3</v>
      </c>
      <c r="AE812">
        <f t="shared" si="299"/>
        <v>0</v>
      </c>
      <c r="AG812" s="11">
        <f t="shared" si="300"/>
        <v>300.73500000000001</v>
      </c>
      <c r="AH812" s="11"/>
      <c r="AI812" s="15">
        <f t="shared" si="301"/>
        <v>0</v>
      </c>
      <c r="AL812" s="11">
        <f t="shared" si="302"/>
        <v>-601.47</v>
      </c>
      <c r="AM812" s="11"/>
      <c r="AO812" s="19">
        <f t="shared" si="303"/>
        <v>1.3679890560875513E-3</v>
      </c>
      <c r="AP812" s="19">
        <f t="shared" si="304"/>
        <v>0</v>
      </c>
      <c r="AR812" s="23">
        <f t="shared" si="305"/>
        <v>3.3337893296853625</v>
      </c>
      <c r="AS812">
        <f t="shared" si="306"/>
        <v>3</v>
      </c>
      <c r="AV812" s="11">
        <f t="shared" si="307"/>
        <v>-33.460711354309161</v>
      </c>
      <c r="AY812" s="11">
        <f t="shared" si="308"/>
        <v>66.921422708618323</v>
      </c>
      <c r="AZ812" s="11"/>
      <c r="BB812" s="17">
        <f t="shared" si="309"/>
        <v>3.3337893296853625</v>
      </c>
      <c r="BC812" s="17">
        <f t="shared" si="310"/>
        <v>0</v>
      </c>
      <c r="BE812" s="11">
        <f t="shared" si="311"/>
        <v>334.1957113543092</v>
      </c>
      <c r="BH812" s="15">
        <f t="shared" si="312"/>
        <v>0</v>
      </c>
    </row>
    <row r="813" spans="1:60">
      <c r="A813" t="s">
        <v>1764</v>
      </c>
      <c r="B813" t="s">
        <v>1763</v>
      </c>
      <c r="C813" t="s">
        <v>35</v>
      </c>
      <c r="D813">
        <v>2</v>
      </c>
      <c r="E813" s="7">
        <v>113.88800000000001</v>
      </c>
      <c r="F813" s="7">
        <v>103.92280000000001</v>
      </c>
      <c r="G813" s="7">
        <v>9.9651999999999994</v>
      </c>
      <c r="H813">
        <v>9</v>
      </c>
      <c r="I813" s="7">
        <v>737.56600000000003</v>
      </c>
      <c r="J813" s="7">
        <v>872.53020000000004</v>
      </c>
      <c r="K813" s="7">
        <v>-134.96420000000001</v>
      </c>
      <c r="M813" t="str">
        <f t="shared" si="290"/>
        <v/>
      </c>
      <c r="O813" s="11">
        <f t="shared" si="291"/>
        <v>56.944000000000003</v>
      </c>
      <c r="P813" s="11">
        <f t="shared" si="292"/>
        <v>81.951777777777778</v>
      </c>
      <c r="Q813" s="11"/>
      <c r="R813" s="11">
        <f t="shared" si="293"/>
        <v>225.07</v>
      </c>
      <c r="S813" s="11"/>
      <c r="U813" s="11">
        <f t="shared" si="294"/>
        <v>51.961400000000005</v>
      </c>
      <c r="V813" s="11">
        <f t="shared" si="295"/>
        <v>96.947800000000001</v>
      </c>
      <c r="W813" s="11"/>
      <c r="X813" s="11">
        <f t="shared" si="289"/>
        <v>-404.87759999999997</v>
      </c>
      <c r="Y813" s="11"/>
      <c r="AA813" s="11">
        <f t="shared" si="296"/>
        <v>4.9825999999999997</v>
      </c>
      <c r="AB813" s="11">
        <f t="shared" si="297"/>
        <v>-14.996022222222223</v>
      </c>
      <c r="AC813" s="11"/>
      <c r="AD813">
        <f t="shared" si="298"/>
        <v>2</v>
      </c>
      <c r="AE813">
        <f t="shared" si="299"/>
        <v>9</v>
      </c>
      <c r="AG813" s="11">
        <f t="shared" si="300"/>
        <v>34.8782</v>
      </c>
      <c r="AH813" s="11"/>
      <c r="AI813" s="15">
        <f t="shared" si="301"/>
        <v>0</v>
      </c>
      <c r="AL813" s="11">
        <f t="shared" si="302"/>
        <v>398.608</v>
      </c>
      <c r="AM813" s="11"/>
      <c r="AO813" s="19">
        <f t="shared" si="303"/>
        <v>9.1199270405836752E-4</v>
      </c>
      <c r="AP813" s="19">
        <f t="shared" si="304"/>
        <v>3.6930652441526466E-3</v>
      </c>
      <c r="AR813" s="23">
        <f t="shared" si="305"/>
        <v>2.2225262197902418</v>
      </c>
      <c r="AS813">
        <f t="shared" si="306"/>
        <v>2</v>
      </c>
      <c r="AV813" s="11">
        <f t="shared" si="307"/>
        <v>1.1087591427268586</v>
      </c>
      <c r="AY813" s="11">
        <f t="shared" si="308"/>
        <v>12.671533059735529</v>
      </c>
      <c r="AZ813" s="11"/>
      <c r="BB813" s="17">
        <f t="shared" si="309"/>
        <v>2.2225262197902418</v>
      </c>
      <c r="BC813" s="17">
        <f t="shared" si="310"/>
        <v>9</v>
      </c>
      <c r="BE813" s="11">
        <f t="shared" si="311"/>
        <v>33.769440857273139</v>
      </c>
      <c r="BH813" s="15">
        <f t="shared" si="312"/>
        <v>0</v>
      </c>
    </row>
    <row r="814" spans="1:60">
      <c r="A814" t="s">
        <v>1764</v>
      </c>
      <c r="B814" t="s">
        <v>1763</v>
      </c>
      <c r="C814" t="s">
        <v>53</v>
      </c>
      <c r="E814" s="7"/>
      <c r="F814" s="7"/>
      <c r="G814" s="7"/>
      <c r="H814">
        <v>2</v>
      </c>
      <c r="I814" s="7">
        <v>44.4</v>
      </c>
      <c r="J814" s="7">
        <v>96.57</v>
      </c>
      <c r="K814" s="7">
        <v>-52.17</v>
      </c>
      <c r="M814" t="str">
        <f t="shared" si="290"/>
        <v>New</v>
      </c>
      <c r="O814" s="11" t="str">
        <f t="shared" si="291"/>
        <v/>
      </c>
      <c r="P814" s="11">
        <f t="shared" si="292"/>
        <v>22.2</v>
      </c>
      <c r="Q814" s="11"/>
      <c r="R814" s="11">
        <f t="shared" si="293"/>
        <v>0</v>
      </c>
      <c r="S814" s="11"/>
      <c r="U814" s="11" t="str">
        <f t="shared" si="294"/>
        <v/>
      </c>
      <c r="V814" s="11">
        <f t="shared" si="295"/>
        <v>48.284999999999997</v>
      </c>
      <c r="W814" s="11"/>
      <c r="X814" s="11">
        <f t="shared" si="289"/>
        <v>0</v>
      </c>
      <c r="Y814" s="11"/>
      <c r="AA814" s="11" t="str">
        <f t="shared" si="296"/>
        <v/>
      </c>
      <c r="AB814" s="11">
        <f t="shared" si="297"/>
        <v>-26.085000000000001</v>
      </c>
      <c r="AC814" s="11"/>
      <c r="AD814">
        <f t="shared" si="298"/>
        <v>0</v>
      </c>
      <c r="AE814">
        <f t="shared" si="299"/>
        <v>2</v>
      </c>
      <c r="AG814" s="11">
        <f t="shared" si="300"/>
        <v>-52.17</v>
      </c>
      <c r="AH814" s="11"/>
      <c r="AI814" s="15">
        <f t="shared" si="301"/>
        <v>0</v>
      </c>
      <c r="AL814" s="11">
        <f t="shared" si="302"/>
        <v>44.4</v>
      </c>
      <c r="AM814" s="11"/>
      <c r="AO814" s="19">
        <f t="shared" si="303"/>
        <v>0</v>
      </c>
      <c r="AP814" s="19">
        <f t="shared" si="304"/>
        <v>8.206811653672548E-4</v>
      </c>
      <c r="AR814" s="23">
        <f t="shared" si="305"/>
        <v>0</v>
      </c>
      <c r="AS814">
        <f t="shared" si="306"/>
        <v>0</v>
      </c>
      <c r="AV814" s="11">
        <f t="shared" si="307"/>
        <v>0</v>
      </c>
      <c r="AY814" s="11">
        <f t="shared" si="308"/>
        <v>0</v>
      </c>
      <c r="AZ814" s="11"/>
      <c r="BB814" s="17">
        <f t="shared" si="309"/>
        <v>0</v>
      </c>
      <c r="BC814" s="17">
        <f t="shared" si="310"/>
        <v>2</v>
      </c>
      <c r="BE814" s="11">
        <f t="shared" si="311"/>
        <v>-52.17</v>
      </c>
      <c r="BH814" s="15">
        <f t="shared" si="312"/>
        <v>0</v>
      </c>
    </row>
    <row r="815" spans="1:60">
      <c r="A815" t="s">
        <v>2069</v>
      </c>
      <c r="B815" t="s">
        <v>2068</v>
      </c>
      <c r="C815" t="s">
        <v>53</v>
      </c>
      <c r="D815">
        <v>4</v>
      </c>
      <c r="E815" s="7">
        <v>21.12</v>
      </c>
      <c r="F815" s="7">
        <v>14.572800000000001</v>
      </c>
      <c r="G815" s="7">
        <v>6.5472000000000001</v>
      </c>
      <c r="H815">
        <v>12</v>
      </c>
      <c r="I815" s="7">
        <v>44</v>
      </c>
      <c r="J815" s="7">
        <v>30.8752</v>
      </c>
      <c r="K815" s="7">
        <v>13.1248</v>
      </c>
      <c r="M815" t="str">
        <f t="shared" si="290"/>
        <v/>
      </c>
      <c r="O815" s="11">
        <f t="shared" si="291"/>
        <v>5.28</v>
      </c>
      <c r="P815" s="11">
        <f t="shared" si="292"/>
        <v>3.6666666666666665</v>
      </c>
      <c r="Q815" s="11"/>
      <c r="R815" s="11">
        <f t="shared" si="293"/>
        <v>-19.360000000000007</v>
      </c>
      <c r="S815" s="11"/>
      <c r="U815" s="11">
        <f t="shared" si="294"/>
        <v>3.6432000000000002</v>
      </c>
      <c r="V815" s="11">
        <f t="shared" si="295"/>
        <v>2.5729333333333333</v>
      </c>
      <c r="W815" s="11"/>
      <c r="X815" s="11">
        <f t="shared" si="289"/>
        <v>12.843200000000003</v>
      </c>
      <c r="Y815" s="11"/>
      <c r="AA815" s="11">
        <f t="shared" si="296"/>
        <v>1.6368</v>
      </c>
      <c r="AB815" s="11">
        <f t="shared" si="297"/>
        <v>1.0937333333333334</v>
      </c>
      <c r="AC815" s="11"/>
      <c r="AD815">
        <f t="shared" si="298"/>
        <v>4</v>
      </c>
      <c r="AE815">
        <f t="shared" si="299"/>
        <v>12</v>
      </c>
      <c r="AG815" s="11">
        <f t="shared" si="300"/>
        <v>13.0944</v>
      </c>
      <c r="AH815" s="11"/>
      <c r="AI815" s="15">
        <f t="shared" si="301"/>
        <v>0</v>
      </c>
      <c r="AL815" s="11">
        <f t="shared" si="302"/>
        <v>42.24</v>
      </c>
      <c r="AM815" s="11"/>
      <c r="AO815" s="19">
        <f t="shared" si="303"/>
        <v>1.823985408116735E-3</v>
      </c>
      <c r="AP815" s="19">
        <f t="shared" si="304"/>
        <v>4.9240869922035288E-3</v>
      </c>
      <c r="AR815" s="23">
        <f t="shared" si="305"/>
        <v>4.4450524395804836</v>
      </c>
      <c r="AS815">
        <f t="shared" si="306"/>
        <v>4</v>
      </c>
      <c r="AV815" s="11">
        <f t="shared" si="307"/>
        <v>0.72846183310533552</v>
      </c>
      <c r="AY815" s="11">
        <f t="shared" si="308"/>
        <v>2.3498768809849535</v>
      </c>
      <c r="AZ815" s="11"/>
      <c r="BB815" s="17">
        <f t="shared" si="309"/>
        <v>4.4450524395804836</v>
      </c>
      <c r="BC815" s="17">
        <f t="shared" si="310"/>
        <v>12</v>
      </c>
      <c r="BE815" s="11">
        <f t="shared" si="311"/>
        <v>12.365938166894665</v>
      </c>
      <c r="BH815" s="15">
        <f t="shared" si="312"/>
        <v>0</v>
      </c>
    </row>
    <row r="816" spans="1:60">
      <c r="A816" t="s">
        <v>936</v>
      </c>
      <c r="B816" t="s">
        <v>935</v>
      </c>
      <c r="C816" t="s">
        <v>44</v>
      </c>
      <c r="E816" s="7"/>
      <c r="F816" s="7"/>
      <c r="G816" s="7"/>
      <c r="H816">
        <v>1</v>
      </c>
      <c r="I816" s="7">
        <v>262.11</v>
      </c>
      <c r="J816" s="7">
        <v>199.20360000000002</v>
      </c>
      <c r="K816" s="7">
        <v>62.906399999999998</v>
      </c>
      <c r="M816" t="str">
        <f t="shared" si="290"/>
        <v>New</v>
      </c>
      <c r="O816" s="11" t="str">
        <f t="shared" si="291"/>
        <v/>
      </c>
      <c r="P816" s="11">
        <f t="shared" si="292"/>
        <v>262.11</v>
      </c>
      <c r="Q816" s="11"/>
      <c r="R816" s="11">
        <f t="shared" si="293"/>
        <v>0</v>
      </c>
      <c r="S816" s="11"/>
      <c r="U816" s="11" t="str">
        <f t="shared" si="294"/>
        <v/>
      </c>
      <c r="V816" s="11">
        <f t="shared" si="295"/>
        <v>199.20360000000002</v>
      </c>
      <c r="W816" s="11"/>
      <c r="X816" s="11">
        <f t="shared" si="289"/>
        <v>0</v>
      </c>
      <c r="Y816" s="11"/>
      <c r="AA816" s="11" t="str">
        <f t="shared" si="296"/>
        <v/>
      </c>
      <c r="AB816" s="11">
        <f t="shared" si="297"/>
        <v>62.906399999999998</v>
      </c>
      <c r="AC816" s="11"/>
      <c r="AD816">
        <f t="shared" si="298"/>
        <v>0</v>
      </c>
      <c r="AE816">
        <f t="shared" si="299"/>
        <v>1</v>
      </c>
      <c r="AG816" s="11">
        <f t="shared" si="300"/>
        <v>62.906399999999998</v>
      </c>
      <c r="AH816" s="11"/>
      <c r="AI816" s="15">
        <f t="shared" si="301"/>
        <v>0</v>
      </c>
      <c r="AL816" s="11">
        <f t="shared" si="302"/>
        <v>262.11</v>
      </c>
      <c r="AM816" s="11"/>
      <c r="AO816" s="19">
        <f t="shared" si="303"/>
        <v>0</v>
      </c>
      <c r="AP816" s="19">
        <f t="shared" si="304"/>
        <v>4.103405826836274E-4</v>
      </c>
      <c r="AR816" s="23">
        <f t="shared" si="305"/>
        <v>0</v>
      </c>
      <c r="AS816">
        <f t="shared" si="306"/>
        <v>0</v>
      </c>
      <c r="AV816" s="11">
        <f t="shared" si="307"/>
        <v>0</v>
      </c>
      <c r="AY816" s="11">
        <f t="shared" si="308"/>
        <v>0</v>
      </c>
      <c r="AZ816" s="11"/>
      <c r="BB816" s="17">
        <f t="shared" si="309"/>
        <v>0</v>
      </c>
      <c r="BC816" s="17">
        <f t="shared" si="310"/>
        <v>1</v>
      </c>
      <c r="BE816" s="11">
        <f t="shared" si="311"/>
        <v>62.906399999999998</v>
      </c>
      <c r="BH816" s="15">
        <f t="shared" si="312"/>
        <v>0</v>
      </c>
    </row>
    <row r="817" spans="1:60">
      <c r="A817" t="s">
        <v>1996</v>
      </c>
      <c r="B817" t="s">
        <v>1995</v>
      </c>
      <c r="C817" t="s">
        <v>35</v>
      </c>
      <c r="E817" s="7"/>
      <c r="F817" s="7"/>
      <c r="G817" s="7"/>
      <c r="H817">
        <v>4</v>
      </c>
      <c r="I817" s="7">
        <v>858.24</v>
      </c>
      <c r="J817" s="7">
        <v>715.2</v>
      </c>
      <c r="K817" s="7">
        <v>143.04</v>
      </c>
      <c r="M817" t="str">
        <f t="shared" si="290"/>
        <v>New</v>
      </c>
      <c r="O817" s="11" t="str">
        <f t="shared" si="291"/>
        <v/>
      </c>
      <c r="P817" s="11">
        <f t="shared" si="292"/>
        <v>214.56</v>
      </c>
      <c r="Q817" s="11"/>
      <c r="R817" s="11">
        <f t="shared" si="293"/>
        <v>0</v>
      </c>
      <c r="S817" s="11"/>
      <c r="U817" s="11" t="str">
        <f t="shared" si="294"/>
        <v/>
      </c>
      <c r="V817" s="11">
        <f t="shared" si="295"/>
        <v>178.8</v>
      </c>
      <c r="W817" s="11"/>
      <c r="X817" s="11">
        <f t="shared" si="289"/>
        <v>0</v>
      </c>
      <c r="Y817" s="11"/>
      <c r="AA817" s="11" t="str">
        <f t="shared" si="296"/>
        <v/>
      </c>
      <c r="AB817" s="11">
        <f t="shared" si="297"/>
        <v>35.76</v>
      </c>
      <c r="AC817" s="11"/>
      <c r="AD817">
        <f t="shared" si="298"/>
        <v>0</v>
      </c>
      <c r="AE817">
        <f t="shared" si="299"/>
        <v>4</v>
      </c>
      <c r="AG817" s="11">
        <f t="shared" si="300"/>
        <v>143.04</v>
      </c>
      <c r="AH817" s="11"/>
      <c r="AI817" s="15">
        <f t="shared" si="301"/>
        <v>0</v>
      </c>
      <c r="AL817" s="11">
        <f t="shared" si="302"/>
        <v>858.24</v>
      </c>
      <c r="AM817" s="11"/>
      <c r="AO817" s="19">
        <f t="shared" si="303"/>
        <v>0</v>
      </c>
      <c r="AP817" s="19">
        <f t="shared" si="304"/>
        <v>1.6413623307345096E-3</v>
      </c>
      <c r="AR817" s="23">
        <f t="shared" si="305"/>
        <v>0</v>
      </c>
      <c r="AS817">
        <f t="shared" si="306"/>
        <v>0</v>
      </c>
      <c r="AV817" s="11">
        <f t="shared" si="307"/>
        <v>0</v>
      </c>
      <c r="AY817" s="11">
        <f t="shared" si="308"/>
        <v>0</v>
      </c>
      <c r="AZ817" s="11"/>
      <c r="BB817" s="17">
        <f t="shared" si="309"/>
        <v>0</v>
      </c>
      <c r="BC817" s="17">
        <f t="shared" si="310"/>
        <v>4</v>
      </c>
      <c r="BE817" s="11">
        <f t="shared" si="311"/>
        <v>143.04</v>
      </c>
      <c r="BH817" s="15">
        <f t="shared" si="312"/>
        <v>0</v>
      </c>
    </row>
    <row r="818" spans="1:60">
      <c r="A818" t="s">
        <v>4109</v>
      </c>
      <c r="B818" t="s">
        <v>4108</v>
      </c>
      <c r="C818" t="s">
        <v>32</v>
      </c>
      <c r="E818" s="7"/>
      <c r="F818" s="7"/>
      <c r="G818" s="7"/>
      <c r="H818">
        <v>1</v>
      </c>
      <c r="I818" s="7">
        <v>400.78399999999999</v>
      </c>
      <c r="J818" s="7">
        <v>405.79379999999998</v>
      </c>
      <c r="K818" s="7">
        <v>-5.0098000000000003</v>
      </c>
      <c r="M818" t="str">
        <f t="shared" si="290"/>
        <v>New</v>
      </c>
      <c r="O818" s="11" t="str">
        <f t="shared" si="291"/>
        <v/>
      </c>
      <c r="P818" s="11">
        <f t="shared" si="292"/>
        <v>400.78399999999999</v>
      </c>
      <c r="Q818" s="11"/>
      <c r="R818" s="11">
        <f t="shared" si="293"/>
        <v>0</v>
      </c>
      <c r="S818" s="11"/>
      <c r="U818" s="11" t="str">
        <f t="shared" si="294"/>
        <v/>
      </c>
      <c r="V818" s="11">
        <f t="shared" si="295"/>
        <v>405.79379999999998</v>
      </c>
      <c r="W818" s="11"/>
      <c r="X818" s="11">
        <f t="shared" si="289"/>
        <v>0</v>
      </c>
      <c r="Y818" s="11"/>
      <c r="AA818" s="11" t="str">
        <f t="shared" si="296"/>
        <v/>
      </c>
      <c r="AB818" s="11">
        <f t="shared" si="297"/>
        <v>-5.0098000000000003</v>
      </c>
      <c r="AC818" s="11"/>
      <c r="AD818">
        <f t="shared" si="298"/>
        <v>0</v>
      </c>
      <c r="AE818">
        <f t="shared" si="299"/>
        <v>1</v>
      </c>
      <c r="AG818" s="11">
        <f t="shared" si="300"/>
        <v>-5.0098000000000003</v>
      </c>
      <c r="AH818" s="11"/>
      <c r="AI818" s="15">
        <f t="shared" si="301"/>
        <v>0</v>
      </c>
      <c r="AL818" s="11">
        <f t="shared" si="302"/>
        <v>400.78399999999999</v>
      </c>
      <c r="AM818" s="11"/>
      <c r="AO818" s="19">
        <f t="shared" si="303"/>
        <v>0</v>
      </c>
      <c r="AP818" s="19">
        <f t="shared" si="304"/>
        <v>4.103405826836274E-4</v>
      </c>
      <c r="AR818" s="23">
        <f t="shared" si="305"/>
        <v>0</v>
      </c>
      <c r="AS818">
        <f t="shared" si="306"/>
        <v>0</v>
      </c>
      <c r="AV818" s="11">
        <f t="shared" si="307"/>
        <v>0</v>
      </c>
      <c r="AY818" s="11">
        <f t="shared" si="308"/>
        <v>0</v>
      </c>
      <c r="AZ818" s="11"/>
      <c r="BB818" s="17">
        <f t="shared" si="309"/>
        <v>0</v>
      </c>
      <c r="BC818" s="17">
        <f t="shared" si="310"/>
        <v>1</v>
      </c>
      <c r="BE818" s="11">
        <f t="shared" si="311"/>
        <v>-5.0098000000000003</v>
      </c>
      <c r="BH818" s="15">
        <f t="shared" si="312"/>
        <v>0</v>
      </c>
    </row>
    <row r="819" spans="1:60">
      <c r="A819" t="s">
        <v>1952</v>
      </c>
      <c r="B819" t="s">
        <v>1951</v>
      </c>
      <c r="C819" t="s">
        <v>53</v>
      </c>
      <c r="E819" s="7"/>
      <c r="F819" s="7"/>
      <c r="G819" s="7"/>
      <c r="H819">
        <v>8</v>
      </c>
      <c r="I819" s="7">
        <v>120.57599999999999</v>
      </c>
      <c r="J819" s="7">
        <v>87.417599999999993</v>
      </c>
      <c r="K819" s="7">
        <v>33.1584</v>
      </c>
      <c r="M819" t="str">
        <f t="shared" si="290"/>
        <v>New</v>
      </c>
      <c r="O819" s="11" t="str">
        <f t="shared" si="291"/>
        <v/>
      </c>
      <c r="P819" s="11">
        <f t="shared" si="292"/>
        <v>15.071999999999999</v>
      </c>
      <c r="Q819" s="11"/>
      <c r="R819" s="11">
        <f t="shared" si="293"/>
        <v>0</v>
      </c>
      <c r="S819" s="11"/>
      <c r="U819" s="11" t="str">
        <f t="shared" si="294"/>
        <v/>
      </c>
      <c r="V819" s="11">
        <f t="shared" si="295"/>
        <v>10.927199999999999</v>
      </c>
      <c r="W819" s="11"/>
      <c r="X819" s="11">
        <f t="shared" si="289"/>
        <v>0</v>
      </c>
      <c r="Y819" s="11"/>
      <c r="AA819" s="11" t="str">
        <f t="shared" si="296"/>
        <v/>
      </c>
      <c r="AB819" s="11">
        <f t="shared" si="297"/>
        <v>4.1448</v>
      </c>
      <c r="AC819" s="11"/>
      <c r="AD819">
        <f t="shared" si="298"/>
        <v>0</v>
      </c>
      <c r="AE819">
        <f t="shared" si="299"/>
        <v>8</v>
      </c>
      <c r="AG819" s="11">
        <f t="shared" si="300"/>
        <v>33.1584</v>
      </c>
      <c r="AH819" s="11"/>
      <c r="AI819" s="15">
        <f t="shared" si="301"/>
        <v>0</v>
      </c>
      <c r="AL819" s="11">
        <f t="shared" si="302"/>
        <v>120.57599999999999</v>
      </c>
      <c r="AM819" s="11"/>
      <c r="AO819" s="19">
        <f t="shared" si="303"/>
        <v>0</v>
      </c>
      <c r="AP819" s="19">
        <f t="shared" si="304"/>
        <v>3.2827246614690192E-3</v>
      </c>
      <c r="AR819" s="23">
        <f t="shared" si="305"/>
        <v>0</v>
      </c>
      <c r="AS819">
        <f t="shared" si="306"/>
        <v>0</v>
      </c>
      <c r="AV819" s="11">
        <f t="shared" si="307"/>
        <v>0</v>
      </c>
      <c r="AY819" s="11">
        <f t="shared" si="308"/>
        <v>0</v>
      </c>
      <c r="AZ819" s="11"/>
      <c r="BB819" s="17">
        <f t="shared" si="309"/>
        <v>0</v>
      </c>
      <c r="BC819" s="17">
        <f t="shared" si="310"/>
        <v>8</v>
      </c>
      <c r="BE819" s="11">
        <f t="shared" si="311"/>
        <v>33.1584</v>
      </c>
      <c r="BH819" s="15">
        <f t="shared" si="312"/>
        <v>0</v>
      </c>
    </row>
    <row r="820" spans="1:60">
      <c r="A820" t="s">
        <v>1952</v>
      </c>
      <c r="B820" t="s">
        <v>1951</v>
      </c>
      <c r="C820" t="s">
        <v>44</v>
      </c>
      <c r="E820" s="7"/>
      <c r="F820" s="7"/>
      <c r="G820" s="7"/>
      <c r="H820">
        <v>9</v>
      </c>
      <c r="I820" s="7">
        <v>2665.62</v>
      </c>
      <c r="J820" s="7">
        <v>2425.7141999999999</v>
      </c>
      <c r="K820" s="7">
        <v>239.9058</v>
      </c>
      <c r="M820" t="str">
        <f t="shared" si="290"/>
        <v>New</v>
      </c>
      <c r="O820" s="11" t="str">
        <f t="shared" si="291"/>
        <v/>
      </c>
      <c r="P820" s="11">
        <f t="shared" si="292"/>
        <v>296.18</v>
      </c>
      <c r="Q820" s="11"/>
      <c r="R820" s="11">
        <f t="shared" si="293"/>
        <v>0</v>
      </c>
      <c r="S820" s="11"/>
      <c r="U820" s="11" t="str">
        <f t="shared" si="294"/>
        <v/>
      </c>
      <c r="V820" s="11">
        <f t="shared" si="295"/>
        <v>269.52379999999999</v>
      </c>
      <c r="W820" s="11"/>
      <c r="X820" s="11">
        <f t="shared" si="289"/>
        <v>0</v>
      </c>
      <c r="Y820" s="11"/>
      <c r="AA820" s="11" t="str">
        <f t="shared" si="296"/>
        <v/>
      </c>
      <c r="AB820" s="11">
        <f t="shared" si="297"/>
        <v>26.656199999999998</v>
      </c>
      <c r="AC820" s="11"/>
      <c r="AD820">
        <f t="shared" si="298"/>
        <v>0</v>
      </c>
      <c r="AE820">
        <f t="shared" si="299"/>
        <v>9</v>
      </c>
      <c r="AG820" s="11">
        <f t="shared" si="300"/>
        <v>239.9058</v>
      </c>
      <c r="AH820" s="11"/>
      <c r="AI820" s="15">
        <f t="shared" si="301"/>
        <v>0</v>
      </c>
      <c r="AL820" s="11">
        <f t="shared" si="302"/>
        <v>2665.62</v>
      </c>
      <c r="AM820" s="11"/>
      <c r="AO820" s="19">
        <f t="shared" si="303"/>
        <v>0</v>
      </c>
      <c r="AP820" s="19">
        <f t="shared" si="304"/>
        <v>3.6930652441526466E-3</v>
      </c>
      <c r="AR820" s="23">
        <f t="shared" si="305"/>
        <v>0</v>
      </c>
      <c r="AS820">
        <f t="shared" si="306"/>
        <v>0</v>
      </c>
      <c r="AV820" s="11">
        <f t="shared" si="307"/>
        <v>0</v>
      </c>
      <c r="AY820" s="11">
        <f t="shared" si="308"/>
        <v>0</v>
      </c>
      <c r="AZ820" s="11"/>
      <c r="BB820" s="17">
        <f t="shared" si="309"/>
        <v>0</v>
      </c>
      <c r="BC820" s="17">
        <f t="shared" si="310"/>
        <v>9</v>
      </c>
      <c r="BE820" s="11">
        <f t="shared" si="311"/>
        <v>239.9058</v>
      </c>
      <c r="BH820" s="15">
        <f t="shared" si="312"/>
        <v>0</v>
      </c>
    </row>
    <row r="821" spans="1:60">
      <c r="A821" t="s">
        <v>2341</v>
      </c>
      <c r="B821" t="s">
        <v>2340</v>
      </c>
      <c r="C821" t="s">
        <v>35</v>
      </c>
      <c r="E821" s="7"/>
      <c r="F821" s="7"/>
      <c r="G821" s="7"/>
      <c r="H821">
        <v>6</v>
      </c>
      <c r="I821" s="7">
        <v>634.11599999999999</v>
      </c>
      <c r="J821" s="7">
        <v>670.35119999999995</v>
      </c>
      <c r="K821" s="7">
        <v>-36.235199999999999</v>
      </c>
      <c r="M821" t="str">
        <f t="shared" si="290"/>
        <v>New</v>
      </c>
      <c r="O821" s="11" t="str">
        <f t="shared" si="291"/>
        <v/>
      </c>
      <c r="P821" s="11">
        <f t="shared" si="292"/>
        <v>105.68599999999999</v>
      </c>
      <c r="Q821" s="11"/>
      <c r="R821" s="11">
        <f t="shared" si="293"/>
        <v>0</v>
      </c>
      <c r="S821" s="11"/>
      <c r="U821" s="11" t="str">
        <f t="shared" si="294"/>
        <v/>
      </c>
      <c r="V821" s="11">
        <f t="shared" si="295"/>
        <v>111.72519999999999</v>
      </c>
      <c r="W821" s="11"/>
      <c r="X821" s="11">
        <f t="shared" si="289"/>
        <v>0</v>
      </c>
      <c r="Y821" s="11"/>
      <c r="AA821" s="11" t="str">
        <f t="shared" si="296"/>
        <v/>
      </c>
      <c r="AB821" s="11">
        <f t="shared" si="297"/>
        <v>-6.0392000000000001</v>
      </c>
      <c r="AC821" s="11"/>
      <c r="AD821">
        <f t="shared" si="298"/>
        <v>0</v>
      </c>
      <c r="AE821">
        <f t="shared" si="299"/>
        <v>6</v>
      </c>
      <c r="AG821" s="11">
        <f t="shared" si="300"/>
        <v>-36.235199999999999</v>
      </c>
      <c r="AH821" s="11"/>
      <c r="AI821" s="15">
        <f t="shared" si="301"/>
        <v>0</v>
      </c>
      <c r="AL821" s="11">
        <f t="shared" si="302"/>
        <v>634.11599999999999</v>
      </c>
      <c r="AM821" s="11"/>
      <c r="AO821" s="19">
        <f t="shared" si="303"/>
        <v>0</v>
      </c>
      <c r="AP821" s="19">
        <f t="shared" si="304"/>
        <v>2.4620434961017644E-3</v>
      </c>
      <c r="AR821" s="23">
        <f t="shared" si="305"/>
        <v>0</v>
      </c>
      <c r="AS821">
        <f t="shared" si="306"/>
        <v>0</v>
      </c>
      <c r="AV821" s="11">
        <f t="shared" si="307"/>
        <v>0</v>
      </c>
      <c r="AY821" s="11">
        <f t="shared" si="308"/>
        <v>0</v>
      </c>
      <c r="AZ821" s="11"/>
      <c r="BB821" s="17">
        <f t="shared" si="309"/>
        <v>0</v>
      </c>
      <c r="BC821" s="17">
        <f t="shared" si="310"/>
        <v>6</v>
      </c>
      <c r="BE821" s="11">
        <f t="shared" si="311"/>
        <v>-36.235199999999999</v>
      </c>
      <c r="BH821" s="15">
        <f t="shared" si="312"/>
        <v>0</v>
      </c>
    </row>
    <row r="822" spans="1:60">
      <c r="A822" t="s">
        <v>2341</v>
      </c>
      <c r="B822" t="s">
        <v>2340</v>
      </c>
      <c r="C822" t="s">
        <v>53</v>
      </c>
      <c r="E822" s="7"/>
      <c r="F822" s="7"/>
      <c r="G822" s="7"/>
      <c r="H822">
        <v>5</v>
      </c>
      <c r="I822" s="7">
        <v>14.56</v>
      </c>
      <c r="J822" s="7">
        <v>20.748000000000001</v>
      </c>
      <c r="K822" s="7">
        <v>-6.1879999999999997</v>
      </c>
      <c r="M822" t="str">
        <f t="shared" si="290"/>
        <v>New</v>
      </c>
      <c r="O822" s="11" t="str">
        <f t="shared" si="291"/>
        <v/>
      </c>
      <c r="P822" s="11">
        <f t="shared" si="292"/>
        <v>2.9119999999999999</v>
      </c>
      <c r="Q822" s="11"/>
      <c r="R822" s="11">
        <f t="shared" si="293"/>
        <v>0</v>
      </c>
      <c r="S822" s="11"/>
      <c r="U822" s="11" t="str">
        <f t="shared" si="294"/>
        <v/>
      </c>
      <c r="V822" s="11">
        <f t="shared" si="295"/>
        <v>4.1496000000000004</v>
      </c>
      <c r="W822" s="11"/>
      <c r="X822" s="11">
        <f t="shared" si="289"/>
        <v>0</v>
      </c>
      <c r="Y822" s="11"/>
      <c r="AA822" s="11" t="str">
        <f t="shared" si="296"/>
        <v/>
      </c>
      <c r="AB822" s="11">
        <f t="shared" si="297"/>
        <v>-1.2376</v>
      </c>
      <c r="AC822" s="11"/>
      <c r="AD822">
        <f t="shared" si="298"/>
        <v>0</v>
      </c>
      <c r="AE822">
        <f t="shared" si="299"/>
        <v>5</v>
      </c>
      <c r="AG822" s="11">
        <f t="shared" si="300"/>
        <v>-6.1880000000000006</v>
      </c>
      <c r="AH822" s="11"/>
      <c r="AI822" s="15">
        <f t="shared" si="301"/>
        <v>0</v>
      </c>
      <c r="AL822" s="11">
        <f t="shared" si="302"/>
        <v>14.559999999999999</v>
      </c>
      <c r="AM822" s="11"/>
      <c r="AO822" s="19">
        <f t="shared" si="303"/>
        <v>0</v>
      </c>
      <c r="AP822" s="19">
        <f t="shared" si="304"/>
        <v>2.051702913418137E-3</v>
      </c>
      <c r="AR822" s="23">
        <f t="shared" si="305"/>
        <v>0</v>
      </c>
      <c r="AS822">
        <f t="shared" si="306"/>
        <v>0</v>
      </c>
      <c r="AV822" s="11">
        <f t="shared" si="307"/>
        <v>0</v>
      </c>
      <c r="AY822" s="11">
        <f t="shared" si="308"/>
        <v>0</v>
      </c>
      <c r="AZ822" s="11"/>
      <c r="BB822" s="17">
        <f t="shared" si="309"/>
        <v>0</v>
      </c>
      <c r="BC822" s="17">
        <f t="shared" si="310"/>
        <v>5</v>
      </c>
      <c r="BE822" s="11">
        <f t="shared" si="311"/>
        <v>-6.1880000000000006</v>
      </c>
      <c r="BH822" s="15">
        <f t="shared" si="312"/>
        <v>0</v>
      </c>
    </row>
    <row r="823" spans="1:60">
      <c r="A823" t="s">
        <v>3582</v>
      </c>
      <c r="B823" t="s">
        <v>3581</v>
      </c>
      <c r="C823" t="s">
        <v>44</v>
      </c>
      <c r="D823">
        <v>9</v>
      </c>
      <c r="E823" s="7">
        <v>2887.056</v>
      </c>
      <c r="F823" s="7">
        <v>2706.6150000000002</v>
      </c>
      <c r="G823" s="7">
        <v>180.441</v>
      </c>
      <c r="I823" s="7"/>
      <c r="J823" s="7"/>
      <c r="K823" s="7"/>
      <c r="M823" t="str">
        <f t="shared" si="290"/>
        <v/>
      </c>
      <c r="O823" s="11">
        <f t="shared" si="291"/>
        <v>320.78399999999999</v>
      </c>
      <c r="P823" s="11" t="str">
        <f t="shared" si="292"/>
        <v/>
      </c>
      <c r="Q823" s="11"/>
      <c r="R823" s="11">
        <f t="shared" si="293"/>
        <v>0</v>
      </c>
      <c r="S823" s="11"/>
      <c r="U823" s="11">
        <f t="shared" si="294"/>
        <v>300.73500000000001</v>
      </c>
      <c r="V823" s="11" t="str">
        <f t="shared" si="295"/>
        <v/>
      </c>
      <c r="W823" s="11"/>
      <c r="X823" s="11">
        <f t="shared" si="289"/>
        <v>0</v>
      </c>
      <c r="Y823" s="11"/>
      <c r="AA823" s="11">
        <f t="shared" si="296"/>
        <v>20.048999999999999</v>
      </c>
      <c r="AB823" s="11" t="str">
        <f t="shared" si="297"/>
        <v/>
      </c>
      <c r="AC823" s="11"/>
      <c r="AD823">
        <f t="shared" si="298"/>
        <v>9</v>
      </c>
      <c r="AE823">
        <f t="shared" si="299"/>
        <v>0</v>
      </c>
      <c r="AG823" s="11">
        <f t="shared" si="300"/>
        <v>-180.441</v>
      </c>
      <c r="AH823" s="11"/>
      <c r="AI823" s="15">
        <f t="shared" si="301"/>
        <v>0</v>
      </c>
      <c r="AL823" s="11">
        <f t="shared" si="302"/>
        <v>-2887.056</v>
      </c>
      <c r="AM823" s="11"/>
      <c r="AO823" s="19">
        <f t="shared" si="303"/>
        <v>4.1039671682626538E-3</v>
      </c>
      <c r="AP823" s="19">
        <f t="shared" si="304"/>
        <v>0</v>
      </c>
      <c r="AR823" s="23">
        <f t="shared" si="305"/>
        <v>10.001367989056087</v>
      </c>
      <c r="AS823">
        <f t="shared" si="306"/>
        <v>9</v>
      </c>
      <c r="AV823" s="11">
        <f t="shared" si="307"/>
        <v>20.076426812585485</v>
      </c>
      <c r="AY823" s="11">
        <f t="shared" si="308"/>
        <v>321.22282900136776</v>
      </c>
      <c r="AZ823" s="11"/>
      <c r="BB823" s="17">
        <f t="shared" si="309"/>
        <v>10.001367989056087</v>
      </c>
      <c r="BC823" s="17">
        <f t="shared" si="310"/>
        <v>0</v>
      </c>
      <c r="BE823" s="11">
        <f t="shared" si="311"/>
        <v>-200.51742681258548</v>
      </c>
      <c r="BH823" s="15">
        <f t="shared" si="312"/>
        <v>0</v>
      </c>
    </row>
    <row r="824" spans="1:60">
      <c r="A824" t="s">
        <v>3331</v>
      </c>
      <c r="B824" t="s">
        <v>3330</v>
      </c>
      <c r="C824" t="s">
        <v>32</v>
      </c>
      <c r="E824" s="7"/>
      <c r="F824" s="7"/>
      <c r="G824" s="7"/>
      <c r="H824">
        <v>5</v>
      </c>
      <c r="I824" s="7">
        <v>231.92</v>
      </c>
      <c r="J824" s="7">
        <v>226.12199999999999</v>
      </c>
      <c r="K824" s="7">
        <v>5.798</v>
      </c>
      <c r="M824" t="str">
        <f t="shared" si="290"/>
        <v>New</v>
      </c>
      <c r="O824" s="11" t="str">
        <f t="shared" si="291"/>
        <v/>
      </c>
      <c r="P824" s="11">
        <f t="shared" si="292"/>
        <v>46.384</v>
      </c>
      <c r="Q824" s="11"/>
      <c r="R824" s="11">
        <f t="shared" si="293"/>
        <v>0</v>
      </c>
      <c r="S824" s="11"/>
      <c r="U824" s="11" t="str">
        <f t="shared" si="294"/>
        <v/>
      </c>
      <c r="V824" s="11">
        <f t="shared" si="295"/>
        <v>45.224399999999996</v>
      </c>
      <c r="W824" s="11"/>
      <c r="X824" s="11">
        <f t="shared" si="289"/>
        <v>0</v>
      </c>
      <c r="Y824" s="11"/>
      <c r="AA824" s="11" t="str">
        <f t="shared" si="296"/>
        <v/>
      </c>
      <c r="AB824" s="11">
        <f t="shared" si="297"/>
        <v>1.1596</v>
      </c>
      <c r="AC824" s="11"/>
      <c r="AD824">
        <f t="shared" si="298"/>
        <v>0</v>
      </c>
      <c r="AE824">
        <f t="shared" si="299"/>
        <v>5</v>
      </c>
      <c r="AG824" s="11">
        <f t="shared" si="300"/>
        <v>5.798</v>
      </c>
      <c r="AH824" s="11"/>
      <c r="AI824" s="15">
        <f t="shared" si="301"/>
        <v>0</v>
      </c>
      <c r="AL824" s="11">
        <f t="shared" si="302"/>
        <v>231.92000000000002</v>
      </c>
      <c r="AM824" s="11"/>
      <c r="AO824" s="19">
        <f t="shared" si="303"/>
        <v>0</v>
      </c>
      <c r="AP824" s="19">
        <f t="shared" si="304"/>
        <v>2.051702913418137E-3</v>
      </c>
      <c r="AR824" s="23">
        <f t="shared" si="305"/>
        <v>0</v>
      </c>
      <c r="AS824">
        <f t="shared" si="306"/>
        <v>0</v>
      </c>
      <c r="AV824" s="11">
        <f t="shared" si="307"/>
        <v>0</v>
      </c>
      <c r="AY824" s="11">
        <f t="shared" si="308"/>
        <v>0</v>
      </c>
      <c r="AZ824" s="11"/>
      <c r="BB824" s="17">
        <f t="shared" si="309"/>
        <v>0</v>
      </c>
      <c r="BC824" s="17">
        <f t="shared" si="310"/>
        <v>5</v>
      </c>
      <c r="BE824" s="11">
        <f t="shared" si="311"/>
        <v>5.798</v>
      </c>
      <c r="BH824" s="15">
        <f t="shared" si="312"/>
        <v>0</v>
      </c>
    </row>
    <row r="825" spans="1:60">
      <c r="A825" t="s">
        <v>3331</v>
      </c>
      <c r="B825" t="s">
        <v>3330</v>
      </c>
      <c r="C825" t="s">
        <v>35</v>
      </c>
      <c r="E825" s="7"/>
      <c r="F825" s="7"/>
      <c r="G825" s="7"/>
      <c r="H825">
        <v>5</v>
      </c>
      <c r="I825" s="7">
        <v>436.142</v>
      </c>
      <c r="J825" s="7">
        <v>506.15179999999998</v>
      </c>
      <c r="K825" s="7">
        <v>-70.009799999999998</v>
      </c>
      <c r="M825" t="str">
        <f t="shared" si="290"/>
        <v>New</v>
      </c>
      <c r="O825" s="11" t="str">
        <f t="shared" si="291"/>
        <v/>
      </c>
      <c r="P825" s="11">
        <f t="shared" si="292"/>
        <v>87.228399999999993</v>
      </c>
      <c r="Q825" s="11"/>
      <c r="R825" s="11">
        <f t="shared" si="293"/>
        <v>0</v>
      </c>
      <c r="S825" s="11"/>
      <c r="U825" s="11" t="str">
        <f t="shared" si="294"/>
        <v/>
      </c>
      <c r="V825" s="11">
        <f t="shared" si="295"/>
        <v>101.23035999999999</v>
      </c>
      <c r="W825" s="11"/>
      <c r="X825" s="11">
        <f t="shared" si="289"/>
        <v>0</v>
      </c>
      <c r="Y825" s="11"/>
      <c r="AA825" s="11" t="str">
        <f t="shared" si="296"/>
        <v/>
      </c>
      <c r="AB825" s="11">
        <f t="shared" si="297"/>
        <v>-14.00196</v>
      </c>
      <c r="AC825" s="11"/>
      <c r="AD825">
        <f t="shared" si="298"/>
        <v>0</v>
      </c>
      <c r="AE825">
        <f t="shared" si="299"/>
        <v>5</v>
      </c>
      <c r="AG825" s="11">
        <f t="shared" si="300"/>
        <v>-70.009799999999998</v>
      </c>
      <c r="AH825" s="11"/>
      <c r="AI825" s="15">
        <f t="shared" si="301"/>
        <v>0</v>
      </c>
      <c r="AL825" s="11">
        <f t="shared" si="302"/>
        <v>436.14199999999994</v>
      </c>
      <c r="AM825" s="11"/>
      <c r="AO825" s="19">
        <f t="shared" si="303"/>
        <v>0</v>
      </c>
      <c r="AP825" s="19">
        <f t="shared" si="304"/>
        <v>2.051702913418137E-3</v>
      </c>
      <c r="AR825" s="23">
        <f t="shared" si="305"/>
        <v>0</v>
      </c>
      <c r="AS825">
        <f t="shared" si="306"/>
        <v>0</v>
      </c>
      <c r="AV825" s="11">
        <f t="shared" si="307"/>
        <v>0</v>
      </c>
      <c r="AY825" s="11">
        <f t="shared" si="308"/>
        <v>0</v>
      </c>
      <c r="AZ825" s="11"/>
      <c r="BB825" s="17">
        <f t="shared" si="309"/>
        <v>0</v>
      </c>
      <c r="BC825" s="17">
        <f t="shared" si="310"/>
        <v>5</v>
      </c>
      <c r="BE825" s="11">
        <f t="shared" si="311"/>
        <v>-70.009799999999998</v>
      </c>
      <c r="BH825" s="15">
        <f t="shared" si="312"/>
        <v>0</v>
      </c>
    </row>
    <row r="826" spans="1:60">
      <c r="A826" t="s">
        <v>1742</v>
      </c>
      <c r="B826" t="s">
        <v>1741</v>
      </c>
      <c r="C826" t="s">
        <v>53</v>
      </c>
      <c r="E826" s="7"/>
      <c r="F826" s="7"/>
      <c r="G826" s="7"/>
      <c r="H826">
        <v>1</v>
      </c>
      <c r="I826" s="7">
        <v>27.42</v>
      </c>
      <c r="J826" s="7">
        <v>16.177800000000001</v>
      </c>
      <c r="K826" s="7">
        <v>11.2422</v>
      </c>
      <c r="M826" t="str">
        <f t="shared" si="290"/>
        <v>New</v>
      </c>
      <c r="O826" s="11" t="str">
        <f t="shared" si="291"/>
        <v/>
      </c>
      <c r="P826" s="11">
        <f t="shared" si="292"/>
        <v>27.42</v>
      </c>
      <c r="Q826" s="11"/>
      <c r="R826" s="11">
        <f t="shared" si="293"/>
        <v>0</v>
      </c>
      <c r="S826" s="11"/>
      <c r="U826" s="11" t="str">
        <f t="shared" si="294"/>
        <v/>
      </c>
      <c r="V826" s="11">
        <f t="shared" si="295"/>
        <v>16.177800000000001</v>
      </c>
      <c r="W826" s="11"/>
      <c r="X826" s="11">
        <f t="shared" si="289"/>
        <v>0</v>
      </c>
      <c r="Y826" s="11"/>
      <c r="AA826" s="11" t="str">
        <f t="shared" si="296"/>
        <v/>
      </c>
      <c r="AB826" s="11">
        <f t="shared" si="297"/>
        <v>11.2422</v>
      </c>
      <c r="AC826" s="11"/>
      <c r="AD826">
        <f t="shared" si="298"/>
        <v>0</v>
      </c>
      <c r="AE826">
        <f t="shared" si="299"/>
        <v>1</v>
      </c>
      <c r="AG826" s="11">
        <f t="shared" si="300"/>
        <v>11.2422</v>
      </c>
      <c r="AH826" s="11"/>
      <c r="AI826" s="15">
        <f t="shared" si="301"/>
        <v>0</v>
      </c>
      <c r="AL826" s="11">
        <f t="shared" si="302"/>
        <v>27.42</v>
      </c>
      <c r="AM826" s="11"/>
      <c r="AO826" s="19">
        <f t="shared" si="303"/>
        <v>0</v>
      </c>
      <c r="AP826" s="19">
        <f t="shared" si="304"/>
        <v>4.103405826836274E-4</v>
      </c>
      <c r="AR826" s="23">
        <f t="shared" si="305"/>
        <v>0</v>
      </c>
      <c r="AS826">
        <f t="shared" si="306"/>
        <v>0</v>
      </c>
      <c r="AV826" s="11">
        <f t="shared" si="307"/>
        <v>0</v>
      </c>
      <c r="AY826" s="11">
        <f t="shared" si="308"/>
        <v>0</v>
      </c>
      <c r="AZ826" s="11"/>
      <c r="BB826" s="17">
        <f t="shared" si="309"/>
        <v>0</v>
      </c>
      <c r="BC826" s="17">
        <f t="shared" si="310"/>
        <v>1</v>
      </c>
      <c r="BE826" s="11">
        <f t="shared" si="311"/>
        <v>11.2422</v>
      </c>
      <c r="BH826" s="15">
        <f t="shared" si="312"/>
        <v>0</v>
      </c>
    </row>
    <row r="827" spans="1:60">
      <c r="A827" t="s">
        <v>3666</v>
      </c>
      <c r="B827" t="s">
        <v>3665</v>
      </c>
      <c r="C827" t="s">
        <v>35</v>
      </c>
      <c r="E827" s="7"/>
      <c r="F827" s="7"/>
      <c r="G827" s="7"/>
      <c r="H827">
        <v>2</v>
      </c>
      <c r="I827" s="7">
        <v>398.97199999999998</v>
      </c>
      <c r="J827" s="7">
        <v>427.46999999999997</v>
      </c>
      <c r="K827" s="7">
        <v>-28.498000000000001</v>
      </c>
      <c r="M827" t="str">
        <f t="shared" si="290"/>
        <v>New</v>
      </c>
      <c r="O827" s="11" t="str">
        <f t="shared" si="291"/>
        <v/>
      </c>
      <c r="P827" s="11">
        <f t="shared" si="292"/>
        <v>199.48599999999999</v>
      </c>
      <c r="Q827" s="11"/>
      <c r="R827" s="11">
        <f t="shared" si="293"/>
        <v>0</v>
      </c>
      <c r="S827" s="11"/>
      <c r="U827" s="11" t="str">
        <f t="shared" si="294"/>
        <v/>
      </c>
      <c r="V827" s="11">
        <f t="shared" si="295"/>
        <v>213.73499999999999</v>
      </c>
      <c r="W827" s="11"/>
      <c r="X827" s="11">
        <f t="shared" si="289"/>
        <v>0</v>
      </c>
      <c r="Y827" s="11"/>
      <c r="AA827" s="11" t="str">
        <f t="shared" si="296"/>
        <v/>
      </c>
      <c r="AB827" s="11">
        <f t="shared" si="297"/>
        <v>-14.249000000000001</v>
      </c>
      <c r="AC827" s="11"/>
      <c r="AD827">
        <f t="shared" si="298"/>
        <v>0</v>
      </c>
      <c r="AE827">
        <f t="shared" si="299"/>
        <v>2</v>
      </c>
      <c r="AG827" s="11">
        <f t="shared" si="300"/>
        <v>-28.498000000000001</v>
      </c>
      <c r="AH827" s="11"/>
      <c r="AI827" s="15">
        <f t="shared" si="301"/>
        <v>0</v>
      </c>
      <c r="AL827" s="11">
        <f t="shared" si="302"/>
        <v>398.97199999999998</v>
      </c>
      <c r="AM827" s="11"/>
      <c r="AO827" s="19">
        <f t="shared" si="303"/>
        <v>0</v>
      </c>
      <c r="AP827" s="19">
        <f t="shared" si="304"/>
        <v>8.206811653672548E-4</v>
      </c>
      <c r="AR827" s="23">
        <f t="shared" si="305"/>
        <v>0</v>
      </c>
      <c r="AS827">
        <f t="shared" si="306"/>
        <v>0</v>
      </c>
      <c r="AV827" s="11">
        <f t="shared" si="307"/>
        <v>0</v>
      </c>
      <c r="AY827" s="11">
        <f t="shared" si="308"/>
        <v>0</v>
      </c>
      <c r="AZ827" s="11"/>
      <c r="BB827" s="17">
        <f t="shared" si="309"/>
        <v>0</v>
      </c>
      <c r="BC827" s="17">
        <f t="shared" si="310"/>
        <v>2</v>
      </c>
      <c r="BE827" s="11">
        <f t="shared" si="311"/>
        <v>-28.498000000000001</v>
      </c>
      <c r="BH827" s="15">
        <f t="shared" si="312"/>
        <v>0</v>
      </c>
    </row>
    <row r="828" spans="1:60">
      <c r="A828" t="s">
        <v>3666</v>
      </c>
      <c r="B828" t="s">
        <v>3665</v>
      </c>
      <c r="C828" t="s">
        <v>53</v>
      </c>
      <c r="D828">
        <v>7</v>
      </c>
      <c r="E828" s="7">
        <v>43.96</v>
      </c>
      <c r="F828" s="7">
        <v>25.4968</v>
      </c>
      <c r="G828" s="7">
        <v>18.463200000000001</v>
      </c>
      <c r="I828" s="7"/>
      <c r="J828" s="7"/>
      <c r="K828" s="7"/>
      <c r="M828" t="str">
        <f t="shared" si="290"/>
        <v/>
      </c>
      <c r="O828" s="11">
        <f t="shared" si="291"/>
        <v>6.28</v>
      </c>
      <c r="P828" s="11" t="str">
        <f t="shared" si="292"/>
        <v/>
      </c>
      <c r="Q828" s="11"/>
      <c r="R828" s="11">
        <f t="shared" si="293"/>
        <v>0</v>
      </c>
      <c r="S828" s="11"/>
      <c r="U828" s="11">
        <f t="shared" si="294"/>
        <v>3.6423999999999999</v>
      </c>
      <c r="V828" s="11" t="str">
        <f t="shared" si="295"/>
        <v/>
      </c>
      <c r="W828" s="11"/>
      <c r="X828" s="11">
        <f t="shared" si="289"/>
        <v>0</v>
      </c>
      <c r="Y828" s="11"/>
      <c r="AA828" s="11">
        <f t="shared" si="296"/>
        <v>2.6375999999999999</v>
      </c>
      <c r="AB828" s="11" t="str">
        <f t="shared" si="297"/>
        <v/>
      </c>
      <c r="AC828" s="11"/>
      <c r="AD828">
        <f t="shared" si="298"/>
        <v>7</v>
      </c>
      <c r="AE828">
        <f t="shared" si="299"/>
        <v>0</v>
      </c>
      <c r="AG828" s="11">
        <f t="shared" si="300"/>
        <v>-18.463200000000001</v>
      </c>
      <c r="AH828" s="11"/>
      <c r="AI828" s="15">
        <f t="shared" si="301"/>
        <v>0</v>
      </c>
      <c r="AL828" s="11">
        <f t="shared" si="302"/>
        <v>-43.96</v>
      </c>
      <c r="AM828" s="11"/>
      <c r="AO828" s="19">
        <f t="shared" si="303"/>
        <v>3.1919744642042863E-3</v>
      </c>
      <c r="AP828" s="19">
        <f t="shared" si="304"/>
        <v>0</v>
      </c>
      <c r="AR828" s="23">
        <f t="shared" si="305"/>
        <v>7.7788417692658456</v>
      </c>
      <c r="AS828">
        <f t="shared" si="306"/>
        <v>7</v>
      </c>
      <c r="AV828" s="11">
        <f t="shared" si="307"/>
        <v>2.0542730506155942</v>
      </c>
      <c r="AY828" s="11">
        <f t="shared" si="308"/>
        <v>4.8911263109895105</v>
      </c>
      <c r="AZ828" s="11"/>
      <c r="BB828" s="17">
        <f t="shared" si="309"/>
        <v>7.7788417692658456</v>
      </c>
      <c r="BC828" s="17">
        <f t="shared" si="310"/>
        <v>0</v>
      </c>
      <c r="BE828" s="11">
        <f t="shared" si="311"/>
        <v>-20.517473050615592</v>
      </c>
      <c r="BH828" s="15">
        <f t="shared" si="312"/>
        <v>0</v>
      </c>
    </row>
    <row r="829" spans="1:60">
      <c r="A829" t="s">
        <v>1956</v>
      </c>
      <c r="B829" t="s">
        <v>1955</v>
      </c>
      <c r="C829" t="s">
        <v>53</v>
      </c>
      <c r="E829" s="7"/>
      <c r="F829" s="7"/>
      <c r="G829" s="7"/>
      <c r="H829">
        <v>5</v>
      </c>
      <c r="I829" s="7">
        <v>526.45000000000005</v>
      </c>
      <c r="J829" s="7">
        <v>494.86300000000006</v>
      </c>
      <c r="K829" s="7">
        <v>31.587</v>
      </c>
      <c r="M829" t="str">
        <f t="shared" si="290"/>
        <v>New</v>
      </c>
      <c r="O829" s="11" t="str">
        <f t="shared" si="291"/>
        <v/>
      </c>
      <c r="P829" s="11">
        <f t="shared" si="292"/>
        <v>105.29</v>
      </c>
      <c r="Q829" s="11"/>
      <c r="R829" s="11">
        <f t="shared" si="293"/>
        <v>0</v>
      </c>
      <c r="S829" s="11"/>
      <c r="U829" s="11" t="str">
        <f t="shared" si="294"/>
        <v/>
      </c>
      <c r="V829" s="11">
        <f t="shared" si="295"/>
        <v>98.972600000000014</v>
      </c>
      <c r="W829" s="11"/>
      <c r="X829" s="11">
        <f t="shared" si="289"/>
        <v>0</v>
      </c>
      <c r="Y829" s="11"/>
      <c r="AA829" s="11" t="str">
        <f t="shared" si="296"/>
        <v/>
      </c>
      <c r="AB829" s="11">
        <f t="shared" si="297"/>
        <v>6.3174000000000001</v>
      </c>
      <c r="AC829" s="11"/>
      <c r="AD829">
        <f t="shared" si="298"/>
        <v>0</v>
      </c>
      <c r="AE829">
        <f t="shared" si="299"/>
        <v>5</v>
      </c>
      <c r="AG829" s="11">
        <f t="shared" si="300"/>
        <v>31.587</v>
      </c>
      <c r="AH829" s="11"/>
      <c r="AI829" s="15">
        <f t="shared" si="301"/>
        <v>0</v>
      </c>
      <c r="AL829" s="11">
        <f t="shared" si="302"/>
        <v>526.45000000000005</v>
      </c>
      <c r="AM829" s="11"/>
      <c r="AO829" s="19">
        <f t="shared" si="303"/>
        <v>0</v>
      </c>
      <c r="AP829" s="19">
        <f t="shared" si="304"/>
        <v>2.051702913418137E-3</v>
      </c>
      <c r="AR829" s="23">
        <f t="shared" si="305"/>
        <v>0</v>
      </c>
      <c r="AS829">
        <f t="shared" si="306"/>
        <v>0</v>
      </c>
      <c r="AV829" s="11">
        <f t="shared" si="307"/>
        <v>0</v>
      </c>
      <c r="AY829" s="11">
        <f t="shared" si="308"/>
        <v>0</v>
      </c>
      <c r="AZ829" s="11"/>
      <c r="BB829" s="17">
        <f t="shared" si="309"/>
        <v>0</v>
      </c>
      <c r="BC829" s="17">
        <f t="shared" si="310"/>
        <v>5</v>
      </c>
      <c r="BE829" s="11">
        <f t="shared" si="311"/>
        <v>31.587</v>
      </c>
      <c r="BH829" s="15">
        <f t="shared" si="312"/>
        <v>0</v>
      </c>
    </row>
    <row r="830" spans="1:60">
      <c r="A830" t="s">
        <v>40</v>
      </c>
      <c r="B830" t="s">
        <v>39</v>
      </c>
      <c r="C830" t="s">
        <v>32</v>
      </c>
      <c r="E830" s="7"/>
      <c r="F830" s="7"/>
      <c r="G830" s="7"/>
      <c r="H830">
        <v>2</v>
      </c>
      <c r="I830" s="7">
        <v>141.96</v>
      </c>
      <c r="J830" s="7">
        <v>100.79160000000002</v>
      </c>
      <c r="K830" s="7">
        <v>41.168399999999998</v>
      </c>
      <c r="M830" t="str">
        <f t="shared" si="290"/>
        <v>New</v>
      </c>
      <c r="O830" s="11" t="str">
        <f t="shared" si="291"/>
        <v/>
      </c>
      <c r="P830" s="11">
        <f t="shared" si="292"/>
        <v>70.98</v>
      </c>
      <c r="Q830" s="11"/>
      <c r="R830" s="11">
        <f t="shared" si="293"/>
        <v>0</v>
      </c>
      <c r="S830" s="11"/>
      <c r="U830" s="11" t="str">
        <f t="shared" si="294"/>
        <v/>
      </c>
      <c r="V830" s="11">
        <f t="shared" si="295"/>
        <v>50.395800000000008</v>
      </c>
      <c r="W830" s="11"/>
      <c r="X830" s="11">
        <f t="shared" si="289"/>
        <v>0</v>
      </c>
      <c r="Y830" s="11"/>
      <c r="AA830" s="11" t="str">
        <f t="shared" si="296"/>
        <v/>
      </c>
      <c r="AB830" s="11">
        <f t="shared" si="297"/>
        <v>20.584199999999999</v>
      </c>
      <c r="AC830" s="11"/>
      <c r="AD830">
        <f t="shared" si="298"/>
        <v>0</v>
      </c>
      <c r="AE830">
        <f t="shared" si="299"/>
        <v>2</v>
      </c>
      <c r="AG830" s="11">
        <f t="shared" si="300"/>
        <v>41.168399999999998</v>
      </c>
      <c r="AH830" s="11"/>
      <c r="AI830" s="15">
        <f t="shared" si="301"/>
        <v>0</v>
      </c>
      <c r="AL830" s="11">
        <f t="shared" si="302"/>
        <v>141.96</v>
      </c>
      <c r="AM830" s="11"/>
      <c r="AO830" s="19">
        <f t="shared" si="303"/>
        <v>0</v>
      </c>
      <c r="AP830" s="19">
        <f t="shared" si="304"/>
        <v>8.206811653672548E-4</v>
      </c>
      <c r="AR830" s="23">
        <f t="shared" si="305"/>
        <v>0</v>
      </c>
      <c r="AS830">
        <f t="shared" si="306"/>
        <v>0</v>
      </c>
      <c r="AV830" s="11">
        <f t="shared" si="307"/>
        <v>0</v>
      </c>
      <c r="AY830" s="11">
        <f t="shared" si="308"/>
        <v>0</v>
      </c>
      <c r="AZ830" s="11"/>
      <c r="BB830" s="17">
        <f t="shared" si="309"/>
        <v>0</v>
      </c>
      <c r="BC830" s="17">
        <f t="shared" si="310"/>
        <v>2</v>
      </c>
      <c r="BE830" s="11">
        <f t="shared" si="311"/>
        <v>41.168399999999998</v>
      </c>
      <c r="BH830" s="15">
        <f t="shared" si="312"/>
        <v>0</v>
      </c>
    </row>
    <row r="831" spans="1:60">
      <c r="A831" t="s">
        <v>40</v>
      </c>
      <c r="B831" t="s">
        <v>39</v>
      </c>
      <c r="C831" t="s">
        <v>53</v>
      </c>
      <c r="E831" s="7"/>
      <c r="F831" s="7"/>
      <c r="G831" s="7"/>
      <c r="H831">
        <v>6</v>
      </c>
      <c r="I831" s="7">
        <v>25.799999999999997</v>
      </c>
      <c r="J831" s="7">
        <v>18.205799999999996</v>
      </c>
      <c r="K831" s="7">
        <v>7.5942000000000007</v>
      </c>
      <c r="M831" t="str">
        <f t="shared" si="290"/>
        <v>New</v>
      </c>
      <c r="O831" s="11" t="str">
        <f t="shared" si="291"/>
        <v/>
      </c>
      <c r="P831" s="11">
        <f t="shared" si="292"/>
        <v>4.3</v>
      </c>
      <c r="Q831" s="11"/>
      <c r="R831" s="11">
        <f t="shared" si="293"/>
        <v>0</v>
      </c>
      <c r="S831" s="11"/>
      <c r="U831" s="11" t="str">
        <f t="shared" si="294"/>
        <v/>
      </c>
      <c r="V831" s="11">
        <f t="shared" si="295"/>
        <v>3.0342999999999996</v>
      </c>
      <c r="W831" s="11"/>
      <c r="X831" s="11">
        <f t="shared" si="289"/>
        <v>0</v>
      </c>
      <c r="Y831" s="11"/>
      <c r="AA831" s="11" t="str">
        <f t="shared" si="296"/>
        <v/>
      </c>
      <c r="AB831" s="11">
        <f t="shared" si="297"/>
        <v>1.2657</v>
      </c>
      <c r="AC831" s="11"/>
      <c r="AD831">
        <f t="shared" si="298"/>
        <v>0</v>
      </c>
      <c r="AE831">
        <f t="shared" si="299"/>
        <v>6</v>
      </c>
      <c r="AG831" s="11">
        <f t="shared" si="300"/>
        <v>7.5942000000000007</v>
      </c>
      <c r="AH831" s="11"/>
      <c r="AI831" s="15">
        <f t="shared" si="301"/>
        <v>0</v>
      </c>
      <c r="AL831" s="11">
        <f t="shared" si="302"/>
        <v>25.799999999999997</v>
      </c>
      <c r="AM831" s="11"/>
      <c r="AO831" s="19">
        <f t="shared" si="303"/>
        <v>0</v>
      </c>
      <c r="AP831" s="19">
        <f t="shared" si="304"/>
        <v>2.4620434961017644E-3</v>
      </c>
      <c r="AR831" s="23">
        <f t="shared" si="305"/>
        <v>0</v>
      </c>
      <c r="AS831">
        <f t="shared" si="306"/>
        <v>0</v>
      </c>
      <c r="AV831" s="11">
        <f t="shared" si="307"/>
        <v>0</v>
      </c>
      <c r="AY831" s="11">
        <f t="shared" si="308"/>
        <v>0</v>
      </c>
      <c r="AZ831" s="11"/>
      <c r="BB831" s="17">
        <f t="shared" si="309"/>
        <v>0</v>
      </c>
      <c r="BC831" s="17">
        <f t="shared" si="310"/>
        <v>6</v>
      </c>
      <c r="BE831" s="11">
        <f t="shared" si="311"/>
        <v>7.5942000000000007</v>
      </c>
      <c r="BH831" s="15">
        <f t="shared" si="312"/>
        <v>0</v>
      </c>
    </row>
    <row r="832" spans="1:60">
      <c r="A832" t="s">
        <v>721</v>
      </c>
      <c r="B832" t="s">
        <v>720</v>
      </c>
      <c r="C832" t="s">
        <v>32</v>
      </c>
      <c r="E832" s="7"/>
      <c r="F832" s="7"/>
      <c r="G832" s="7"/>
      <c r="H832">
        <v>5</v>
      </c>
      <c r="I832" s="7">
        <v>276.72000000000003</v>
      </c>
      <c r="J832" s="7">
        <v>342.46800000000002</v>
      </c>
      <c r="K832" s="7">
        <v>-65.748000000000005</v>
      </c>
      <c r="M832" t="str">
        <f t="shared" si="290"/>
        <v>New</v>
      </c>
      <c r="O832" s="11" t="str">
        <f t="shared" si="291"/>
        <v/>
      </c>
      <c r="P832" s="11">
        <f t="shared" si="292"/>
        <v>55.344000000000008</v>
      </c>
      <c r="Q832" s="11"/>
      <c r="R832" s="11">
        <f t="shared" si="293"/>
        <v>0</v>
      </c>
      <c r="S832" s="11"/>
      <c r="U832" s="11" t="str">
        <f t="shared" si="294"/>
        <v/>
      </c>
      <c r="V832" s="11">
        <f t="shared" si="295"/>
        <v>68.493600000000001</v>
      </c>
      <c r="W832" s="11"/>
      <c r="X832" s="11">
        <f t="shared" si="289"/>
        <v>0</v>
      </c>
      <c r="Y832" s="11"/>
      <c r="AA832" s="11" t="str">
        <f t="shared" si="296"/>
        <v/>
      </c>
      <c r="AB832" s="11">
        <f t="shared" si="297"/>
        <v>-13.149600000000001</v>
      </c>
      <c r="AC832" s="11"/>
      <c r="AD832">
        <f t="shared" si="298"/>
        <v>0</v>
      </c>
      <c r="AE832">
        <f t="shared" si="299"/>
        <v>5</v>
      </c>
      <c r="AG832" s="11">
        <f t="shared" si="300"/>
        <v>-65.748000000000005</v>
      </c>
      <c r="AH832" s="11"/>
      <c r="AI832" s="15">
        <f t="shared" si="301"/>
        <v>0</v>
      </c>
      <c r="AL832" s="11">
        <f t="shared" si="302"/>
        <v>276.72000000000003</v>
      </c>
      <c r="AM832" s="11"/>
      <c r="AO832" s="19">
        <f t="shared" si="303"/>
        <v>0</v>
      </c>
      <c r="AP832" s="19">
        <f t="shared" si="304"/>
        <v>2.051702913418137E-3</v>
      </c>
      <c r="AR832" s="23">
        <f t="shared" si="305"/>
        <v>0</v>
      </c>
      <c r="AS832">
        <f t="shared" si="306"/>
        <v>0</v>
      </c>
      <c r="AV832" s="11">
        <f t="shared" si="307"/>
        <v>0</v>
      </c>
      <c r="AY832" s="11">
        <f t="shared" si="308"/>
        <v>0</v>
      </c>
      <c r="AZ832" s="11"/>
      <c r="BB832" s="17">
        <f t="shared" si="309"/>
        <v>0</v>
      </c>
      <c r="BC832" s="17">
        <f t="shared" si="310"/>
        <v>5</v>
      </c>
      <c r="BE832" s="11">
        <f t="shared" si="311"/>
        <v>-65.748000000000005</v>
      </c>
      <c r="BH832" s="15">
        <f t="shared" si="312"/>
        <v>0</v>
      </c>
    </row>
    <row r="833" spans="1:60">
      <c r="A833" t="s">
        <v>721</v>
      </c>
      <c r="B833" t="s">
        <v>720</v>
      </c>
      <c r="C833" t="s">
        <v>35</v>
      </c>
      <c r="D833">
        <v>2</v>
      </c>
      <c r="E833" s="7">
        <v>99.372</v>
      </c>
      <c r="F833" s="7">
        <v>106.47</v>
      </c>
      <c r="G833" s="7">
        <v>-7.0979999999999999</v>
      </c>
      <c r="H833">
        <v>24</v>
      </c>
      <c r="I833" s="7">
        <v>5694.9179999999997</v>
      </c>
      <c r="J833" s="7">
        <v>4697.3877999999995</v>
      </c>
      <c r="K833" s="7">
        <v>997.53019999999992</v>
      </c>
      <c r="M833" t="str">
        <f t="shared" si="290"/>
        <v/>
      </c>
      <c r="O833" s="11">
        <f t="shared" si="291"/>
        <v>49.686</v>
      </c>
      <c r="P833" s="11">
        <f t="shared" si="292"/>
        <v>237.28824999999998</v>
      </c>
      <c r="Q833" s="11"/>
      <c r="R833" s="11">
        <f t="shared" si="293"/>
        <v>4502.4539999999997</v>
      </c>
      <c r="S833" s="11"/>
      <c r="U833" s="11">
        <f t="shared" si="294"/>
        <v>53.234999999999999</v>
      </c>
      <c r="V833" s="11">
        <f t="shared" si="295"/>
        <v>195.72449166666664</v>
      </c>
      <c r="W833" s="11"/>
      <c r="X833" s="11">
        <f t="shared" si="289"/>
        <v>-3419.7477999999996</v>
      </c>
      <c r="Y833" s="11"/>
      <c r="AA833" s="11">
        <f t="shared" si="296"/>
        <v>-3.5489999999999999</v>
      </c>
      <c r="AB833" s="11">
        <f t="shared" si="297"/>
        <v>41.563758333333332</v>
      </c>
      <c r="AC833" s="11"/>
      <c r="AD833">
        <f t="shared" si="298"/>
        <v>2</v>
      </c>
      <c r="AE833">
        <f t="shared" si="299"/>
        <v>24</v>
      </c>
      <c r="AG833" s="11">
        <f t="shared" si="300"/>
        <v>-78.078000000000003</v>
      </c>
      <c r="AH833" s="11"/>
      <c r="AI833" s="15">
        <f t="shared" si="301"/>
        <v>0</v>
      </c>
      <c r="AL833" s="11">
        <f t="shared" si="302"/>
        <v>1093.0920000000001</v>
      </c>
      <c r="AM833" s="11"/>
      <c r="AO833" s="19">
        <f t="shared" si="303"/>
        <v>9.1199270405836752E-4</v>
      </c>
      <c r="AP833" s="19">
        <f t="shared" si="304"/>
        <v>9.8481739844070576E-3</v>
      </c>
      <c r="AR833" s="23">
        <f t="shared" si="305"/>
        <v>2.2225262197902418</v>
      </c>
      <c r="AS833">
        <f t="shared" si="306"/>
        <v>2</v>
      </c>
      <c r="AV833" s="11">
        <f t="shared" si="307"/>
        <v>-0.78974555403556812</v>
      </c>
      <c r="AY833" s="11">
        <f t="shared" si="308"/>
        <v>11.056437756497953</v>
      </c>
      <c r="AZ833" s="11"/>
      <c r="BB833" s="17">
        <f t="shared" si="309"/>
        <v>2.2225262197902418</v>
      </c>
      <c r="BC833" s="17">
        <f t="shared" si="310"/>
        <v>24</v>
      </c>
      <c r="BE833" s="11">
        <f t="shared" si="311"/>
        <v>-77.288254445964427</v>
      </c>
      <c r="BH833" s="15">
        <f t="shared" si="312"/>
        <v>0</v>
      </c>
    </row>
    <row r="834" spans="1:60">
      <c r="A834" t="s">
        <v>721</v>
      </c>
      <c r="B834" t="s">
        <v>720</v>
      </c>
      <c r="C834" t="s">
        <v>53</v>
      </c>
      <c r="D834">
        <v>3</v>
      </c>
      <c r="E834" s="7">
        <v>5.3520000000000003</v>
      </c>
      <c r="F834" s="7">
        <v>3.7464000000000004</v>
      </c>
      <c r="G834" s="7">
        <v>1.6055999999999999</v>
      </c>
      <c r="H834">
        <v>5</v>
      </c>
      <c r="I834" s="7">
        <v>15.4</v>
      </c>
      <c r="J834" s="7">
        <v>8.0079999999999991</v>
      </c>
      <c r="K834" s="7">
        <v>7.3920000000000003</v>
      </c>
      <c r="M834" t="str">
        <f t="shared" si="290"/>
        <v/>
      </c>
      <c r="O834" s="11">
        <f t="shared" si="291"/>
        <v>1.784</v>
      </c>
      <c r="P834" s="11">
        <f t="shared" si="292"/>
        <v>3.08</v>
      </c>
      <c r="Q834" s="11"/>
      <c r="R834" s="11">
        <f t="shared" si="293"/>
        <v>6.48</v>
      </c>
      <c r="S834" s="11"/>
      <c r="U834" s="11">
        <f t="shared" si="294"/>
        <v>1.2488000000000001</v>
      </c>
      <c r="V834" s="11">
        <f t="shared" si="295"/>
        <v>1.6015999999999999</v>
      </c>
      <c r="W834" s="11"/>
      <c r="X834" s="11">
        <f t="shared" si="289"/>
        <v>-1.7639999999999989</v>
      </c>
      <c r="Y834" s="11"/>
      <c r="AA834" s="11">
        <f t="shared" si="296"/>
        <v>0.53520000000000001</v>
      </c>
      <c r="AB834" s="11">
        <f t="shared" si="297"/>
        <v>1.4784000000000002</v>
      </c>
      <c r="AC834" s="11"/>
      <c r="AD834">
        <f t="shared" si="298"/>
        <v>3</v>
      </c>
      <c r="AE834">
        <f t="shared" si="299"/>
        <v>5</v>
      </c>
      <c r="AG834" s="11">
        <f t="shared" si="300"/>
        <v>1.0704</v>
      </c>
      <c r="AH834" s="11"/>
      <c r="AI834" s="15">
        <f t="shared" si="301"/>
        <v>0</v>
      </c>
      <c r="AL834" s="11">
        <f t="shared" si="302"/>
        <v>3.5680000000000001</v>
      </c>
      <c r="AM834" s="11"/>
      <c r="AO834" s="19">
        <f t="shared" si="303"/>
        <v>1.3679890560875513E-3</v>
      </c>
      <c r="AP834" s="19">
        <f t="shared" si="304"/>
        <v>2.051702913418137E-3</v>
      </c>
      <c r="AR834" s="23">
        <f t="shared" si="305"/>
        <v>3.3337893296853625</v>
      </c>
      <c r="AS834">
        <f t="shared" si="306"/>
        <v>3</v>
      </c>
      <c r="AV834" s="11">
        <f t="shared" si="307"/>
        <v>0.17864404924760599</v>
      </c>
      <c r="AY834" s="11">
        <f t="shared" si="308"/>
        <v>0.59548016415868665</v>
      </c>
      <c r="AZ834" s="11"/>
      <c r="BB834" s="17">
        <f t="shared" si="309"/>
        <v>3.3337893296853625</v>
      </c>
      <c r="BC834" s="17">
        <f t="shared" si="310"/>
        <v>5</v>
      </c>
      <c r="BE834" s="11">
        <f t="shared" si="311"/>
        <v>0.891755950752394</v>
      </c>
      <c r="BH834" s="15">
        <f t="shared" si="312"/>
        <v>0</v>
      </c>
    </row>
    <row r="835" spans="1:60">
      <c r="A835" t="s">
        <v>721</v>
      </c>
      <c r="B835" t="s">
        <v>720</v>
      </c>
      <c r="C835" t="s">
        <v>44</v>
      </c>
      <c r="D835">
        <v>3</v>
      </c>
      <c r="E835" s="7">
        <v>902.71199999999999</v>
      </c>
      <c r="F835" s="7">
        <v>868.86029999999994</v>
      </c>
      <c r="G835" s="7">
        <v>33.851700000000001</v>
      </c>
      <c r="I835" s="7"/>
      <c r="J835" s="7"/>
      <c r="K835" s="7"/>
      <c r="M835" t="str">
        <f t="shared" si="290"/>
        <v/>
      </c>
      <c r="O835" s="11">
        <f t="shared" si="291"/>
        <v>300.904</v>
      </c>
      <c r="P835" s="11" t="str">
        <f t="shared" si="292"/>
        <v/>
      </c>
      <c r="Q835" s="11"/>
      <c r="R835" s="11">
        <f t="shared" si="293"/>
        <v>0</v>
      </c>
      <c r="S835" s="11"/>
      <c r="U835" s="11">
        <f t="shared" si="294"/>
        <v>289.62009999999998</v>
      </c>
      <c r="V835" s="11" t="str">
        <f t="shared" si="295"/>
        <v/>
      </c>
      <c r="W835" s="11"/>
      <c r="X835" s="11">
        <f t="shared" si="289"/>
        <v>0</v>
      </c>
      <c r="Y835" s="11"/>
      <c r="AA835" s="11">
        <f t="shared" si="296"/>
        <v>11.283900000000001</v>
      </c>
      <c r="AB835" s="11" t="str">
        <f t="shared" si="297"/>
        <v/>
      </c>
      <c r="AC835" s="11"/>
      <c r="AD835">
        <f t="shared" si="298"/>
        <v>3</v>
      </c>
      <c r="AE835">
        <f t="shared" si="299"/>
        <v>0</v>
      </c>
      <c r="AG835" s="11">
        <f t="shared" si="300"/>
        <v>-33.851700000000001</v>
      </c>
      <c r="AH835" s="11"/>
      <c r="AI835" s="15">
        <f t="shared" si="301"/>
        <v>0</v>
      </c>
      <c r="AL835" s="11">
        <f t="shared" si="302"/>
        <v>-902.71199999999999</v>
      </c>
      <c r="AM835" s="11"/>
      <c r="AO835" s="19">
        <f t="shared" si="303"/>
        <v>1.3679890560875513E-3</v>
      </c>
      <c r="AP835" s="19">
        <f t="shared" si="304"/>
        <v>0</v>
      </c>
      <c r="AR835" s="23">
        <f t="shared" si="305"/>
        <v>3.3337893296853625</v>
      </c>
      <c r="AS835">
        <f t="shared" si="306"/>
        <v>3</v>
      </c>
      <c r="AV835" s="11">
        <f t="shared" si="307"/>
        <v>3.7664454172366617</v>
      </c>
      <c r="AY835" s="11">
        <f t="shared" si="308"/>
        <v>100.43854445964431</v>
      </c>
      <c r="AZ835" s="11"/>
      <c r="BB835" s="17">
        <f t="shared" si="309"/>
        <v>3.3337893296853625</v>
      </c>
      <c r="BC835" s="17">
        <f t="shared" si="310"/>
        <v>0</v>
      </c>
      <c r="BE835" s="11">
        <f t="shared" si="311"/>
        <v>-37.618145417236661</v>
      </c>
      <c r="BH835" s="15">
        <f t="shared" si="312"/>
        <v>0</v>
      </c>
    </row>
    <row r="836" spans="1:60">
      <c r="A836" t="s">
        <v>2118</v>
      </c>
      <c r="B836" t="s">
        <v>2117</v>
      </c>
      <c r="C836" t="s">
        <v>32</v>
      </c>
      <c r="E836" s="7"/>
      <c r="F836" s="7"/>
      <c r="G836" s="7"/>
      <c r="H836">
        <v>9</v>
      </c>
      <c r="I836" s="7">
        <v>1628.82</v>
      </c>
      <c r="J836" s="7">
        <v>1254.1913999999999</v>
      </c>
      <c r="K836" s="7">
        <v>374.62860000000001</v>
      </c>
      <c r="M836" t="str">
        <f t="shared" si="290"/>
        <v>New</v>
      </c>
      <c r="O836" s="11" t="str">
        <f t="shared" si="291"/>
        <v/>
      </c>
      <c r="P836" s="11">
        <f t="shared" si="292"/>
        <v>180.98</v>
      </c>
      <c r="Q836" s="11"/>
      <c r="R836" s="11">
        <f t="shared" si="293"/>
        <v>0</v>
      </c>
      <c r="S836" s="11"/>
      <c r="U836" s="11" t="str">
        <f t="shared" si="294"/>
        <v/>
      </c>
      <c r="V836" s="11">
        <f t="shared" si="295"/>
        <v>139.3546</v>
      </c>
      <c r="W836" s="11"/>
      <c r="X836" s="11">
        <f t="shared" si="289"/>
        <v>0</v>
      </c>
      <c r="Y836" s="11"/>
      <c r="AA836" s="11" t="str">
        <f t="shared" si="296"/>
        <v/>
      </c>
      <c r="AB836" s="11">
        <f t="shared" si="297"/>
        <v>41.625399999999999</v>
      </c>
      <c r="AC836" s="11"/>
      <c r="AD836">
        <f t="shared" si="298"/>
        <v>0</v>
      </c>
      <c r="AE836">
        <f t="shared" si="299"/>
        <v>9</v>
      </c>
      <c r="AG836" s="11">
        <f t="shared" si="300"/>
        <v>374.62860000000001</v>
      </c>
      <c r="AH836" s="11"/>
      <c r="AI836" s="15">
        <f t="shared" si="301"/>
        <v>0</v>
      </c>
      <c r="AL836" s="11">
        <f t="shared" si="302"/>
        <v>1628.82</v>
      </c>
      <c r="AM836" s="11"/>
      <c r="AO836" s="19">
        <f t="shared" si="303"/>
        <v>0</v>
      </c>
      <c r="AP836" s="19">
        <f t="shared" si="304"/>
        <v>3.6930652441526466E-3</v>
      </c>
      <c r="AR836" s="23">
        <f t="shared" si="305"/>
        <v>0</v>
      </c>
      <c r="AS836">
        <f t="shared" si="306"/>
        <v>0</v>
      </c>
      <c r="AV836" s="11">
        <f t="shared" si="307"/>
        <v>0</v>
      </c>
      <c r="AY836" s="11">
        <f t="shared" si="308"/>
        <v>0</v>
      </c>
      <c r="AZ836" s="11"/>
      <c r="BB836" s="17">
        <f t="shared" si="309"/>
        <v>0</v>
      </c>
      <c r="BC836" s="17">
        <f t="shared" si="310"/>
        <v>9</v>
      </c>
      <c r="BE836" s="11">
        <f t="shared" si="311"/>
        <v>374.62860000000001</v>
      </c>
      <c r="BH836" s="15">
        <f t="shared" si="312"/>
        <v>0</v>
      </c>
    </row>
    <row r="837" spans="1:60">
      <c r="A837" t="s">
        <v>2118</v>
      </c>
      <c r="B837" t="s">
        <v>2117</v>
      </c>
      <c r="C837" t="s">
        <v>44</v>
      </c>
      <c r="E837" s="7"/>
      <c r="F837" s="7"/>
      <c r="G837" s="7"/>
      <c r="H837">
        <v>7</v>
      </c>
      <c r="I837" s="7">
        <v>1781.682</v>
      </c>
      <c r="J837" s="7">
        <v>2434.9654</v>
      </c>
      <c r="K837" s="7">
        <v>-653.28340000000003</v>
      </c>
      <c r="M837" t="str">
        <f t="shared" si="290"/>
        <v>New</v>
      </c>
      <c r="O837" s="11" t="str">
        <f t="shared" si="291"/>
        <v/>
      </c>
      <c r="P837" s="11">
        <f t="shared" si="292"/>
        <v>254.52600000000001</v>
      </c>
      <c r="Q837" s="11"/>
      <c r="R837" s="11">
        <f t="shared" si="293"/>
        <v>0</v>
      </c>
      <c r="S837" s="11"/>
      <c r="U837" s="11" t="str">
        <f t="shared" si="294"/>
        <v/>
      </c>
      <c r="V837" s="11">
        <f t="shared" si="295"/>
        <v>347.85219999999998</v>
      </c>
      <c r="W837" s="11"/>
      <c r="X837" s="11">
        <f t="shared" si="289"/>
        <v>0</v>
      </c>
      <c r="Y837" s="11"/>
      <c r="AA837" s="11" t="str">
        <f t="shared" si="296"/>
        <v/>
      </c>
      <c r="AB837" s="11">
        <f t="shared" si="297"/>
        <v>-93.3262</v>
      </c>
      <c r="AC837" s="11"/>
      <c r="AD837">
        <f t="shared" si="298"/>
        <v>0</v>
      </c>
      <c r="AE837">
        <f t="shared" si="299"/>
        <v>7</v>
      </c>
      <c r="AG837" s="11">
        <f t="shared" si="300"/>
        <v>-653.28340000000003</v>
      </c>
      <c r="AH837" s="11"/>
      <c r="AI837" s="15">
        <f t="shared" si="301"/>
        <v>0</v>
      </c>
      <c r="AL837" s="11">
        <f t="shared" si="302"/>
        <v>1781.682</v>
      </c>
      <c r="AM837" s="11"/>
      <c r="AO837" s="19">
        <f t="shared" si="303"/>
        <v>0</v>
      </c>
      <c r="AP837" s="19">
        <f t="shared" si="304"/>
        <v>2.8723840787853918E-3</v>
      </c>
      <c r="AR837" s="23">
        <f t="shared" si="305"/>
        <v>0</v>
      </c>
      <c r="AS837">
        <f t="shared" si="306"/>
        <v>0</v>
      </c>
      <c r="AV837" s="11">
        <f t="shared" si="307"/>
        <v>0</v>
      </c>
      <c r="AY837" s="11">
        <f t="shared" si="308"/>
        <v>0</v>
      </c>
      <c r="AZ837" s="11"/>
      <c r="BB837" s="17">
        <f t="shared" si="309"/>
        <v>0</v>
      </c>
      <c r="BC837" s="17">
        <f t="shared" si="310"/>
        <v>7</v>
      </c>
      <c r="BE837" s="11">
        <f t="shared" si="311"/>
        <v>-653.28340000000003</v>
      </c>
      <c r="BH837" s="15">
        <f t="shared" si="312"/>
        <v>0</v>
      </c>
    </row>
    <row r="838" spans="1:60">
      <c r="A838" t="s">
        <v>3067</v>
      </c>
      <c r="B838" t="s">
        <v>3066</v>
      </c>
      <c r="C838" t="s">
        <v>35</v>
      </c>
      <c r="E838" s="7"/>
      <c r="F838" s="7"/>
      <c r="G838" s="7"/>
      <c r="H838">
        <v>4</v>
      </c>
      <c r="I838" s="7">
        <v>297.33199999999999</v>
      </c>
      <c r="J838" s="7">
        <v>297.35559999999998</v>
      </c>
      <c r="K838" s="7">
        <v>-2.3599999999994736E-2</v>
      </c>
      <c r="M838" t="str">
        <f t="shared" si="290"/>
        <v>New</v>
      </c>
      <c r="O838" s="11" t="str">
        <f t="shared" si="291"/>
        <v/>
      </c>
      <c r="P838" s="11">
        <f t="shared" si="292"/>
        <v>74.332999999999998</v>
      </c>
      <c r="Q838" s="11"/>
      <c r="R838" s="11">
        <f t="shared" si="293"/>
        <v>0</v>
      </c>
      <c r="S838" s="11"/>
      <c r="U838" s="11" t="str">
        <f t="shared" si="294"/>
        <v/>
      </c>
      <c r="V838" s="11">
        <f t="shared" si="295"/>
        <v>74.338899999999995</v>
      </c>
      <c r="W838" s="11"/>
      <c r="X838" s="11">
        <f t="shared" si="289"/>
        <v>0</v>
      </c>
      <c r="Y838" s="11"/>
      <c r="AA838" s="11" t="str">
        <f t="shared" si="296"/>
        <v/>
      </c>
      <c r="AB838" s="11">
        <f t="shared" si="297"/>
        <v>-5.8999999999986841E-3</v>
      </c>
      <c r="AC838" s="11"/>
      <c r="AD838">
        <f t="shared" si="298"/>
        <v>0</v>
      </c>
      <c r="AE838">
        <f t="shared" si="299"/>
        <v>4</v>
      </c>
      <c r="AG838" s="11">
        <f t="shared" si="300"/>
        <v>-2.3599999999994736E-2</v>
      </c>
      <c r="AH838" s="11"/>
      <c r="AI838" s="15">
        <f t="shared" si="301"/>
        <v>0</v>
      </c>
      <c r="AL838" s="11">
        <f t="shared" si="302"/>
        <v>297.33199999999999</v>
      </c>
      <c r="AM838" s="11"/>
      <c r="AO838" s="19">
        <f t="shared" si="303"/>
        <v>0</v>
      </c>
      <c r="AP838" s="19">
        <f t="shared" si="304"/>
        <v>1.6413623307345096E-3</v>
      </c>
      <c r="AR838" s="23">
        <f t="shared" si="305"/>
        <v>0</v>
      </c>
      <c r="AS838">
        <f t="shared" si="306"/>
        <v>0</v>
      </c>
      <c r="AV838" s="11">
        <f t="shared" si="307"/>
        <v>0</v>
      </c>
      <c r="AY838" s="11">
        <f t="shared" si="308"/>
        <v>0</v>
      </c>
      <c r="AZ838" s="11"/>
      <c r="BB838" s="17">
        <f t="shared" si="309"/>
        <v>0</v>
      </c>
      <c r="BC838" s="17">
        <f t="shared" si="310"/>
        <v>4</v>
      </c>
      <c r="BE838" s="11">
        <f t="shared" si="311"/>
        <v>-2.3599999999994736E-2</v>
      </c>
      <c r="BH838" s="15">
        <f t="shared" si="312"/>
        <v>0</v>
      </c>
    </row>
    <row r="839" spans="1:60">
      <c r="A839" t="s">
        <v>1885</v>
      </c>
      <c r="B839" t="s">
        <v>1884</v>
      </c>
      <c r="C839" t="s">
        <v>35</v>
      </c>
      <c r="E839" s="7"/>
      <c r="F839" s="7"/>
      <c r="G839" s="7"/>
      <c r="H839">
        <v>2</v>
      </c>
      <c r="I839" s="7">
        <v>225.29599999999999</v>
      </c>
      <c r="J839" s="7">
        <v>202.7664</v>
      </c>
      <c r="K839" s="7">
        <v>22.529599999999999</v>
      </c>
      <c r="M839" t="str">
        <f t="shared" si="290"/>
        <v>New</v>
      </c>
      <c r="O839" s="11" t="str">
        <f t="shared" si="291"/>
        <v/>
      </c>
      <c r="P839" s="11">
        <f t="shared" si="292"/>
        <v>112.648</v>
      </c>
      <c r="Q839" s="11"/>
      <c r="R839" s="11">
        <f t="shared" si="293"/>
        <v>0</v>
      </c>
      <c r="S839" s="11"/>
      <c r="U839" s="11" t="str">
        <f t="shared" si="294"/>
        <v/>
      </c>
      <c r="V839" s="11">
        <f t="shared" si="295"/>
        <v>101.3832</v>
      </c>
      <c r="W839" s="11"/>
      <c r="X839" s="11">
        <f t="shared" si="289"/>
        <v>0</v>
      </c>
      <c r="Y839" s="11"/>
      <c r="AA839" s="11" t="str">
        <f t="shared" si="296"/>
        <v/>
      </c>
      <c r="AB839" s="11">
        <f t="shared" si="297"/>
        <v>11.264799999999999</v>
      </c>
      <c r="AC839" s="11"/>
      <c r="AD839">
        <f t="shared" si="298"/>
        <v>0</v>
      </c>
      <c r="AE839">
        <f t="shared" si="299"/>
        <v>2</v>
      </c>
      <c r="AG839" s="11">
        <f t="shared" si="300"/>
        <v>22.529599999999999</v>
      </c>
      <c r="AH839" s="11"/>
      <c r="AI839" s="15">
        <f t="shared" si="301"/>
        <v>0</v>
      </c>
      <c r="AL839" s="11">
        <f t="shared" si="302"/>
        <v>225.29599999999999</v>
      </c>
      <c r="AM839" s="11"/>
      <c r="AO839" s="19">
        <f t="shared" si="303"/>
        <v>0</v>
      </c>
      <c r="AP839" s="19">
        <f t="shared" si="304"/>
        <v>8.206811653672548E-4</v>
      </c>
      <c r="AR839" s="23">
        <f t="shared" si="305"/>
        <v>0</v>
      </c>
      <c r="AS839">
        <f t="shared" si="306"/>
        <v>0</v>
      </c>
      <c r="AV839" s="11">
        <f t="shared" si="307"/>
        <v>0</v>
      </c>
      <c r="AY839" s="11">
        <f t="shared" si="308"/>
        <v>0</v>
      </c>
      <c r="AZ839" s="11"/>
      <c r="BB839" s="17">
        <f t="shared" si="309"/>
        <v>0</v>
      </c>
      <c r="BC839" s="17">
        <f t="shared" si="310"/>
        <v>2</v>
      </c>
      <c r="BE839" s="11">
        <f t="shared" si="311"/>
        <v>22.529599999999999</v>
      </c>
      <c r="BH839" s="15">
        <f t="shared" si="312"/>
        <v>0</v>
      </c>
    </row>
    <row r="840" spans="1:60">
      <c r="A840" t="s">
        <v>1885</v>
      </c>
      <c r="B840" t="s">
        <v>1884</v>
      </c>
      <c r="C840" t="s">
        <v>53</v>
      </c>
      <c r="E840" s="7"/>
      <c r="F840" s="7"/>
      <c r="G840" s="7"/>
      <c r="H840">
        <v>2</v>
      </c>
      <c r="I840" s="7">
        <v>7.9039999999999999</v>
      </c>
      <c r="J840" s="7">
        <v>5.7303999999999995</v>
      </c>
      <c r="K840" s="7">
        <v>2.1736</v>
      </c>
      <c r="M840" t="str">
        <f t="shared" si="290"/>
        <v>New</v>
      </c>
      <c r="O840" s="11" t="str">
        <f t="shared" si="291"/>
        <v/>
      </c>
      <c r="P840" s="11">
        <f t="shared" si="292"/>
        <v>3.952</v>
      </c>
      <c r="Q840" s="11"/>
      <c r="R840" s="11">
        <f t="shared" si="293"/>
        <v>0</v>
      </c>
      <c r="S840" s="11"/>
      <c r="U840" s="11" t="str">
        <f t="shared" si="294"/>
        <v/>
      </c>
      <c r="V840" s="11">
        <f t="shared" si="295"/>
        <v>2.8651999999999997</v>
      </c>
      <c r="W840" s="11"/>
      <c r="X840" s="11">
        <f t="shared" si="289"/>
        <v>0</v>
      </c>
      <c r="Y840" s="11"/>
      <c r="AA840" s="11" t="str">
        <f t="shared" si="296"/>
        <v/>
      </c>
      <c r="AB840" s="11">
        <f t="shared" si="297"/>
        <v>1.0868</v>
      </c>
      <c r="AC840" s="11"/>
      <c r="AD840">
        <f t="shared" si="298"/>
        <v>0</v>
      </c>
      <c r="AE840">
        <f t="shared" si="299"/>
        <v>2</v>
      </c>
      <c r="AG840" s="11">
        <f t="shared" si="300"/>
        <v>2.1736</v>
      </c>
      <c r="AH840" s="11"/>
      <c r="AI840" s="15">
        <f t="shared" si="301"/>
        <v>0</v>
      </c>
      <c r="AL840" s="11">
        <f t="shared" si="302"/>
        <v>7.9039999999999999</v>
      </c>
      <c r="AM840" s="11"/>
      <c r="AO840" s="19">
        <f t="shared" si="303"/>
        <v>0</v>
      </c>
      <c r="AP840" s="19">
        <f t="shared" si="304"/>
        <v>8.206811653672548E-4</v>
      </c>
      <c r="AR840" s="23">
        <f t="shared" si="305"/>
        <v>0</v>
      </c>
      <c r="AS840">
        <f t="shared" si="306"/>
        <v>0</v>
      </c>
      <c r="AV840" s="11">
        <f t="shared" si="307"/>
        <v>0</v>
      </c>
      <c r="AY840" s="11">
        <f t="shared" si="308"/>
        <v>0</v>
      </c>
      <c r="AZ840" s="11"/>
      <c r="BB840" s="17">
        <f t="shared" si="309"/>
        <v>0</v>
      </c>
      <c r="BC840" s="17">
        <f t="shared" si="310"/>
        <v>2</v>
      </c>
      <c r="BE840" s="11">
        <f t="shared" si="311"/>
        <v>2.1736</v>
      </c>
      <c r="BH840" s="15">
        <f t="shared" si="312"/>
        <v>0</v>
      </c>
    </row>
    <row r="841" spans="1:60">
      <c r="A841" t="s">
        <v>1350</v>
      </c>
      <c r="B841" t="s">
        <v>1349</v>
      </c>
      <c r="C841" t="s">
        <v>44</v>
      </c>
      <c r="E841" s="7"/>
      <c r="F841" s="7"/>
      <c r="G841" s="7"/>
      <c r="H841">
        <v>5</v>
      </c>
      <c r="I841" s="7">
        <v>1044.6300000000001</v>
      </c>
      <c r="J841" s="7">
        <v>1340.6085</v>
      </c>
      <c r="K841" s="7">
        <v>-295.9785</v>
      </c>
      <c r="M841" t="str">
        <f t="shared" si="290"/>
        <v>New</v>
      </c>
      <c r="O841" s="11" t="str">
        <f t="shared" si="291"/>
        <v/>
      </c>
      <c r="P841" s="11">
        <f t="shared" si="292"/>
        <v>208.92600000000002</v>
      </c>
      <c r="Q841" s="11"/>
      <c r="R841" s="11">
        <f t="shared" si="293"/>
        <v>0</v>
      </c>
      <c r="S841" s="11"/>
      <c r="U841" s="11" t="str">
        <f t="shared" si="294"/>
        <v/>
      </c>
      <c r="V841" s="11">
        <f t="shared" si="295"/>
        <v>268.12170000000003</v>
      </c>
      <c r="W841" s="11"/>
      <c r="X841" s="11">
        <f t="shared" ref="X841:X904" si="313">+IFERROR((U841-V841)*H841,0)</f>
        <v>0</v>
      </c>
      <c r="Y841" s="11"/>
      <c r="AA841" s="11" t="str">
        <f t="shared" si="296"/>
        <v/>
      </c>
      <c r="AB841" s="11">
        <f t="shared" si="297"/>
        <v>-59.195700000000002</v>
      </c>
      <c r="AC841" s="11"/>
      <c r="AD841">
        <f t="shared" si="298"/>
        <v>0</v>
      </c>
      <c r="AE841">
        <f t="shared" si="299"/>
        <v>5</v>
      </c>
      <c r="AG841" s="11">
        <f t="shared" si="300"/>
        <v>-295.9785</v>
      </c>
      <c r="AH841" s="11"/>
      <c r="AI841" s="15">
        <f t="shared" si="301"/>
        <v>0</v>
      </c>
      <c r="AL841" s="11">
        <f t="shared" si="302"/>
        <v>1044.6300000000001</v>
      </c>
      <c r="AM841" s="11"/>
      <c r="AO841" s="19">
        <f t="shared" si="303"/>
        <v>0</v>
      </c>
      <c r="AP841" s="19">
        <f t="shared" si="304"/>
        <v>2.051702913418137E-3</v>
      </c>
      <c r="AR841" s="23">
        <f t="shared" si="305"/>
        <v>0</v>
      </c>
      <c r="AS841">
        <f t="shared" si="306"/>
        <v>0</v>
      </c>
      <c r="AV841" s="11">
        <f t="shared" si="307"/>
        <v>0</v>
      </c>
      <c r="AY841" s="11">
        <f t="shared" si="308"/>
        <v>0</v>
      </c>
      <c r="AZ841" s="11"/>
      <c r="BB841" s="17">
        <f t="shared" si="309"/>
        <v>0</v>
      </c>
      <c r="BC841" s="17">
        <f t="shared" si="310"/>
        <v>5</v>
      </c>
      <c r="BE841" s="11">
        <f t="shared" si="311"/>
        <v>-295.9785</v>
      </c>
      <c r="BH841" s="15">
        <f t="shared" si="312"/>
        <v>0</v>
      </c>
    </row>
    <row r="842" spans="1:60">
      <c r="A842" t="s">
        <v>1239</v>
      </c>
      <c r="B842" t="s">
        <v>1238</v>
      </c>
      <c r="C842" t="s">
        <v>35</v>
      </c>
      <c r="E842" s="7"/>
      <c r="F842" s="7"/>
      <c r="G842" s="7"/>
      <c r="H842">
        <v>7</v>
      </c>
      <c r="I842" s="7">
        <v>470.30200000000002</v>
      </c>
      <c r="J842" s="7">
        <v>557.64380000000006</v>
      </c>
      <c r="K842" s="7">
        <v>-87.341800000000006</v>
      </c>
      <c r="M842" t="str">
        <f t="shared" ref="M842:M905" si="314">+IF(AND(D842=0,H842&lt;&gt;0),"New","")</f>
        <v>New</v>
      </c>
      <c r="O842" s="11" t="str">
        <f t="shared" ref="O842:O905" si="315">+IFERROR(E842/D842,"")</f>
        <v/>
      </c>
      <c r="P842" s="11">
        <f t="shared" ref="P842:P905" si="316">+IFERROR(I842/H842,"")</f>
        <v>67.186000000000007</v>
      </c>
      <c r="Q842" s="11"/>
      <c r="R842" s="11">
        <f t="shared" ref="R842:R905" si="317">+IFERROR((P842-O842)*H842,0)</f>
        <v>0</v>
      </c>
      <c r="S842" s="11"/>
      <c r="U842" s="11" t="str">
        <f t="shared" ref="U842:U905" si="318">+IFERROR(F842/D842,"")</f>
        <v/>
      </c>
      <c r="V842" s="11">
        <f t="shared" ref="V842:V905" si="319">+IFERROR(J842/H842,"")</f>
        <v>79.66340000000001</v>
      </c>
      <c r="W842" s="11"/>
      <c r="X842" s="11">
        <f t="shared" si="313"/>
        <v>0</v>
      </c>
      <c r="Y842" s="11"/>
      <c r="AA842" s="11" t="str">
        <f t="shared" ref="AA842:AA905" si="320">+IFERROR(G842/D842,"")</f>
        <v/>
      </c>
      <c r="AB842" s="11">
        <f t="shared" ref="AB842:AB905" si="321">+IFERROR(K842/H842,"")</f>
        <v>-12.477400000000001</v>
      </c>
      <c r="AC842" s="11"/>
      <c r="AD842">
        <f t="shared" ref="AD842:AD905" si="322">+D842</f>
        <v>0</v>
      </c>
      <c r="AE842">
        <f t="shared" ref="AE842:AE905" si="323">+H842</f>
        <v>7</v>
      </c>
      <c r="AG842" s="11">
        <f t="shared" ref="AG842:AG905" si="324">+IF(M842="New",(AE842-AD842)*AB842,IFERROR((AE842-AD842)*AA842,0))</f>
        <v>-87.341800000000006</v>
      </c>
      <c r="AH842" s="11"/>
      <c r="AI842" s="15">
        <f t="shared" ref="AI842:AI905" si="325">+(K842-G842)-(R842+X842+AG842)</f>
        <v>0</v>
      </c>
      <c r="AL842" s="11">
        <f t="shared" ref="AL842:AL905" si="326">+IF(M842="New",(AE842-AD842)*P842,IFERROR((AE842-AD842)*O842,0))</f>
        <v>470.30200000000002</v>
      </c>
      <c r="AM842" s="11"/>
      <c r="AO842" s="19">
        <f t="shared" ref="AO842:AO905" si="327">+D842/$D$2</f>
        <v>0</v>
      </c>
      <c r="AP842" s="19">
        <f t="shared" ref="AP842:AP905" si="328">+H842/$H$2</f>
        <v>2.8723840787853918E-3</v>
      </c>
      <c r="AR842" s="23">
        <f t="shared" ref="AR842:AR905" si="329">+$H$2*AO842</f>
        <v>0</v>
      </c>
      <c r="AS842">
        <f t="shared" ref="AS842:AS905" si="330">+D842</f>
        <v>0</v>
      </c>
      <c r="AV842" s="11">
        <f t="shared" ref="AV842:AV905" si="331">+IFERROR((AR842-AS842)*AA842,0)</f>
        <v>0</v>
      </c>
      <c r="AY842" s="11">
        <f t="shared" ref="AY842:AY905" si="332">+IFERROR((AR842-AS842)*O842,0)</f>
        <v>0</v>
      </c>
      <c r="AZ842" s="11"/>
      <c r="BB842" s="17">
        <f t="shared" ref="BB842:BB905" si="333">+$H$2*AO842</f>
        <v>0</v>
      </c>
      <c r="BC842" s="17">
        <f t="shared" ref="BC842:BC905" si="334">+H842</f>
        <v>7</v>
      </c>
      <c r="BE842" s="11">
        <f t="shared" ref="BE842:BE905" si="335">+IF(M842="New",(BC842-BB842)*AB842,IFERROR((BC842-BB842)*AA842,0))</f>
        <v>-87.341800000000006</v>
      </c>
      <c r="BH842" s="15">
        <f t="shared" ref="BH842:BH905" si="336">AG842-AV842-BE842</f>
        <v>0</v>
      </c>
    </row>
    <row r="843" spans="1:60">
      <c r="A843" t="s">
        <v>2738</v>
      </c>
      <c r="B843" t="s">
        <v>2737</v>
      </c>
      <c r="C843" t="s">
        <v>35</v>
      </c>
      <c r="D843">
        <v>4</v>
      </c>
      <c r="E843" s="7">
        <v>751.92</v>
      </c>
      <c r="F843" s="7">
        <v>601.53599999999994</v>
      </c>
      <c r="G843" s="7">
        <v>150.38399999999999</v>
      </c>
      <c r="I843" s="7"/>
      <c r="J843" s="7"/>
      <c r="K843" s="7"/>
      <c r="M843" t="str">
        <f t="shared" si="314"/>
        <v/>
      </c>
      <c r="O843" s="11">
        <f t="shared" si="315"/>
        <v>187.98</v>
      </c>
      <c r="P843" s="11" t="str">
        <f t="shared" si="316"/>
        <v/>
      </c>
      <c r="Q843" s="11"/>
      <c r="R843" s="11">
        <f t="shared" si="317"/>
        <v>0</v>
      </c>
      <c r="S843" s="11"/>
      <c r="U843" s="11">
        <f t="shared" si="318"/>
        <v>150.38399999999999</v>
      </c>
      <c r="V843" s="11" t="str">
        <f t="shared" si="319"/>
        <v/>
      </c>
      <c r="W843" s="11"/>
      <c r="X843" s="11">
        <f t="shared" si="313"/>
        <v>0</v>
      </c>
      <c r="Y843" s="11"/>
      <c r="AA843" s="11">
        <f t="shared" si="320"/>
        <v>37.595999999999997</v>
      </c>
      <c r="AB843" s="11" t="str">
        <f t="shared" si="321"/>
        <v/>
      </c>
      <c r="AC843" s="11"/>
      <c r="AD843">
        <f t="shared" si="322"/>
        <v>4</v>
      </c>
      <c r="AE843">
        <f t="shared" si="323"/>
        <v>0</v>
      </c>
      <c r="AG843" s="11">
        <f t="shared" si="324"/>
        <v>-150.38399999999999</v>
      </c>
      <c r="AH843" s="11"/>
      <c r="AI843" s="15">
        <f t="shared" si="325"/>
        <v>0</v>
      </c>
      <c r="AL843" s="11">
        <f t="shared" si="326"/>
        <v>-751.92</v>
      </c>
      <c r="AM843" s="11"/>
      <c r="AO843" s="19">
        <f t="shared" si="327"/>
        <v>1.823985408116735E-3</v>
      </c>
      <c r="AP843" s="19">
        <f t="shared" si="328"/>
        <v>0</v>
      </c>
      <c r="AR843" s="23">
        <f t="shared" si="329"/>
        <v>4.4450524395804836</v>
      </c>
      <c r="AS843">
        <f t="shared" si="330"/>
        <v>4</v>
      </c>
      <c r="AV843" s="11">
        <f t="shared" si="331"/>
        <v>16.732191518467857</v>
      </c>
      <c r="AY843" s="11">
        <f t="shared" si="332"/>
        <v>83.660957592339301</v>
      </c>
      <c r="AZ843" s="11"/>
      <c r="BB843" s="17">
        <f t="shared" si="333"/>
        <v>4.4450524395804836</v>
      </c>
      <c r="BC843" s="17">
        <f t="shared" si="334"/>
        <v>0</v>
      </c>
      <c r="BE843" s="11">
        <f t="shared" si="335"/>
        <v>-167.11619151846784</v>
      </c>
      <c r="BH843" s="15">
        <f t="shared" si="336"/>
        <v>0</v>
      </c>
    </row>
    <row r="844" spans="1:60">
      <c r="A844" t="s">
        <v>3480</v>
      </c>
      <c r="B844" t="s">
        <v>3479</v>
      </c>
      <c r="C844" t="s">
        <v>53</v>
      </c>
      <c r="D844">
        <v>6</v>
      </c>
      <c r="E844" s="7">
        <v>349.572</v>
      </c>
      <c r="F844" s="7">
        <v>370.18200000000002</v>
      </c>
      <c r="G844" s="7">
        <v>-20.61</v>
      </c>
      <c r="I844" s="7"/>
      <c r="J844" s="7"/>
      <c r="K844" s="7"/>
      <c r="M844" t="str">
        <f t="shared" si="314"/>
        <v/>
      </c>
      <c r="O844" s="11">
        <f t="shared" si="315"/>
        <v>58.262</v>
      </c>
      <c r="P844" s="11" t="str">
        <f t="shared" si="316"/>
        <v/>
      </c>
      <c r="Q844" s="11"/>
      <c r="R844" s="11">
        <f t="shared" si="317"/>
        <v>0</v>
      </c>
      <c r="S844" s="11"/>
      <c r="U844" s="11">
        <f t="shared" si="318"/>
        <v>61.697000000000003</v>
      </c>
      <c r="V844" s="11" t="str">
        <f t="shared" si="319"/>
        <v/>
      </c>
      <c r="W844" s="11"/>
      <c r="X844" s="11">
        <f t="shared" si="313"/>
        <v>0</v>
      </c>
      <c r="Y844" s="11"/>
      <c r="AA844" s="11">
        <f t="shared" si="320"/>
        <v>-3.4350000000000001</v>
      </c>
      <c r="AB844" s="11" t="str">
        <f t="shared" si="321"/>
        <v/>
      </c>
      <c r="AC844" s="11"/>
      <c r="AD844">
        <f t="shared" si="322"/>
        <v>6</v>
      </c>
      <c r="AE844">
        <f t="shared" si="323"/>
        <v>0</v>
      </c>
      <c r="AG844" s="11">
        <f t="shared" si="324"/>
        <v>20.61</v>
      </c>
      <c r="AH844" s="11"/>
      <c r="AI844" s="15">
        <f t="shared" si="325"/>
        <v>0</v>
      </c>
      <c r="AL844" s="11">
        <f t="shared" si="326"/>
        <v>-349.572</v>
      </c>
      <c r="AM844" s="11"/>
      <c r="AO844" s="19">
        <f t="shared" si="327"/>
        <v>2.7359781121751026E-3</v>
      </c>
      <c r="AP844" s="19">
        <f t="shared" si="328"/>
        <v>0</v>
      </c>
      <c r="AR844" s="23">
        <f t="shared" si="329"/>
        <v>6.6675786593707249</v>
      </c>
      <c r="AS844">
        <f t="shared" si="330"/>
        <v>6</v>
      </c>
      <c r="AV844" s="11">
        <f t="shared" si="331"/>
        <v>-2.2931326949384401</v>
      </c>
      <c r="AY844" s="11">
        <f t="shared" si="332"/>
        <v>38.894467852257172</v>
      </c>
      <c r="AZ844" s="11"/>
      <c r="BB844" s="17">
        <f t="shared" si="333"/>
        <v>6.6675786593707249</v>
      </c>
      <c r="BC844" s="17">
        <f t="shared" si="334"/>
        <v>0</v>
      </c>
      <c r="BE844" s="11">
        <f t="shared" si="335"/>
        <v>22.903132694938442</v>
      </c>
      <c r="BH844" s="15">
        <f t="shared" si="336"/>
        <v>0</v>
      </c>
    </row>
    <row r="845" spans="1:60">
      <c r="A845" t="s">
        <v>1093</v>
      </c>
      <c r="B845" t="s">
        <v>1092</v>
      </c>
      <c r="C845" t="s">
        <v>35</v>
      </c>
      <c r="E845" s="7"/>
      <c r="F845" s="7"/>
      <c r="G845" s="7"/>
      <c r="H845">
        <v>2</v>
      </c>
      <c r="I845" s="7">
        <v>141.37200000000001</v>
      </c>
      <c r="J845" s="7">
        <v>189.8424</v>
      </c>
      <c r="K845" s="7">
        <v>-48.470399999999998</v>
      </c>
      <c r="M845" t="str">
        <f t="shared" si="314"/>
        <v>New</v>
      </c>
      <c r="O845" s="11" t="str">
        <f t="shared" si="315"/>
        <v/>
      </c>
      <c r="P845" s="11">
        <f t="shared" si="316"/>
        <v>70.686000000000007</v>
      </c>
      <c r="Q845" s="11"/>
      <c r="R845" s="11">
        <f t="shared" si="317"/>
        <v>0</v>
      </c>
      <c r="S845" s="11"/>
      <c r="U845" s="11" t="str">
        <f t="shared" si="318"/>
        <v/>
      </c>
      <c r="V845" s="11">
        <f t="shared" si="319"/>
        <v>94.921199999999999</v>
      </c>
      <c r="W845" s="11"/>
      <c r="X845" s="11">
        <f t="shared" si="313"/>
        <v>0</v>
      </c>
      <c r="Y845" s="11"/>
      <c r="AA845" s="11" t="str">
        <f t="shared" si="320"/>
        <v/>
      </c>
      <c r="AB845" s="11">
        <f t="shared" si="321"/>
        <v>-24.235199999999999</v>
      </c>
      <c r="AC845" s="11"/>
      <c r="AD845">
        <f t="shared" si="322"/>
        <v>0</v>
      </c>
      <c r="AE845">
        <f t="shared" si="323"/>
        <v>2</v>
      </c>
      <c r="AG845" s="11">
        <f t="shared" si="324"/>
        <v>-48.470399999999998</v>
      </c>
      <c r="AH845" s="11"/>
      <c r="AI845" s="15">
        <f t="shared" si="325"/>
        <v>0</v>
      </c>
      <c r="AL845" s="11">
        <f t="shared" si="326"/>
        <v>141.37200000000001</v>
      </c>
      <c r="AM845" s="11"/>
      <c r="AO845" s="19">
        <f t="shared" si="327"/>
        <v>0</v>
      </c>
      <c r="AP845" s="19">
        <f t="shared" si="328"/>
        <v>8.206811653672548E-4</v>
      </c>
      <c r="AR845" s="23">
        <f t="shared" si="329"/>
        <v>0</v>
      </c>
      <c r="AS845">
        <f t="shared" si="330"/>
        <v>0</v>
      </c>
      <c r="AV845" s="11">
        <f t="shared" si="331"/>
        <v>0</v>
      </c>
      <c r="AY845" s="11">
        <f t="shared" si="332"/>
        <v>0</v>
      </c>
      <c r="AZ845" s="11"/>
      <c r="BB845" s="17">
        <f t="shared" si="333"/>
        <v>0</v>
      </c>
      <c r="BC845" s="17">
        <f t="shared" si="334"/>
        <v>2</v>
      </c>
      <c r="BE845" s="11">
        <f t="shared" si="335"/>
        <v>-48.470399999999998</v>
      </c>
      <c r="BH845" s="15">
        <f t="shared" si="336"/>
        <v>0</v>
      </c>
    </row>
    <row r="846" spans="1:60">
      <c r="A846" t="s">
        <v>1093</v>
      </c>
      <c r="B846" t="s">
        <v>1092</v>
      </c>
      <c r="C846" t="s">
        <v>53</v>
      </c>
      <c r="E846" s="7"/>
      <c r="F846" s="7"/>
      <c r="G846" s="7"/>
      <c r="H846">
        <v>5</v>
      </c>
      <c r="I846" s="7">
        <v>171.97399999999999</v>
      </c>
      <c r="J846" s="7">
        <v>139.2816</v>
      </c>
      <c r="K846" s="7">
        <v>32.692399999999999</v>
      </c>
      <c r="M846" t="str">
        <f t="shared" si="314"/>
        <v>New</v>
      </c>
      <c r="O846" s="11" t="str">
        <f t="shared" si="315"/>
        <v/>
      </c>
      <c r="P846" s="11">
        <f t="shared" si="316"/>
        <v>34.394799999999996</v>
      </c>
      <c r="Q846" s="11"/>
      <c r="R846" s="11">
        <f t="shared" si="317"/>
        <v>0</v>
      </c>
      <c r="S846" s="11"/>
      <c r="U846" s="11" t="str">
        <f t="shared" si="318"/>
        <v/>
      </c>
      <c r="V846" s="11">
        <f t="shared" si="319"/>
        <v>27.85632</v>
      </c>
      <c r="W846" s="11"/>
      <c r="X846" s="11">
        <f t="shared" si="313"/>
        <v>0</v>
      </c>
      <c r="Y846" s="11"/>
      <c r="AA846" s="11" t="str">
        <f t="shared" si="320"/>
        <v/>
      </c>
      <c r="AB846" s="11">
        <f t="shared" si="321"/>
        <v>6.5384799999999998</v>
      </c>
      <c r="AC846" s="11"/>
      <c r="AD846">
        <f t="shared" si="322"/>
        <v>0</v>
      </c>
      <c r="AE846">
        <f t="shared" si="323"/>
        <v>5</v>
      </c>
      <c r="AG846" s="11">
        <f t="shared" si="324"/>
        <v>32.692399999999999</v>
      </c>
      <c r="AH846" s="11"/>
      <c r="AI846" s="15">
        <f t="shared" si="325"/>
        <v>0</v>
      </c>
      <c r="AL846" s="11">
        <f t="shared" si="326"/>
        <v>171.97399999999999</v>
      </c>
      <c r="AM846" s="11"/>
      <c r="AO846" s="19">
        <f t="shared" si="327"/>
        <v>0</v>
      </c>
      <c r="AP846" s="19">
        <f t="shared" si="328"/>
        <v>2.051702913418137E-3</v>
      </c>
      <c r="AR846" s="23">
        <f t="shared" si="329"/>
        <v>0</v>
      </c>
      <c r="AS846">
        <f t="shared" si="330"/>
        <v>0</v>
      </c>
      <c r="AV846" s="11">
        <f t="shared" si="331"/>
        <v>0</v>
      </c>
      <c r="AY846" s="11">
        <f t="shared" si="332"/>
        <v>0</v>
      </c>
      <c r="AZ846" s="11"/>
      <c r="BB846" s="17">
        <f t="shared" si="333"/>
        <v>0</v>
      </c>
      <c r="BC846" s="17">
        <f t="shared" si="334"/>
        <v>5</v>
      </c>
      <c r="BE846" s="11">
        <f t="shared" si="335"/>
        <v>32.692399999999999</v>
      </c>
      <c r="BH846" s="15">
        <f t="shared" si="336"/>
        <v>0</v>
      </c>
    </row>
    <row r="847" spans="1:60">
      <c r="A847" t="s">
        <v>1093</v>
      </c>
      <c r="B847" t="s">
        <v>1092</v>
      </c>
      <c r="C847" t="s">
        <v>44</v>
      </c>
      <c r="D847">
        <v>6</v>
      </c>
      <c r="E847" s="7">
        <v>1421.664</v>
      </c>
      <c r="F847" s="7">
        <v>1617.1428000000001</v>
      </c>
      <c r="G847" s="7">
        <v>-195.47880000000001</v>
      </c>
      <c r="I847" s="7"/>
      <c r="J847" s="7"/>
      <c r="K847" s="7"/>
      <c r="M847" t="str">
        <f t="shared" si="314"/>
        <v/>
      </c>
      <c r="O847" s="11">
        <f t="shared" si="315"/>
        <v>236.94399999999999</v>
      </c>
      <c r="P847" s="11" t="str">
        <f t="shared" si="316"/>
        <v/>
      </c>
      <c r="Q847" s="11"/>
      <c r="R847" s="11">
        <f t="shared" si="317"/>
        <v>0</v>
      </c>
      <c r="S847" s="11"/>
      <c r="U847" s="11">
        <f t="shared" si="318"/>
        <v>269.52379999999999</v>
      </c>
      <c r="V847" s="11" t="str">
        <f t="shared" si="319"/>
        <v/>
      </c>
      <c r="W847" s="11"/>
      <c r="X847" s="11">
        <f t="shared" si="313"/>
        <v>0</v>
      </c>
      <c r="Y847" s="11"/>
      <c r="AA847" s="11">
        <f t="shared" si="320"/>
        <v>-32.579799999999999</v>
      </c>
      <c r="AB847" s="11" t="str">
        <f t="shared" si="321"/>
        <v/>
      </c>
      <c r="AC847" s="11"/>
      <c r="AD847">
        <f t="shared" si="322"/>
        <v>6</v>
      </c>
      <c r="AE847">
        <f t="shared" si="323"/>
        <v>0</v>
      </c>
      <c r="AG847" s="11">
        <f t="shared" si="324"/>
        <v>195.47879999999998</v>
      </c>
      <c r="AH847" s="11"/>
      <c r="AI847" s="15">
        <f t="shared" si="325"/>
        <v>0</v>
      </c>
      <c r="AL847" s="11">
        <f t="shared" si="326"/>
        <v>-1421.664</v>
      </c>
      <c r="AM847" s="11"/>
      <c r="AO847" s="19">
        <f t="shared" si="327"/>
        <v>2.7359781121751026E-3</v>
      </c>
      <c r="AP847" s="19">
        <f t="shared" si="328"/>
        <v>0</v>
      </c>
      <c r="AR847" s="23">
        <f t="shared" si="329"/>
        <v>6.6675786593707249</v>
      </c>
      <c r="AS847">
        <f t="shared" si="330"/>
        <v>6</v>
      </c>
      <c r="AV847" s="11">
        <f t="shared" si="331"/>
        <v>-21.749579206566342</v>
      </c>
      <c r="AY847" s="11">
        <f t="shared" si="332"/>
        <v>158.17875786593703</v>
      </c>
      <c r="AZ847" s="11"/>
      <c r="BB847" s="17">
        <f t="shared" si="333"/>
        <v>6.6675786593707249</v>
      </c>
      <c r="BC847" s="17">
        <f t="shared" si="334"/>
        <v>0</v>
      </c>
      <c r="BE847" s="11">
        <f t="shared" si="335"/>
        <v>217.22837920656633</v>
      </c>
      <c r="BH847" s="15">
        <f t="shared" si="336"/>
        <v>0</v>
      </c>
    </row>
    <row r="848" spans="1:60">
      <c r="A848" t="s">
        <v>3707</v>
      </c>
      <c r="B848" t="s">
        <v>3706</v>
      </c>
      <c r="C848" t="s">
        <v>53</v>
      </c>
      <c r="D848">
        <v>6</v>
      </c>
      <c r="E848" s="7">
        <v>22.751999999999999</v>
      </c>
      <c r="F848" s="7">
        <v>31.283999999999999</v>
      </c>
      <c r="G848" s="7">
        <v>-8.532</v>
      </c>
      <c r="I848" s="7"/>
      <c r="J848" s="7"/>
      <c r="K848" s="7"/>
      <c r="M848" t="str">
        <f t="shared" si="314"/>
        <v/>
      </c>
      <c r="O848" s="11">
        <f t="shared" si="315"/>
        <v>3.7919999999999998</v>
      </c>
      <c r="P848" s="11" t="str">
        <f t="shared" si="316"/>
        <v/>
      </c>
      <c r="Q848" s="11"/>
      <c r="R848" s="11">
        <f t="shared" si="317"/>
        <v>0</v>
      </c>
      <c r="S848" s="11"/>
      <c r="U848" s="11">
        <f t="shared" si="318"/>
        <v>5.2139999999999995</v>
      </c>
      <c r="V848" s="11" t="str">
        <f t="shared" si="319"/>
        <v/>
      </c>
      <c r="W848" s="11"/>
      <c r="X848" s="11">
        <f t="shared" si="313"/>
        <v>0</v>
      </c>
      <c r="Y848" s="11"/>
      <c r="AA848" s="11">
        <f t="shared" si="320"/>
        <v>-1.4219999999999999</v>
      </c>
      <c r="AB848" s="11" t="str">
        <f t="shared" si="321"/>
        <v/>
      </c>
      <c r="AC848" s="11"/>
      <c r="AD848">
        <f t="shared" si="322"/>
        <v>6</v>
      </c>
      <c r="AE848">
        <f t="shared" si="323"/>
        <v>0</v>
      </c>
      <c r="AG848" s="11">
        <f t="shared" si="324"/>
        <v>8.532</v>
      </c>
      <c r="AH848" s="11"/>
      <c r="AI848" s="15">
        <f t="shared" si="325"/>
        <v>0</v>
      </c>
      <c r="AL848" s="11">
        <f t="shared" si="326"/>
        <v>-22.751999999999999</v>
      </c>
      <c r="AM848" s="11"/>
      <c r="AO848" s="19">
        <f t="shared" si="327"/>
        <v>2.7359781121751026E-3</v>
      </c>
      <c r="AP848" s="19">
        <f t="shared" si="328"/>
        <v>0</v>
      </c>
      <c r="AR848" s="23">
        <f t="shared" si="329"/>
        <v>6.6675786593707249</v>
      </c>
      <c r="AS848">
        <f t="shared" si="330"/>
        <v>6</v>
      </c>
      <c r="AV848" s="11">
        <f t="shared" si="331"/>
        <v>-0.9492968536251708</v>
      </c>
      <c r="AY848" s="11">
        <f t="shared" si="332"/>
        <v>2.5314582763337889</v>
      </c>
      <c r="AZ848" s="11"/>
      <c r="BB848" s="17">
        <f t="shared" si="333"/>
        <v>6.6675786593707249</v>
      </c>
      <c r="BC848" s="17">
        <f t="shared" si="334"/>
        <v>0</v>
      </c>
      <c r="BE848" s="11">
        <f t="shared" si="335"/>
        <v>9.4812968536251709</v>
      </c>
      <c r="BH848" s="15">
        <f t="shared" si="336"/>
        <v>0</v>
      </c>
    </row>
    <row r="849" spans="1:60">
      <c r="A849" t="s">
        <v>3182</v>
      </c>
      <c r="B849" t="s">
        <v>3181</v>
      </c>
      <c r="C849" t="s">
        <v>35</v>
      </c>
      <c r="E849" s="7"/>
      <c r="F849" s="7"/>
      <c r="G849" s="7"/>
      <c r="H849">
        <v>4</v>
      </c>
      <c r="I849" s="7">
        <v>305.74400000000003</v>
      </c>
      <c r="J849" s="7">
        <v>311.00850000000003</v>
      </c>
      <c r="K849" s="7">
        <v>-5.2645</v>
      </c>
      <c r="M849" t="str">
        <f t="shared" si="314"/>
        <v>New</v>
      </c>
      <c r="O849" s="11" t="str">
        <f t="shared" si="315"/>
        <v/>
      </c>
      <c r="P849" s="11">
        <f t="shared" si="316"/>
        <v>76.436000000000007</v>
      </c>
      <c r="Q849" s="11"/>
      <c r="R849" s="11">
        <f t="shared" si="317"/>
        <v>0</v>
      </c>
      <c r="S849" s="11"/>
      <c r="U849" s="11" t="str">
        <f t="shared" si="318"/>
        <v/>
      </c>
      <c r="V849" s="11">
        <f t="shared" si="319"/>
        <v>77.752125000000007</v>
      </c>
      <c r="W849" s="11"/>
      <c r="X849" s="11">
        <f t="shared" si="313"/>
        <v>0</v>
      </c>
      <c r="Y849" s="11"/>
      <c r="AA849" s="11" t="str">
        <f t="shared" si="320"/>
        <v/>
      </c>
      <c r="AB849" s="11">
        <f t="shared" si="321"/>
        <v>-1.316125</v>
      </c>
      <c r="AC849" s="11"/>
      <c r="AD849">
        <f t="shared" si="322"/>
        <v>0</v>
      </c>
      <c r="AE849">
        <f t="shared" si="323"/>
        <v>4</v>
      </c>
      <c r="AG849" s="11">
        <f t="shared" si="324"/>
        <v>-5.2645</v>
      </c>
      <c r="AH849" s="11"/>
      <c r="AI849" s="15">
        <f t="shared" si="325"/>
        <v>0</v>
      </c>
      <c r="AL849" s="11">
        <f t="shared" si="326"/>
        <v>305.74400000000003</v>
      </c>
      <c r="AM849" s="11"/>
      <c r="AO849" s="19">
        <f t="shared" si="327"/>
        <v>0</v>
      </c>
      <c r="AP849" s="19">
        <f t="shared" si="328"/>
        <v>1.6413623307345096E-3</v>
      </c>
      <c r="AR849" s="23">
        <f t="shared" si="329"/>
        <v>0</v>
      </c>
      <c r="AS849">
        <f t="shared" si="330"/>
        <v>0</v>
      </c>
      <c r="AV849" s="11">
        <f t="shared" si="331"/>
        <v>0</v>
      </c>
      <c r="AY849" s="11">
        <f t="shared" si="332"/>
        <v>0</v>
      </c>
      <c r="AZ849" s="11"/>
      <c r="BB849" s="17">
        <f t="shared" si="333"/>
        <v>0</v>
      </c>
      <c r="BC849" s="17">
        <f t="shared" si="334"/>
        <v>4</v>
      </c>
      <c r="BE849" s="11">
        <f t="shared" si="335"/>
        <v>-5.2645</v>
      </c>
      <c r="BH849" s="15">
        <f t="shared" si="336"/>
        <v>0</v>
      </c>
    </row>
    <row r="850" spans="1:60">
      <c r="A850" t="s">
        <v>3996</v>
      </c>
      <c r="B850" t="s">
        <v>3995</v>
      </c>
      <c r="C850" t="s">
        <v>53</v>
      </c>
      <c r="D850">
        <v>3</v>
      </c>
      <c r="E850" s="7">
        <v>82.26</v>
      </c>
      <c r="F850" s="7">
        <v>48.533400000000007</v>
      </c>
      <c r="G850" s="7">
        <v>33.726599999999998</v>
      </c>
      <c r="I850" s="7"/>
      <c r="J850" s="7"/>
      <c r="K850" s="7"/>
      <c r="M850" t="str">
        <f t="shared" si="314"/>
        <v/>
      </c>
      <c r="O850" s="11">
        <f t="shared" si="315"/>
        <v>27.42</v>
      </c>
      <c r="P850" s="11" t="str">
        <f t="shared" si="316"/>
        <v/>
      </c>
      <c r="Q850" s="11"/>
      <c r="R850" s="11">
        <f t="shared" si="317"/>
        <v>0</v>
      </c>
      <c r="S850" s="11"/>
      <c r="U850" s="11">
        <f t="shared" si="318"/>
        <v>16.177800000000001</v>
      </c>
      <c r="V850" s="11" t="str">
        <f t="shared" si="319"/>
        <v/>
      </c>
      <c r="W850" s="11"/>
      <c r="X850" s="11">
        <f t="shared" si="313"/>
        <v>0</v>
      </c>
      <c r="Y850" s="11"/>
      <c r="AA850" s="11">
        <f t="shared" si="320"/>
        <v>11.242199999999999</v>
      </c>
      <c r="AB850" s="11" t="str">
        <f t="shared" si="321"/>
        <v/>
      </c>
      <c r="AC850" s="11"/>
      <c r="AD850">
        <f t="shared" si="322"/>
        <v>3</v>
      </c>
      <c r="AE850">
        <f t="shared" si="323"/>
        <v>0</v>
      </c>
      <c r="AG850" s="11">
        <f t="shared" si="324"/>
        <v>-33.726599999999998</v>
      </c>
      <c r="AH850" s="11"/>
      <c r="AI850" s="15">
        <f t="shared" si="325"/>
        <v>0</v>
      </c>
      <c r="AL850" s="11">
        <f t="shared" si="326"/>
        <v>-82.26</v>
      </c>
      <c r="AM850" s="11"/>
      <c r="AO850" s="19">
        <f t="shared" si="327"/>
        <v>1.3679890560875513E-3</v>
      </c>
      <c r="AP850" s="19">
        <f t="shared" si="328"/>
        <v>0</v>
      </c>
      <c r="AR850" s="23">
        <f t="shared" si="329"/>
        <v>3.3337893296853625</v>
      </c>
      <c r="AS850">
        <f t="shared" si="330"/>
        <v>3</v>
      </c>
      <c r="AV850" s="11">
        <f t="shared" si="331"/>
        <v>3.7525264021887814</v>
      </c>
      <c r="AY850" s="11">
        <f t="shared" si="332"/>
        <v>9.1525034199726392</v>
      </c>
      <c r="AZ850" s="11"/>
      <c r="BB850" s="17">
        <f t="shared" si="333"/>
        <v>3.3337893296853625</v>
      </c>
      <c r="BC850" s="17">
        <f t="shared" si="334"/>
        <v>0</v>
      </c>
      <c r="BE850" s="11">
        <f t="shared" si="335"/>
        <v>-37.479126402188776</v>
      </c>
      <c r="BH850" s="15">
        <f t="shared" si="336"/>
        <v>0</v>
      </c>
    </row>
    <row r="851" spans="1:60">
      <c r="A851" t="s">
        <v>3194</v>
      </c>
      <c r="B851" t="s">
        <v>3193</v>
      </c>
      <c r="C851" t="s">
        <v>35</v>
      </c>
      <c r="D851">
        <v>2</v>
      </c>
      <c r="E851" s="7">
        <v>201.96</v>
      </c>
      <c r="F851" s="7">
        <v>151.47</v>
      </c>
      <c r="G851" s="7">
        <v>50.49</v>
      </c>
      <c r="I851" s="7"/>
      <c r="J851" s="7"/>
      <c r="K851" s="7"/>
      <c r="M851" t="str">
        <f t="shared" si="314"/>
        <v/>
      </c>
      <c r="O851" s="11">
        <f t="shared" si="315"/>
        <v>100.98</v>
      </c>
      <c r="P851" s="11" t="str">
        <f t="shared" si="316"/>
        <v/>
      </c>
      <c r="Q851" s="11"/>
      <c r="R851" s="11">
        <f t="shared" si="317"/>
        <v>0</v>
      </c>
      <c r="S851" s="11"/>
      <c r="U851" s="11">
        <f t="shared" si="318"/>
        <v>75.734999999999999</v>
      </c>
      <c r="V851" s="11" t="str">
        <f t="shared" si="319"/>
        <v/>
      </c>
      <c r="W851" s="11"/>
      <c r="X851" s="11">
        <f t="shared" si="313"/>
        <v>0</v>
      </c>
      <c r="Y851" s="11"/>
      <c r="AA851" s="11">
        <f t="shared" si="320"/>
        <v>25.245000000000001</v>
      </c>
      <c r="AB851" s="11" t="str">
        <f t="shared" si="321"/>
        <v/>
      </c>
      <c r="AC851" s="11"/>
      <c r="AD851">
        <f t="shared" si="322"/>
        <v>2</v>
      </c>
      <c r="AE851">
        <f t="shared" si="323"/>
        <v>0</v>
      </c>
      <c r="AG851" s="11">
        <f t="shared" si="324"/>
        <v>-50.49</v>
      </c>
      <c r="AH851" s="11"/>
      <c r="AI851" s="15">
        <f t="shared" si="325"/>
        <v>0</v>
      </c>
      <c r="AL851" s="11">
        <f t="shared" si="326"/>
        <v>-201.96</v>
      </c>
      <c r="AM851" s="11"/>
      <c r="AO851" s="19">
        <f t="shared" si="327"/>
        <v>9.1199270405836752E-4</v>
      </c>
      <c r="AP851" s="19">
        <f t="shared" si="328"/>
        <v>0</v>
      </c>
      <c r="AR851" s="23">
        <f t="shared" si="329"/>
        <v>2.2225262197902418</v>
      </c>
      <c r="AS851">
        <f t="shared" si="330"/>
        <v>2</v>
      </c>
      <c r="AV851" s="11">
        <f t="shared" si="331"/>
        <v>5.6176744186046541</v>
      </c>
      <c r="AY851" s="11">
        <f t="shared" si="332"/>
        <v>22.470697674418616</v>
      </c>
      <c r="AZ851" s="11"/>
      <c r="BB851" s="17">
        <f t="shared" si="333"/>
        <v>2.2225262197902418</v>
      </c>
      <c r="BC851" s="17">
        <f t="shared" si="334"/>
        <v>0</v>
      </c>
      <c r="BE851" s="11">
        <f t="shared" si="335"/>
        <v>-56.10767441860466</v>
      </c>
      <c r="BH851" s="15">
        <f t="shared" si="336"/>
        <v>0</v>
      </c>
    </row>
    <row r="852" spans="1:60">
      <c r="A852" t="s">
        <v>3194</v>
      </c>
      <c r="B852" t="s">
        <v>3193</v>
      </c>
      <c r="C852" t="s">
        <v>53</v>
      </c>
      <c r="D852">
        <v>11</v>
      </c>
      <c r="E852" s="7">
        <v>68.64</v>
      </c>
      <c r="F852" s="7">
        <v>51.480000000000004</v>
      </c>
      <c r="G852" s="7">
        <v>17.16</v>
      </c>
      <c r="I852" s="7"/>
      <c r="J852" s="7"/>
      <c r="K852" s="7"/>
      <c r="M852" t="str">
        <f t="shared" si="314"/>
        <v/>
      </c>
      <c r="O852" s="11">
        <f t="shared" si="315"/>
        <v>6.24</v>
      </c>
      <c r="P852" s="11" t="str">
        <f t="shared" si="316"/>
        <v/>
      </c>
      <c r="Q852" s="11"/>
      <c r="R852" s="11">
        <f t="shared" si="317"/>
        <v>0</v>
      </c>
      <c r="S852" s="11"/>
      <c r="U852" s="11">
        <f t="shared" si="318"/>
        <v>4.6800000000000006</v>
      </c>
      <c r="V852" s="11" t="str">
        <f t="shared" si="319"/>
        <v/>
      </c>
      <c r="W852" s="11"/>
      <c r="X852" s="11">
        <f t="shared" si="313"/>
        <v>0</v>
      </c>
      <c r="Y852" s="11"/>
      <c r="AA852" s="11">
        <f t="shared" si="320"/>
        <v>1.56</v>
      </c>
      <c r="AB852" s="11" t="str">
        <f t="shared" si="321"/>
        <v/>
      </c>
      <c r="AC852" s="11"/>
      <c r="AD852">
        <f t="shared" si="322"/>
        <v>11</v>
      </c>
      <c r="AE852">
        <f t="shared" si="323"/>
        <v>0</v>
      </c>
      <c r="AG852" s="11">
        <f t="shared" si="324"/>
        <v>-17.16</v>
      </c>
      <c r="AH852" s="11"/>
      <c r="AI852" s="15">
        <f t="shared" si="325"/>
        <v>0</v>
      </c>
      <c r="AL852" s="11">
        <f t="shared" si="326"/>
        <v>-68.64</v>
      </c>
      <c r="AM852" s="11"/>
      <c r="AO852" s="19">
        <f t="shared" si="327"/>
        <v>5.0159598723210214E-3</v>
      </c>
      <c r="AP852" s="19">
        <f t="shared" si="328"/>
        <v>0</v>
      </c>
      <c r="AR852" s="23">
        <f t="shared" si="329"/>
        <v>12.223894208846328</v>
      </c>
      <c r="AS852">
        <f t="shared" si="330"/>
        <v>11</v>
      </c>
      <c r="AV852" s="11">
        <f t="shared" si="331"/>
        <v>1.9092749658002721</v>
      </c>
      <c r="AY852" s="11">
        <f t="shared" si="332"/>
        <v>7.6370998632010885</v>
      </c>
      <c r="AZ852" s="11"/>
      <c r="BB852" s="17">
        <f t="shared" si="333"/>
        <v>12.223894208846328</v>
      </c>
      <c r="BC852" s="17">
        <f t="shared" si="334"/>
        <v>0</v>
      </c>
      <c r="BE852" s="11">
        <f t="shared" si="335"/>
        <v>-19.069274965800272</v>
      </c>
      <c r="BH852" s="15">
        <f t="shared" si="336"/>
        <v>0</v>
      </c>
    </row>
    <row r="853" spans="1:60">
      <c r="A853" t="s">
        <v>89</v>
      </c>
      <c r="B853" t="s">
        <v>88</v>
      </c>
      <c r="C853" t="s">
        <v>35</v>
      </c>
      <c r="D853">
        <v>6</v>
      </c>
      <c r="E853" s="7">
        <v>255.108</v>
      </c>
      <c r="F853" s="7">
        <v>273.33</v>
      </c>
      <c r="G853" s="7">
        <v>-18.222000000000001</v>
      </c>
      <c r="H853">
        <v>14</v>
      </c>
      <c r="I853" s="7">
        <v>254.60400000000001</v>
      </c>
      <c r="J853" s="7">
        <v>272.79000000000002</v>
      </c>
      <c r="K853" s="7">
        <v>-18.186</v>
      </c>
      <c r="M853" t="str">
        <f t="shared" si="314"/>
        <v/>
      </c>
      <c r="O853" s="11">
        <f t="shared" si="315"/>
        <v>42.518000000000001</v>
      </c>
      <c r="P853" s="11">
        <f t="shared" si="316"/>
        <v>18.186</v>
      </c>
      <c r="Q853" s="11"/>
      <c r="R853" s="11">
        <f t="shared" si="317"/>
        <v>-340.64800000000002</v>
      </c>
      <c r="S853" s="11"/>
      <c r="U853" s="11">
        <f t="shared" si="318"/>
        <v>45.555</v>
      </c>
      <c r="V853" s="11">
        <f t="shared" si="319"/>
        <v>19.485000000000003</v>
      </c>
      <c r="W853" s="11"/>
      <c r="X853" s="11">
        <f t="shared" si="313"/>
        <v>364.97999999999996</v>
      </c>
      <c r="Y853" s="11"/>
      <c r="AA853" s="11">
        <f t="shared" si="320"/>
        <v>-3.0370000000000004</v>
      </c>
      <c r="AB853" s="11">
        <f t="shared" si="321"/>
        <v>-1.2989999999999999</v>
      </c>
      <c r="AC853" s="11"/>
      <c r="AD853">
        <f t="shared" si="322"/>
        <v>6</v>
      </c>
      <c r="AE853">
        <f t="shared" si="323"/>
        <v>14</v>
      </c>
      <c r="AG853" s="11">
        <f t="shared" si="324"/>
        <v>-24.296000000000003</v>
      </c>
      <c r="AH853" s="11"/>
      <c r="AI853" s="15">
        <f t="shared" si="325"/>
        <v>6.7501559897209518E-14</v>
      </c>
      <c r="AL853" s="11">
        <f t="shared" si="326"/>
        <v>340.14400000000001</v>
      </c>
      <c r="AM853" s="11"/>
      <c r="AO853" s="19">
        <f t="shared" si="327"/>
        <v>2.7359781121751026E-3</v>
      </c>
      <c r="AP853" s="19">
        <f t="shared" si="328"/>
        <v>5.7447681575707836E-3</v>
      </c>
      <c r="AR853" s="23">
        <f t="shared" si="329"/>
        <v>6.6675786593707249</v>
      </c>
      <c r="AS853">
        <f t="shared" si="330"/>
        <v>6</v>
      </c>
      <c r="AV853" s="11">
        <f t="shared" si="331"/>
        <v>-2.027436388508892</v>
      </c>
      <c r="AY853" s="11">
        <f t="shared" si="332"/>
        <v>28.384109439124483</v>
      </c>
      <c r="AZ853" s="11"/>
      <c r="BB853" s="17">
        <f t="shared" si="333"/>
        <v>6.6675786593707249</v>
      </c>
      <c r="BC853" s="17">
        <f t="shared" si="334"/>
        <v>14</v>
      </c>
      <c r="BE853" s="11">
        <f t="shared" si="335"/>
        <v>-22.268563611491111</v>
      </c>
      <c r="BH853" s="15">
        <f t="shared" si="336"/>
        <v>0</v>
      </c>
    </row>
    <row r="854" spans="1:60">
      <c r="A854" t="s">
        <v>182</v>
      </c>
      <c r="B854" t="s">
        <v>181</v>
      </c>
      <c r="C854" t="s">
        <v>53</v>
      </c>
      <c r="D854">
        <v>3</v>
      </c>
      <c r="E854" s="7">
        <v>47.04</v>
      </c>
      <c r="F854" s="7">
        <v>28.694399999999998</v>
      </c>
      <c r="G854" s="7">
        <v>18.345600000000001</v>
      </c>
      <c r="H854">
        <v>11</v>
      </c>
      <c r="I854" s="7">
        <v>474.43</v>
      </c>
      <c r="J854" s="7">
        <v>275.1694</v>
      </c>
      <c r="K854" s="7">
        <v>199.26060000000001</v>
      </c>
      <c r="M854" t="str">
        <f t="shared" si="314"/>
        <v/>
      </c>
      <c r="O854" s="11">
        <f t="shared" si="315"/>
        <v>15.68</v>
      </c>
      <c r="P854" s="11">
        <f t="shared" si="316"/>
        <v>43.13</v>
      </c>
      <c r="Q854" s="11"/>
      <c r="R854" s="11">
        <f t="shared" si="317"/>
        <v>301.95000000000005</v>
      </c>
      <c r="S854" s="11"/>
      <c r="U854" s="11">
        <f t="shared" si="318"/>
        <v>9.5648</v>
      </c>
      <c r="V854" s="11">
        <f t="shared" si="319"/>
        <v>25.0154</v>
      </c>
      <c r="W854" s="11"/>
      <c r="X854" s="11">
        <f t="shared" si="313"/>
        <v>-169.95660000000001</v>
      </c>
      <c r="Y854" s="11"/>
      <c r="AA854" s="11">
        <f t="shared" si="320"/>
        <v>6.1152000000000006</v>
      </c>
      <c r="AB854" s="11">
        <f t="shared" si="321"/>
        <v>18.114599999999999</v>
      </c>
      <c r="AC854" s="11"/>
      <c r="AD854">
        <f t="shared" si="322"/>
        <v>3</v>
      </c>
      <c r="AE854">
        <f t="shared" si="323"/>
        <v>11</v>
      </c>
      <c r="AG854" s="11">
        <f t="shared" si="324"/>
        <v>48.921600000000005</v>
      </c>
      <c r="AH854" s="11"/>
      <c r="AI854" s="15">
        <f t="shared" si="325"/>
        <v>0</v>
      </c>
      <c r="AL854" s="11">
        <f t="shared" si="326"/>
        <v>125.44</v>
      </c>
      <c r="AM854" s="11"/>
      <c r="AO854" s="19">
        <f t="shared" si="327"/>
        <v>1.3679890560875513E-3</v>
      </c>
      <c r="AP854" s="19">
        <f t="shared" si="328"/>
        <v>4.5137464095199014E-3</v>
      </c>
      <c r="AR854" s="23">
        <f t="shared" si="329"/>
        <v>3.3337893296853625</v>
      </c>
      <c r="AS854">
        <f t="shared" si="330"/>
        <v>3</v>
      </c>
      <c r="AV854" s="11">
        <f t="shared" si="331"/>
        <v>2.0411885088919286</v>
      </c>
      <c r="AY854" s="11">
        <f t="shared" si="332"/>
        <v>5.233816689466483</v>
      </c>
      <c r="AZ854" s="11"/>
      <c r="BB854" s="17">
        <f t="shared" si="333"/>
        <v>3.3337893296853625</v>
      </c>
      <c r="BC854" s="17">
        <f t="shared" si="334"/>
        <v>11</v>
      </c>
      <c r="BE854" s="11">
        <f t="shared" si="335"/>
        <v>46.88041149110807</v>
      </c>
      <c r="BH854" s="15">
        <f t="shared" si="336"/>
        <v>0</v>
      </c>
    </row>
    <row r="855" spans="1:60">
      <c r="A855" t="s">
        <v>1090</v>
      </c>
      <c r="B855" t="s">
        <v>1089</v>
      </c>
      <c r="C855" t="s">
        <v>32</v>
      </c>
      <c r="D855">
        <v>4</v>
      </c>
      <c r="E855" s="7">
        <v>579.13599999999997</v>
      </c>
      <c r="F855" s="7">
        <v>557.41840000000002</v>
      </c>
      <c r="G855" s="7">
        <v>21.717600000000001</v>
      </c>
      <c r="I855" s="7"/>
      <c r="J855" s="7"/>
      <c r="K855" s="7"/>
      <c r="M855" t="str">
        <f t="shared" si="314"/>
        <v/>
      </c>
      <c r="O855" s="11">
        <f t="shared" si="315"/>
        <v>144.78399999999999</v>
      </c>
      <c r="P855" s="11" t="str">
        <f t="shared" si="316"/>
        <v/>
      </c>
      <c r="Q855" s="11"/>
      <c r="R855" s="11">
        <f t="shared" si="317"/>
        <v>0</v>
      </c>
      <c r="S855" s="11"/>
      <c r="U855" s="11">
        <f t="shared" si="318"/>
        <v>139.3546</v>
      </c>
      <c r="V855" s="11" t="str">
        <f t="shared" si="319"/>
        <v/>
      </c>
      <c r="W855" s="11"/>
      <c r="X855" s="11">
        <f t="shared" si="313"/>
        <v>0</v>
      </c>
      <c r="Y855" s="11"/>
      <c r="AA855" s="11">
        <f t="shared" si="320"/>
        <v>5.4294000000000002</v>
      </c>
      <c r="AB855" s="11" t="str">
        <f t="shared" si="321"/>
        <v/>
      </c>
      <c r="AC855" s="11"/>
      <c r="AD855">
        <f t="shared" si="322"/>
        <v>4</v>
      </c>
      <c r="AE855">
        <f t="shared" si="323"/>
        <v>0</v>
      </c>
      <c r="AG855" s="11">
        <f t="shared" si="324"/>
        <v>-21.717600000000001</v>
      </c>
      <c r="AH855" s="11"/>
      <c r="AI855" s="15">
        <f t="shared" si="325"/>
        <v>0</v>
      </c>
      <c r="AL855" s="11">
        <f t="shared" si="326"/>
        <v>-579.13599999999997</v>
      </c>
      <c r="AM855" s="11"/>
      <c r="AO855" s="19">
        <f t="shared" si="327"/>
        <v>1.823985408116735E-3</v>
      </c>
      <c r="AP855" s="19">
        <f t="shared" si="328"/>
        <v>0</v>
      </c>
      <c r="AR855" s="23">
        <f t="shared" si="329"/>
        <v>4.4450524395804836</v>
      </c>
      <c r="AS855">
        <f t="shared" si="330"/>
        <v>4</v>
      </c>
      <c r="AV855" s="11">
        <f t="shared" si="331"/>
        <v>2.4163677154582777</v>
      </c>
      <c r="AY855" s="11">
        <f t="shared" si="332"/>
        <v>64.436472412220724</v>
      </c>
      <c r="AZ855" s="11"/>
      <c r="BB855" s="17">
        <f t="shared" si="333"/>
        <v>4.4450524395804836</v>
      </c>
      <c r="BC855" s="17">
        <f t="shared" si="334"/>
        <v>0</v>
      </c>
      <c r="BE855" s="11">
        <f t="shared" si="335"/>
        <v>-24.133967715458279</v>
      </c>
      <c r="BH855" s="15">
        <f t="shared" si="336"/>
        <v>0</v>
      </c>
    </row>
    <row r="856" spans="1:60">
      <c r="A856" t="s">
        <v>2055</v>
      </c>
      <c r="B856" t="s">
        <v>2054</v>
      </c>
      <c r="C856" t="s">
        <v>35</v>
      </c>
      <c r="D856">
        <v>2</v>
      </c>
      <c r="E856" s="7">
        <v>386.68</v>
      </c>
      <c r="F856" s="7">
        <v>392.20400000000001</v>
      </c>
      <c r="G856" s="7">
        <v>-5.524</v>
      </c>
      <c r="I856" s="7"/>
      <c r="J856" s="7"/>
      <c r="K856" s="7"/>
      <c r="M856" t="str">
        <f t="shared" si="314"/>
        <v/>
      </c>
      <c r="O856" s="11">
        <f t="shared" si="315"/>
        <v>193.34</v>
      </c>
      <c r="P856" s="11" t="str">
        <f t="shared" si="316"/>
        <v/>
      </c>
      <c r="Q856" s="11"/>
      <c r="R856" s="11">
        <f t="shared" si="317"/>
        <v>0</v>
      </c>
      <c r="S856" s="11"/>
      <c r="U856" s="11">
        <f t="shared" si="318"/>
        <v>196.102</v>
      </c>
      <c r="V856" s="11" t="str">
        <f t="shared" si="319"/>
        <v/>
      </c>
      <c r="W856" s="11"/>
      <c r="X856" s="11">
        <f t="shared" si="313"/>
        <v>0</v>
      </c>
      <c r="Y856" s="11"/>
      <c r="AA856" s="11">
        <f t="shared" si="320"/>
        <v>-2.762</v>
      </c>
      <c r="AB856" s="11" t="str">
        <f t="shared" si="321"/>
        <v/>
      </c>
      <c r="AC856" s="11"/>
      <c r="AD856">
        <f t="shared" si="322"/>
        <v>2</v>
      </c>
      <c r="AE856">
        <f t="shared" si="323"/>
        <v>0</v>
      </c>
      <c r="AG856" s="11">
        <f t="shared" si="324"/>
        <v>5.524</v>
      </c>
      <c r="AH856" s="11"/>
      <c r="AI856" s="15">
        <f t="shared" si="325"/>
        <v>0</v>
      </c>
      <c r="AL856" s="11">
        <f t="shared" si="326"/>
        <v>-386.68</v>
      </c>
      <c r="AM856" s="11"/>
      <c r="AO856" s="19">
        <f t="shared" si="327"/>
        <v>9.1199270405836752E-4</v>
      </c>
      <c r="AP856" s="19">
        <f t="shared" si="328"/>
        <v>0</v>
      </c>
      <c r="AR856" s="23">
        <f t="shared" si="329"/>
        <v>2.2225262197902418</v>
      </c>
      <c r="AS856">
        <f t="shared" si="330"/>
        <v>2</v>
      </c>
      <c r="AV856" s="11">
        <f t="shared" si="331"/>
        <v>-0.61461741906064782</v>
      </c>
      <c r="AY856" s="11">
        <f t="shared" si="332"/>
        <v>43.023219334245347</v>
      </c>
      <c r="AZ856" s="11"/>
      <c r="BB856" s="17">
        <f t="shared" si="333"/>
        <v>2.2225262197902418</v>
      </c>
      <c r="BC856" s="17">
        <f t="shared" si="334"/>
        <v>0</v>
      </c>
      <c r="BE856" s="11">
        <f t="shared" si="335"/>
        <v>6.1386174190606475</v>
      </c>
      <c r="BH856" s="15">
        <f t="shared" si="336"/>
        <v>0</v>
      </c>
    </row>
    <row r="857" spans="1:60">
      <c r="A857" t="s">
        <v>2055</v>
      </c>
      <c r="B857" t="s">
        <v>2054</v>
      </c>
      <c r="C857" t="s">
        <v>44</v>
      </c>
      <c r="E857" s="7"/>
      <c r="F857" s="7"/>
      <c r="G857" s="7"/>
      <c r="H857">
        <v>6</v>
      </c>
      <c r="I857" s="7">
        <v>718.11599999999999</v>
      </c>
      <c r="J857" s="7">
        <v>789.92759999999998</v>
      </c>
      <c r="K857" s="7">
        <v>-71.811599999999999</v>
      </c>
      <c r="M857" t="str">
        <f t="shared" si="314"/>
        <v>New</v>
      </c>
      <c r="O857" s="11" t="str">
        <f t="shared" si="315"/>
        <v/>
      </c>
      <c r="P857" s="11">
        <f t="shared" si="316"/>
        <v>119.68599999999999</v>
      </c>
      <c r="Q857" s="11"/>
      <c r="R857" s="11">
        <f t="shared" si="317"/>
        <v>0</v>
      </c>
      <c r="S857" s="11"/>
      <c r="U857" s="11" t="str">
        <f t="shared" si="318"/>
        <v/>
      </c>
      <c r="V857" s="11">
        <f t="shared" si="319"/>
        <v>131.65459999999999</v>
      </c>
      <c r="W857" s="11"/>
      <c r="X857" s="11">
        <f t="shared" si="313"/>
        <v>0</v>
      </c>
      <c r="Y857" s="11"/>
      <c r="AA857" s="11" t="str">
        <f t="shared" si="320"/>
        <v/>
      </c>
      <c r="AB857" s="11">
        <f t="shared" si="321"/>
        <v>-11.9686</v>
      </c>
      <c r="AC857" s="11"/>
      <c r="AD857">
        <f t="shared" si="322"/>
        <v>0</v>
      </c>
      <c r="AE857">
        <f t="shared" si="323"/>
        <v>6</v>
      </c>
      <c r="AG857" s="11">
        <f t="shared" si="324"/>
        <v>-71.811599999999999</v>
      </c>
      <c r="AH857" s="11"/>
      <c r="AI857" s="15">
        <f t="shared" si="325"/>
        <v>0</v>
      </c>
      <c r="AL857" s="11">
        <f t="shared" si="326"/>
        <v>718.11599999999999</v>
      </c>
      <c r="AM857" s="11"/>
      <c r="AO857" s="19">
        <f t="shared" si="327"/>
        <v>0</v>
      </c>
      <c r="AP857" s="19">
        <f t="shared" si="328"/>
        <v>2.4620434961017644E-3</v>
      </c>
      <c r="AR857" s="23">
        <f t="shared" si="329"/>
        <v>0</v>
      </c>
      <c r="AS857">
        <f t="shared" si="330"/>
        <v>0</v>
      </c>
      <c r="AV857" s="11">
        <f t="shared" si="331"/>
        <v>0</v>
      </c>
      <c r="AY857" s="11">
        <f t="shared" si="332"/>
        <v>0</v>
      </c>
      <c r="AZ857" s="11"/>
      <c r="BB857" s="17">
        <f t="shared" si="333"/>
        <v>0</v>
      </c>
      <c r="BC857" s="17">
        <f t="shared" si="334"/>
        <v>6</v>
      </c>
      <c r="BE857" s="11">
        <f t="shared" si="335"/>
        <v>-71.811599999999999</v>
      </c>
      <c r="BH857" s="15">
        <f t="shared" si="336"/>
        <v>0</v>
      </c>
    </row>
    <row r="858" spans="1:60">
      <c r="A858" t="s">
        <v>2899</v>
      </c>
      <c r="B858" t="s">
        <v>2898</v>
      </c>
      <c r="C858" t="s">
        <v>35</v>
      </c>
      <c r="D858">
        <v>6</v>
      </c>
      <c r="E858" s="7">
        <v>484.70400000000001</v>
      </c>
      <c r="F858" s="7">
        <v>569.52719999999999</v>
      </c>
      <c r="G858" s="7">
        <v>-84.8232</v>
      </c>
      <c r="I858" s="7"/>
      <c r="J858" s="7"/>
      <c r="K858" s="7"/>
      <c r="M858" t="str">
        <f t="shared" si="314"/>
        <v/>
      </c>
      <c r="O858" s="11">
        <f t="shared" si="315"/>
        <v>80.784000000000006</v>
      </c>
      <c r="P858" s="11" t="str">
        <f t="shared" si="316"/>
        <v/>
      </c>
      <c r="Q858" s="11"/>
      <c r="R858" s="11">
        <f t="shared" si="317"/>
        <v>0</v>
      </c>
      <c r="S858" s="11"/>
      <c r="U858" s="11">
        <f t="shared" si="318"/>
        <v>94.921199999999999</v>
      </c>
      <c r="V858" s="11" t="str">
        <f t="shared" si="319"/>
        <v/>
      </c>
      <c r="W858" s="11"/>
      <c r="X858" s="11">
        <f t="shared" si="313"/>
        <v>0</v>
      </c>
      <c r="Y858" s="11"/>
      <c r="AA858" s="11">
        <f t="shared" si="320"/>
        <v>-14.1372</v>
      </c>
      <c r="AB858" s="11" t="str">
        <f t="shared" si="321"/>
        <v/>
      </c>
      <c r="AC858" s="11"/>
      <c r="AD858">
        <f t="shared" si="322"/>
        <v>6</v>
      </c>
      <c r="AE858">
        <f t="shared" si="323"/>
        <v>0</v>
      </c>
      <c r="AG858" s="11">
        <f t="shared" si="324"/>
        <v>84.8232</v>
      </c>
      <c r="AH858" s="11"/>
      <c r="AI858" s="15">
        <f t="shared" si="325"/>
        <v>0</v>
      </c>
      <c r="AL858" s="11">
        <f t="shared" si="326"/>
        <v>-484.70400000000006</v>
      </c>
      <c r="AM858" s="11"/>
      <c r="AO858" s="19">
        <f t="shared" si="327"/>
        <v>2.7359781121751026E-3</v>
      </c>
      <c r="AP858" s="19">
        <f t="shared" si="328"/>
        <v>0</v>
      </c>
      <c r="AR858" s="23">
        <f t="shared" si="329"/>
        <v>6.6675786593707249</v>
      </c>
      <c r="AS858">
        <f t="shared" si="330"/>
        <v>6</v>
      </c>
      <c r="AV858" s="11">
        <f t="shared" si="331"/>
        <v>-9.4376930232558127</v>
      </c>
      <c r="AY858" s="11">
        <f t="shared" si="332"/>
        <v>53.929674418604648</v>
      </c>
      <c r="AZ858" s="11"/>
      <c r="BB858" s="17">
        <f t="shared" si="333"/>
        <v>6.6675786593707249</v>
      </c>
      <c r="BC858" s="17">
        <f t="shared" si="334"/>
        <v>0</v>
      </c>
      <c r="BE858" s="11">
        <f t="shared" si="335"/>
        <v>94.260893023255818</v>
      </c>
      <c r="BH858" s="15">
        <f t="shared" si="336"/>
        <v>0</v>
      </c>
    </row>
    <row r="859" spans="1:60">
      <c r="A859" t="s">
        <v>801</v>
      </c>
      <c r="B859" t="s">
        <v>800</v>
      </c>
      <c r="C859" t="s">
        <v>53</v>
      </c>
      <c r="D859">
        <v>5</v>
      </c>
      <c r="E859" s="7">
        <v>34.623999999999995</v>
      </c>
      <c r="F859" s="7">
        <v>26.674399999999999</v>
      </c>
      <c r="G859" s="7">
        <v>7.9496000000000002</v>
      </c>
      <c r="H859">
        <v>1</v>
      </c>
      <c r="I859" s="7">
        <v>30.93</v>
      </c>
      <c r="J859" s="7">
        <v>18.248699999999999</v>
      </c>
      <c r="K859" s="7">
        <v>12.6813</v>
      </c>
      <c r="M859" t="str">
        <f t="shared" si="314"/>
        <v/>
      </c>
      <c r="O859" s="11">
        <f t="shared" si="315"/>
        <v>6.9247999999999994</v>
      </c>
      <c r="P859" s="11">
        <f t="shared" si="316"/>
        <v>30.93</v>
      </c>
      <c r="Q859" s="11"/>
      <c r="R859" s="11">
        <f t="shared" si="317"/>
        <v>24.005200000000002</v>
      </c>
      <c r="S859" s="11"/>
      <c r="U859" s="11">
        <f t="shared" si="318"/>
        <v>5.3348800000000001</v>
      </c>
      <c r="V859" s="11">
        <f t="shared" si="319"/>
        <v>18.248699999999999</v>
      </c>
      <c r="W859" s="11"/>
      <c r="X859" s="11">
        <f t="shared" si="313"/>
        <v>-12.913819999999999</v>
      </c>
      <c r="Y859" s="11"/>
      <c r="AA859" s="11">
        <f t="shared" si="320"/>
        <v>1.58992</v>
      </c>
      <c r="AB859" s="11">
        <f t="shared" si="321"/>
        <v>12.6813</v>
      </c>
      <c r="AC859" s="11"/>
      <c r="AD859">
        <f t="shared" si="322"/>
        <v>5</v>
      </c>
      <c r="AE859">
        <f t="shared" si="323"/>
        <v>1</v>
      </c>
      <c r="AG859" s="11">
        <f t="shared" si="324"/>
        <v>-6.35968</v>
      </c>
      <c r="AH859" s="11"/>
      <c r="AI859" s="15">
        <f t="shared" si="325"/>
        <v>0</v>
      </c>
      <c r="AL859" s="11">
        <f t="shared" si="326"/>
        <v>-27.699199999999998</v>
      </c>
      <c r="AM859" s="11"/>
      <c r="AO859" s="19">
        <f t="shared" si="327"/>
        <v>2.2799817601459188E-3</v>
      </c>
      <c r="AP859" s="19">
        <f t="shared" si="328"/>
        <v>4.103405826836274E-4</v>
      </c>
      <c r="AR859" s="23">
        <f t="shared" si="329"/>
        <v>5.5563155494756042</v>
      </c>
      <c r="AS859">
        <f t="shared" si="330"/>
        <v>5</v>
      </c>
      <c r="AV859" s="11">
        <f t="shared" si="331"/>
        <v>0.88449721842225271</v>
      </c>
      <c r="AY859" s="11">
        <f t="shared" si="332"/>
        <v>3.8523739170086637</v>
      </c>
      <c r="AZ859" s="11"/>
      <c r="BB859" s="17">
        <f t="shared" si="333"/>
        <v>5.5563155494756042</v>
      </c>
      <c r="BC859" s="17">
        <f t="shared" si="334"/>
        <v>1</v>
      </c>
      <c r="BE859" s="11">
        <f t="shared" si="335"/>
        <v>-7.2441772184222524</v>
      </c>
      <c r="BH859" s="15">
        <f t="shared" si="336"/>
        <v>0</v>
      </c>
    </row>
    <row r="860" spans="1:60">
      <c r="A860" t="s">
        <v>801</v>
      </c>
      <c r="B860" t="s">
        <v>800</v>
      </c>
      <c r="C860" t="s">
        <v>44</v>
      </c>
      <c r="E860" s="7"/>
      <c r="F860" s="7"/>
      <c r="G860" s="7"/>
      <c r="H860">
        <v>5</v>
      </c>
      <c r="I860" s="7">
        <v>697.16</v>
      </c>
      <c r="J860" s="7">
        <v>688.44549999999992</v>
      </c>
      <c r="K860" s="7">
        <v>8.7144999999999992</v>
      </c>
      <c r="M860" t="str">
        <f t="shared" si="314"/>
        <v>New</v>
      </c>
      <c r="O860" s="11" t="str">
        <f t="shared" si="315"/>
        <v/>
      </c>
      <c r="P860" s="11">
        <f t="shared" si="316"/>
        <v>139.43199999999999</v>
      </c>
      <c r="Q860" s="11"/>
      <c r="R860" s="11">
        <f t="shared" si="317"/>
        <v>0</v>
      </c>
      <c r="S860" s="11"/>
      <c r="U860" s="11" t="str">
        <f t="shared" si="318"/>
        <v/>
      </c>
      <c r="V860" s="11">
        <f t="shared" si="319"/>
        <v>137.6891</v>
      </c>
      <c r="W860" s="11"/>
      <c r="X860" s="11">
        <f t="shared" si="313"/>
        <v>0</v>
      </c>
      <c r="Y860" s="11"/>
      <c r="AA860" s="11" t="str">
        <f t="shared" si="320"/>
        <v/>
      </c>
      <c r="AB860" s="11">
        <f t="shared" si="321"/>
        <v>1.7428999999999999</v>
      </c>
      <c r="AC860" s="11"/>
      <c r="AD860">
        <f t="shared" si="322"/>
        <v>0</v>
      </c>
      <c r="AE860">
        <f t="shared" si="323"/>
        <v>5</v>
      </c>
      <c r="AG860" s="11">
        <f t="shared" si="324"/>
        <v>8.7144999999999992</v>
      </c>
      <c r="AH860" s="11"/>
      <c r="AI860" s="15">
        <f t="shared" si="325"/>
        <v>0</v>
      </c>
      <c r="AL860" s="11">
        <f t="shared" si="326"/>
        <v>697.16</v>
      </c>
      <c r="AM860" s="11"/>
      <c r="AO860" s="19">
        <f t="shared" si="327"/>
        <v>0</v>
      </c>
      <c r="AP860" s="19">
        <f t="shared" si="328"/>
        <v>2.051702913418137E-3</v>
      </c>
      <c r="AR860" s="23">
        <f t="shared" si="329"/>
        <v>0</v>
      </c>
      <c r="AS860">
        <f t="shared" si="330"/>
        <v>0</v>
      </c>
      <c r="AV860" s="11">
        <f t="shared" si="331"/>
        <v>0</v>
      </c>
      <c r="AY860" s="11">
        <f t="shared" si="332"/>
        <v>0</v>
      </c>
      <c r="AZ860" s="11"/>
      <c r="BB860" s="17">
        <f t="shared" si="333"/>
        <v>0</v>
      </c>
      <c r="BC860" s="17">
        <f t="shared" si="334"/>
        <v>5</v>
      </c>
      <c r="BE860" s="11">
        <f t="shared" si="335"/>
        <v>8.7144999999999992</v>
      </c>
      <c r="BH860" s="15">
        <f t="shared" si="336"/>
        <v>0</v>
      </c>
    </row>
    <row r="861" spans="1:60">
      <c r="A861" t="s">
        <v>4367</v>
      </c>
      <c r="B861" t="s">
        <v>4366</v>
      </c>
      <c r="C861" t="s">
        <v>53</v>
      </c>
      <c r="E861" s="7"/>
      <c r="F861" s="7"/>
      <c r="G861" s="7"/>
      <c r="H861">
        <v>3</v>
      </c>
      <c r="I861" s="7">
        <v>22.751999999999999</v>
      </c>
      <c r="J861" s="7">
        <v>15.641999999999999</v>
      </c>
      <c r="K861" s="7">
        <v>7.11</v>
      </c>
      <c r="M861" t="str">
        <f t="shared" si="314"/>
        <v>New</v>
      </c>
      <c r="O861" s="11" t="str">
        <f t="shared" si="315"/>
        <v/>
      </c>
      <c r="P861" s="11">
        <f t="shared" si="316"/>
        <v>7.5839999999999996</v>
      </c>
      <c r="Q861" s="11"/>
      <c r="R861" s="11">
        <f t="shared" si="317"/>
        <v>0</v>
      </c>
      <c r="S861" s="11"/>
      <c r="U861" s="11" t="str">
        <f t="shared" si="318"/>
        <v/>
      </c>
      <c r="V861" s="11">
        <f t="shared" si="319"/>
        <v>5.2139999999999995</v>
      </c>
      <c r="W861" s="11"/>
      <c r="X861" s="11">
        <f t="shared" si="313"/>
        <v>0</v>
      </c>
      <c r="Y861" s="11"/>
      <c r="AA861" s="11" t="str">
        <f t="shared" si="320"/>
        <v/>
      </c>
      <c r="AB861" s="11">
        <f t="shared" si="321"/>
        <v>2.37</v>
      </c>
      <c r="AC861" s="11"/>
      <c r="AD861">
        <f t="shared" si="322"/>
        <v>0</v>
      </c>
      <c r="AE861">
        <f t="shared" si="323"/>
        <v>3</v>
      </c>
      <c r="AG861" s="11">
        <f t="shared" si="324"/>
        <v>7.11</v>
      </c>
      <c r="AH861" s="11"/>
      <c r="AI861" s="15">
        <f t="shared" si="325"/>
        <v>0</v>
      </c>
      <c r="AL861" s="11">
        <f t="shared" si="326"/>
        <v>22.751999999999999</v>
      </c>
      <c r="AM861" s="11"/>
      <c r="AO861" s="19">
        <f t="shared" si="327"/>
        <v>0</v>
      </c>
      <c r="AP861" s="19">
        <f t="shared" si="328"/>
        <v>1.2310217480508822E-3</v>
      </c>
      <c r="AR861" s="23">
        <f t="shared" si="329"/>
        <v>0</v>
      </c>
      <c r="AS861">
        <f t="shared" si="330"/>
        <v>0</v>
      </c>
      <c r="AV861" s="11">
        <f t="shared" si="331"/>
        <v>0</v>
      </c>
      <c r="AY861" s="11">
        <f t="shared" si="332"/>
        <v>0</v>
      </c>
      <c r="AZ861" s="11"/>
      <c r="BB861" s="17">
        <f t="shared" si="333"/>
        <v>0</v>
      </c>
      <c r="BC861" s="17">
        <f t="shared" si="334"/>
        <v>3</v>
      </c>
      <c r="BE861" s="11">
        <f t="shared" si="335"/>
        <v>7.11</v>
      </c>
      <c r="BH861" s="15">
        <f t="shared" si="336"/>
        <v>0</v>
      </c>
    </row>
    <row r="862" spans="1:60">
      <c r="A862" t="s">
        <v>2599</v>
      </c>
      <c r="B862" t="s">
        <v>2598</v>
      </c>
      <c r="C862" t="s">
        <v>35</v>
      </c>
      <c r="D862">
        <v>6</v>
      </c>
      <c r="E862" s="7">
        <v>1684.752</v>
      </c>
      <c r="F862" s="7">
        <v>1474.1579999999999</v>
      </c>
      <c r="G862" s="7">
        <v>210.59399999999999</v>
      </c>
      <c r="I862" s="7"/>
      <c r="J862" s="7"/>
      <c r="K862" s="7"/>
      <c r="M862" t="str">
        <f t="shared" si="314"/>
        <v/>
      </c>
      <c r="O862" s="11">
        <f t="shared" si="315"/>
        <v>280.79199999999997</v>
      </c>
      <c r="P862" s="11" t="str">
        <f t="shared" si="316"/>
        <v/>
      </c>
      <c r="Q862" s="11"/>
      <c r="R862" s="11">
        <f t="shared" si="317"/>
        <v>0</v>
      </c>
      <c r="S862" s="11"/>
      <c r="U862" s="11">
        <f t="shared" si="318"/>
        <v>245.69299999999998</v>
      </c>
      <c r="V862" s="11" t="str">
        <f t="shared" si="319"/>
        <v/>
      </c>
      <c r="W862" s="11"/>
      <c r="X862" s="11">
        <f t="shared" si="313"/>
        <v>0</v>
      </c>
      <c r="Y862" s="11"/>
      <c r="AA862" s="11">
        <f t="shared" si="320"/>
        <v>35.098999999999997</v>
      </c>
      <c r="AB862" s="11" t="str">
        <f t="shared" si="321"/>
        <v/>
      </c>
      <c r="AC862" s="11"/>
      <c r="AD862">
        <f t="shared" si="322"/>
        <v>6</v>
      </c>
      <c r="AE862">
        <f t="shared" si="323"/>
        <v>0</v>
      </c>
      <c r="AG862" s="11">
        <f t="shared" si="324"/>
        <v>-210.59399999999999</v>
      </c>
      <c r="AH862" s="11"/>
      <c r="AI862" s="15">
        <f t="shared" si="325"/>
        <v>0</v>
      </c>
      <c r="AL862" s="11">
        <f t="shared" si="326"/>
        <v>-1684.752</v>
      </c>
      <c r="AM862" s="11"/>
      <c r="AO862" s="19">
        <f t="shared" si="327"/>
        <v>2.7359781121751026E-3</v>
      </c>
      <c r="AP862" s="19">
        <f t="shared" si="328"/>
        <v>0</v>
      </c>
      <c r="AR862" s="23">
        <f t="shared" si="329"/>
        <v>6.6675786593707249</v>
      </c>
      <c r="AS862">
        <f t="shared" si="330"/>
        <v>6</v>
      </c>
      <c r="AV862" s="11">
        <f t="shared" si="331"/>
        <v>23.43134336525307</v>
      </c>
      <c r="AY862" s="11">
        <f t="shared" si="332"/>
        <v>187.45074692202456</v>
      </c>
      <c r="AZ862" s="11"/>
      <c r="BB862" s="17">
        <f t="shared" si="333"/>
        <v>6.6675786593707249</v>
      </c>
      <c r="BC862" s="17">
        <f t="shared" si="334"/>
        <v>0</v>
      </c>
      <c r="BE862" s="11">
        <f t="shared" si="335"/>
        <v>-234.02534336525306</v>
      </c>
      <c r="BH862" s="15">
        <f t="shared" si="336"/>
        <v>0</v>
      </c>
    </row>
    <row r="863" spans="1:60">
      <c r="A863" t="s">
        <v>4293</v>
      </c>
      <c r="B863" t="s">
        <v>4292</v>
      </c>
      <c r="C863" t="s">
        <v>53</v>
      </c>
      <c r="D863">
        <v>2</v>
      </c>
      <c r="E863" s="7">
        <v>51.968000000000004</v>
      </c>
      <c r="F863" s="7">
        <v>41.574400000000004</v>
      </c>
      <c r="G863" s="7">
        <v>10.393599999999999</v>
      </c>
      <c r="I863" s="7"/>
      <c r="J863" s="7"/>
      <c r="K863" s="7"/>
      <c r="M863" t="str">
        <f t="shared" si="314"/>
        <v/>
      </c>
      <c r="O863" s="11">
        <f t="shared" si="315"/>
        <v>25.984000000000002</v>
      </c>
      <c r="P863" s="11" t="str">
        <f t="shared" si="316"/>
        <v/>
      </c>
      <c r="Q863" s="11"/>
      <c r="R863" s="11">
        <f t="shared" si="317"/>
        <v>0</v>
      </c>
      <c r="S863" s="11"/>
      <c r="U863" s="11">
        <f t="shared" si="318"/>
        <v>20.787200000000002</v>
      </c>
      <c r="V863" s="11" t="str">
        <f t="shared" si="319"/>
        <v/>
      </c>
      <c r="W863" s="11"/>
      <c r="X863" s="11">
        <f t="shared" si="313"/>
        <v>0</v>
      </c>
      <c r="Y863" s="11"/>
      <c r="AA863" s="11">
        <f t="shared" si="320"/>
        <v>5.1967999999999996</v>
      </c>
      <c r="AB863" s="11" t="str">
        <f t="shared" si="321"/>
        <v/>
      </c>
      <c r="AC863" s="11"/>
      <c r="AD863">
        <f t="shared" si="322"/>
        <v>2</v>
      </c>
      <c r="AE863">
        <f t="shared" si="323"/>
        <v>0</v>
      </c>
      <c r="AG863" s="11">
        <f t="shared" si="324"/>
        <v>-10.393599999999999</v>
      </c>
      <c r="AH863" s="11"/>
      <c r="AI863" s="15">
        <f t="shared" si="325"/>
        <v>0</v>
      </c>
      <c r="AL863" s="11">
        <f t="shared" si="326"/>
        <v>-51.968000000000004</v>
      </c>
      <c r="AM863" s="11"/>
      <c r="AO863" s="19">
        <f t="shared" si="327"/>
        <v>9.1199270405836752E-4</v>
      </c>
      <c r="AP863" s="19">
        <f t="shared" si="328"/>
        <v>0</v>
      </c>
      <c r="AR863" s="23">
        <f t="shared" si="329"/>
        <v>2.2225262197902418</v>
      </c>
      <c r="AS863">
        <f t="shared" si="330"/>
        <v>2</v>
      </c>
      <c r="AV863" s="11">
        <f t="shared" si="331"/>
        <v>1.1564242590059284</v>
      </c>
      <c r="AY863" s="11">
        <f t="shared" si="332"/>
        <v>5.7821212950296426</v>
      </c>
      <c r="AZ863" s="11"/>
      <c r="BB863" s="17">
        <f t="shared" si="333"/>
        <v>2.2225262197902418</v>
      </c>
      <c r="BC863" s="17">
        <f t="shared" si="334"/>
        <v>0</v>
      </c>
      <c r="BE863" s="11">
        <f t="shared" si="335"/>
        <v>-11.550024259005928</v>
      </c>
      <c r="BH863" s="15">
        <f t="shared" si="336"/>
        <v>0</v>
      </c>
    </row>
    <row r="864" spans="1:60">
      <c r="A864" t="s">
        <v>3357</v>
      </c>
      <c r="B864" t="s">
        <v>3356</v>
      </c>
      <c r="C864" t="s">
        <v>35</v>
      </c>
      <c r="D864">
        <v>18</v>
      </c>
      <c r="E864" s="7">
        <v>3461.248</v>
      </c>
      <c r="F864" s="7">
        <v>3495.1558</v>
      </c>
      <c r="G864" s="7">
        <v>-33.907800000000002</v>
      </c>
      <c r="I864" s="7"/>
      <c r="J864" s="7"/>
      <c r="K864" s="7"/>
      <c r="M864" t="str">
        <f t="shared" si="314"/>
        <v/>
      </c>
      <c r="O864" s="11">
        <f t="shared" si="315"/>
        <v>192.29155555555556</v>
      </c>
      <c r="P864" s="11" t="str">
        <f t="shared" si="316"/>
        <v/>
      </c>
      <c r="Q864" s="11"/>
      <c r="R864" s="11">
        <f t="shared" si="317"/>
        <v>0</v>
      </c>
      <c r="S864" s="11"/>
      <c r="U864" s="11">
        <f t="shared" si="318"/>
        <v>194.17532222222223</v>
      </c>
      <c r="V864" s="11" t="str">
        <f t="shared" si="319"/>
        <v/>
      </c>
      <c r="W864" s="11"/>
      <c r="X864" s="11">
        <f t="shared" si="313"/>
        <v>0</v>
      </c>
      <c r="Y864" s="11"/>
      <c r="AA864" s="11">
        <f t="shared" si="320"/>
        <v>-1.8837666666666668</v>
      </c>
      <c r="AB864" s="11" t="str">
        <f t="shared" si="321"/>
        <v/>
      </c>
      <c r="AC864" s="11"/>
      <c r="AD864">
        <f t="shared" si="322"/>
        <v>18</v>
      </c>
      <c r="AE864">
        <f t="shared" si="323"/>
        <v>0</v>
      </c>
      <c r="AG864" s="11">
        <f t="shared" si="324"/>
        <v>33.907800000000002</v>
      </c>
      <c r="AH864" s="11"/>
      <c r="AI864" s="15">
        <f t="shared" si="325"/>
        <v>0</v>
      </c>
      <c r="AL864" s="11">
        <f t="shared" si="326"/>
        <v>-3461.248</v>
      </c>
      <c r="AM864" s="11"/>
      <c r="AO864" s="19">
        <f t="shared" si="327"/>
        <v>8.2079343365253077E-3</v>
      </c>
      <c r="AP864" s="19">
        <f t="shared" si="328"/>
        <v>0</v>
      </c>
      <c r="AR864" s="23">
        <f t="shared" si="329"/>
        <v>20.002735978112174</v>
      </c>
      <c r="AS864">
        <f t="shared" si="330"/>
        <v>18</v>
      </c>
      <c r="AV864" s="11">
        <f t="shared" si="331"/>
        <v>-3.7726872777017761</v>
      </c>
      <c r="AY864" s="11">
        <f t="shared" si="332"/>
        <v>385.10921659826698</v>
      </c>
      <c r="AZ864" s="11"/>
      <c r="BB864" s="17">
        <f t="shared" si="333"/>
        <v>20.002735978112174</v>
      </c>
      <c r="BC864" s="17">
        <f t="shared" si="334"/>
        <v>0</v>
      </c>
      <c r="BE864" s="11">
        <f t="shared" si="335"/>
        <v>37.680487277701779</v>
      </c>
      <c r="BH864" s="15">
        <f t="shared" si="336"/>
        <v>0</v>
      </c>
    </row>
    <row r="865" spans="1:60">
      <c r="A865" t="s">
        <v>3357</v>
      </c>
      <c r="B865" t="s">
        <v>3356</v>
      </c>
      <c r="C865" t="s">
        <v>53</v>
      </c>
      <c r="E865" s="7"/>
      <c r="F865" s="7"/>
      <c r="G865" s="7"/>
      <c r="H865">
        <v>6</v>
      </c>
      <c r="I865" s="7">
        <v>51.264000000000003</v>
      </c>
      <c r="J865" s="7">
        <v>43.574400000000004</v>
      </c>
      <c r="K865" s="7">
        <v>7.6896000000000004</v>
      </c>
      <c r="M865" t="str">
        <f t="shared" si="314"/>
        <v>New</v>
      </c>
      <c r="O865" s="11" t="str">
        <f t="shared" si="315"/>
        <v/>
      </c>
      <c r="P865" s="11">
        <f t="shared" si="316"/>
        <v>8.5440000000000005</v>
      </c>
      <c r="Q865" s="11"/>
      <c r="R865" s="11">
        <f t="shared" si="317"/>
        <v>0</v>
      </c>
      <c r="S865" s="11"/>
      <c r="U865" s="11" t="str">
        <f t="shared" si="318"/>
        <v/>
      </c>
      <c r="V865" s="11">
        <f t="shared" si="319"/>
        <v>7.2624000000000004</v>
      </c>
      <c r="W865" s="11"/>
      <c r="X865" s="11">
        <f t="shared" si="313"/>
        <v>0</v>
      </c>
      <c r="Y865" s="11"/>
      <c r="AA865" s="11" t="str">
        <f t="shared" si="320"/>
        <v/>
      </c>
      <c r="AB865" s="11">
        <f t="shared" si="321"/>
        <v>1.2816000000000001</v>
      </c>
      <c r="AC865" s="11"/>
      <c r="AD865">
        <f t="shared" si="322"/>
        <v>0</v>
      </c>
      <c r="AE865">
        <f t="shared" si="323"/>
        <v>6</v>
      </c>
      <c r="AG865" s="11">
        <f t="shared" si="324"/>
        <v>7.6896000000000004</v>
      </c>
      <c r="AH865" s="11"/>
      <c r="AI865" s="15">
        <f t="shared" si="325"/>
        <v>0</v>
      </c>
      <c r="AL865" s="11">
        <f t="shared" si="326"/>
        <v>51.264000000000003</v>
      </c>
      <c r="AM865" s="11"/>
      <c r="AO865" s="19">
        <f t="shared" si="327"/>
        <v>0</v>
      </c>
      <c r="AP865" s="19">
        <f t="shared" si="328"/>
        <v>2.4620434961017644E-3</v>
      </c>
      <c r="AR865" s="23">
        <f t="shared" si="329"/>
        <v>0</v>
      </c>
      <c r="AS865">
        <f t="shared" si="330"/>
        <v>0</v>
      </c>
      <c r="AV865" s="11">
        <f t="shared" si="331"/>
        <v>0</v>
      </c>
      <c r="AY865" s="11">
        <f t="shared" si="332"/>
        <v>0</v>
      </c>
      <c r="AZ865" s="11"/>
      <c r="BB865" s="17">
        <f t="shared" si="333"/>
        <v>0</v>
      </c>
      <c r="BC865" s="17">
        <f t="shared" si="334"/>
        <v>6</v>
      </c>
      <c r="BE865" s="11">
        <f t="shared" si="335"/>
        <v>7.6896000000000004</v>
      </c>
      <c r="BH865" s="15">
        <f t="shared" si="336"/>
        <v>0</v>
      </c>
    </row>
    <row r="866" spans="1:60">
      <c r="A866" t="s">
        <v>1863</v>
      </c>
      <c r="B866" t="s">
        <v>1862</v>
      </c>
      <c r="C866" t="s">
        <v>53</v>
      </c>
      <c r="D866">
        <v>5</v>
      </c>
      <c r="E866" s="7">
        <v>35.299999999999997</v>
      </c>
      <c r="F866" s="7">
        <v>21.500400000000003</v>
      </c>
      <c r="G866" s="7">
        <v>13.7996</v>
      </c>
      <c r="I866" s="7"/>
      <c r="J866" s="7"/>
      <c r="K866" s="7"/>
      <c r="M866" t="str">
        <f t="shared" si="314"/>
        <v/>
      </c>
      <c r="O866" s="11">
        <f t="shared" si="315"/>
        <v>7.06</v>
      </c>
      <c r="P866" s="11" t="str">
        <f t="shared" si="316"/>
        <v/>
      </c>
      <c r="Q866" s="11"/>
      <c r="R866" s="11">
        <f t="shared" si="317"/>
        <v>0</v>
      </c>
      <c r="S866" s="11"/>
      <c r="U866" s="11">
        <f t="shared" si="318"/>
        <v>4.3000800000000003</v>
      </c>
      <c r="V866" s="11" t="str">
        <f t="shared" si="319"/>
        <v/>
      </c>
      <c r="W866" s="11"/>
      <c r="X866" s="11">
        <f t="shared" si="313"/>
        <v>0</v>
      </c>
      <c r="Y866" s="11"/>
      <c r="AA866" s="11">
        <f t="shared" si="320"/>
        <v>2.7599200000000002</v>
      </c>
      <c r="AB866" s="11" t="str">
        <f t="shared" si="321"/>
        <v/>
      </c>
      <c r="AC866" s="11"/>
      <c r="AD866">
        <f t="shared" si="322"/>
        <v>5</v>
      </c>
      <c r="AE866">
        <f t="shared" si="323"/>
        <v>0</v>
      </c>
      <c r="AG866" s="11">
        <f t="shared" si="324"/>
        <v>-13.799600000000002</v>
      </c>
      <c r="AH866" s="11"/>
      <c r="AI866" s="15">
        <f t="shared" si="325"/>
        <v>0</v>
      </c>
      <c r="AL866" s="11">
        <f t="shared" si="326"/>
        <v>-35.299999999999997</v>
      </c>
      <c r="AM866" s="11"/>
      <c r="AO866" s="19">
        <f t="shared" si="327"/>
        <v>2.2799817601459188E-3</v>
      </c>
      <c r="AP866" s="19">
        <f t="shared" si="328"/>
        <v>0</v>
      </c>
      <c r="AR866" s="23">
        <f t="shared" si="329"/>
        <v>5.5563155494756042</v>
      </c>
      <c r="AS866">
        <f t="shared" si="330"/>
        <v>5</v>
      </c>
      <c r="AV866" s="11">
        <f t="shared" si="331"/>
        <v>1.5353864113087097</v>
      </c>
      <c r="AY866" s="11">
        <f t="shared" si="332"/>
        <v>3.9275877792977658</v>
      </c>
      <c r="AZ866" s="11"/>
      <c r="BB866" s="17">
        <f t="shared" si="333"/>
        <v>5.5563155494756042</v>
      </c>
      <c r="BC866" s="17">
        <f t="shared" si="334"/>
        <v>0</v>
      </c>
      <c r="BE866" s="11">
        <f t="shared" si="335"/>
        <v>-15.33498641130871</v>
      </c>
      <c r="BH866" s="15">
        <f t="shared" si="336"/>
        <v>0</v>
      </c>
    </row>
    <row r="867" spans="1:60">
      <c r="A867" t="s">
        <v>1863</v>
      </c>
      <c r="B867" t="s">
        <v>1862</v>
      </c>
      <c r="C867" t="s">
        <v>44</v>
      </c>
      <c r="E867" s="7"/>
      <c r="F867" s="7"/>
      <c r="G867" s="7"/>
      <c r="H867">
        <v>2</v>
      </c>
      <c r="I867" s="7">
        <v>273.06</v>
      </c>
      <c r="J867" s="7">
        <v>377.733</v>
      </c>
      <c r="K867" s="7">
        <v>-104.673</v>
      </c>
      <c r="M867" t="str">
        <f t="shared" si="314"/>
        <v>New</v>
      </c>
      <c r="O867" s="11" t="str">
        <f t="shared" si="315"/>
        <v/>
      </c>
      <c r="P867" s="11">
        <f t="shared" si="316"/>
        <v>136.53</v>
      </c>
      <c r="Q867" s="11"/>
      <c r="R867" s="11">
        <f t="shared" si="317"/>
        <v>0</v>
      </c>
      <c r="S867" s="11"/>
      <c r="U867" s="11" t="str">
        <f t="shared" si="318"/>
        <v/>
      </c>
      <c r="V867" s="11">
        <f t="shared" si="319"/>
        <v>188.8665</v>
      </c>
      <c r="W867" s="11"/>
      <c r="X867" s="11">
        <f t="shared" si="313"/>
        <v>0</v>
      </c>
      <c r="Y867" s="11"/>
      <c r="AA867" s="11" t="str">
        <f t="shared" si="320"/>
        <v/>
      </c>
      <c r="AB867" s="11">
        <f t="shared" si="321"/>
        <v>-52.336500000000001</v>
      </c>
      <c r="AC867" s="11"/>
      <c r="AD867">
        <f t="shared" si="322"/>
        <v>0</v>
      </c>
      <c r="AE867">
        <f t="shared" si="323"/>
        <v>2</v>
      </c>
      <c r="AG867" s="11">
        <f t="shared" si="324"/>
        <v>-104.673</v>
      </c>
      <c r="AH867" s="11"/>
      <c r="AI867" s="15">
        <f t="shared" si="325"/>
        <v>0</v>
      </c>
      <c r="AL867" s="11">
        <f t="shared" si="326"/>
        <v>273.06</v>
      </c>
      <c r="AM867" s="11"/>
      <c r="AO867" s="19">
        <f t="shared" si="327"/>
        <v>0</v>
      </c>
      <c r="AP867" s="19">
        <f t="shared" si="328"/>
        <v>8.206811653672548E-4</v>
      </c>
      <c r="AR867" s="23">
        <f t="shared" si="329"/>
        <v>0</v>
      </c>
      <c r="AS867">
        <f t="shared" si="330"/>
        <v>0</v>
      </c>
      <c r="AV867" s="11">
        <f t="shared" si="331"/>
        <v>0</v>
      </c>
      <c r="AY867" s="11">
        <f t="shared" si="332"/>
        <v>0</v>
      </c>
      <c r="AZ867" s="11"/>
      <c r="BB867" s="17">
        <f t="shared" si="333"/>
        <v>0</v>
      </c>
      <c r="BC867" s="17">
        <f t="shared" si="334"/>
        <v>2</v>
      </c>
      <c r="BE867" s="11">
        <f t="shared" si="335"/>
        <v>-104.673</v>
      </c>
      <c r="BH867" s="15">
        <f t="shared" si="336"/>
        <v>0</v>
      </c>
    </row>
    <row r="868" spans="1:60">
      <c r="A868" t="s">
        <v>2327</v>
      </c>
      <c r="B868" t="s">
        <v>2326</v>
      </c>
      <c r="C868" t="s">
        <v>53</v>
      </c>
      <c r="D868">
        <v>7</v>
      </c>
      <c r="E868" s="7">
        <v>68.432000000000002</v>
      </c>
      <c r="F868" s="7">
        <v>59.878</v>
      </c>
      <c r="G868" s="7">
        <v>8.5540000000000003</v>
      </c>
      <c r="H868">
        <v>5</v>
      </c>
      <c r="I868" s="7">
        <v>79.62</v>
      </c>
      <c r="J868" s="7">
        <v>55.3566</v>
      </c>
      <c r="K868" s="7">
        <v>24.263400000000001</v>
      </c>
      <c r="M868" t="str">
        <f t="shared" si="314"/>
        <v/>
      </c>
      <c r="O868" s="11">
        <f t="shared" si="315"/>
        <v>9.7759999999999998</v>
      </c>
      <c r="P868" s="11">
        <f t="shared" si="316"/>
        <v>15.924000000000001</v>
      </c>
      <c r="Q868" s="11"/>
      <c r="R868" s="11">
        <f t="shared" si="317"/>
        <v>30.740000000000009</v>
      </c>
      <c r="S868" s="11"/>
      <c r="U868" s="11">
        <f t="shared" si="318"/>
        <v>8.5540000000000003</v>
      </c>
      <c r="V868" s="11">
        <f t="shared" si="319"/>
        <v>11.07132</v>
      </c>
      <c r="W868" s="11"/>
      <c r="X868" s="11">
        <f t="shared" si="313"/>
        <v>-12.586599999999999</v>
      </c>
      <c r="Y868" s="11"/>
      <c r="AA868" s="11">
        <f t="shared" si="320"/>
        <v>1.222</v>
      </c>
      <c r="AB868" s="11">
        <f t="shared" si="321"/>
        <v>4.8526800000000003</v>
      </c>
      <c r="AC868" s="11"/>
      <c r="AD868">
        <f t="shared" si="322"/>
        <v>7</v>
      </c>
      <c r="AE868">
        <f t="shared" si="323"/>
        <v>5</v>
      </c>
      <c r="AG868" s="11">
        <f t="shared" si="324"/>
        <v>-2.444</v>
      </c>
      <c r="AH868" s="11"/>
      <c r="AI868" s="15">
        <f t="shared" si="325"/>
        <v>0</v>
      </c>
      <c r="AL868" s="11">
        <f t="shared" si="326"/>
        <v>-19.552</v>
      </c>
      <c r="AM868" s="11"/>
      <c r="AO868" s="19">
        <f t="shared" si="327"/>
        <v>3.1919744642042863E-3</v>
      </c>
      <c r="AP868" s="19">
        <f t="shared" si="328"/>
        <v>2.051702913418137E-3</v>
      </c>
      <c r="AR868" s="23">
        <f t="shared" si="329"/>
        <v>7.7788417692658456</v>
      </c>
      <c r="AS868">
        <f t="shared" si="330"/>
        <v>7</v>
      </c>
      <c r="AV868" s="11">
        <f t="shared" si="331"/>
        <v>0.95174464204286324</v>
      </c>
      <c r="AY868" s="11">
        <f t="shared" si="332"/>
        <v>7.6139571363429059</v>
      </c>
      <c r="AZ868" s="11"/>
      <c r="BB868" s="17">
        <f t="shared" si="333"/>
        <v>7.7788417692658456</v>
      </c>
      <c r="BC868" s="17">
        <f t="shared" si="334"/>
        <v>5</v>
      </c>
      <c r="BE868" s="11">
        <f t="shared" si="335"/>
        <v>-3.3957446420428634</v>
      </c>
      <c r="BH868" s="15">
        <f t="shared" si="336"/>
        <v>0</v>
      </c>
    </row>
    <row r="869" spans="1:60">
      <c r="A869" t="s">
        <v>635</v>
      </c>
      <c r="B869" t="s">
        <v>634</v>
      </c>
      <c r="C869" t="s">
        <v>35</v>
      </c>
      <c r="D869">
        <v>5</v>
      </c>
      <c r="E869" s="7">
        <v>1403.92</v>
      </c>
      <c r="F869" s="7">
        <v>1333.7240000000002</v>
      </c>
      <c r="G869" s="7">
        <v>70.195999999999998</v>
      </c>
      <c r="I869" s="7"/>
      <c r="J869" s="7"/>
      <c r="K869" s="7"/>
      <c r="M869" t="str">
        <f t="shared" si="314"/>
        <v/>
      </c>
      <c r="O869" s="11">
        <f t="shared" si="315"/>
        <v>280.78399999999999</v>
      </c>
      <c r="P869" s="11" t="str">
        <f t="shared" si="316"/>
        <v/>
      </c>
      <c r="Q869" s="11"/>
      <c r="R869" s="11">
        <f t="shared" si="317"/>
        <v>0</v>
      </c>
      <c r="S869" s="11"/>
      <c r="U869" s="11">
        <f t="shared" si="318"/>
        <v>266.74480000000005</v>
      </c>
      <c r="V869" s="11" t="str">
        <f t="shared" si="319"/>
        <v/>
      </c>
      <c r="W869" s="11"/>
      <c r="X869" s="11">
        <f t="shared" si="313"/>
        <v>0</v>
      </c>
      <c r="Y869" s="11"/>
      <c r="AA869" s="11">
        <f t="shared" si="320"/>
        <v>14.039199999999999</v>
      </c>
      <c r="AB869" s="11" t="str">
        <f t="shared" si="321"/>
        <v/>
      </c>
      <c r="AC869" s="11"/>
      <c r="AD869">
        <f t="shared" si="322"/>
        <v>5</v>
      </c>
      <c r="AE869">
        <f t="shared" si="323"/>
        <v>0</v>
      </c>
      <c r="AG869" s="11">
        <f t="shared" si="324"/>
        <v>-70.195999999999998</v>
      </c>
      <c r="AH869" s="11"/>
      <c r="AI869" s="15">
        <f t="shared" si="325"/>
        <v>0</v>
      </c>
      <c r="AL869" s="11">
        <f t="shared" si="326"/>
        <v>-1403.92</v>
      </c>
      <c r="AM869" s="11"/>
      <c r="AO869" s="19">
        <f t="shared" si="327"/>
        <v>2.2799817601459188E-3</v>
      </c>
      <c r="AP869" s="19">
        <f t="shared" si="328"/>
        <v>0</v>
      </c>
      <c r="AR869" s="23">
        <f t="shared" si="329"/>
        <v>5.5563155494756042</v>
      </c>
      <c r="AS869">
        <f t="shared" si="330"/>
        <v>5</v>
      </c>
      <c r="AV869" s="11">
        <f t="shared" si="331"/>
        <v>7.8102252621979025</v>
      </c>
      <c r="AY869" s="11">
        <f t="shared" si="332"/>
        <v>156.20450524395807</v>
      </c>
      <c r="AZ869" s="11"/>
      <c r="BB869" s="17">
        <f t="shared" si="333"/>
        <v>5.5563155494756042</v>
      </c>
      <c r="BC869" s="17">
        <f t="shared" si="334"/>
        <v>0</v>
      </c>
      <c r="BE869" s="11">
        <f t="shared" si="335"/>
        <v>-78.006225262197901</v>
      </c>
      <c r="BH869" s="15">
        <f t="shared" si="336"/>
        <v>0</v>
      </c>
    </row>
    <row r="870" spans="1:60">
      <c r="A870" t="s">
        <v>2128</v>
      </c>
      <c r="B870" t="s">
        <v>2127</v>
      </c>
      <c r="C870" t="s">
        <v>35</v>
      </c>
      <c r="D870">
        <v>9</v>
      </c>
      <c r="E870" s="7">
        <v>1167.056</v>
      </c>
      <c r="F870" s="7">
        <v>1096.8032000000001</v>
      </c>
      <c r="G870" s="7">
        <v>70.252800000000008</v>
      </c>
      <c r="I870" s="7"/>
      <c r="J870" s="7"/>
      <c r="K870" s="7"/>
      <c r="M870" t="str">
        <f t="shared" si="314"/>
        <v/>
      </c>
      <c r="O870" s="11">
        <f t="shared" si="315"/>
        <v>129.67288888888891</v>
      </c>
      <c r="P870" s="11" t="str">
        <f t="shared" si="316"/>
        <v/>
      </c>
      <c r="Q870" s="11"/>
      <c r="R870" s="11">
        <f t="shared" si="317"/>
        <v>0</v>
      </c>
      <c r="S870" s="11"/>
      <c r="U870" s="11">
        <f t="shared" si="318"/>
        <v>121.86702222222223</v>
      </c>
      <c r="V870" s="11" t="str">
        <f t="shared" si="319"/>
        <v/>
      </c>
      <c r="W870" s="11"/>
      <c r="X870" s="11">
        <f t="shared" si="313"/>
        <v>0</v>
      </c>
      <c r="Y870" s="11"/>
      <c r="AA870" s="11">
        <f t="shared" si="320"/>
        <v>7.8058666666666676</v>
      </c>
      <c r="AB870" s="11" t="str">
        <f t="shared" si="321"/>
        <v/>
      </c>
      <c r="AC870" s="11"/>
      <c r="AD870">
        <f t="shared" si="322"/>
        <v>9</v>
      </c>
      <c r="AE870">
        <f t="shared" si="323"/>
        <v>0</v>
      </c>
      <c r="AG870" s="11">
        <f t="shared" si="324"/>
        <v>-70.252800000000008</v>
      </c>
      <c r="AH870" s="11"/>
      <c r="AI870" s="15">
        <f t="shared" si="325"/>
        <v>0</v>
      </c>
      <c r="AL870" s="11">
        <f t="shared" si="326"/>
        <v>-1167.056</v>
      </c>
      <c r="AM870" s="11"/>
      <c r="AO870" s="19">
        <f t="shared" si="327"/>
        <v>4.1039671682626538E-3</v>
      </c>
      <c r="AP870" s="19">
        <f t="shared" si="328"/>
        <v>0</v>
      </c>
      <c r="AR870" s="23">
        <f t="shared" si="329"/>
        <v>10.001367989056087</v>
      </c>
      <c r="AS870">
        <f t="shared" si="330"/>
        <v>9</v>
      </c>
      <c r="AV870" s="11">
        <f t="shared" si="331"/>
        <v>7.8165450068399416</v>
      </c>
      <c r="AY870" s="11">
        <f t="shared" si="332"/>
        <v>129.85027998176008</v>
      </c>
      <c r="AZ870" s="11"/>
      <c r="BB870" s="17">
        <f t="shared" si="333"/>
        <v>10.001367989056087</v>
      </c>
      <c r="BC870" s="17">
        <f t="shared" si="334"/>
        <v>0</v>
      </c>
      <c r="BE870" s="11">
        <f t="shared" si="335"/>
        <v>-78.069345006839953</v>
      </c>
      <c r="BH870" s="15">
        <f t="shared" si="336"/>
        <v>0</v>
      </c>
    </row>
    <row r="871" spans="1:60">
      <c r="A871" t="s">
        <v>2128</v>
      </c>
      <c r="B871" t="s">
        <v>2127</v>
      </c>
      <c r="C871" t="s">
        <v>53</v>
      </c>
      <c r="E871" s="7"/>
      <c r="F871" s="7"/>
      <c r="G871" s="7"/>
      <c r="H871">
        <v>9</v>
      </c>
      <c r="I871" s="7">
        <v>24.047999999999998</v>
      </c>
      <c r="J871" s="7">
        <v>16.833599999999997</v>
      </c>
      <c r="K871" s="7">
        <v>7.2144000000000004</v>
      </c>
      <c r="M871" t="str">
        <f t="shared" si="314"/>
        <v>New</v>
      </c>
      <c r="O871" s="11" t="str">
        <f t="shared" si="315"/>
        <v/>
      </c>
      <c r="P871" s="11">
        <f t="shared" si="316"/>
        <v>2.6719999999999997</v>
      </c>
      <c r="Q871" s="11"/>
      <c r="R871" s="11">
        <f t="shared" si="317"/>
        <v>0</v>
      </c>
      <c r="S871" s="11"/>
      <c r="U871" s="11" t="str">
        <f t="shared" si="318"/>
        <v/>
      </c>
      <c r="V871" s="11">
        <f t="shared" si="319"/>
        <v>1.8703999999999996</v>
      </c>
      <c r="W871" s="11"/>
      <c r="X871" s="11">
        <f t="shared" si="313"/>
        <v>0</v>
      </c>
      <c r="Y871" s="11"/>
      <c r="AA871" s="11" t="str">
        <f t="shared" si="320"/>
        <v/>
      </c>
      <c r="AB871" s="11">
        <f t="shared" si="321"/>
        <v>0.80160000000000009</v>
      </c>
      <c r="AC871" s="11"/>
      <c r="AD871">
        <f t="shared" si="322"/>
        <v>0</v>
      </c>
      <c r="AE871">
        <f t="shared" si="323"/>
        <v>9</v>
      </c>
      <c r="AG871" s="11">
        <f t="shared" si="324"/>
        <v>7.2144000000000013</v>
      </c>
      <c r="AH871" s="11"/>
      <c r="AI871" s="15">
        <f t="shared" si="325"/>
        <v>0</v>
      </c>
      <c r="AL871" s="11">
        <f t="shared" si="326"/>
        <v>24.047999999999998</v>
      </c>
      <c r="AM871" s="11"/>
      <c r="AO871" s="19">
        <f t="shared" si="327"/>
        <v>0</v>
      </c>
      <c r="AP871" s="19">
        <f t="shared" si="328"/>
        <v>3.6930652441526466E-3</v>
      </c>
      <c r="AR871" s="23">
        <f t="shared" si="329"/>
        <v>0</v>
      </c>
      <c r="AS871">
        <f t="shared" si="330"/>
        <v>0</v>
      </c>
      <c r="AV871" s="11">
        <f t="shared" si="331"/>
        <v>0</v>
      </c>
      <c r="AY871" s="11">
        <f t="shared" si="332"/>
        <v>0</v>
      </c>
      <c r="AZ871" s="11"/>
      <c r="BB871" s="17">
        <f t="shared" si="333"/>
        <v>0</v>
      </c>
      <c r="BC871" s="17">
        <f t="shared" si="334"/>
        <v>9</v>
      </c>
      <c r="BE871" s="11">
        <f t="shared" si="335"/>
        <v>7.2144000000000013</v>
      </c>
      <c r="BH871" s="15">
        <f t="shared" si="336"/>
        <v>0</v>
      </c>
    </row>
    <row r="872" spans="1:60">
      <c r="A872" t="s">
        <v>1947</v>
      </c>
      <c r="B872" t="s">
        <v>1946</v>
      </c>
      <c r="C872" t="s">
        <v>53</v>
      </c>
      <c r="E872" s="7"/>
      <c r="F872" s="7"/>
      <c r="G872" s="7"/>
      <c r="H872">
        <v>3</v>
      </c>
      <c r="I872" s="7">
        <v>14.91</v>
      </c>
      <c r="J872" s="7">
        <v>10.2879</v>
      </c>
      <c r="K872" s="7">
        <v>4.6220999999999997</v>
      </c>
      <c r="M872" t="str">
        <f t="shared" si="314"/>
        <v>New</v>
      </c>
      <c r="O872" s="11" t="str">
        <f t="shared" si="315"/>
        <v/>
      </c>
      <c r="P872" s="11">
        <f t="shared" si="316"/>
        <v>4.97</v>
      </c>
      <c r="Q872" s="11"/>
      <c r="R872" s="11">
        <f t="shared" si="317"/>
        <v>0</v>
      </c>
      <c r="S872" s="11"/>
      <c r="U872" s="11" t="str">
        <f t="shared" si="318"/>
        <v/>
      </c>
      <c r="V872" s="11">
        <f t="shared" si="319"/>
        <v>3.4293</v>
      </c>
      <c r="W872" s="11"/>
      <c r="X872" s="11">
        <f t="shared" si="313"/>
        <v>0</v>
      </c>
      <c r="Y872" s="11"/>
      <c r="AA872" s="11" t="str">
        <f t="shared" si="320"/>
        <v/>
      </c>
      <c r="AB872" s="11">
        <f t="shared" si="321"/>
        <v>1.5407</v>
      </c>
      <c r="AC872" s="11"/>
      <c r="AD872">
        <f t="shared" si="322"/>
        <v>0</v>
      </c>
      <c r="AE872">
        <f t="shared" si="323"/>
        <v>3</v>
      </c>
      <c r="AG872" s="11">
        <f t="shared" si="324"/>
        <v>4.6220999999999997</v>
      </c>
      <c r="AH872" s="11"/>
      <c r="AI872" s="15">
        <f t="shared" si="325"/>
        <v>0</v>
      </c>
      <c r="AL872" s="11">
        <f t="shared" si="326"/>
        <v>14.91</v>
      </c>
      <c r="AM872" s="11"/>
      <c r="AO872" s="19">
        <f t="shared" si="327"/>
        <v>0</v>
      </c>
      <c r="AP872" s="19">
        <f t="shared" si="328"/>
        <v>1.2310217480508822E-3</v>
      </c>
      <c r="AR872" s="23">
        <f t="shared" si="329"/>
        <v>0</v>
      </c>
      <c r="AS872">
        <f t="shared" si="330"/>
        <v>0</v>
      </c>
      <c r="AV872" s="11">
        <f t="shared" si="331"/>
        <v>0</v>
      </c>
      <c r="AY872" s="11">
        <f t="shared" si="332"/>
        <v>0</v>
      </c>
      <c r="AZ872" s="11"/>
      <c r="BB872" s="17">
        <f t="shared" si="333"/>
        <v>0</v>
      </c>
      <c r="BC872" s="17">
        <f t="shared" si="334"/>
        <v>3</v>
      </c>
      <c r="BE872" s="11">
        <f t="shared" si="335"/>
        <v>4.6220999999999997</v>
      </c>
      <c r="BH872" s="15">
        <f t="shared" si="336"/>
        <v>0</v>
      </c>
    </row>
    <row r="873" spans="1:60">
      <c r="A873" t="s">
        <v>3525</v>
      </c>
      <c r="B873" t="s">
        <v>3524</v>
      </c>
      <c r="C873" t="s">
        <v>35</v>
      </c>
      <c r="E873" s="7"/>
      <c r="F873" s="7"/>
      <c r="G873" s="7"/>
      <c r="H873">
        <v>4</v>
      </c>
      <c r="I873" s="7">
        <v>291.13600000000002</v>
      </c>
      <c r="J873" s="7">
        <v>316.61040000000003</v>
      </c>
      <c r="K873" s="7">
        <v>-25.474399999999999</v>
      </c>
      <c r="M873" t="str">
        <f t="shared" si="314"/>
        <v>New</v>
      </c>
      <c r="O873" s="11" t="str">
        <f t="shared" si="315"/>
        <v/>
      </c>
      <c r="P873" s="11">
        <f t="shared" si="316"/>
        <v>72.784000000000006</v>
      </c>
      <c r="Q873" s="11"/>
      <c r="R873" s="11">
        <f t="shared" si="317"/>
        <v>0</v>
      </c>
      <c r="S873" s="11"/>
      <c r="U873" s="11" t="str">
        <f t="shared" si="318"/>
        <v/>
      </c>
      <c r="V873" s="11">
        <f t="shared" si="319"/>
        <v>79.152600000000007</v>
      </c>
      <c r="W873" s="11"/>
      <c r="X873" s="11">
        <f t="shared" si="313"/>
        <v>0</v>
      </c>
      <c r="Y873" s="11"/>
      <c r="AA873" s="11" t="str">
        <f t="shared" si="320"/>
        <v/>
      </c>
      <c r="AB873" s="11">
        <f t="shared" si="321"/>
        <v>-6.3685999999999998</v>
      </c>
      <c r="AC873" s="11"/>
      <c r="AD873">
        <f t="shared" si="322"/>
        <v>0</v>
      </c>
      <c r="AE873">
        <f t="shared" si="323"/>
        <v>4</v>
      </c>
      <c r="AG873" s="11">
        <f t="shared" si="324"/>
        <v>-25.474399999999999</v>
      </c>
      <c r="AH873" s="11"/>
      <c r="AI873" s="15">
        <f t="shared" si="325"/>
        <v>0</v>
      </c>
      <c r="AL873" s="11">
        <f t="shared" si="326"/>
        <v>291.13600000000002</v>
      </c>
      <c r="AM873" s="11"/>
      <c r="AO873" s="19">
        <f t="shared" si="327"/>
        <v>0</v>
      </c>
      <c r="AP873" s="19">
        <f t="shared" si="328"/>
        <v>1.6413623307345096E-3</v>
      </c>
      <c r="AR873" s="23">
        <f t="shared" si="329"/>
        <v>0</v>
      </c>
      <c r="AS873">
        <f t="shared" si="330"/>
        <v>0</v>
      </c>
      <c r="AV873" s="11">
        <f t="shared" si="331"/>
        <v>0</v>
      </c>
      <c r="AY873" s="11">
        <f t="shared" si="332"/>
        <v>0</v>
      </c>
      <c r="AZ873" s="11"/>
      <c r="BB873" s="17">
        <f t="shared" si="333"/>
        <v>0</v>
      </c>
      <c r="BC873" s="17">
        <f t="shared" si="334"/>
        <v>4</v>
      </c>
      <c r="BE873" s="11">
        <f t="shared" si="335"/>
        <v>-25.474399999999999</v>
      </c>
      <c r="BH873" s="15">
        <f t="shared" si="336"/>
        <v>0</v>
      </c>
    </row>
    <row r="874" spans="1:60">
      <c r="A874" t="s">
        <v>499</v>
      </c>
      <c r="B874" t="s">
        <v>498</v>
      </c>
      <c r="C874" t="s">
        <v>53</v>
      </c>
      <c r="D874">
        <v>5</v>
      </c>
      <c r="E874" s="7">
        <v>23.56</v>
      </c>
      <c r="F874" s="7">
        <v>16.491999999999997</v>
      </c>
      <c r="G874" s="7">
        <v>7.0679999999999996</v>
      </c>
      <c r="I874" s="7"/>
      <c r="J874" s="7"/>
      <c r="K874" s="7"/>
      <c r="M874" t="str">
        <f t="shared" si="314"/>
        <v/>
      </c>
      <c r="O874" s="11">
        <f t="shared" si="315"/>
        <v>4.7119999999999997</v>
      </c>
      <c r="P874" s="11" t="str">
        <f t="shared" si="316"/>
        <v/>
      </c>
      <c r="Q874" s="11"/>
      <c r="R874" s="11">
        <f t="shared" si="317"/>
        <v>0</v>
      </c>
      <c r="S874" s="11"/>
      <c r="U874" s="11">
        <f t="shared" si="318"/>
        <v>3.2983999999999996</v>
      </c>
      <c r="V874" s="11" t="str">
        <f t="shared" si="319"/>
        <v/>
      </c>
      <c r="W874" s="11"/>
      <c r="X874" s="11">
        <f t="shared" si="313"/>
        <v>0</v>
      </c>
      <c r="Y874" s="11"/>
      <c r="AA874" s="11">
        <f t="shared" si="320"/>
        <v>1.4136</v>
      </c>
      <c r="AB874" s="11" t="str">
        <f t="shared" si="321"/>
        <v/>
      </c>
      <c r="AC874" s="11"/>
      <c r="AD874">
        <f t="shared" si="322"/>
        <v>5</v>
      </c>
      <c r="AE874">
        <f t="shared" si="323"/>
        <v>0</v>
      </c>
      <c r="AG874" s="11">
        <f t="shared" si="324"/>
        <v>-7.0679999999999996</v>
      </c>
      <c r="AH874" s="11"/>
      <c r="AI874" s="15">
        <f t="shared" si="325"/>
        <v>0</v>
      </c>
      <c r="AL874" s="11">
        <f t="shared" si="326"/>
        <v>-23.56</v>
      </c>
      <c r="AM874" s="11"/>
      <c r="AO874" s="19">
        <f t="shared" si="327"/>
        <v>2.2799817601459188E-3</v>
      </c>
      <c r="AP874" s="19">
        <f t="shared" si="328"/>
        <v>0</v>
      </c>
      <c r="AR874" s="23">
        <f t="shared" si="329"/>
        <v>5.5563155494756042</v>
      </c>
      <c r="AS874">
        <f t="shared" si="330"/>
        <v>5</v>
      </c>
      <c r="AV874" s="11">
        <f t="shared" si="331"/>
        <v>0.78640766073871415</v>
      </c>
      <c r="AY874" s="11">
        <f t="shared" si="332"/>
        <v>2.6213588691290473</v>
      </c>
      <c r="AZ874" s="11"/>
      <c r="BB874" s="17">
        <f t="shared" si="333"/>
        <v>5.5563155494756042</v>
      </c>
      <c r="BC874" s="17">
        <f t="shared" si="334"/>
        <v>0</v>
      </c>
      <c r="BE874" s="11">
        <f t="shared" si="335"/>
        <v>-7.8544076607387137</v>
      </c>
      <c r="BH874" s="15">
        <f t="shared" si="336"/>
        <v>0</v>
      </c>
    </row>
    <row r="875" spans="1:60">
      <c r="A875" t="s">
        <v>499</v>
      </c>
      <c r="B875" t="s">
        <v>498</v>
      </c>
      <c r="C875" t="s">
        <v>44</v>
      </c>
      <c r="D875">
        <v>6</v>
      </c>
      <c r="E875" s="7">
        <v>1272.6300000000001</v>
      </c>
      <c r="F875" s="7">
        <v>2087.1132000000002</v>
      </c>
      <c r="G875" s="7">
        <v>-814.48320000000001</v>
      </c>
      <c r="I875" s="7"/>
      <c r="J875" s="7"/>
      <c r="K875" s="7"/>
      <c r="M875" t="str">
        <f t="shared" si="314"/>
        <v/>
      </c>
      <c r="O875" s="11">
        <f t="shared" si="315"/>
        <v>212.10500000000002</v>
      </c>
      <c r="P875" s="11" t="str">
        <f t="shared" si="316"/>
        <v/>
      </c>
      <c r="Q875" s="11"/>
      <c r="R875" s="11">
        <f t="shared" si="317"/>
        <v>0</v>
      </c>
      <c r="S875" s="11"/>
      <c r="U875" s="11">
        <f t="shared" si="318"/>
        <v>347.85220000000004</v>
      </c>
      <c r="V875" s="11" t="str">
        <f t="shared" si="319"/>
        <v/>
      </c>
      <c r="W875" s="11"/>
      <c r="X875" s="11">
        <f t="shared" si="313"/>
        <v>0</v>
      </c>
      <c r="Y875" s="11"/>
      <c r="AA875" s="11">
        <f t="shared" si="320"/>
        <v>-135.74719999999999</v>
      </c>
      <c r="AB875" s="11" t="str">
        <f t="shared" si="321"/>
        <v/>
      </c>
      <c r="AC875" s="11"/>
      <c r="AD875">
        <f t="shared" si="322"/>
        <v>6</v>
      </c>
      <c r="AE875">
        <f t="shared" si="323"/>
        <v>0</v>
      </c>
      <c r="AG875" s="11">
        <f t="shared" si="324"/>
        <v>814.4831999999999</v>
      </c>
      <c r="AH875" s="11"/>
      <c r="AI875" s="15">
        <f t="shared" si="325"/>
        <v>0</v>
      </c>
      <c r="AL875" s="11">
        <f t="shared" si="326"/>
        <v>-1272.6300000000001</v>
      </c>
      <c r="AM875" s="11"/>
      <c r="AO875" s="19">
        <f t="shared" si="327"/>
        <v>2.7359781121751026E-3</v>
      </c>
      <c r="AP875" s="19">
        <f t="shared" si="328"/>
        <v>0</v>
      </c>
      <c r="AR875" s="23">
        <f t="shared" si="329"/>
        <v>6.6675786593707249</v>
      </c>
      <c r="AS875">
        <f t="shared" si="330"/>
        <v>6</v>
      </c>
      <c r="AV875" s="11">
        <f t="shared" si="331"/>
        <v>-90.62193378932966</v>
      </c>
      <c r="AY875" s="11">
        <f t="shared" si="332"/>
        <v>141.59677154582761</v>
      </c>
      <c r="AZ875" s="11"/>
      <c r="BB875" s="17">
        <f t="shared" si="333"/>
        <v>6.6675786593707249</v>
      </c>
      <c r="BC875" s="17">
        <f t="shared" si="334"/>
        <v>0</v>
      </c>
      <c r="BE875" s="11">
        <f t="shared" si="335"/>
        <v>905.10513378932967</v>
      </c>
      <c r="BH875" s="15">
        <f t="shared" si="336"/>
        <v>0</v>
      </c>
    </row>
    <row r="876" spans="1:60">
      <c r="A876" t="s">
        <v>107</v>
      </c>
      <c r="B876" t="s">
        <v>106</v>
      </c>
      <c r="C876" t="s">
        <v>35</v>
      </c>
      <c r="D876">
        <v>5</v>
      </c>
      <c r="E876" s="7">
        <v>319.41000000000003</v>
      </c>
      <c r="F876" s="7">
        <v>312.31200000000001</v>
      </c>
      <c r="G876" s="7">
        <v>7.0979999999999999</v>
      </c>
      <c r="I876" s="7"/>
      <c r="J876" s="7"/>
      <c r="K876" s="7"/>
      <c r="M876" t="str">
        <f t="shared" si="314"/>
        <v/>
      </c>
      <c r="O876" s="11">
        <f t="shared" si="315"/>
        <v>63.882000000000005</v>
      </c>
      <c r="P876" s="11" t="str">
        <f t="shared" si="316"/>
        <v/>
      </c>
      <c r="Q876" s="11"/>
      <c r="R876" s="11">
        <f t="shared" si="317"/>
        <v>0</v>
      </c>
      <c r="S876" s="11"/>
      <c r="U876" s="11">
        <f t="shared" si="318"/>
        <v>62.462400000000002</v>
      </c>
      <c r="V876" s="11" t="str">
        <f t="shared" si="319"/>
        <v/>
      </c>
      <c r="W876" s="11"/>
      <c r="X876" s="11">
        <f t="shared" si="313"/>
        <v>0</v>
      </c>
      <c r="Y876" s="11"/>
      <c r="AA876" s="11">
        <f t="shared" si="320"/>
        <v>1.4196</v>
      </c>
      <c r="AB876" s="11" t="str">
        <f t="shared" si="321"/>
        <v/>
      </c>
      <c r="AC876" s="11"/>
      <c r="AD876">
        <f t="shared" si="322"/>
        <v>5</v>
      </c>
      <c r="AE876">
        <f t="shared" si="323"/>
        <v>0</v>
      </c>
      <c r="AG876" s="11">
        <f t="shared" si="324"/>
        <v>-7.0979999999999999</v>
      </c>
      <c r="AH876" s="11"/>
      <c r="AI876" s="15">
        <f t="shared" si="325"/>
        <v>0</v>
      </c>
      <c r="AL876" s="11">
        <f t="shared" si="326"/>
        <v>-319.41000000000003</v>
      </c>
      <c r="AM876" s="11"/>
      <c r="AO876" s="19">
        <f t="shared" si="327"/>
        <v>2.2799817601459188E-3</v>
      </c>
      <c r="AP876" s="19">
        <f t="shared" si="328"/>
        <v>0</v>
      </c>
      <c r="AR876" s="23">
        <f t="shared" si="329"/>
        <v>5.5563155494756042</v>
      </c>
      <c r="AS876">
        <f t="shared" si="330"/>
        <v>5</v>
      </c>
      <c r="AV876" s="11">
        <f t="shared" si="331"/>
        <v>0.78974555403556779</v>
      </c>
      <c r="AY876" s="11">
        <f t="shared" si="332"/>
        <v>35.538549931600556</v>
      </c>
      <c r="AZ876" s="11"/>
      <c r="BB876" s="17">
        <f t="shared" si="333"/>
        <v>5.5563155494756042</v>
      </c>
      <c r="BC876" s="17">
        <f t="shared" si="334"/>
        <v>0</v>
      </c>
      <c r="BE876" s="11">
        <f t="shared" si="335"/>
        <v>-7.8877455540355674</v>
      </c>
      <c r="BH876" s="15">
        <f t="shared" si="336"/>
        <v>0</v>
      </c>
    </row>
    <row r="877" spans="1:60">
      <c r="A877" t="s">
        <v>107</v>
      </c>
      <c r="B877" t="s">
        <v>106</v>
      </c>
      <c r="C877" t="s">
        <v>44</v>
      </c>
      <c r="D877">
        <v>1</v>
      </c>
      <c r="E877" s="7">
        <v>244.61500000000001</v>
      </c>
      <c r="F877" s="7">
        <v>223.64800000000002</v>
      </c>
      <c r="G877" s="7">
        <v>20.966999999999999</v>
      </c>
      <c r="I877" s="7"/>
      <c r="J877" s="7"/>
      <c r="K877" s="7"/>
      <c r="M877" t="str">
        <f t="shared" si="314"/>
        <v/>
      </c>
      <c r="O877" s="11">
        <f t="shared" si="315"/>
        <v>244.61500000000001</v>
      </c>
      <c r="P877" s="11" t="str">
        <f t="shared" si="316"/>
        <v/>
      </c>
      <c r="Q877" s="11"/>
      <c r="R877" s="11">
        <f t="shared" si="317"/>
        <v>0</v>
      </c>
      <c r="S877" s="11"/>
      <c r="U877" s="11">
        <f t="shared" si="318"/>
        <v>223.64800000000002</v>
      </c>
      <c r="V877" s="11" t="str">
        <f t="shared" si="319"/>
        <v/>
      </c>
      <c r="W877" s="11"/>
      <c r="X877" s="11">
        <f t="shared" si="313"/>
        <v>0</v>
      </c>
      <c r="Y877" s="11"/>
      <c r="AA877" s="11">
        <f t="shared" si="320"/>
        <v>20.966999999999999</v>
      </c>
      <c r="AB877" s="11" t="str">
        <f t="shared" si="321"/>
        <v/>
      </c>
      <c r="AC877" s="11"/>
      <c r="AD877">
        <f t="shared" si="322"/>
        <v>1</v>
      </c>
      <c r="AE877">
        <f t="shared" si="323"/>
        <v>0</v>
      </c>
      <c r="AG877" s="11">
        <f t="shared" si="324"/>
        <v>-20.966999999999999</v>
      </c>
      <c r="AH877" s="11"/>
      <c r="AI877" s="15">
        <f t="shared" si="325"/>
        <v>0</v>
      </c>
      <c r="AL877" s="11">
        <f t="shared" si="326"/>
        <v>-244.61500000000001</v>
      </c>
      <c r="AM877" s="11"/>
      <c r="AO877" s="19">
        <f t="shared" si="327"/>
        <v>4.5599635202918376E-4</v>
      </c>
      <c r="AP877" s="19">
        <f t="shared" si="328"/>
        <v>0</v>
      </c>
      <c r="AR877" s="23">
        <f t="shared" si="329"/>
        <v>1.1112631098951209</v>
      </c>
      <c r="AS877">
        <f t="shared" si="330"/>
        <v>1</v>
      </c>
      <c r="AV877" s="11">
        <f t="shared" si="331"/>
        <v>2.3328536251709995</v>
      </c>
      <c r="AY877" s="11">
        <f t="shared" si="332"/>
        <v>27.216625626994997</v>
      </c>
      <c r="AZ877" s="11"/>
      <c r="BB877" s="17">
        <f t="shared" si="333"/>
        <v>1.1112631098951209</v>
      </c>
      <c r="BC877" s="17">
        <f t="shared" si="334"/>
        <v>0</v>
      </c>
      <c r="BE877" s="11">
        <f t="shared" si="335"/>
        <v>-23.299853625171</v>
      </c>
      <c r="BH877" s="15">
        <f t="shared" si="336"/>
        <v>0</v>
      </c>
    </row>
    <row r="878" spans="1:60">
      <c r="A878" t="s">
        <v>2330</v>
      </c>
      <c r="B878" t="s">
        <v>2329</v>
      </c>
      <c r="C878" t="s">
        <v>35</v>
      </c>
      <c r="E878" s="7"/>
      <c r="F878" s="7"/>
      <c r="G878" s="7"/>
      <c r="H878">
        <v>8</v>
      </c>
      <c r="I878" s="7">
        <v>2795.0720000000001</v>
      </c>
      <c r="J878" s="7">
        <v>2595.9820000000004</v>
      </c>
      <c r="K878" s="7">
        <v>199.09</v>
      </c>
      <c r="M878" t="str">
        <f t="shared" si="314"/>
        <v>New</v>
      </c>
      <c r="O878" s="11" t="str">
        <f t="shared" si="315"/>
        <v/>
      </c>
      <c r="P878" s="11">
        <f t="shared" si="316"/>
        <v>349.38400000000001</v>
      </c>
      <c r="Q878" s="11"/>
      <c r="R878" s="11">
        <f t="shared" si="317"/>
        <v>0</v>
      </c>
      <c r="S878" s="11"/>
      <c r="U878" s="11" t="str">
        <f t="shared" si="318"/>
        <v/>
      </c>
      <c r="V878" s="11">
        <f t="shared" si="319"/>
        <v>324.49775000000005</v>
      </c>
      <c r="W878" s="11"/>
      <c r="X878" s="11">
        <f t="shared" si="313"/>
        <v>0</v>
      </c>
      <c r="Y878" s="11"/>
      <c r="AA878" s="11" t="str">
        <f t="shared" si="320"/>
        <v/>
      </c>
      <c r="AB878" s="11">
        <f t="shared" si="321"/>
        <v>24.88625</v>
      </c>
      <c r="AC878" s="11"/>
      <c r="AD878">
        <f t="shared" si="322"/>
        <v>0</v>
      </c>
      <c r="AE878">
        <f t="shared" si="323"/>
        <v>8</v>
      </c>
      <c r="AG878" s="11">
        <f t="shared" si="324"/>
        <v>199.09</v>
      </c>
      <c r="AH878" s="11"/>
      <c r="AI878" s="15">
        <f t="shared" si="325"/>
        <v>0</v>
      </c>
      <c r="AL878" s="11">
        <f t="shared" si="326"/>
        <v>2795.0720000000001</v>
      </c>
      <c r="AM878" s="11"/>
      <c r="AO878" s="19">
        <f t="shared" si="327"/>
        <v>0</v>
      </c>
      <c r="AP878" s="19">
        <f t="shared" si="328"/>
        <v>3.2827246614690192E-3</v>
      </c>
      <c r="AR878" s="23">
        <f t="shared" si="329"/>
        <v>0</v>
      </c>
      <c r="AS878">
        <f t="shared" si="330"/>
        <v>0</v>
      </c>
      <c r="AV878" s="11">
        <f t="shared" si="331"/>
        <v>0</v>
      </c>
      <c r="AY878" s="11">
        <f t="shared" si="332"/>
        <v>0</v>
      </c>
      <c r="AZ878" s="11"/>
      <c r="BB878" s="17">
        <f t="shared" si="333"/>
        <v>0</v>
      </c>
      <c r="BC878" s="17">
        <f t="shared" si="334"/>
        <v>8</v>
      </c>
      <c r="BE878" s="11">
        <f t="shared" si="335"/>
        <v>199.09</v>
      </c>
      <c r="BH878" s="15">
        <f t="shared" si="336"/>
        <v>0</v>
      </c>
    </row>
    <row r="879" spans="1:60">
      <c r="A879" t="s">
        <v>2330</v>
      </c>
      <c r="B879" t="s">
        <v>2329</v>
      </c>
      <c r="C879" t="s">
        <v>53</v>
      </c>
      <c r="E879" s="7"/>
      <c r="F879" s="7"/>
      <c r="G879" s="7"/>
      <c r="H879">
        <v>5</v>
      </c>
      <c r="I879" s="7">
        <v>101.52</v>
      </c>
      <c r="J879" s="7">
        <v>82.484999999999999</v>
      </c>
      <c r="K879" s="7">
        <v>19.035</v>
      </c>
      <c r="M879" t="str">
        <f t="shared" si="314"/>
        <v>New</v>
      </c>
      <c r="O879" s="11" t="str">
        <f t="shared" si="315"/>
        <v/>
      </c>
      <c r="P879" s="11">
        <f t="shared" si="316"/>
        <v>20.303999999999998</v>
      </c>
      <c r="Q879" s="11"/>
      <c r="R879" s="11">
        <f t="shared" si="317"/>
        <v>0</v>
      </c>
      <c r="S879" s="11"/>
      <c r="U879" s="11" t="str">
        <f t="shared" si="318"/>
        <v/>
      </c>
      <c r="V879" s="11">
        <f t="shared" si="319"/>
        <v>16.497</v>
      </c>
      <c r="W879" s="11"/>
      <c r="X879" s="11">
        <f t="shared" si="313"/>
        <v>0</v>
      </c>
      <c r="Y879" s="11"/>
      <c r="AA879" s="11" t="str">
        <f t="shared" si="320"/>
        <v/>
      </c>
      <c r="AB879" s="11">
        <f t="shared" si="321"/>
        <v>3.8069999999999999</v>
      </c>
      <c r="AC879" s="11"/>
      <c r="AD879">
        <f t="shared" si="322"/>
        <v>0</v>
      </c>
      <c r="AE879">
        <f t="shared" si="323"/>
        <v>5</v>
      </c>
      <c r="AG879" s="11">
        <f t="shared" si="324"/>
        <v>19.035</v>
      </c>
      <c r="AH879" s="11"/>
      <c r="AI879" s="15">
        <f t="shared" si="325"/>
        <v>0</v>
      </c>
      <c r="AL879" s="11">
        <f t="shared" si="326"/>
        <v>101.52</v>
      </c>
      <c r="AM879" s="11"/>
      <c r="AO879" s="19">
        <f t="shared" si="327"/>
        <v>0</v>
      </c>
      <c r="AP879" s="19">
        <f t="shared" si="328"/>
        <v>2.051702913418137E-3</v>
      </c>
      <c r="AR879" s="23">
        <f t="shared" si="329"/>
        <v>0</v>
      </c>
      <c r="AS879">
        <f t="shared" si="330"/>
        <v>0</v>
      </c>
      <c r="AV879" s="11">
        <f t="shared" si="331"/>
        <v>0</v>
      </c>
      <c r="AY879" s="11">
        <f t="shared" si="332"/>
        <v>0</v>
      </c>
      <c r="AZ879" s="11"/>
      <c r="BB879" s="17">
        <f t="shared" si="333"/>
        <v>0</v>
      </c>
      <c r="BC879" s="17">
        <f t="shared" si="334"/>
        <v>5</v>
      </c>
      <c r="BE879" s="11">
        <f t="shared" si="335"/>
        <v>19.035</v>
      </c>
      <c r="BH879" s="15">
        <f t="shared" si="336"/>
        <v>0</v>
      </c>
    </row>
    <row r="880" spans="1:60">
      <c r="A880" t="s">
        <v>3164</v>
      </c>
      <c r="B880" t="s">
        <v>3163</v>
      </c>
      <c r="C880" t="s">
        <v>35</v>
      </c>
      <c r="D880">
        <v>4</v>
      </c>
      <c r="E880" s="7">
        <v>344.37200000000001</v>
      </c>
      <c r="F880" s="7">
        <v>437.84440000000001</v>
      </c>
      <c r="G880" s="7">
        <v>-93.472399999999993</v>
      </c>
      <c r="I880" s="7"/>
      <c r="J880" s="7"/>
      <c r="K880" s="7"/>
      <c r="M880" t="str">
        <f t="shared" si="314"/>
        <v/>
      </c>
      <c r="O880" s="11">
        <f t="shared" si="315"/>
        <v>86.093000000000004</v>
      </c>
      <c r="P880" s="11" t="str">
        <f t="shared" si="316"/>
        <v/>
      </c>
      <c r="Q880" s="11"/>
      <c r="R880" s="11">
        <f t="shared" si="317"/>
        <v>0</v>
      </c>
      <c r="S880" s="11"/>
      <c r="U880" s="11">
        <f t="shared" si="318"/>
        <v>109.4611</v>
      </c>
      <c r="V880" s="11" t="str">
        <f t="shared" si="319"/>
        <v/>
      </c>
      <c r="W880" s="11"/>
      <c r="X880" s="11">
        <f t="shared" si="313"/>
        <v>0</v>
      </c>
      <c r="Y880" s="11"/>
      <c r="AA880" s="11">
        <f t="shared" si="320"/>
        <v>-23.368099999999998</v>
      </c>
      <c r="AB880" s="11" t="str">
        <f t="shared" si="321"/>
        <v/>
      </c>
      <c r="AC880" s="11"/>
      <c r="AD880">
        <f t="shared" si="322"/>
        <v>4</v>
      </c>
      <c r="AE880">
        <f t="shared" si="323"/>
        <v>0</v>
      </c>
      <c r="AG880" s="11">
        <f t="shared" si="324"/>
        <v>93.472399999999993</v>
      </c>
      <c r="AH880" s="11"/>
      <c r="AI880" s="15">
        <f t="shared" si="325"/>
        <v>0</v>
      </c>
      <c r="AL880" s="11">
        <f t="shared" si="326"/>
        <v>-344.37200000000001</v>
      </c>
      <c r="AM880" s="11"/>
      <c r="AO880" s="19">
        <f t="shared" si="327"/>
        <v>1.823985408116735E-3</v>
      </c>
      <c r="AP880" s="19">
        <f t="shared" si="328"/>
        <v>0</v>
      </c>
      <c r="AR880" s="23">
        <f t="shared" si="329"/>
        <v>4.4450524395804836</v>
      </c>
      <c r="AS880">
        <f t="shared" si="330"/>
        <v>4</v>
      </c>
      <c r="AV880" s="11">
        <f t="shared" si="331"/>
        <v>-10.400029913360697</v>
      </c>
      <c r="AY880" s="11">
        <f t="shared" si="332"/>
        <v>38.315899680802573</v>
      </c>
      <c r="AZ880" s="11"/>
      <c r="BB880" s="17">
        <f t="shared" si="333"/>
        <v>4.4450524395804836</v>
      </c>
      <c r="BC880" s="17">
        <f t="shared" si="334"/>
        <v>0</v>
      </c>
      <c r="BE880" s="11">
        <f t="shared" si="335"/>
        <v>103.87242991336069</v>
      </c>
      <c r="BH880" s="15">
        <f t="shared" si="336"/>
        <v>0</v>
      </c>
    </row>
    <row r="881" spans="1:60">
      <c r="A881" t="s">
        <v>3164</v>
      </c>
      <c r="B881" t="s">
        <v>3163</v>
      </c>
      <c r="C881" t="s">
        <v>53</v>
      </c>
      <c r="D881">
        <v>5</v>
      </c>
      <c r="E881" s="7">
        <v>127.88</v>
      </c>
      <c r="F881" s="7">
        <v>195.017</v>
      </c>
      <c r="G881" s="7">
        <v>-67.137</v>
      </c>
      <c r="H881">
        <v>1</v>
      </c>
      <c r="I881" s="7">
        <v>3.3119999999999998</v>
      </c>
      <c r="J881" s="7">
        <v>2.6496</v>
      </c>
      <c r="K881" s="7">
        <v>0.66239999999999999</v>
      </c>
      <c r="M881" t="str">
        <f t="shared" si="314"/>
        <v/>
      </c>
      <c r="O881" s="11">
        <f t="shared" si="315"/>
        <v>25.576000000000001</v>
      </c>
      <c r="P881" s="11">
        <f t="shared" si="316"/>
        <v>3.3119999999999998</v>
      </c>
      <c r="Q881" s="11"/>
      <c r="R881" s="11">
        <f t="shared" si="317"/>
        <v>-22.263999999999999</v>
      </c>
      <c r="S881" s="11"/>
      <c r="U881" s="11">
        <f t="shared" si="318"/>
        <v>39.003399999999999</v>
      </c>
      <c r="V881" s="11">
        <f t="shared" si="319"/>
        <v>2.6496</v>
      </c>
      <c r="W881" s="11"/>
      <c r="X881" s="11">
        <f t="shared" si="313"/>
        <v>36.3538</v>
      </c>
      <c r="Y881" s="11"/>
      <c r="AA881" s="11">
        <f t="shared" si="320"/>
        <v>-13.4274</v>
      </c>
      <c r="AB881" s="11">
        <f t="shared" si="321"/>
        <v>0.66239999999999999</v>
      </c>
      <c r="AC881" s="11"/>
      <c r="AD881">
        <f t="shared" si="322"/>
        <v>5</v>
      </c>
      <c r="AE881">
        <f t="shared" si="323"/>
        <v>1</v>
      </c>
      <c r="AG881" s="11">
        <f t="shared" si="324"/>
        <v>53.709600000000002</v>
      </c>
      <c r="AH881" s="11"/>
      <c r="AI881" s="15">
        <f t="shared" si="325"/>
        <v>0</v>
      </c>
      <c r="AL881" s="11">
        <f t="shared" si="326"/>
        <v>-102.304</v>
      </c>
      <c r="AM881" s="11"/>
      <c r="AO881" s="19">
        <f t="shared" si="327"/>
        <v>2.2799817601459188E-3</v>
      </c>
      <c r="AP881" s="19">
        <f t="shared" si="328"/>
        <v>4.103405826836274E-4</v>
      </c>
      <c r="AR881" s="23">
        <f t="shared" si="329"/>
        <v>5.5563155494756042</v>
      </c>
      <c r="AS881">
        <f t="shared" si="330"/>
        <v>5</v>
      </c>
      <c r="AV881" s="11">
        <f t="shared" si="331"/>
        <v>-7.4698714090287286</v>
      </c>
      <c r="AY881" s="11">
        <f t="shared" si="332"/>
        <v>14.228326493388055</v>
      </c>
      <c r="AZ881" s="11"/>
      <c r="BB881" s="17">
        <f t="shared" si="333"/>
        <v>5.5563155494756042</v>
      </c>
      <c r="BC881" s="17">
        <f t="shared" si="334"/>
        <v>1</v>
      </c>
      <c r="BE881" s="11">
        <f t="shared" si="335"/>
        <v>61.179471409028729</v>
      </c>
      <c r="BH881" s="15">
        <f t="shared" si="336"/>
        <v>0</v>
      </c>
    </row>
    <row r="882" spans="1:60">
      <c r="A882" t="s">
        <v>1646</v>
      </c>
      <c r="B882" t="s">
        <v>1645</v>
      </c>
      <c r="C882" t="s">
        <v>35</v>
      </c>
      <c r="E882" s="7"/>
      <c r="F882" s="7"/>
      <c r="G882" s="7"/>
      <c r="H882">
        <v>7</v>
      </c>
      <c r="I882" s="7">
        <v>1586.69</v>
      </c>
      <c r="J882" s="7">
        <v>1174.1505999999999</v>
      </c>
      <c r="K882" s="7">
        <v>412.5394</v>
      </c>
      <c r="M882" t="str">
        <f t="shared" si="314"/>
        <v>New</v>
      </c>
      <c r="O882" s="11" t="str">
        <f t="shared" si="315"/>
        <v/>
      </c>
      <c r="P882" s="11">
        <f t="shared" si="316"/>
        <v>226.67000000000002</v>
      </c>
      <c r="Q882" s="11"/>
      <c r="R882" s="11">
        <f t="shared" si="317"/>
        <v>0</v>
      </c>
      <c r="S882" s="11"/>
      <c r="U882" s="11" t="str">
        <f t="shared" si="318"/>
        <v/>
      </c>
      <c r="V882" s="11">
        <f t="shared" si="319"/>
        <v>167.73579999999998</v>
      </c>
      <c r="W882" s="11"/>
      <c r="X882" s="11">
        <f t="shared" si="313"/>
        <v>0</v>
      </c>
      <c r="Y882" s="11"/>
      <c r="AA882" s="11" t="str">
        <f t="shared" si="320"/>
        <v/>
      </c>
      <c r="AB882" s="11">
        <f t="shared" si="321"/>
        <v>58.934199999999997</v>
      </c>
      <c r="AC882" s="11"/>
      <c r="AD882">
        <f t="shared" si="322"/>
        <v>0</v>
      </c>
      <c r="AE882">
        <f t="shared" si="323"/>
        <v>7</v>
      </c>
      <c r="AG882" s="11">
        <f t="shared" si="324"/>
        <v>412.5394</v>
      </c>
      <c r="AH882" s="11"/>
      <c r="AI882" s="15">
        <f t="shared" si="325"/>
        <v>0</v>
      </c>
      <c r="AL882" s="11">
        <f t="shared" si="326"/>
        <v>1586.69</v>
      </c>
      <c r="AM882" s="11"/>
      <c r="AO882" s="19">
        <f t="shared" si="327"/>
        <v>0</v>
      </c>
      <c r="AP882" s="19">
        <f t="shared" si="328"/>
        <v>2.8723840787853918E-3</v>
      </c>
      <c r="AR882" s="23">
        <f t="shared" si="329"/>
        <v>0</v>
      </c>
      <c r="AS882">
        <f t="shared" si="330"/>
        <v>0</v>
      </c>
      <c r="AV882" s="11">
        <f t="shared" si="331"/>
        <v>0</v>
      </c>
      <c r="AY882" s="11">
        <f t="shared" si="332"/>
        <v>0</v>
      </c>
      <c r="AZ882" s="11"/>
      <c r="BB882" s="17">
        <f t="shared" si="333"/>
        <v>0</v>
      </c>
      <c r="BC882" s="17">
        <f t="shared" si="334"/>
        <v>7</v>
      </c>
      <c r="BE882" s="11">
        <f t="shared" si="335"/>
        <v>412.5394</v>
      </c>
      <c r="BH882" s="15">
        <f t="shared" si="336"/>
        <v>0</v>
      </c>
    </row>
    <row r="883" spans="1:60">
      <c r="A883" t="s">
        <v>1646</v>
      </c>
      <c r="B883" t="s">
        <v>1645</v>
      </c>
      <c r="C883" t="s">
        <v>44</v>
      </c>
      <c r="E883" s="7"/>
      <c r="F883" s="7"/>
      <c r="G883" s="7"/>
      <c r="H883">
        <v>2</v>
      </c>
      <c r="I883" s="7">
        <v>411.8</v>
      </c>
      <c r="J883" s="7">
        <v>341.79399999999998</v>
      </c>
      <c r="K883" s="7">
        <v>70.006</v>
      </c>
      <c r="M883" t="str">
        <f t="shared" si="314"/>
        <v>New</v>
      </c>
      <c r="O883" s="11" t="str">
        <f t="shared" si="315"/>
        <v/>
      </c>
      <c r="P883" s="11">
        <f t="shared" si="316"/>
        <v>205.9</v>
      </c>
      <c r="Q883" s="11"/>
      <c r="R883" s="11">
        <f t="shared" si="317"/>
        <v>0</v>
      </c>
      <c r="S883" s="11"/>
      <c r="U883" s="11" t="str">
        <f t="shared" si="318"/>
        <v/>
      </c>
      <c r="V883" s="11">
        <f t="shared" si="319"/>
        <v>170.89699999999999</v>
      </c>
      <c r="W883" s="11"/>
      <c r="X883" s="11">
        <f t="shared" si="313"/>
        <v>0</v>
      </c>
      <c r="Y883" s="11"/>
      <c r="AA883" s="11" t="str">
        <f t="shared" si="320"/>
        <v/>
      </c>
      <c r="AB883" s="11">
        <f t="shared" si="321"/>
        <v>35.003</v>
      </c>
      <c r="AC883" s="11"/>
      <c r="AD883">
        <f t="shared" si="322"/>
        <v>0</v>
      </c>
      <c r="AE883">
        <f t="shared" si="323"/>
        <v>2</v>
      </c>
      <c r="AG883" s="11">
        <f t="shared" si="324"/>
        <v>70.006</v>
      </c>
      <c r="AH883" s="11"/>
      <c r="AI883" s="15">
        <f t="shared" si="325"/>
        <v>0</v>
      </c>
      <c r="AL883" s="11">
        <f t="shared" si="326"/>
        <v>411.8</v>
      </c>
      <c r="AM883" s="11"/>
      <c r="AO883" s="19">
        <f t="shared" si="327"/>
        <v>0</v>
      </c>
      <c r="AP883" s="19">
        <f t="shared" si="328"/>
        <v>8.206811653672548E-4</v>
      </c>
      <c r="AR883" s="23">
        <f t="shared" si="329"/>
        <v>0</v>
      </c>
      <c r="AS883">
        <f t="shared" si="330"/>
        <v>0</v>
      </c>
      <c r="AV883" s="11">
        <f t="shared" si="331"/>
        <v>0</v>
      </c>
      <c r="AY883" s="11">
        <f t="shared" si="332"/>
        <v>0</v>
      </c>
      <c r="AZ883" s="11"/>
      <c r="BB883" s="17">
        <f t="shared" si="333"/>
        <v>0</v>
      </c>
      <c r="BC883" s="17">
        <f t="shared" si="334"/>
        <v>2</v>
      </c>
      <c r="BE883" s="11">
        <f t="shared" si="335"/>
        <v>70.006</v>
      </c>
      <c r="BH883" s="15">
        <f t="shared" si="336"/>
        <v>0</v>
      </c>
    </row>
    <row r="884" spans="1:60">
      <c r="A884" t="s">
        <v>3548</v>
      </c>
      <c r="B884" t="s">
        <v>3547</v>
      </c>
      <c r="C884" t="s">
        <v>35</v>
      </c>
      <c r="E884" s="7"/>
      <c r="F884" s="7"/>
      <c r="G884" s="7"/>
      <c r="H884">
        <v>4</v>
      </c>
      <c r="I884" s="7">
        <v>512.96</v>
      </c>
      <c r="J884" s="7">
        <v>369.33120000000002</v>
      </c>
      <c r="K884" s="7">
        <v>143.62880000000001</v>
      </c>
      <c r="M884" t="str">
        <f t="shared" si="314"/>
        <v>New</v>
      </c>
      <c r="O884" s="11" t="str">
        <f t="shared" si="315"/>
        <v/>
      </c>
      <c r="P884" s="11">
        <f t="shared" si="316"/>
        <v>128.24</v>
      </c>
      <c r="Q884" s="11"/>
      <c r="R884" s="11">
        <f t="shared" si="317"/>
        <v>0</v>
      </c>
      <c r="S884" s="11"/>
      <c r="U884" s="11" t="str">
        <f t="shared" si="318"/>
        <v/>
      </c>
      <c r="V884" s="11">
        <f t="shared" si="319"/>
        <v>92.332800000000006</v>
      </c>
      <c r="W884" s="11"/>
      <c r="X884" s="11">
        <f t="shared" si="313"/>
        <v>0</v>
      </c>
      <c r="Y884" s="11"/>
      <c r="AA884" s="11" t="str">
        <f t="shared" si="320"/>
        <v/>
      </c>
      <c r="AB884" s="11">
        <f t="shared" si="321"/>
        <v>35.907200000000003</v>
      </c>
      <c r="AC884" s="11"/>
      <c r="AD884">
        <f t="shared" si="322"/>
        <v>0</v>
      </c>
      <c r="AE884">
        <f t="shared" si="323"/>
        <v>4</v>
      </c>
      <c r="AG884" s="11">
        <f t="shared" si="324"/>
        <v>143.62880000000001</v>
      </c>
      <c r="AH884" s="11"/>
      <c r="AI884" s="15">
        <f t="shared" si="325"/>
        <v>0</v>
      </c>
      <c r="AL884" s="11">
        <f t="shared" si="326"/>
        <v>512.96</v>
      </c>
      <c r="AM884" s="11"/>
      <c r="AO884" s="19">
        <f t="shared" si="327"/>
        <v>0</v>
      </c>
      <c r="AP884" s="19">
        <f t="shared" si="328"/>
        <v>1.6413623307345096E-3</v>
      </c>
      <c r="AR884" s="23">
        <f t="shared" si="329"/>
        <v>0</v>
      </c>
      <c r="AS884">
        <f t="shared" si="330"/>
        <v>0</v>
      </c>
      <c r="AV884" s="11">
        <f t="shared" si="331"/>
        <v>0</v>
      </c>
      <c r="AY884" s="11">
        <f t="shared" si="332"/>
        <v>0</v>
      </c>
      <c r="AZ884" s="11"/>
      <c r="BB884" s="17">
        <f t="shared" si="333"/>
        <v>0</v>
      </c>
      <c r="BC884" s="17">
        <f t="shared" si="334"/>
        <v>4</v>
      </c>
      <c r="BE884" s="11">
        <f t="shared" si="335"/>
        <v>143.62880000000001</v>
      </c>
      <c r="BH884" s="15">
        <f t="shared" si="336"/>
        <v>0</v>
      </c>
    </row>
    <row r="885" spans="1:60">
      <c r="A885" t="s">
        <v>3548</v>
      </c>
      <c r="B885" t="s">
        <v>3547</v>
      </c>
      <c r="C885" t="s">
        <v>53</v>
      </c>
      <c r="E885" s="7"/>
      <c r="F885" s="7"/>
      <c r="G885" s="7"/>
      <c r="H885">
        <v>5</v>
      </c>
      <c r="I885" s="7">
        <v>47.4</v>
      </c>
      <c r="J885" s="7">
        <v>28.439999999999998</v>
      </c>
      <c r="K885" s="7">
        <v>18.96</v>
      </c>
      <c r="M885" t="str">
        <f t="shared" si="314"/>
        <v>New</v>
      </c>
      <c r="O885" s="11" t="str">
        <f t="shared" si="315"/>
        <v/>
      </c>
      <c r="P885" s="11">
        <f t="shared" si="316"/>
        <v>9.48</v>
      </c>
      <c r="Q885" s="11"/>
      <c r="R885" s="11">
        <f t="shared" si="317"/>
        <v>0</v>
      </c>
      <c r="S885" s="11"/>
      <c r="U885" s="11" t="str">
        <f t="shared" si="318"/>
        <v/>
      </c>
      <c r="V885" s="11">
        <f t="shared" si="319"/>
        <v>5.6879999999999997</v>
      </c>
      <c r="W885" s="11"/>
      <c r="X885" s="11">
        <f t="shared" si="313"/>
        <v>0</v>
      </c>
      <c r="Y885" s="11"/>
      <c r="AA885" s="11" t="str">
        <f t="shared" si="320"/>
        <v/>
      </c>
      <c r="AB885" s="11">
        <f t="shared" si="321"/>
        <v>3.7920000000000003</v>
      </c>
      <c r="AC885" s="11"/>
      <c r="AD885">
        <f t="shared" si="322"/>
        <v>0</v>
      </c>
      <c r="AE885">
        <f t="shared" si="323"/>
        <v>5</v>
      </c>
      <c r="AG885" s="11">
        <f t="shared" si="324"/>
        <v>18.96</v>
      </c>
      <c r="AH885" s="11"/>
      <c r="AI885" s="15">
        <f t="shared" si="325"/>
        <v>0</v>
      </c>
      <c r="AL885" s="11">
        <f t="shared" si="326"/>
        <v>47.400000000000006</v>
      </c>
      <c r="AM885" s="11"/>
      <c r="AO885" s="19">
        <f t="shared" si="327"/>
        <v>0</v>
      </c>
      <c r="AP885" s="19">
        <f t="shared" si="328"/>
        <v>2.051702913418137E-3</v>
      </c>
      <c r="AR885" s="23">
        <f t="shared" si="329"/>
        <v>0</v>
      </c>
      <c r="AS885">
        <f t="shared" si="330"/>
        <v>0</v>
      </c>
      <c r="AV885" s="11">
        <f t="shared" si="331"/>
        <v>0</v>
      </c>
      <c r="AY885" s="11">
        <f t="shared" si="332"/>
        <v>0</v>
      </c>
      <c r="AZ885" s="11"/>
      <c r="BB885" s="17">
        <f t="shared" si="333"/>
        <v>0</v>
      </c>
      <c r="BC885" s="17">
        <f t="shared" si="334"/>
        <v>5</v>
      </c>
      <c r="BE885" s="11">
        <f t="shared" si="335"/>
        <v>18.96</v>
      </c>
      <c r="BH885" s="15">
        <f t="shared" si="336"/>
        <v>0</v>
      </c>
    </row>
    <row r="886" spans="1:60">
      <c r="A886" t="s">
        <v>1708</v>
      </c>
      <c r="B886" t="s">
        <v>1707</v>
      </c>
      <c r="C886" t="s">
        <v>32</v>
      </c>
      <c r="D886">
        <v>2</v>
      </c>
      <c r="E886" s="7">
        <v>241.96</v>
      </c>
      <c r="F886" s="7">
        <v>217.76400000000001</v>
      </c>
      <c r="G886" s="7">
        <v>24.196000000000002</v>
      </c>
      <c r="I886" s="7"/>
      <c r="J886" s="7"/>
      <c r="K886" s="7"/>
      <c r="M886" t="str">
        <f t="shared" si="314"/>
        <v/>
      </c>
      <c r="O886" s="11">
        <f t="shared" si="315"/>
        <v>120.98</v>
      </c>
      <c r="P886" s="11" t="str">
        <f t="shared" si="316"/>
        <v/>
      </c>
      <c r="Q886" s="11"/>
      <c r="R886" s="11">
        <f t="shared" si="317"/>
        <v>0</v>
      </c>
      <c r="S886" s="11"/>
      <c r="U886" s="11">
        <f t="shared" si="318"/>
        <v>108.88200000000001</v>
      </c>
      <c r="V886" s="11" t="str">
        <f t="shared" si="319"/>
        <v/>
      </c>
      <c r="W886" s="11"/>
      <c r="X886" s="11">
        <f t="shared" si="313"/>
        <v>0</v>
      </c>
      <c r="Y886" s="11"/>
      <c r="AA886" s="11">
        <f t="shared" si="320"/>
        <v>12.098000000000001</v>
      </c>
      <c r="AB886" s="11" t="str">
        <f t="shared" si="321"/>
        <v/>
      </c>
      <c r="AC886" s="11"/>
      <c r="AD886">
        <f t="shared" si="322"/>
        <v>2</v>
      </c>
      <c r="AE886">
        <f t="shared" si="323"/>
        <v>0</v>
      </c>
      <c r="AG886" s="11">
        <f t="shared" si="324"/>
        <v>-24.196000000000002</v>
      </c>
      <c r="AH886" s="11"/>
      <c r="AI886" s="15">
        <f t="shared" si="325"/>
        <v>0</v>
      </c>
      <c r="AL886" s="11">
        <f t="shared" si="326"/>
        <v>-241.96</v>
      </c>
      <c r="AM886" s="11"/>
      <c r="AO886" s="19">
        <f t="shared" si="327"/>
        <v>9.1199270405836752E-4</v>
      </c>
      <c r="AP886" s="19">
        <f t="shared" si="328"/>
        <v>0</v>
      </c>
      <c r="AR886" s="23">
        <f t="shared" si="329"/>
        <v>2.2225262197902418</v>
      </c>
      <c r="AS886">
        <f t="shared" si="330"/>
        <v>2</v>
      </c>
      <c r="AV886" s="11">
        <f t="shared" si="331"/>
        <v>2.6921222070223454</v>
      </c>
      <c r="AY886" s="11">
        <f t="shared" si="332"/>
        <v>26.921222070223454</v>
      </c>
      <c r="AZ886" s="11"/>
      <c r="BB886" s="17">
        <f t="shared" si="333"/>
        <v>2.2225262197902418</v>
      </c>
      <c r="BC886" s="17">
        <f t="shared" si="334"/>
        <v>0</v>
      </c>
      <c r="BE886" s="11">
        <f t="shared" si="335"/>
        <v>-26.888122207022345</v>
      </c>
      <c r="BH886" s="15">
        <f t="shared" si="336"/>
        <v>0</v>
      </c>
    </row>
    <row r="887" spans="1:60">
      <c r="A887" t="s">
        <v>1708</v>
      </c>
      <c r="B887" t="s">
        <v>1707</v>
      </c>
      <c r="C887" t="s">
        <v>35</v>
      </c>
      <c r="D887">
        <v>3</v>
      </c>
      <c r="E887" s="7">
        <v>422.05799999999999</v>
      </c>
      <c r="F887" s="7">
        <v>440.14620000000002</v>
      </c>
      <c r="G887" s="7">
        <v>-18.088200000000001</v>
      </c>
      <c r="I887" s="7"/>
      <c r="J887" s="7"/>
      <c r="K887" s="7"/>
      <c r="M887" t="str">
        <f t="shared" si="314"/>
        <v/>
      </c>
      <c r="O887" s="11">
        <f t="shared" si="315"/>
        <v>140.68600000000001</v>
      </c>
      <c r="P887" s="11" t="str">
        <f t="shared" si="316"/>
        <v/>
      </c>
      <c r="Q887" s="11"/>
      <c r="R887" s="11">
        <f t="shared" si="317"/>
        <v>0</v>
      </c>
      <c r="S887" s="11"/>
      <c r="U887" s="11">
        <f t="shared" si="318"/>
        <v>146.71540000000002</v>
      </c>
      <c r="V887" s="11" t="str">
        <f t="shared" si="319"/>
        <v/>
      </c>
      <c r="W887" s="11"/>
      <c r="X887" s="11">
        <f t="shared" si="313"/>
        <v>0</v>
      </c>
      <c r="Y887" s="11"/>
      <c r="AA887" s="11">
        <f t="shared" si="320"/>
        <v>-6.0293999999999999</v>
      </c>
      <c r="AB887" s="11" t="str">
        <f t="shared" si="321"/>
        <v/>
      </c>
      <c r="AC887" s="11"/>
      <c r="AD887">
        <f t="shared" si="322"/>
        <v>3</v>
      </c>
      <c r="AE887">
        <f t="shared" si="323"/>
        <v>0</v>
      </c>
      <c r="AG887" s="11">
        <f t="shared" si="324"/>
        <v>18.088200000000001</v>
      </c>
      <c r="AH887" s="11"/>
      <c r="AI887" s="15">
        <f t="shared" si="325"/>
        <v>0</v>
      </c>
      <c r="AL887" s="11">
        <f t="shared" si="326"/>
        <v>-422.05799999999999</v>
      </c>
      <c r="AM887" s="11"/>
      <c r="AO887" s="19">
        <f t="shared" si="327"/>
        <v>1.3679890560875513E-3</v>
      </c>
      <c r="AP887" s="19">
        <f t="shared" si="328"/>
        <v>0</v>
      </c>
      <c r="AR887" s="23">
        <f t="shared" si="329"/>
        <v>3.3337893296853625</v>
      </c>
      <c r="AS887">
        <f t="shared" si="330"/>
        <v>3</v>
      </c>
      <c r="AV887" s="11">
        <f t="shared" si="331"/>
        <v>-2.0125493844049243</v>
      </c>
      <c r="AY887" s="11">
        <f t="shared" si="332"/>
        <v>46.959485636114906</v>
      </c>
      <c r="AZ887" s="11"/>
      <c r="BB887" s="17">
        <f t="shared" si="333"/>
        <v>3.3337893296853625</v>
      </c>
      <c r="BC887" s="17">
        <f t="shared" si="334"/>
        <v>0</v>
      </c>
      <c r="BE887" s="11">
        <f t="shared" si="335"/>
        <v>20.100749384404924</v>
      </c>
      <c r="BH887" s="15">
        <f t="shared" si="336"/>
        <v>0</v>
      </c>
    </row>
    <row r="888" spans="1:60">
      <c r="A888" t="s">
        <v>1708</v>
      </c>
      <c r="B888" t="s">
        <v>1707</v>
      </c>
      <c r="C888" t="s">
        <v>53</v>
      </c>
      <c r="D888">
        <v>3</v>
      </c>
      <c r="E888" s="7">
        <v>35.28</v>
      </c>
      <c r="F888" s="7">
        <v>23.284800000000001</v>
      </c>
      <c r="G888" s="7">
        <v>11.995200000000001</v>
      </c>
      <c r="I888" s="7"/>
      <c r="J888" s="7"/>
      <c r="K888" s="7"/>
      <c r="M888" t="str">
        <f t="shared" si="314"/>
        <v/>
      </c>
      <c r="O888" s="11">
        <f t="shared" si="315"/>
        <v>11.76</v>
      </c>
      <c r="P888" s="11" t="str">
        <f t="shared" si="316"/>
        <v/>
      </c>
      <c r="Q888" s="11"/>
      <c r="R888" s="11">
        <f t="shared" si="317"/>
        <v>0</v>
      </c>
      <c r="S888" s="11"/>
      <c r="U888" s="11">
        <f t="shared" si="318"/>
        <v>7.7616000000000005</v>
      </c>
      <c r="V888" s="11" t="str">
        <f t="shared" si="319"/>
        <v/>
      </c>
      <c r="W888" s="11"/>
      <c r="X888" s="11">
        <f t="shared" si="313"/>
        <v>0</v>
      </c>
      <c r="Y888" s="11"/>
      <c r="AA888" s="11">
        <f t="shared" si="320"/>
        <v>3.9984000000000002</v>
      </c>
      <c r="AB888" s="11" t="str">
        <f t="shared" si="321"/>
        <v/>
      </c>
      <c r="AC888" s="11"/>
      <c r="AD888">
        <f t="shared" si="322"/>
        <v>3</v>
      </c>
      <c r="AE888">
        <f t="shared" si="323"/>
        <v>0</v>
      </c>
      <c r="AG888" s="11">
        <f t="shared" si="324"/>
        <v>-11.995200000000001</v>
      </c>
      <c r="AH888" s="11"/>
      <c r="AI888" s="15">
        <f t="shared" si="325"/>
        <v>0</v>
      </c>
      <c r="AL888" s="11">
        <f t="shared" si="326"/>
        <v>-35.28</v>
      </c>
      <c r="AM888" s="11"/>
      <c r="AO888" s="19">
        <f t="shared" si="327"/>
        <v>1.3679890560875513E-3</v>
      </c>
      <c r="AP888" s="19">
        <f t="shared" si="328"/>
        <v>0</v>
      </c>
      <c r="AR888" s="23">
        <f t="shared" si="329"/>
        <v>3.3337893296853625</v>
      </c>
      <c r="AS888">
        <f t="shared" si="330"/>
        <v>3</v>
      </c>
      <c r="AV888" s="11">
        <f t="shared" si="331"/>
        <v>1.3346232558139532</v>
      </c>
      <c r="AY888" s="11">
        <f t="shared" si="332"/>
        <v>3.9253625170998623</v>
      </c>
      <c r="AZ888" s="11"/>
      <c r="BB888" s="17">
        <f t="shared" si="333"/>
        <v>3.3337893296853625</v>
      </c>
      <c r="BC888" s="17">
        <f t="shared" si="334"/>
        <v>0</v>
      </c>
      <c r="BE888" s="11">
        <f t="shared" si="335"/>
        <v>-13.329823255813954</v>
      </c>
      <c r="BH888" s="15">
        <f t="shared" si="336"/>
        <v>0</v>
      </c>
    </row>
    <row r="889" spans="1:60">
      <c r="A889" t="s">
        <v>2959</v>
      </c>
      <c r="B889" t="s">
        <v>2958</v>
      </c>
      <c r="C889" t="s">
        <v>35</v>
      </c>
      <c r="E889" s="7"/>
      <c r="F889" s="7"/>
      <c r="G889" s="7"/>
      <c r="H889">
        <v>4</v>
      </c>
      <c r="I889" s="7">
        <v>975.92</v>
      </c>
      <c r="J889" s="7">
        <v>683.14400000000001</v>
      </c>
      <c r="K889" s="7">
        <v>292.77600000000001</v>
      </c>
      <c r="M889" t="str">
        <f t="shared" si="314"/>
        <v>New</v>
      </c>
      <c r="O889" s="11" t="str">
        <f t="shared" si="315"/>
        <v/>
      </c>
      <c r="P889" s="11">
        <f t="shared" si="316"/>
        <v>243.98</v>
      </c>
      <c r="Q889" s="11"/>
      <c r="R889" s="11">
        <f t="shared" si="317"/>
        <v>0</v>
      </c>
      <c r="S889" s="11"/>
      <c r="U889" s="11" t="str">
        <f t="shared" si="318"/>
        <v/>
      </c>
      <c r="V889" s="11">
        <f t="shared" si="319"/>
        <v>170.786</v>
      </c>
      <c r="W889" s="11"/>
      <c r="X889" s="11">
        <f t="shared" si="313"/>
        <v>0</v>
      </c>
      <c r="Y889" s="11"/>
      <c r="AA889" s="11" t="str">
        <f t="shared" si="320"/>
        <v/>
      </c>
      <c r="AB889" s="11">
        <f t="shared" si="321"/>
        <v>73.194000000000003</v>
      </c>
      <c r="AC889" s="11"/>
      <c r="AD889">
        <f t="shared" si="322"/>
        <v>0</v>
      </c>
      <c r="AE889">
        <f t="shared" si="323"/>
        <v>4</v>
      </c>
      <c r="AG889" s="11">
        <f t="shared" si="324"/>
        <v>292.77600000000001</v>
      </c>
      <c r="AH889" s="11"/>
      <c r="AI889" s="15">
        <f t="shared" si="325"/>
        <v>0</v>
      </c>
      <c r="AL889" s="11">
        <f t="shared" si="326"/>
        <v>975.92</v>
      </c>
      <c r="AM889" s="11"/>
      <c r="AO889" s="19">
        <f t="shared" si="327"/>
        <v>0</v>
      </c>
      <c r="AP889" s="19">
        <f t="shared" si="328"/>
        <v>1.6413623307345096E-3</v>
      </c>
      <c r="AR889" s="23">
        <f t="shared" si="329"/>
        <v>0</v>
      </c>
      <c r="AS889">
        <f t="shared" si="330"/>
        <v>0</v>
      </c>
      <c r="AV889" s="11">
        <f t="shared" si="331"/>
        <v>0</v>
      </c>
      <c r="AY889" s="11">
        <f t="shared" si="332"/>
        <v>0</v>
      </c>
      <c r="AZ889" s="11"/>
      <c r="BB889" s="17">
        <f t="shared" si="333"/>
        <v>0</v>
      </c>
      <c r="BC889" s="17">
        <f t="shared" si="334"/>
        <v>4</v>
      </c>
      <c r="BE889" s="11">
        <f t="shared" si="335"/>
        <v>292.77600000000001</v>
      </c>
      <c r="BH889" s="15">
        <f t="shared" si="336"/>
        <v>0</v>
      </c>
    </row>
    <row r="890" spans="1:60">
      <c r="A890" t="s">
        <v>3364</v>
      </c>
      <c r="B890" t="s">
        <v>3363</v>
      </c>
      <c r="C890" t="s">
        <v>53</v>
      </c>
      <c r="E890" s="7"/>
      <c r="F890" s="7"/>
      <c r="G890" s="7"/>
      <c r="H890">
        <v>4</v>
      </c>
      <c r="I890" s="7">
        <v>34.92</v>
      </c>
      <c r="J890" s="7">
        <v>23.047200000000004</v>
      </c>
      <c r="K890" s="7">
        <v>11.8728</v>
      </c>
      <c r="M890" t="str">
        <f t="shared" si="314"/>
        <v>New</v>
      </c>
      <c r="O890" s="11" t="str">
        <f t="shared" si="315"/>
        <v/>
      </c>
      <c r="P890" s="11">
        <f t="shared" si="316"/>
        <v>8.73</v>
      </c>
      <c r="Q890" s="11"/>
      <c r="R890" s="11">
        <f t="shared" si="317"/>
        <v>0</v>
      </c>
      <c r="S890" s="11"/>
      <c r="U890" s="11" t="str">
        <f t="shared" si="318"/>
        <v/>
      </c>
      <c r="V890" s="11">
        <f t="shared" si="319"/>
        <v>5.7618000000000009</v>
      </c>
      <c r="W890" s="11"/>
      <c r="X890" s="11">
        <f t="shared" si="313"/>
        <v>0</v>
      </c>
      <c r="Y890" s="11"/>
      <c r="AA890" s="11" t="str">
        <f t="shared" si="320"/>
        <v/>
      </c>
      <c r="AB890" s="11">
        <f t="shared" si="321"/>
        <v>2.9681999999999999</v>
      </c>
      <c r="AC890" s="11"/>
      <c r="AD890">
        <f t="shared" si="322"/>
        <v>0</v>
      </c>
      <c r="AE890">
        <f t="shared" si="323"/>
        <v>4</v>
      </c>
      <c r="AG890" s="11">
        <f t="shared" si="324"/>
        <v>11.8728</v>
      </c>
      <c r="AH890" s="11"/>
      <c r="AI890" s="15">
        <f t="shared" si="325"/>
        <v>0</v>
      </c>
      <c r="AL890" s="11">
        <f t="shared" si="326"/>
        <v>34.92</v>
      </c>
      <c r="AM890" s="11"/>
      <c r="AO890" s="19">
        <f t="shared" si="327"/>
        <v>0</v>
      </c>
      <c r="AP890" s="19">
        <f t="shared" si="328"/>
        <v>1.6413623307345096E-3</v>
      </c>
      <c r="AR890" s="23">
        <f t="shared" si="329"/>
        <v>0</v>
      </c>
      <c r="AS890">
        <f t="shared" si="330"/>
        <v>0</v>
      </c>
      <c r="AV890" s="11">
        <f t="shared" si="331"/>
        <v>0</v>
      </c>
      <c r="AY890" s="11">
        <f t="shared" si="332"/>
        <v>0</v>
      </c>
      <c r="AZ890" s="11"/>
      <c r="BB890" s="17">
        <f t="shared" si="333"/>
        <v>0</v>
      </c>
      <c r="BC890" s="17">
        <f t="shared" si="334"/>
        <v>4</v>
      </c>
      <c r="BE890" s="11">
        <f t="shared" si="335"/>
        <v>11.8728</v>
      </c>
      <c r="BH890" s="15">
        <f t="shared" si="336"/>
        <v>0</v>
      </c>
    </row>
    <row r="891" spans="1:60">
      <c r="A891" t="s">
        <v>369</v>
      </c>
      <c r="B891" t="s">
        <v>368</v>
      </c>
      <c r="C891" t="s">
        <v>53</v>
      </c>
      <c r="E891" s="7"/>
      <c r="F891" s="7"/>
      <c r="G891" s="7"/>
      <c r="H891">
        <v>4</v>
      </c>
      <c r="I891" s="7">
        <v>31.167999999999999</v>
      </c>
      <c r="J891" s="7">
        <v>21.817599999999999</v>
      </c>
      <c r="K891" s="7">
        <v>9.3504000000000005</v>
      </c>
      <c r="M891" t="str">
        <f t="shared" si="314"/>
        <v>New</v>
      </c>
      <c r="O891" s="11" t="str">
        <f t="shared" si="315"/>
        <v/>
      </c>
      <c r="P891" s="11">
        <f t="shared" si="316"/>
        <v>7.7919999999999998</v>
      </c>
      <c r="Q891" s="11"/>
      <c r="R891" s="11">
        <f t="shared" si="317"/>
        <v>0</v>
      </c>
      <c r="S891" s="11"/>
      <c r="U891" s="11" t="str">
        <f t="shared" si="318"/>
        <v/>
      </c>
      <c r="V891" s="11">
        <f t="shared" si="319"/>
        <v>5.4543999999999997</v>
      </c>
      <c r="W891" s="11"/>
      <c r="X891" s="11">
        <f t="shared" si="313"/>
        <v>0</v>
      </c>
      <c r="Y891" s="11"/>
      <c r="AA891" s="11" t="str">
        <f t="shared" si="320"/>
        <v/>
      </c>
      <c r="AB891" s="11">
        <f t="shared" si="321"/>
        <v>2.3376000000000001</v>
      </c>
      <c r="AC891" s="11"/>
      <c r="AD891">
        <f t="shared" si="322"/>
        <v>0</v>
      </c>
      <c r="AE891">
        <f t="shared" si="323"/>
        <v>4</v>
      </c>
      <c r="AG891" s="11">
        <f t="shared" si="324"/>
        <v>9.3504000000000005</v>
      </c>
      <c r="AH891" s="11"/>
      <c r="AI891" s="15">
        <f t="shared" si="325"/>
        <v>0</v>
      </c>
      <c r="AL891" s="11">
        <f t="shared" si="326"/>
        <v>31.167999999999999</v>
      </c>
      <c r="AM891" s="11"/>
      <c r="AO891" s="19">
        <f t="shared" si="327"/>
        <v>0</v>
      </c>
      <c r="AP891" s="19">
        <f t="shared" si="328"/>
        <v>1.6413623307345096E-3</v>
      </c>
      <c r="AR891" s="23">
        <f t="shared" si="329"/>
        <v>0</v>
      </c>
      <c r="AS891">
        <f t="shared" si="330"/>
        <v>0</v>
      </c>
      <c r="AV891" s="11">
        <f t="shared" si="331"/>
        <v>0</v>
      </c>
      <c r="AY891" s="11">
        <f t="shared" si="332"/>
        <v>0</v>
      </c>
      <c r="AZ891" s="11"/>
      <c r="BB891" s="17">
        <f t="shared" si="333"/>
        <v>0</v>
      </c>
      <c r="BC891" s="17">
        <f t="shared" si="334"/>
        <v>4</v>
      </c>
      <c r="BE891" s="11">
        <f t="shared" si="335"/>
        <v>9.3504000000000005</v>
      </c>
      <c r="BH891" s="15">
        <f t="shared" si="336"/>
        <v>0</v>
      </c>
    </row>
    <row r="892" spans="1:60">
      <c r="A892" t="s">
        <v>369</v>
      </c>
      <c r="B892" t="s">
        <v>368</v>
      </c>
      <c r="C892" t="s">
        <v>44</v>
      </c>
      <c r="E892" s="7"/>
      <c r="F892" s="7"/>
      <c r="G892" s="7"/>
      <c r="H892">
        <v>2</v>
      </c>
      <c r="I892" s="7">
        <v>120.96</v>
      </c>
      <c r="J892" s="7">
        <v>149.184</v>
      </c>
      <c r="K892" s="7">
        <v>-28.224</v>
      </c>
      <c r="M892" t="str">
        <f t="shared" si="314"/>
        <v>New</v>
      </c>
      <c r="O892" s="11" t="str">
        <f t="shared" si="315"/>
        <v/>
      </c>
      <c r="P892" s="11">
        <f t="shared" si="316"/>
        <v>60.48</v>
      </c>
      <c r="Q892" s="11"/>
      <c r="R892" s="11">
        <f t="shared" si="317"/>
        <v>0</v>
      </c>
      <c r="S892" s="11"/>
      <c r="U892" s="11" t="str">
        <f t="shared" si="318"/>
        <v/>
      </c>
      <c r="V892" s="11">
        <f t="shared" si="319"/>
        <v>74.591999999999999</v>
      </c>
      <c r="W892" s="11"/>
      <c r="X892" s="11">
        <f t="shared" si="313"/>
        <v>0</v>
      </c>
      <c r="Y892" s="11"/>
      <c r="AA892" s="11" t="str">
        <f t="shared" si="320"/>
        <v/>
      </c>
      <c r="AB892" s="11">
        <f t="shared" si="321"/>
        <v>-14.112</v>
      </c>
      <c r="AC892" s="11"/>
      <c r="AD892">
        <f t="shared" si="322"/>
        <v>0</v>
      </c>
      <c r="AE892">
        <f t="shared" si="323"/>
        <v>2</v>
      </c>
      <c r="AG892" s="11">
        <f t="shared" si="324"/>
        <v>-28.224</v>
      </c>
      <c r="AH892" s="11"/>
      <c r="AI892" s="15">
        <f t="shared" si="325"/>
        <v>0</v>
      </c>
      <c r="AL892" s="11">
        <f t="shared" si="326"/>
        <v>120.96</v>
      </c>
      <c r="AM892" s="11"/>
      <c r="AO892" s="19">
        <f t="shared" si="327"/>
        <v>0</v>
      </c>
      <c r="AP892" s="19">
        <f t="shared" si="328"/>
        <v>8.206811653672548E-4</v>
      </c>
      <c r="AR892" s="23">
        <f t="shared" si="329"/>
        <v>0</v>
      </c>
      <c r="AS892">
        <f t="shared" si="330"/>
        <v>0</v>
      </c>
      <c r="AV892" s="11">
        <f t="shared" si="331"/>
        <v>0</v>
      </c>
      <c r="AY892" s="11">
        <f t="shared" si="332"/>
        <v>0</v>
      </c>
      <c r="AZ892" s="11"/>
      <c r="BB892" s="17">
        <f t="shared" si="333"/>
        <v>0</v>
      </c>
      <c r="BC892" s="17">
        <f t="shared" si="334"/>
        <v>2</v>
      </c>
      <c r="BE892" s="11">
        <f t="shared" si="335"/>
        <v>-28.224</v>
      </c>
      <c r="BH892" s="15">
        <f t="shared" si="336"/>
        <v>0</v>
      </c>
    </row>
    <row r="893" spans="1:60">
      <c r="A893" t="s">
        <v>2644</v>
      </c>
      <c r="B893" t="s">
        <v>2643</v>
      </c>
      <c r="C893" t="s">
        <v>35</v>
      </c>
      <c r="E893" s="7"/>
      <c r="F893" s="7"/>
      <c r="G893" s="7"/>
      <c r="H893">
        <v>3</v>
      </c>
      <c r="I893" s="7">
        <v>106.869</v>
      </c>
      <c r="J893" s="7">
        <v>135.87630000000001</v>
      </c>
      <c r="K893" s="7">
        <v>-29.007300000000001</v>
      </c>
      <c r="M893" t="str">
        <f t="shared" si="314"/>
        <v>New</v>
      </c>
      <c r="O893" s="11" t="str">
        <f t="shared" si="315"/>
        <v/>
      </c>
      <c r="P893" s="11">
        <f t="shared" si="316"/>
        <v>35.622999999999998</v>
      </c>
      <c r="Q893" s="11"/>
      <c r="R893" s="11">
        <f t="shared" si="317"/>
        <v>0</v>
      </c>
      <c r="S893" s="11"/>
      <c r="U893" s="11" t="str">
        <f t="shared" si="318"/>
        <v/>
      </c>
      <c r="V893" s="11">
        <f t="shared" si="319"/>
        <v>45.292100000000005</v>
      </c>
      <c r="W893" s="11"/>
      <c r="X893" s="11">
        <f t="shared" si="313"/>
        <v>0</v>
      </c>
      <c r="Y893" s="11"/>
      <c r="AA893" s="11" t="str">
        <f t="shared" si="320"/>
        <v/>
      </c>
      <c r="AB893" s="11">
        <f t="shared" si="321"/>
        <v>-9.6691000000000003</v>
      </c>
      <c r="AC893" s="11"/>
      <c r="AD893">
        <f t="shared" si="322"/>
        <v>0</v>
      </c>
      <c r="AE893">
        <f t="shared" si="323"/>
        <v>3</v>
      </c>
      <c r="AG893" s="11">
        <f t="shared" si="324"/>
        <v>-29.007300000000001</v>
      </c>
      <c r="AH893" s="11"/>
      <c r="AI893" s="15">
        <f t="shared" si="325"/>
        <v>0</v>
      </c>
      <c r="AL893" s="11">
        <f t="shared" si="326"/>
        <v>106.869</v>
      </c>
      <c r="AM893" s="11"/>
      <c r="AO893" s="19">
        <f t="shared" si="327"/>
        <v>0</v>
      </c>
      <c r="AP893" s="19">
        <f t="shared" si="328"/>
        <v>1.2310217480508822E-3</v>
      </c>
      <c r="AR893" s="23">
        <f t="shared" si="329"/>
        <v>0</v>
      </c>
      <c r="AS893">
        <f t="shared" si="330"/>
        <v>0</v>
      </c>
      <c r="AV893" s="11">
        <f t="shared" si="331"/>
        <v>0</v>
      </c>
      <c r="AY893" s="11">
        <f t="shared" si="332"/>
        <v>0</v>
      </c>
      <c r="AZ893" s="11"/>
      <c r="BB893" s="17">
        <f t="shared" si="333"/>
        <v>0</v>
      </c>
      <c r="BC893" s="17">
        <f t="shared" si="334"/>
        <v>3</v>
      </c>
      <c r="BE893" s="11">
        <f t="shared" si="335"/>
        <v>-29.007300000000001</v>
      </c>
      <c r="BH893" s="15">
        <f t="shared" si="336"/>
        <v>0</v>
      </c>
    </row>
    <row r="894" spans="1:60">
      <c r="A894" t="s">
        <v>3775</v>
      </c>
      <c r="B894" t="s">
        <v>3774</v>
      </c>
      <c r="C894" t="s">
        <v>32</v>
      </c>
      <c r="D894">
        <v>1</v>
      </c>
      <c r="E894" s="7">
        <v>48.58</v>
      </c>
      <c r="F894" s="7">
        <v>40.807199999999995</v>
      </c>
      <c r="G894" s="7">
        <v>7.7728000000000002</v>
      </c>
      <c r="I894" s="7"/>
      <c r="J894" s="7"/>
      <c r="K894" s="7"/>
      <c r="M894" t="str">
        <f t="shared" si="314"/>
        <v/>
      </c>
      <c r="O894" s="11">
        <f t="shared" si="315"/>
        <v>48.58</v>
      </c>
      <c r="P894" s="11" t="str">
        <f t="shared" si="316"/>
        <v/>
      </c>
      <c r="Q894" s="11"/>
      <c r="R894" s="11">
        <f t="shared" si="317"/>
        <v>0</v>
      </c>
      <c r="S894" s="11"/>
      <c r="U894" s="11">
        <f t="shared" si="318"/>
        <v>40.807199999999995</v>
      </c>
      <c r="V894" s="11" t="str">
        <f t="shared" si="319"/>
        <v/>
      </c>
      <c r="W894" s="11"/>
      <c r="X894" s="11">
        <f t="shared" si="313"/>
        <v>0</v>
      </c>
      <c r="Y894" s="11"/>
      <c r="AA894" s="11">
        <f t="shared" si="320"/>
        <v>7.7728000000000002</v>
      </c>
      <c r="AB894" s="11" t="str">
        <f t="shared" si="321"/>
        <v/>
      </c>
      <c r="AC894" s="11"/>
      <c r="AD894">
        <f t="shared" si="322"/>
        <v>1</v>
      </c>
      <c r="AE894">
        <f t="shared" si="323"/>
        <v>0</v>
      </c>
      <c r="AG894" s="11">
        <f t="shared" si="324"/>
        <v>-7.7728000000000002</v>
      </c>
      <c r="AH894" s="11"/>
      <c r="AI894" s="15">
        <f t="shared" si="325"/>
        <v>0</v>
      </c>
      <c r="AL894" s="11">
        <f t="shared" si="326"/>
        <v>-48.58</v>
      </c>
      <c r="AM894" s="11"/>
      <c r="AO894" s="19">
        <f t="shared" si="327"/>
        <v>4.5599635202918376E-4</v>
      </c>
      <c r="AP894" s="19">
        <f t="shared" si="328"/>
        <v>0</v>
      </c>
      <c r="AR894" s="23">
        <f t="shared" si="329"/>
        <v>1.1112631098951209</v>
      </c>
      <c r="AS894">
        <f t="shared" si="330"/>
        <v>1</v>
      </c>
      <c r="AV894" s="11">
        <f t="shared" si="331"/>
        <v>0.86482590059279574</v>
      </c>
      <c r="AY894" s="11">
        <f t="shared" si="332"/>
        <v>5.4051618787049724</v>
      </c>
      <c r="AZ894" s="11"/>
      <c r="BB894" s="17">
        <f t="shared" si="333"/>
        <v>1.1112631098951209</v>
      </c>
      <c r="BC894" s="17">
        <f t="shared" si="334"/>
        <v>0</v>
      </c>
      <c r="BE894" s="11">
        <f t="shared" si="335"/>
        <v>-8.6376259005927967</v>
      </c>
      <c r="BH894" s="15">
        <f t="shared" si="336"/>
        <v>0</v>
      </c>
    </row>
    <row r="895" spans="1:60">
      <c r="A895" t="s">
        <v>3775</v>
      </c>
      <c r="B895" t="s">
        <v>3774</v>
      </c>
      <c r="C895" t="s">
        <v>35</v>
      </c>
      <c r="D895">
        <v>4</v>
      </c>
      <c r="E895" s="7">
        <v>435.16800000000001</v>
      </c>
      <c r="F895" s="7">
        <v>495.00360000000001</v>
      </c>
      <c r="G895" s="7">
        <v>-59.835599999999999</v>
      </c>
      <c r="I895" s="7"/>
      <c r="J895" s="7"/>
      <c r="K895" s="7"/>
      <c r="M895" t="str">
        <f t="shared" si="314"/>
        <v/>
      </c>
      <c r="O895" s="11">
        <f t="shared" si="315"/>
        <v>108.792</v>
      </c>
      <c r="P895" s="11" t="str">
        <f t="shared" si="316"/>
        <v/>
      </c>
      <c r="Q895" s="11"/>
      <c r="R895" s="11">
        <f t="shared" si="317"/>
        <v>0</v>
      </c>
      <c r="S895" s="11"/>
      <c r="U895" s="11">
        <f t="shared" si="318"/>
        <v>123.7509</v>
      </c>
      <c r="V895" s="11" t="str">
        <f t="shared" si="319"/>
        <v/>
      </c>
      <c r="W895" s="11"/>
      <c r="X895" s="11">
        <f t="shared" si="313"/>
        <v>0</v>
      </c>
      <c r="Y895" s="11"/>
      <c r="AA895" s="11">
        <f t="shared" si="320"/>
        <v>-14.9589</v>
      </c>
      <c r="AB895" s="11" t="str">
        <f t="shared" si="321"/>
        <v/>
      </c>
      <c r="AC895" s="11"/>
      <c r="AD895">
        <f t="shared" si="322"/>
        <v>4</v>
      </c>
      <c r="AE895">
        <f t="shared" si="323"/>
        <v>0</v>
      </c>
      <c r="AG895" s="11">
        <f t="shared" si="324"/>
        <v>59.835599999999999</v>
      </c>
      <c r="AH895" s="11"/>
      <c r="AI895" s="15">
        <f t="shared" si="325"/>
        <v>0</v>
      </c>
      <c r="AL895" s="11">
        <f t="shared" si="326"/>
        <v>-435.16800000000001</v>
      </c>
      <c r="AM895" s="11"/>
      <c r="AO895" s="19">
        <f t="shared" si="327"/>
        <v>1.823985408116735E-3</v>
      </c>
      <c r="AP895" s="19">
        <f t="shared" si="328"/>
        <v>0</v>
      </c>
      <c r="AR895" s="23">
        <f t="shared" si="329"/>
        <v>4.4450524395804836</v>
      </c>
      <c r="AS895">
        <f t="shared" si="330"/>
        <v>4</v>
      </c>
      <c r="AV895" s="11">
        <f t="shared" si="331"/>
        <v>-6.6574949384404958</v>
      </c>
      <c r="AY895" s="11">
        <f t="shared" si="332"/>
        <v>48.418145006839971</v>
      </c>
      <c r="AZ895" s="11"/>
      <c r="BB895" s="17">
        <f t="shared" si="333"/>
        <v>4.4450524395804836</v>
      </c>
      <c r="BC895" s="17">
        <f t="shared" si="334"/>
        <v>0</v>
      </c>
      <c r="BE895" s="11">
        <f t="shared" si="335"/>
        <v>66.493094938440493</v>
      </c>
      <c r="BH895" s="15">
        <f t="shared" si="336"/>
        <v>0</v>
      </c>
    </row>
    <row r="896" spans="1:60">
      <c r="A896" t="s">
        <v>1393</v>
      </c>
      <c r="B896" t="s">
        <v>1392</v>
      </c>
      <c r="C896" t="s">
        <v>53</v>
      </c>
      <c r="D896">
        <v>3</v>
      </c>
      <c r="E896" s="7">
        <v>41.37</v>
      </c>
      <c r="F896" s="7">
        <v>23.994599999999998</v>
      </c>
      <c r="G896" s="7">
        <v>17.375399999999999</v>
      </c>
      <c r="I896" s="7"/>
      <c r="J896" s="7"/>
      <c r="K896" s="7"/>
      <c r="M896" t="str">
        <f t="shared" si="314"/>
        <v/>
      </c>
      <c r="O896" s="11">
        <f t="shared" si="315"/>
        <v>13.79</v>
      </c>
      <c r="P896" s="11" t="str">
        <f t="shared" si="316"/>
        <v/>
      </c>
      <c r="Q896" s="11"/>
      <c r="R896" s="11">
        <f t="shared" si="317"/>
        <v>0</v>
      </c>
      <c r="S896" s="11"/>
      <c r="U896" s="11">
        <f t="shared" si="318"/>
        <v>7.9981999999999998</v>
      </c>
      <c r="V896" s="11" t="str">
        <f t="shared" si="319"/>
        <v/>
      </c>
      <c r="W896" s="11"/>
      <c r="X896" s="11">
        <f t="shared" si="313"/>
        <v>0</v>
      </c>
      <c r="Y896" s="11"/>
      <c r="AA896" s="11">
        <f t="shared" si="320"/>
        <v>5.7917999999999994</v>
      </c>
      <c r="AB896" s="11" t="str">
        <f t="shared" si="321"/>
        <v/>
      </c>
      <c r="AC896" s="11"/>
      <c r="AD896">
        <f t="shared" si="322"/>
        <v>3</v>
      </c>
      <c r="AE896">
        <f t="shared" si="323"/>
        <v>0</v>
      </c>
      <c r="AG896" s="11">
        <f t="shared" si="324"/>
        <v>-17.375399999999999</v>
      </c>
      <c r="AH896" s="11"/>
      <c r="AI896" s="15">
        <f t="shared" si="325"/>
        <v>0</v>
      </c>
      <c r="AL896" s="11">
        <f t="shared" si="326"/>
        <v>-41.37</v>
      </c>
      <c r="AM896" s="11"/>
      <c r="AO896" s="19">
        <f t="shared" si="327"/>
        <v>1.3679890560875513E-3</v>
      </c>
      <c r="AP896" s="19">
        <f t="shared" si="328"/>
        <v>0</v>
      </c>
      <c r="AR896" s="23">
        <f t="shared" si="329"/>
        <v>3.3337893296853625</v>
      </c>
      <c r="AS896">
        <f t="shared" si="330"/>
        <v>3</v>
      </c>
      <c r="AV896" s="11">
        <f t="shared" si="331"/>
        <v>1.9332410396716821</v>
      </c>
      <c r="AY896" s="11">
        <f t="shared" si="332"/>
        <v>4.6029548563611478</v>
      </c>
      <c r="AZ896" s="11"/>
      <c r="BB896" s="17">
        <f t="shared" si="333"/>
        <v>3.3337893296853625</v>
      </c>
      <c r="BC896" s="17">
        <f t="shared" si="334"/>
        <v>0</v>
      </c>
      <c r="BE896" s="11">
        <f t="shared" si="335"/>
        <v>-19.308641039671681</v>
      </c>
      <c r="BH896" s="15">
        <f t="shared" si="336"/>
        <v>0</v>
      </c>
    </row>
    <row r="897" spans="1:60">
      <c r="A897" t="s">
        <v>3752</v>
      </c>
      <c r="B897" t="s">
        <v>3751</v>
      </c>
      <c r="C897" t="s">
        <v>53</v>
      </c>
      <c r="E897" s="7"/>
      <c r="F897" s="7"/>
      <c r="G897" s="7"/>
      <c r="H897">
        <v>6</v>
      </c>
      <c r="I897" s="7">
        <v>295.52999999999997</v>
      </c>
      <c r="J897" s="7">
        <v>237.81299999999999</v>
      </c>
      <c r="K897" s="7">
        <v>57.716999999999999</v>
      </c>
      <c r="M897" t="str">
        <f t="shared" si="314"/>
        <v>New</v>
      </c>
      <c r="O897" s="11" t="str">
        <f t="shared" si="315"/>
        <v/>
      </c>
      <c r="P897" s="11">
        <f t="shared" si="316"/>
        <v>49.254999999999995</v>
      </c>
      <c r="Q897" s="11"/>
      <c r="R897" s="11">
        <f t="shared" si="317"/>
        <v>0</v>
      </c>
      <c r="S897" s="11"/>
      <c r="U897" s="11" t="str">
        <f t="shared" si="318"/>
        <v/>
      </c>
      <c r="V897" s="11">
        <f t="shared" si="319"/>
        <v>39.6355</v>
      </c>
      <c r="W897" s="11"/>
      <c r="X897" s="11">
        <f t="shared" si="313"/>
        <v>0</v>
      </c>
      <c r="Y897" s="11"/>
      <c r="AA897" s="11" t="str">
        <f t="shared" si="320"/>
        <v/>
      </c>
      <c r="AB897" s="11">
        <f t="shared" si="321"/>
        <v>9.6195000000000004</v>
      </c>
      <c r="AC897" s="11"/>
      <c r="AD897">
        <f t="shared" si="322"/>
        <v>0</v>
      </c>
      <c r="AE897">
        <f t="shared" si="323"/>
        <v>6</v>
      </c>
      <c r="AG897" s="11">
        <f t="shared" si="324"/>
        <v>57.716999999999999</v>
      </c>
      <c r="AH897" s="11"/>
      <c r="AI897" s="15">
        <f t="shared" si="325"/>
        <v>0</v>
      </c>
      <c r="AL897" s="11">
        <f t="shared" si="326"/>
        <v>295.52999999999997</v>
      </c>
      <c r="AM897" s="11"/>
      <c r="AO897" s="19">
        <f t="shared" si="327"/>
        <v>0</v>
      </c>
      <c r="AP897" s="19">
        <f t="shared" si="328"/>
        <v>2.4620434961017644E-3</v>
      </c>
      <c r="AR897" s="23">
        <f t="shared" si="329"/>
        <v>0</v>
      </c>
      <c r="AS897">
        <f t="shared" si="330"/>
        <v>0</v>
      </c>
      <c r="AV897" s="11">
        <f t="shared" si="331"/>
        <v>0</v>
      </c>
      <c r="AY897" s="11">
        <f t="shared" si="332"/>
        <v>0</v>
      </c>
      <c r="AZ897" s="11"/>
      <c r="BB897" s="17">
        <f t="shared" si="333"/>
        <v>0</v>
      </c>
      <c r="BC897" s="17">
        <f t="shared" si="334"/>
        <v>6</v>
      </c>
      <c r="BE897" s="11">
        <f t="shared" si="335"/>
        <v>57.716999999999999</v>
      </c>
      <c r="BH897" s="15">
        <f t="shared" si="336"/>
        <v>0</v>
      </c>
    </row>
    <row r="898" spans="1:60">
      <c r="A898" t="s">
        <v>1660</v>
      </c>
      <c r="B898" t="s">
        <v>1659</v>
      </c>
      <c r="C898" t="s">
        <v>53</v>
      </c>
      <c r="D898">
        <v>1</v>
      </c>
      <c r="E898" s="7">
        <v>43.13</v>
      </c>
      <c r="F898" s="7">
        <v>28.465800000000002</v>
      </c>
      <c r="G898" s="7">
        <v>14.664199999999999</v>
      </c>
      <c r="I898" s="7"/>
      <c r="J898" s="7"/>
      <c r="K898" s="7"/>
      <c r="M898" t="str">
        <f t="shared" si="314"/>
        <v/>
      </c>
      <c r="O898" s="11">
        <f t="shared" si="315"/>
        <v>43.13</v>
      </c>
      <c r="P898" s="11" t="str">
        <f t="shared" si="316"/>
        <v/>
      </c>
      <c r="Q898" s="11"/>
      <c r="R898" s="11">
        <f t="shared" si="317"/>
        <v>0</v>
      </c>
      <c r="S898" s="11"/>
      <c r="U898" s="11">
        <f t="shared" si="318"/>
        <v>28.465800000000002</v>
      </c>
      <c r="V898" s="11" t="str">
        <f t="shared" si="319"/>
        <v/>
      </c>
      <c r="W898" s="11"/>
      <c r="X898" s="11">
        <f t="shared" si="313"/>
        <v>0</v>
      </c>
      <c r="Y898" s="11"/>
      <c r="AA898" s="11">
        <f t="shared" si="320"/>
        <v>14.664199999999999</v>
      </c>
      <c r="AB898" s="11" t="str">
        <f t="shared" si="321"/>
        <v/>
      </c>
      <c r="AC898" s="11"/>
      <c r="AD898">
        <f t="shared" si="322"/>
        <v>1</v>
      </c>
      <c r="AE898">
        <f t="shared" si="323"/>
        <v>0</v>
      </c>
      <c r="AG898" s="11">
        <f t="shared" si="324"/>
        <v>-14.664199999999999</v>
      </c>
      <c r="AH898" s="11"/>
      <c r="AI898" s="15">
        <f t="shared" si="325"/>
        <v>0</v>
      </c>
      <c r="AL898" s="11">
        <f t="shared" si="326"/>
        <v>-43.13</v>
      </c>
      <c r="AM898" s="11"/>
      <c r="AO898" s="19">
        <f t="shared" si="327"/>
        <v>4.5599635202918376E-4</v>
      </c>
      <c r="AP898" s="19">
        <f t="shared" si="328"/>
        <v>0</v>
      </c>
      <c r="AR898" s="23">
        <f t="shared" si="329"/>
        <v>1.1112631098951209</v>
      </c>
      <c r="AS898">
        <f t="shared" si="330"/>
        <v>1</v>
      </c>
      <c r="AV898" s="11">
        <f t="shared" si="331"/>
        <v>1.6315844961240318</v>
      </c>
      <c r="AY898" s="11">
        <f t="shared" si="332"/>
        <v>4.7987779297765645</v>
      </c>
      <c r="AZ898" s="11"/>
      <c r="BB898" s="17">
        <f t="shared" si="333"/>
        <v>1.1112631098951209</v>
      </c>
      <c r="BC898" s="17">
        <f t="shared" si="334"/>
        <v>0</v>
      </c>
      <c r="BE898" s="11">
        <f t="shared" si="335"/>
        <v>-16.295784496124032</v>
      </c>
      <c r="BH898" s="15">
        <f t="shared" si="336"/>
        <v>0</v>
      </c>
    </row>
    <row r="899" spans="1:60">
      <c r="A899" t="s">
        <v>2619</v>
      </c>
      <c r="B899" t="s">
        <v>2618</v>
      </c>
      <c r="C899" t="s">
        <v>53</v>
      </c>
      <c r="E899" s="7"/>
      <c r="F899" s="7"/>
      <c r="G899" s="7"/>
      <c r="H899">
        <v>2</v>
      </c>
      <c r="I899" s="7">
        <v>14.56</v>
      </c>
      <c r="J899" s="7">
        <v>8.2992000000000008</v>
      </c>
      <c r="K899" s="7">
        <v>6.2607999999999997</v>
      </c>
      <c r="M899" t="str">
        <f t="shared" si="314"/>
        <v>New</v>
      </c>
      <c r="O899" s="11" t="str">
        <f t="shared" si="315"/>
        <v/>
      </c>
      <c r="P899" s="11">
        <f t="shared" si="316"/>
        <v>7.28</v>
      </c>
      <c r="Q899" s="11"/>
      <c r="R899" s="11">
        <f t="shared" si="317"/>
        <v>0</v>
      </c>
      <c r="S899" s="11"/>
      <c r="U899" s="11" t="str">
        <f t="shared" si="318"/>
        <v/>
      </c>
      <c r="V899" s="11">
        <f t="shared" si="319"/>
        <v>4.1496000000000004</v>
      </c>
      <c r="W899" s="11"/>
      <c r="X899" s="11">
        <f t="shared" si="313"/>
        <v>0</v>
      </c>
      <c r="Y899" s="11"/>
      <c r="AA899" s="11" t="str">
        <f t="shared" si="320"/>
        <v/>
      </c>
      <c r="AB899" s="11">
        <f t="shared" si="321"/>
        <v>3.1303999999999998</v>
      </c>
      <c r="AC899" s="11"/>
      <c r="AD899">
        <f t="shared" si="322"/>
        <v>0</v>
      </c>
      <c r="AE899">
        <f t="shared" si="323"/>
        <v>2</v>
      </c>
      <c r="AG899" s="11">
        <f t="shared" si="324"/>
        <v>6.2607999999999997</v>
      </c>
      <c r="AH899" s="11"/>
      <c r="AI899" s="15">
        <f t="shared" si="325"/>
        <v>0</v>
      </c>
      <c r="AL899" s="11">
        <f t="shared" si="326"/>
        <v>14.56</v>
      </c>
      <c r="AM899" s="11"/>
      <c r="AO899" s="19">
        <f t="shared" si="327"/>
        <v>0</v>
      </c>
      <c r="AP899" s="19">
        <f t="shared" si="328"/>
        <v>8.206811653672548E-4</v>
      </c>
      <c r="AR899" s="23">
        <f t="shared" si="329"/>
        <v>0</v>
      </c>
      <c r="AS899">
        <f t="shared" si="330"/>
        <v>0</v>
      </c>
      <c r="AV899" s="11">
        <f t="shared" si="331"/>
        <v>0</v>
      </c>
      <c r="AY899" s="11">
        <f t="shared" si="332"/>
        <v>0</v>
      </c>
      <c r="AZ899" s="11"/>
      <c r="BB899" s="17">
        <f t="shared" si="333"/>
        <v>0</v>
      </c>
      <c r="BC899" s="17">
        <f t="shared" si="334"/>
        <v>2</v>
      </c>
      <c r="BE899" s="11">
        <f t="shared" si="335"/>
        <v>6.2607999999999997</v>
      </c>
      <c r="BH899" s="15">
        <f t="shared" si="336"/>
        <v>0</v>
      </c>
    </row>
    <row r="900" spans="1:60">
      <c r="A900" t="s">
        <v>1149</v>
      </c>
      <c r="B900" t="s">
        <v>1148</v>
      </c>
      <c r="C900" t="s">
        <v>32</v>
      </c>
      <c r="E900" s="7"/>
      <c r="F900" s="7"/>
      <c r="G900" s="7"/>
      <c r="H900">
        <v>3</v>
      </c>
      <c r="I900" s="7">
        <v>302.94</v>
      </c>
      <c r="J900" s="7">
        <v>227.20499999999998</v>
      </c>
      <c r="K900" s="7">
        <v>75.734999999999999</v>
      </c>
      <c r="M900" t="str">
        <f t="shared" si="314"/>
        <v>New</v>
      </c>
      <c r="O900" s="11" t="str">
        <f t="shared" si="315"/>
        <v/>
      </c>
      <c r="P900" s="11">
        <f t="shared" si="316"/>
        <v>100.98</v>
      </c>
      <c r="Q900" s="11"/>
      <c r="R900" s="11">
        <f t="shared" si="317"/>
        <v>0</v>
      </c>
      <c r="S900" s="11"/>
      <c r="U900" s="11" t="str">
        <f t="shared" si="318"/>
        <v/>
      </c>
      <c r="V900" s="11">
        <f t="shared" si="319"/>
        <v>75.734999999999999</v>
      </c>
      <c r="W900" s="11"/>
      <c r="X900" s="11">
        <f t="shared" si="313"/>
        <v>0</v>
      </c>
      <c r="Y900" s="11"/>
      <c r="AA900" s="11" t="str">
        <f t="shared" si="320"/>
        <v/>
      </c>
      <c r="AB900" s="11">
        <f t="shared" si="321"/>
        <v>25.245000000000001</v>
      </c>
      <c r="AC900" s="11"/>
      <c r="AD900">
        <f t="shared" si="322"/>
        <v>0</v>
      </c>
      <c r="AE900">
        <f t="shared" si="323"/>
        <v>3</v>
      </c>
      <c r="AG900" s="11">
        <f t="shared" si="324"/>
        <v>75.734999999999999</v>
      </c>
      <c r="AH900" s="11"/>
      <c r="AI900" s="15">
        <f t="shared" si="325"/>
        <v>0</v>
      </c>
      <c r="AL900" s="11">
        <f t="shared" si="326"/>
        <v>302.94</v>
      </c>
      <c r="AM900" s="11"/>
      <c r="AO900" s="19">
        <f t="shared" si="327"/>
        <v>0</v>
      </c>
      <c r="AP900" s="19">
        <f t="shared" si="328"/>
        <v>1.2310217480508822E-3</v>
      </c>
      <c r="AR900" s="23">
        <f t="shared" si="329"/>
        <v>0</v>
      </c>
      <c r="AS900">
        <f t="shared" si="330"/>
        <v>0</v>
      </c>
      <c r="AV900" s="11">
        <f t="shared" si="331"/>
        <v>0</v>
      </c>
      <c r="AY900" s="11">
        <f t="shared" si="332"/>
        <v>0</v>
      </c>
      <c r="AZ900" s="11"/>
      <c r="BB900" s="17">
        <f t="shared" si="333"/>
        <v>0</v>
      </c>
      <c r="BC900" s="17">
        <f t="shared" si="334"/>
        <v>3</v>
      </c>
      <c r="BE900" s="11">
        <f t="shared" si="335"/>
        <v>75.734999999999999</v>
      </c>
      <c r="BH900" s="15">
        <f t="shared" si="336"/>
        <v>0</v>
      </c>
    </row>
    <row r="901" spans="1:60">
      <c r="A901" t="s">
        <v>1149</v>
      </c>
      <c r="B901" t="s">
        <v>1148</v>
      </c>
      <c r="C901" t="s">
        <v>53</v>
      </c>
      <c r="D901">
        <v>2</v>
      </c>
      <c r="E901" s="7">
        <v>39.880000000000003</v>
      </c>
      <c r="F901" s="7">
        <v>28.713600000000003</v>
      </c>
      <c r="G901" s="7">
        <v>11.166399999999999</v>
      </c>
      <c r="I901" s="7"/>
      <c r="J901" s="7"/>
      <c r="K901" s="7"/>
      <c r="M901" t="str">
        <f t="shared" si="314"/>
        <v/>
      </c>
      <c r="O901" s="11">
        <f t="shared" si="315"/>
        <v>19.940000000000001</v>
      </c>
      <c r="P901" s="11" t="str">
        <f t="shared" si="316"/>
        <v/>
      </c>
      <c r="Q901" s="11"/>
      <c r="R901" s="11">
        <f t="shared" si="317"/>
        <v>0</v>
      </c>
      <c r="S901" s="11"/>
      <c r="U901" s="11">
        <f t="shared" si="318"/>
        <v>14.356800000000002</v>
      </c>
      <c r="V901" s="11" t="str">
        <f t="shared" si="319"/>
        <v/>
      </c>
      <c r="W901" s="11"/>
      <c r="X901" s="11">
        <f t="shared" si="313"/>
        <v>0</v>
      </c>
      <c r="Y901" s="11"/>
      <c r="AA901" s="11">
        <f t="shared" si="320"/>
        <v>5.5831999999999997</v>
      </c>
      <c r="AB901" s="11" t="str">
        <f t="shared" si="321"/>
        <v/>
      </c>
      <c r="AC901" s="11"/>
      <c r="AD901">
        <f t="shared" si="322"/>
        <v>2</v>
      </c>
      <c r="AE901">
        <f t="shared" si="323"/>
        <v>0</v>
      </c>
      <c r="AG901" s="11">
        <f t="shared" si="324"/>
        <v>-11.166399999999999</v>
      </c>
      <c r="AH901" s="11"/>
      <c r="AI901" s="15">
        <f t="shared" si="325"/>
        <v>0</v>
      </c>
      <c r="AL901" s="11">
        <f t="shared" si="326"/>
        <v>-39.880000000000003</v>
      </c>
      <c r="AM901" s="11"/>
      <c r="AO901" s="19">
        <f t="shared" si="327"/>
        <v>9.1199270405836752E-4</v>
      </c>
      <c r="AP901" s="19">
        <f t="shared" si="328"/>
        <v>0</v>
      </c>
      <c r="AR901" s="23">
        <f t="shared" si="329"/>
        <v>2.2225262197902418</v>
      </c>
      <c r="AS901">
        <f t="shared" si="330"/>
        <v>2</v>
      </c>
      <c r="AV901" s="11">
        <f t="shared" si="331"/>
        <v>1.242408390332878</v>
      </c>
      <c r="AY901" s="11">
        <f t="shared" si="332"/>
        <v>4.4371728226174216</v>
      </c>
      <c r="AZ901" s="11"/>
      <c r="BB901" s="17">
        <f t="shared" si="333"/>
        <v>2.2225262197902418</v>
      </c>
      <c r="BC901" s="17">
        <f t="shared" si="334"/>
        <v>0</v>
      </c>
      <c r="BE901" s="11">
        <f t="shared" si="335"/>
        <v>-12.408808390332878</v>
      </c>
      <c r="BH901" s="15">
        <f t="shared" si="336"/>
        <v>0</v>
      </c>
    </row>
    <row r="902" spans="1:60">
      <c r="A902" t="s">
        <v>1299</v>
      </c>
      <c r="B902" t="s">
        <v>1298</v>
      </c>
      <c r="C902" t="s">
        <v>32</v>
      </c>
      <c r="E902" s="7"/>
      <c r="F902" s="7"/>
      <c r="G902" s="7"/>
      <c r="H902">
        <v>7</v>
      </c>
      <c r="I902" s="7">
        <v>209.97900000000001</v>
      </c>
      <c r="J902" s="7">
        <v>566.94330000000002</v>
      </c>
      <c r="K902" s="7">
        <v>-356.96429999999998</v>
      </c>
      <c r="M902" t="str">
        <f t="shared" si="314"/>
        <v>New</v>
      </c>
      <c r="O902" s="11" t="str">
        <f t="shared" si="315"/>
        <v/>
      </c>
      <c r="P902" s="11">
        <f t="shared" si="316"/>
        <v>29.997000000000003</v>
      </c>
      <c r="Q902" s="11"/>
      <c r="R902" s="11">
        <f t="shared" si="317"/>
        <v>0</v>
      </c>
      <c r="S902" s="11"/>
      <c r="U902" s="11" t="str">
        <f t="shared" si="318"/>
        <v/>
      </c>
      <c r="V902" s="11">
        <f t="shared" si="319"/>
        <v>80.991900000000001</v>
      </c>
      <c r="W902" s="11"/>
      <c r="X902" s="11">
        <f t="shared" si="313"/>
        <v>0</v>
      </c>
      <c r="Y902" s="11"/>
      <c r="AA902" s="11" t="str">
        <f t="shared" si="320"/>
        <v/>
      </c>
      <c r="AB902" s="11">
        <f t="shared" si="321"/>
        <v>-50.994899999999994</v>
      </c>
      <c r="AC902" s="11"/>
      <c r="AD902">
        <f t="shared" si="322"/>
        <v>0</v>
      </c>
      <c r="AE902">
        <f t="shared" si="323"/>
        <v>7</v>
      </c>
      <c r="AG902" s="11">
        <f t="shared" si="324"/>
        <v>-356.96429999999998</v>
      </c>
      <c r="AH902" s="11"/>
      <c r="AI902" s="15">
        <f t="shared" si="325"/>
        <v>0</v>
      </c>
      <c r="AL902" s="11">
        <f t="shared" si="326"/>
        <v>209.97900000000001</v>
      </c>
      <c r="AM902" s="11"/>
      <c r="AO902" s="19">
        <f t="shared" si="327"/>
        <v>0</v>
      </c>
      <c r="AP902" s="19">
        <f t="shared" si="328"/>
        <v>2.8723840787853918E-3</v>
      </c>
      <c r="AR902" s="23">
        <f t="shared" si="329"/>
        <v>0</v>
      </c>
      <c r="AS902">
        <f t="shared" si="330"/>
        <v>0</v>
      </c>
      <c r="AV902" s="11">
        <f t="shared" si="331"/>
        <v>0</v>
      </c>
      <c r="AY902" s="11">
        <f t="shared" si="332"/>
        <v>0</v>
      </c>
      <c r="AZ902" s="11"/>
      <c r="BB902" s="17">
        <f t="shared" si="333"/>
        <v>0</v>
      </c>
      <c r="BC902" s="17">
        <f t="shared" si="334"/>
        <v>7</v>
      </c>
      <c r="BE902" s="11">
        <f t="shared" si="335"/>
        <v>-356.96429999999998</v>
      </c>
      <c r="BH902" s="15">
        <f t="shared" si="336"/>
        <v>0</v>
      </c>
    </row>
    <row r="903" spans="1:60">
      <c r="A903" t="s">
        <v>1299</v>
      </c>
      <c r="B903" t="s">
        <v>1298</v>
      </c>
      <c r="C903" t="s">
        <v>35</v>
      </c>
      <c r="E903" s="7"/>
      <c r="F903" s="7"/>
      <c r="G903" s="7"/>
      <c r="H903">
        <v>8</v>
      </c>
      <c r="I903" s="7">
        <v>1198.674</v>
      </c>
      <c r="J903" s="7">
        <v>1022.4734</v>
      </c>
      <c r="K903" s="7">
        <v>176.20060000000001</v>
      </c>
      <c r="M903" t="str">
        <f t="shared" si="314"/>
        <v>New</v>
      </c>
      <c r="O903" s="11" t="str">
        <f t="shared" si="315"/>
        <v/>
      </c>
      <c r="P903" s="11">
        <f t="shared" si="316"/>
        <v>149.83425</v>
      </c>
      <c r="Q903" s="11"/>
      <c r="R903" s="11">
        <f t="shared" si="317"/>
        <v>0</v>
      </c>
      <c r="S903" s="11"/>
      <c r="U903" s="11" t="str">
        <f t="shared" si="318"/>
        <v/>
      </c>
      <c r="V903" s="11">
        <f t="shared" si="319"/>
        <v>127.809175</v>
      </c>
      <c r="W903" s="11"/>
      <c r="X903" s="11">
        <f t="shared" si="313"/>
        <v>0</v>
      </c>
      <c r="Y903" s="11"/>
      <c r="AA903" s="11" t="str">
        <f t="shared" si="320"/>
        <v/>
      </c>
      <c r="AB903" s="11">
        <f t="shared" si="321"/>
        <v>22.025075000000001</v>
      </c>
      <c r="AC903" s="11"/>
      <c r="AD903">
        <f t="shared" si="322"/>
        <v>0</v>
      </c>
      <c r="AE903">
        <f t="shared" si="323"/>
        <v>8</v>
      </c>
      <c r="AG903" s="11">
        <f t="shared" si="324"/>
        <v>176.20060000000001</v>
      </c>
      <c r="AH903" s="11"/>
      <c r="AI903" s="15">
        <f t="shared" si="325"/>
        <v>0</v>
      </c>
      <c r="AL903" s="11">
        <f t="shared" si="326"/>
        <v>1198.674</v>
      </c>
      <c r="AM903" s="11"/>
      <c r="AO903" s="19">
        <f t="shared" si="327"/>
        <v>0</v>
      </c>
      <c r="AP903" s="19">
        <f t="shared" si="328"/>
        <v>3.2827246614690192E-3</v>
      </c>
      <c r="AR903" s="23">
        <f t="shared" si="329"/>
        <v>0</v>
      </c>
      <c r="AS903">
        <f t="shared" si="330"/>
        <v>0</v>
      </c>
      <c r="AV903" s="11">
        <f t="shared" si="331"/>
        <v>0</v>
      </c>
      <c r="AY903" s="11">
        <f t="shared" si="332"/>
        <v>0</v>
      </c>
      <c r="AZ903" s="11"/>
      <c r="BB903" s="17">
        <f t="shared" si="333"/>
        <v>0</v>
      </c>
      <c r="BC903" s="17">
        <f t="shared" si="334"/>
        <v>8</v>
      </c>
      <c r="BE903" s="11">
        <f t="shared" si="335"/>
        <v>176.20060000000001</v>
      </c>
      <c r="BH903" s="15">
        <f t="shared" si="336"/>
        <v>0</v>
      </c>
    </row>
    <row r="904" spans="1:60">
      <c r="A904" t="s">
        <v>3143</v>
      </c>
      <c r="B904" t="s">
        <v>3142</v>
      </c>
      <c r="C904" t="s">
        <v>53</v>
      </c>
      <c r="D904">
        <v>2</v>
      </c>
      <c r="E904" s="7">
        <v>84.272000000000006</v>
      </c>
      <c r="F904" s="7">
        <v>160.11680000000001</v>
      </c>
      <c r="G904" s="7">
        <v>-75.844800000000006</v>
      </c>
      <c r="I904" s="7"/>
      <c r="J904" s="7"/>
      <c r="K904" s="7"/>
      <c r="M904" t="str">
        <f t="shared" si="314"/>
        <v/>
      </c>
      <c r="O904" s="11">
        <f t="shared" si="315"/>
        <v>42.136000000000003</v>
      </c>
      <c r="P904" s="11" t="str">
        <f t="shared" si="316"/>
        <v/>
      </c>
      <c r="Q904" s="11"/>
      <c r="R904" s="11">
        <f t="shared" si="317"/>
        <v>0</v>
      </c>
      <c r="S904" s="11"/>
      <c r="U904" s="11">
        <f t="shared" si="318"/>
        <v>80.058400000000006</v>
      </c>
      <c r="V904" s="11" t="str">
        <f t="shared" si="319"/>
        <v/>
      </c>
      <c r="W904" s="11"/>
      <c r="X904" s="11">
        <f t="shared" si="313"/>
        <v>0</v>
      </c>
      <c r="Y904" s="11"/>
      <c r="AA904" s="11">
        <f t="shared" si="320"/>
        <v>-37.922400000000003</v>
      </c>
      <c r="AB904" s="11" t="str">
        <f t="shared" si="321"/>
        <v/>
      </c>
      <c r="AC904" s="11"/>
      <c r="AD904">
        <f t="shared" si="322"/>
        <v>2</v>
      </c>
      <c r="AE904">
        <f t="shared" si="323"/>
        <v>0</v>
      </c>
      <c r="AG904" s="11">
        <f t="shared" si="324"/>
        <v>75.844800000000006</v>
      </c>
      <c r="AH904" s="11"/>
      <c r="AI904" s="15">
        <f t="shared" si="325"/>
        <v>0</v>
      </c>
      <c r="AL904" s="11">
        <f t="shared" si="326"/>
        <v>-84.272000000000006</v>
      </c>
      <c r="AM904" s="11"/>
      <c r="AO904" s="19">
        <f t="shared" si="327"/>
        <v>9.1199270405836752E-4</v>
      </c>
      <c r="AP904" s="19">
        <f t="shared" si="328"/>
        <v>0</v>
      </c>
      <c r="AR904" s="23">
        <f t="shared" si="329"/>
        <v>2.2225262197902418</v>
      </c>
      <c r="AS904">
        <f t="shared" si="330"/>
        <v>2</v>
      </c>
      <c r="AV904" s="11">
        <f t="shared" si="331"/>
        <v>-8.4387283173734655</v>
      </c>
      <c r="AY904" s="11">
        <f t="shared" si="332"/>
        <v>9.376364797081628</v>
      </c>
      <c r="AZ904" s="11"/>
      <c r="BB904" s="17">
        <f t="shared" si="333"/>
        <v>2.2225262197902418</v>
      </c>
      <c r="BC904" s="17">
        <f t="shared" si="334"/>
        <v>0</v>
      </c>
      <c r="BE904" s="11">
        <f t="shared" si="335"/>
        <v>84.283528317373467</v>
      </c>
      <c r="BH904" s="15">
        <f t="shared" si="336"/>
        <v>0</v>
      </c>
    </row>
    <row r="905" spans="1:60">
      <c r="A905" t="s">
        <v>2001</v>
      </c>
      <c r="B905" t="s">
        <v>2000</v>
      </c>
      <c r="C905" t="s">
        <v>32</v>
      </c>
      <c r="E905" s="7"/>
      <c r="F905" s="7"/>
      <c r="G905" s="7"/>
      <c r="H905">
        <v>3</v>
      </c>
      <c r="I905" s="7">
        <v>174.42</v>
      </c>
      <c r="J905" s="7">
        <v>132.55919999999998</v>
      </c>
      <c r="K905" s="7">
        <v>41.860799999999998</v>
      </c>
      <c r="M905" t="str">
        <f t="shared" si="314"/>
        <v>New</v>
      </c>
      <c r="O905" s="11" t="str">
        <f t="shared" si="315"/>
        <v/>
      </c>
      <c r="P905" s="11">
        <f t="shared" si="316"/>
        <v>58.139999999999993</v>
      </c>
      <c r="Q905" s="11"/>
      <c r="R905" s="11">
        <f t="shared" si="317"/>
        <v>0</v>
      </c>
      <c r="S905" s="11"/>
      <c r="U905" s="11" t="str">
        <f t="shared" si="318"/>
        <v/>
      </c>
      <c r="V905" s="11">
        <f t="shared" si="319"/>
        <v>44.186399999999992</v>
      </c>
      <c r="W905" s="11"/>
      <c r="X905" s="11">
        <f t="shared" ref="X905:X948" si="337">+IFERROR((U905-V905)*H905,0)</f>
        <v>0</v>
      </c>
      <c r="Y905" s="11"/>
      <c r="AA905" s="11" t="str">
        <f t="shared" si="320"/>
        <v/>
      </c>
      <c r="AB905" s="11">
        <f t="shared" si="321"/>
        <v>13.9536</v>
      </c>
      <c r="AC905" s="11"/>
      <c r="AD905">
        <f t="shared" si="322"/>
        <v>0</v>
      </c>
      <c r="AE905">
        <f t="shared" si="323"/>
        <v>3</v>
      </c>
      <c r="AG905" s="11">
        <f t="shared" si="324"/>
        <v>41.860799999999998</v>
      </c>
      <c r="AH905" s="11"/>
      <c r="AI905" s="15">
        <f t="shared" si="325"/>
        <v>0</v>
      </c>
      <c r="AL905" s="11">
        <f t="shared" si="326"/>
        <v>174.42</v>
      </c>
      <c r="AM905" s="11"/>
      <c r="AO905" s="19">
        <f t="shared" si="327"/>
        <v>0</v>
      </c>
      <c r="AP905" s="19">
        <f t="shared" si="328"/>
        <v>1.2310217480508822E-3</v>
      </c>
      <c r="AR905" s="23">
        <f t="shared" si="329"/>
        <v>0</v>
      </c>
      <c r="AS905">
        <f t="shared" si="330"/>
        <v>0</v>
      </c>
      <c r="AV905" s="11">
        <f t="shared" si="331"/>
        <v>0</v>
      </c>
      <c r="AY905" s="11">
        <f t="shared" si="332"/>
        <v>0</v>
      </c>
      <c r="AZ905" s="11"/>
      <c r="BB905" s="17">
        <f t="shared" si="333"/>
        <v>0</v>
      </c>
      <c r="BC905" s="17">
        <f t="shared" si="334"/>
        <v>3</v>
      </c>
      <c r="BE905" s="11">
        <f t="shared" si="335"/>
        <v>41.860799999999998</v>
      </c>
      <c r="BH905" s="15">
        <f t="shared" si="336"/>
        <v>0</v>
      </c>
    </row>
    <row r="906" spans="1:60">
      <c r="A906" t="s">
        <v>2280</v>
      </c>
      <c r="B906" t="s">
        <v>2279</v>
      </c>
      <c r="C906" t="s">
        <v>32</v>
      </c>
      <c r="D906">
        <v>2</v>
      </c>
      <c r="E906" s="7">
        <v>156.37280000000001</v>
      </c>
      <c r="F906" s="7">
        <v>209.2636</v>
      </c>
      <c r="G906" s="7">
        <v>-52.890799999999999</v>
      </c>
      <c r="I906" s="7"/>
      <c r="J906" s="7"/>
      <c r="K906" s="7"/>
      <c r="M906" t="str">
        <f t="shared" ref="M906:M948" si="338">+IF(AND(D906=0,H906&lt;&gt;0),"New","")</f>
        <v/>
      </c>
      <c r="O906" s="11">
        <f t="shared" ref="O906:O947" si="339">+IFERROR(E906/D906,"")</f>
        <v>78.186400000000006</v>
      </c>
      <c r="P906" s="11" t="str">
        <f t="shared" ref="P906:P948" si="340">+IFERROR(I906/H906,"")</f>
        <v/>
      </c>
      <c r="Q906" s="11"/>
      <c r="R906" s="11">
        <f t="shared" ref="R906:R947" si="341">+IFERROR((P906-O906)*H906,0)</f>
        <v>0</v>
      </c>
      <c r="S906" s="11"/>
      <c r="U906" s="11">
        <f t="shared" ref="U906:U948" si="342">+IFERROR(F906/D906,"")</f>
        <v>104.6318</v>
      </c>
      <c r="V906" s="11" t="str">
        <f t="shared" ref="V906:V948" si="343">+IFERROR(J906/H906,"")</f>
        <v/>
      </c>
      <c r="W906" s="11"/>
      <c r="X906" s="11">
        <f t="shared" si="337"/>
        <v>0</v>
      </c>
      <c r="Y906" s="11"/>
      <c r="AA906" s="11">
        <f t="shared" ref="AA906:AA947" si="344">+IFERROR(G906/D906,"")</f>
        <v>-26.445399999999999</v>
      </c>
      <c r="AB906" s="11" t="str">
        <f t="shared" ref="AB906:AB948" si="345">+IFERROR(K906/H906,"")</f>
        <v/>
      </c>
      <c r="AC906" s="11"/>
      <c r="AD906">
        <f t="shared" ref="AD906:AD948" si="346">+D906</f>
        <v>2</v>
      </c>
      <c r="AE906">
        <f t="shared" ref="AE906:AE948" si="347">+H906</f>
        <v>0</v>
      </c>
      <c r="AG906" s="11">
        <f t="shared" ref="AG906:AG947" si="348">+IF(M906="New",(AE906-AD906)*AB906,IFERROR((AE906-AD906)*AA906,0))</f>
        <v>52.890799999999999</v>
      </c>
      <c r="AH906" s="11"/>
      <c r="AI906" s="15">
        <f t="shared" ref="AI906:AI947" si="349">+(K906-G906)-(R906+X906+AG906)</f>
        <v>0</v>
      </c>
      <c r="AL906" s="11">
        <f t="shared" ref="AL906:AL947" si="350">+IF(M906="New",(AE906-AD906)*P906,IFERROR((AE906-AD906)*O906,0))</f>
        <v>-156.37280000000001</v>
      </c>
      <c r="AM906" s="11"/>
      <c r="AO906" s="19">
        <f t="shared" ref="AO906:AO948" si="351">+D906/$D$2</f>
        <v>9.1199270405836752E-4</v>
      </c>
      <c r="AP906" s="19">
        <f t="shared" ref="AP906:AP948" si="352">+H906/$H$2</f>
        <v>0</v>
      </c>
      <c r="AR906" s="23">
        <f t="shared" ref="AR906:AR948" si="353">+$H$2*AO906</f>
        <v>2.2225262197902418</v>
      </c>
      <c r="AS906">
        <f t="shared" ref="AS906:AS948" si="354">+D906</f>
        <v>2</v>
      </c>
      <c r="AV906" s="11">
        <f t="shared" ref="AV906:AV947" si="355">+IFERROR((AR906-AS906)*AA906,0)</f>
        <v>-5.8847948928408602</v>
      </c>
      <c r="AY906" s="11">
        <f t="shared" ref="AY906:AY947" si="356">+IFERROR((AR906-AS906)*O906,0)</f>
        <v>17.39852403100776</v>
      </c>
      <c r="AZ906" s="11"/>
      <c r="BB906" s="17">
        <f t="shared" ref="BB906:BB948" si="357">+$H$2*AO906</f>
        <v>2.2225262197902418</v>
      </c>
      <c r="BC906" s="17">
        <f t="shared" ref="BC906:BC948" si="358">+H906</f>
        <v>0</v>
      </c>
      <c r="BE906" s="11">
        <f t="shared" ref="BE906:BE948" si="359">+IF(M906="New",(BC906-BB906)*AB906,IFERROR((BC906-BB906)*AA906,0))</f>
        <v>58.775594892840857</v>
      </c>
      <c r="BH906" s="15">
        <f t="shared" ref="BH906:BH947" si="360">AG906-AV906-BE906</f>
        <v>0</v>
      </c>
    </row>
    <row r="907" spans="1:60">
      <c r="A907" t="s">
        <v>2280</v>
      </c>
      <c r="B907" t="s">
        <v>2279</v>
      </c>
      <c r="C907" t="s">
        <v>35</v>
      </c>
      <c r="E907" s="7"/>
      <c r="F907" s="7"/>
      <c r="G907" s="7"/>
      <c r="H907">
        <v>9</v>
      </c>
      <c r="I907" s="7">
        <v>4416.174</v>
      </c>
      <c r="J907" s="7">
        <v>5047.0559999999996</v>
      </c>
      <c r="K907" s="7">
        <v>-630.88199999999995</v>
      </c>
      <c r="M907" t="str">
        <f t="shared" si="338"/>
        <v>New</v>
      </c>
      <c r="O907" s="11" t="str">
        <f t="shared" si="339"/>
        <v/>
      </c>
      <c r="P907" s="11">
        <f t="shared" si="340"/>
        <v>490.68599999999998</v>
      </c>
      <c r="Q907" s="11"/>
      <c r="R907" s="11">
        <f t="shared" si="341"/>
        <v>0</v>
      </c>
      <c r="S907" s="11"/>
      <c r="U907" s="11" t="str">
        <f t="shared" si="342"/>
        <v/>
      </c>
      <c r="V907" s="11">
        <f t="shared" si="343"/>
        <v>560.78399999999999</v>
      </c>
      <c r="W907" s="11"/>
      <c r="X907" s="11">
        <f t="shared" si="337"/>
        <v>0</v>
      </c>
      <c r="Y907" s="11"/>
      <c r="AA907" s="11" t="str">
        <f t="shared" si="344"/>
        <v/>
      </c>
      <c r="AB907" s="11">
        <f t="shared" si="345"/>
        <v>-70.097999999999999</v>
      </c>
      <c r="AC907" s="11"/>
      <c r="AD907">
        <f t="shared" si="346"/>
        <v>0</v>
      </c>
      <c r="AE907">
        <f t="shared" si="347"/>
        <v>9</v>
      </c>
      <c r="AG907" s="11">
        <f t="shared" si="348"/>
        <v>-630.88199999999995</v>
      </c>
      <c r="AH907" s="11"/>
      <c r="AI907" s="15">
        <f t="shared" si="349"/>
        <v>0</v>
      </c>
      <c r="AL907" s="11">
        <f t="shared" si="350"/>
        <v>4416.174</v>
      </c>
      <c r="AM907" s="11"/>
      <c r="AO907" s="19">
        <f t="shared" si="351"/>
        <v>0</v>
      </c>
      <c r="AP907" s="19">
        <f t="shared" si="352"/>
        <v>3.6930652441526466E-3</v>
      </c>
      <c r="AR907" s="23">
        <f t="shared" si="353"/>
        <v>0</v>
      </c>
      <c r="AS907">
        <f t="shared" si="354"/>
        <v>0</v>
      </c>
      <c r="AV907" s="11">
        <f t="shared" si="355"/>
        <v>0</v>
      </c>
      <c r="AY907" s="11">
        <f t="shared" si="356"/>
        <v>0</v>
      </c>
      <c r="AZ907" s="11"/>
      <c r="BB907" s="17">
        <f t="shared" si="357"/>
        <v>0</v>
      </c>
      <c r="BC907" s="17">
        <f t="shared" si="358"/>
        <v>9</v>
      </c>
      <c r="BE907" s="11">
        <f t="shared" si="359"/>
        <v>-630.88199999999995</v>
      </c>
      <c r="BH907" s="15">
        <f t="shared" si="360"/>
        <v>0</v>
      </c>
    </row>
    <row r="908" spans="1:60">
      <c r="A908" t="s">
        <v>2280</v>
      </c>
      <c r="B908" t="s">
        <v>2279</v>
      </c>
      <c r="C908" t="s">
        <v>53</v>
      </c>
      <c r="E908" s="7"/>
      <c r="F908" s="7"/>
      <c r="G908" s="7"/>
      <c r="H908">
        <v>2</v>
      </c>
      <c r="I908" s="7">
        <v>3.984</v>
      </c>
      <c r="J908" s="7">
        <v>6.6731999999999996</v>
      </c>
      <c r="K908" s="7">
        <v>-2.6892</v>
      </c>
      <c r="M908" t="str">
        <f t="shared" si="338"/>
        <v>New</v>
      </c>
      <c r="O908" s="11" t="str">
        <f t="shared" si="339"/>
        <v/>
      </c>
      <c r="P908" s="11">
        <f t="shared" si="340"/>
        <v>1.992</v>
      </c>
      <c r="Q908" s="11"/>
      <c r="R908" s="11">
        <f t="shared" si="341"/>
        <v>0</v>
      </c>
      <c r="S908" s="11"/>
      <c r="U908" s="11" t="str">
        <f t="shared" si="342"/>
        <v/>
      </c>
      <c r="V908" s="11">
        <f t="shared" si="343"/>
        <v>3.3365999999999998</v>
      </c>
      <c r="W908" s="11"/>
      <c r="X908" s="11">
        <f t="shared" si="337"/>
        <v>0</v>
      </c>
      <c r="Y908" s="11"/>
      <c r="AA908" s="11" t="str">
        <f t="shared" si="344"/>
        <v/>
      </c>
      <c r="AB908" s="11">
        <f t="shared" si="345"/>
        <v>-1.3446</v>
      </c>
      <c r="AC908" s="11"/>
      <c r="AD908">
        <f t="shared" si="346"/>
        <v>0</v>
      </c>
      <c r="AE908">
        <f t="shared" si="347"/>
        <v>2</v>
      </c>
      <c r="AG908" s="11">
        <f t="shared" si="348"/>
        <v>-2.6892</v>
      </c>
      <c r="AH908" s="11"/>
      <c r="AI908" s="15">
        <f t="shared" si="349"/>
        <v>0</v>
      </c>
      <c r="AL908" s="11">
        <f t="shared" si="350"/>
        <v>3.984</v>
      </c>
      <c r="AM908" s="11"/>
      <c r="AO908" s="19">
        <f t="shared" si="351"/>
        <v>0</v>
      </c>
      <c r="AP908" s="19">
        <f t="shared" si="352"/>
        <v>8.206811653672548E-4</v>
      </c>
      <c r="AR908" s="23">
        <f t="shared" si="353"/>
        <v>0</v>
      </c>
      <c r="AS908">
        <f t="shared" si="354"/>
        <v>0</v>
      </c>
      <c r="AV908" s="11">
        <f t="shared" si="355"/>
        <v>0</v>
      </c>
      <c r="AY908" s="11">
        <f t="shared" si="356"/>
        <v>0</v>
      </c>
      <c r="AZ908" s="11"/>
      <c r="BB908" s="17">
        <f t="shared" si="357"/>
        <v>0</v>
      </c>
      <c r="BC908" s="17">
        <f t="shared" si="358"/>
        <v>2</v>
      </c>
      <c r="BE908" s="11">
        <f t="shared" si="359"/>
        <v>-2.6892</v>
      </c>
      <c r="BH908" s="15">
        <f t="shared" si="360"/>
        <v>0</v>
      </c>
    </row>
    <row r="909" spans="1:60">
      <c r="A909" t="s">
        <v>3031</v>
      </c>
      <c r="B909" t="s">
        <v>3030</v>
      </c>
      <c r="C909" t="s">
        <v>53</v>
      </c>
      <c r="D909">
        <v>4</v>
      </c>
      <c r="E909" s="7">
        <v>30.36</v>
      </c>
      <c r="F909" s="7">
        <v>17.305199999999999</v>
      </c>
      <c r="G909" s="7">
        <v>13.0548</v>
      </c>
      <c r="I909" s="7"/>
      <c r="J909" s="7"/>
      <c r="K909" s="7"/>
      <c r="M909" t="str">
        <f t="shared" si="338"/>
        <v/>
      </c>
      <c r="O909" s="11">
        <f t="shared" si="339"/>
        <v>7.59</v>
      </c>
      <c r="P909" s="11" t="str">
        <f t="shared" si="340"/>
        <v/>
      </c>
      <c r="Q909" s="11"/>
      <c r="R909" s="11">
        <f t="shared" si="341"/>
        <v>0</v>
      </c>
      <c r="S909" s="11"/>
      <c r="U909" s="11">
        <f t="shared" si="342"/>
        <v>4.3262999999999998</v>
      </c>
      <c r="V909" s="11" t="str">
        <f t="shared" si="343"/>
        <v/>
      </c>
      <c r="W909" s="11"/>
      <c r="X909" s="11">
        <f t="shared" si="337"/>
        <v>0</v>
      </c>
      <c r="Y909" s="11"/>
      <c r="AA909" s="11">
        <f t="shared" si="344"/>
        <v>3.2637</v>
      </c>
      <c r="AB909" s="11" t="str">
        <f t="shared" si="345"/>
        <v/>
      </c>
      <c r="AC909" s="11"/>
      <c r="AD909">
        <f t="shared" si="346"/>
        <v>4</v>
      </c>
      <c r="AE909">
        <f t="shared" si="347"/>
        <v>0</v>
      </c>
      <c r="AG909" s="11">
        <f t="shared" si="348"/>
        <v>-13.0548</v>
      </c>
      <c r="AH909" s="11"/>
      <c r="AI909" s="15">
        <f t="shared" si="349"/>
        <v>0</v>
      </c>
      <c r="AL909" s="11">
        <f t="shared" si="350"/>
        <v>-30.36</v>
      </c>
      <c r="AM909" s="11"/>
      <c r="AO909" s="19">
        <f t="shared" si="351"/>
        <v>1.823985408116735E-3</v>
      </c>
      <c r="AP909" s="19">
        <f t="shared" si="352"/>
        <v>0</v>
      </c>
      <c r="AR909" s="23">
        <f t="shared" si="353"/>
        <v>4.4450524395804836</v>
      </c>
      <c r="AS909">
        <f t="shared" si="354"/>
        <v>4</v>
      </c>
      <c r="AV909" s="11">
        <f t="shared" si="355"/>
        <v>1.4525176470588244</v>
      </c>
      <c r="AY909" s="11">
        <f t="shared" si="356"/>
        <v>3.3779480164158704</v>
      </c>
      <c r="AZ909" s="11"/>
      <c r="BB909" s="17">
        <f t="shared" si="357"/>
        <v>4.4450524395804836</v>
      </c>
      <c r="BC909" s="17">
        <f t="shared" si="358"/>
        <v>0</v>
      </c>
      <c r="BE909" s="11">
        <f t="shared" si="359"/>
        <v>-14.507317647058825</v>
      </c>
      <c r="BH909" s="15">
        <f t="shared" si="360"/>
        <v>0</v>
      </c>
    </row>
    <row r="910" spans="1:60">
      <c r="A910" t="s">
        <v>3458</v>
      </c>
      <c r="B910" t="s">
        <v>3457</v>
      </c>
      <c r="C910" t="s">
        <v>35</v>
      </c>
      <c r="E910" s="7"/>
      <c r="F910" s="7"/>
      <c r="G910" s="7"/>
      <c r="H910">
        <v>3</v>
      </c>
      <c r="I910" s="7">
        <v>828.6</v>
      </c>
      <c r="J910" s="7">
        <v>588.30600000000004</v>
      </c>
      <c r="K910" s="7">
        <v>240.29400000000001</v>
      </c>
      <c r="M910" t="str">
        <f t="shared" si="338"/>
        <v>New</v>
      </c>
      <c r="O910" s="11" t="str">
        <f t="shared" si="339"/>
        <v/>
      </c>
      <c r="P910" s="11">
        <f t="shared" si="340"/>
        <v>276.2</v>
      </c>
      <c r="Q910" s="11"/>
      <c r="R910" s="11">
        <f t="shared" si="341"/>
        <v>0</v>
      </c>
      <c r="S910" s="11"/>
      <c r="U910" s="11" t="str">
        <f t="shared" si="342"/>
        <v/>
      </c>
      <c r="V910" s="11">
        <f t="shared" si="343"/>
        <v>196.102</v>
      </c>
      <c r="W910" s="11"/>
      <c r="X910" s="11">
        <f t="shared" si="337"/>
        <v>0</v>
      </c>
      <c r="Y910" s="11"/>
      <c r="AA910" s="11" t="str">
        <f t="shared" si="344"/>
        <v/>
      </c>
      <c r="AB910" s="11">
        <f t="shared" si="345"/>
        <v>80.097999999999999</v>
      </c>
      <c r="AC910" s="11"/>
      <c r="AD910">
        <f t="shared" si="346"/>
        <v>0</v>
      </c>
      <c r="AE910">
        <f t="shared" si="347"/>
        <v>3</v>
      </c>
      <c r="AG910" s="11">
        <f t="shared" si="348"/>
        <v>240.29399999999998</v>
      </c>
      <c r="AH910" s="11"/>
      <c r="AI910" s="15">
        <f t="shared" si="349"/>
        <v>0</v>
      </c>
      <c r="AL910" s="11">
        <f t="shared" si="350"/>
        <v>828.59999999999991</v>
      </c>
      <c r="AM910" s="11"/>
      <c r="AO910" s="19">
        <f t="shared" si="351"/>
        <v>0</v>
      </c>
      <c r="AP910" s="19">
        <f t="shared" si="352"/>
        <v>1.2310217480508822E-3</v>
      </c>
      <c r="AR910" s="23">
        <f t="shared" si="353"/>
        <v>0</v>
      </c>
      <c r="AS910">
        <f t="shared" si="354"/>
        <v>0</v>
      </c>
      <c r="AV910" s="11">
        <f t="shared" si="355"/>
        <v>0</v>
      </c>
      <c r="AY910" s="11">
        <f t="shared" si="356"/>
        <v>0</v>
      </c>
      <c r="AZ910" s="11"/>
      <c r="BB910" s="17">
        <f t="shared" si="357"/>
        <v>0</v>
      </c>
      <c r="BC910" s="17">
        <f t="shared" si="358"/>
        <v>3</v>
      </c>
      <c r="BE910" s="11">
        <f t="shared" si="359"/>
        <v>240.29399999999998</v>
      </c>
      <c r="BH910" s="15">
        <f t="shared" si="360"/>
        <v>0</v>
      </c>
    </row>
    <row r="911" spans="1:60">
      <c r="A911" t="s">
        <v>3458</v>
      </c>
      <c r="B911" t="s">
        <v>3457</v>
      </c>
      <c r="C911" t="s">
        <v>53</v>
      </c>
      <c r="E911" s="7"/>
      <c r="F911" s="7"/>
      <c r="G911" s="7"/>
      <c r="H911">
        <v>7</v>
      </c>
      <c r="I911" s="7">
        <v>130.96</v>
      </c>
      <c r="J911" s="7">
        <v>198.6994</v>
      </c>
      <c r="K911" s="7">
        <v>-67.739400000000003</v>
      </c>
      <c r="M911" t="str">
        <f t="shared" si="338"/>
        <v>New</v>
      </c>
      <c r="O911" s="11" t="str">
        <f t="shared" si="339"/>
        <v/>
      </c>
      <c r="P911" s="11">
        <f t="shared" si="340"/>
        <v>18.708571428571428</v>
      </c>
      <c r="Q911" s="11"/>
      <c r="R911" s="11">
        <f t="shared" si="341"/>
        <v>0</v>
      </c>
      <c r="S911" s="11"/>
      <c r="U911" s="11" t="str">
        <f t="shared" si="342"/>
        <v/>
      </c>
      <c r="V911" s="11">
        <f t="shared" si="343"/>
        <v>28.385628571428573</v>
      </c>
      <c r="W911" s="11"/>
      <c r="X911" s="11">
        <f t="shared" si="337"/>
        <v>0</v>
      </c>
      <c r="Y911" s="11"/>
      <c r="AA911" s="11" t="str">
        <f t="shared" si="344"/>
        <v/>
      </c>
      <c r="AB911" s="11">
        <f t="shared" si="345"/>
        <v>-9.6770571428571426</v>
      </c>
      <c r="AC911" s="11"/>
      <c r="AD911">
        <f t="shared" si="346"/>
        <v>0</v>
      </c>
      <c r="AE911">
        <f t="shared" si="347"/>
        <v>7</v>
      </c>
      <c r="AG911" s="11">
        <f t="shared" si="348"/>
        <v>-67.739400000000003</v>
      </c>
      <c r="AH911" s="11"/>
      <c r="AI911" s="15">
        <f t="shared" si="349"/>
        <v>0</v>
      </c>
      <c r="AL911" s="11">
        <f t="shared" si="350"/>
        <v>130.96</v>
      </c>
      <c r="AM911" s="11"/>
      <c r="AO911" s="19">
        <f t="shared" si="351"/>
        <v>0</v>
      </c>
      <c r="AP911" s="19">
        <f t="shared" si="352"/>
        <v>2.8723840787853918E-3</v>
      </c>
      <c r="AR911" s="23">
        <f t="shared" si="353"/>
        <v>0</v>
      </c>
      <c r="AS911">
        <f t="shared" si="354"/>
        <v>0</v>
      </c>
      <c r="AV911" s="11">
        <f t="shared" si="355"/>
        <v>0</v>
      </c>
      <c r="AY911" s="11">
        <f t="shared" si="356"/>
        <v>0</v>
      </c>
      <c r="AZ911" s="11"/>
      <c r="BB911" s="17">
        <f t="shared" si="357"/>
        <v>0</v>
      </c>
      <c r="BC911" s="17">
        <f t="shared" si="358"/>
        <v>7</v>
      </c>
      <c r="BE911" s="11">
        <f t="shared" si="359"/>
        <v>-67.739400000000003</v>
      </c>
      <c r="BH911" s="15">
        <f t="shared" si="360"/>
        <v>0</v>
      </c>
    </row>
    <row r="912" spans="1:60">
      <c r="A912" t="s">
        <v>3458</v>
      </c>
      <c r="B912" t="s">
        <v>3457</v>
      </c>
      <c r="C912" t="s">
        <v>44</v>
      </c>
      <c r="E912" s="7"/>
      <c r="F912" s="7"/>
      <c r="G912" s="7"/>
      <c r="H912">
        <v>3</v>
      </c>
      <c r="I912" s="7">
        <v>257.94</v>
      </c>
      <c r="J912" s="7">
        <v>190.87559999999999</v>
      </c>
      <c r="K912" s="7">
        <v>67.064400000000006</v>
      </c>
      <c r="M912" t="str">
        <f t="shared" si="338"/>
        <v>New</v>
      </c>
      <c r="O912" s="11" t="str">
        <f t="shared" si="339"/>
        <v/>
      </c>
      <c r="P912" s="11">
        <f t="shared" si="340"/>
        <v>85.98</v>
      </c>
      <c r="Q912" s="11"/>
      <c r="R912" s="11">
        <f t="shared" si="341"/>
        <v>0</v>
      </c>
      <c r="S912" s="11"/>
      <c r="U912" s="11" t="str">
        <f t="shared" si="342"/>
        <v/>
      </c>
      <c r="V912" s="11">
        <f t="shared" si="343"/>
        <v>63.6252</v>
      </c>
      <c r="W912" s="11"/>
      <c r="X912" s="11">
        <f t="shared" si="337"/>
        <v>0</v>
      </c>
      <c r="Y912" s="11"/>
      <c r="AA912" s="11" t="str">
        <f t="shared" si="344"/>
        <v/>
      </c>
      <c r="AB912" s="11">
        <f t="shared" si="345"/>
        <v>22.354800000000001</v>
      </c>
      <c r="AC912" s="11"/>
      <c r="AD912">
        <f t="shared" si="346"/>
        <v>0</v>
      </c>
      <c r="AE912">
        <f t="shared" si="347"/>
        <v>3</v>
      </c>
      <c r="AG912" s="11">
        <f t="shared" si="348"/>
        <v>67.064400000000006</v>
      </c>
      <c r="AH912" s="11"/>
      <c r="AI912" s="15">
        <f t="shared" si="349"/>
        <v>0</v>
      </c>
      <c r="AL912" s="11">
        <f t="shared" si="350"/>
        <v>257.94</v>
      </c>
      <c r="AM912" s="11"/>
      <c r="AO912" s="19">
        <f t="shared" si="351"/>
        <v>0</v>
      </c>
      <c r="AP912" s="19">
        <f t="shared" si="352"/>
        <v>1.2310217480508822E-3</v>
      </c>
      <c r="AR912" s="23">
        <f t="shared" si="353"/>
        <v>0</v>
      </c>
      <c r="AS912">
        <f t="shared" si="354"/>
        <v>0</v>
      </c>
      <c r="AV912" s="11">
        <f t="shared" si="355"/>
        <v>0</v>
      </c>
      <c r="AY912" s="11">
        <f t="shared" si="356"/>
        <v>0</v>
      </c>
      <c r="AZ912" s="11"/>
      <c r="BB912" s="17">
        <f t="shared" si="357"/>
        <v>0</v>
      </c>
      <c r="BC912" s="17">
        <f t="shared" si="358"/>
        <v>3</v>
      </c>
      <c r="BE912" s="11">
        <f t="shared" si="359"/>
        <v>67.064400000000006</v>
      </c>
      <c r="BH912" s="15">
        <f t="shared" si="360"/>
        <v>0</v>
      </c>
    </row>
    <row r="913" spans="1:60">
      <c r="A913" t="s">
        <v>2258</v>
      </c>
      <c r="B913" t="s">
        <v>2257</v>
      </c>
      <c r="C913" t="s">
        <v>53</v>
      </c>
      <c r="D913">
        <v>3</v>
      </c>
      <c r="E913" s="7">
        <v>98.328000000000003</v>
      </c>
      <c r="F913" s="7">
        <v>88.495199999999997</v>
      </c>
      <c r="G913" s="7">
        <v>9.8328000000000007</v>
      </c>
      <c r="I913" s="7"/>
      <c r="J913" s="7"/>
      <c r="K913" s="7"/>
      <c r="M913" t="str">
        <f t="shared" si="338"/>
        <v/>
      </c>
      <c r="O913" s="11">
        <f t="shared" si="339"/>
        <v>32.776000000000003</v>
      </c>
      <c r="P913" s="11" t="str">
        <f t="shared" si="340"/>
        <v/>
      </c>
      <c r="Q913" s="11"/>
      <c r="R913" s="11">
        <f t="shared" si="341"/>
        <v>0</v>
      </c>
      <c r="S913" s="11"/>
      <c r="U913" s="11">
        <f t="shared" si="342"/>
        <v>29.4984</v>
      </c>
      <c r="V913" s="11" t="str">
        <f t="shared" si="343"/>
        <v/>
      </c>
      <c r="W913" s="11"/>
      <c r="X913" s="11">
        <f t="shared" si="337"/>
        <v>0</v>
      </c>
      <c r="Y913" s="11"/>
      <c r="AA913" s="11">
        <f t="shared" si="344"/>
        <v>3.2776000000000001</v>
      </c>
      <c r="AB913" s="11" t="str">
        <f t="shared" si="345"/>
        <v/>
      </c>
      <c r="AC913" s="11"/>
      <c r="AD913">
        <f t="shared" si="346"/>
        <v>3</v>
      </c>
      <c r="AE913">
        <f t="shared" si="347"/>
        <v>0</v>
      </c>
      <c r="AG913" s="11">
        <f t="shared" si="348"/>
        <v>-9.8328000000000007</v>
      </c>
      <c r="AH913" s="11"/>
      <c r="AI913" s="15">
        <f t="shared" si="349"/>
        <v>0</v>
      </c>
      <c r="AL913" s="11">
        <f t="shared" si="350"/>
        <v>-98.328000000000003</v>
      </c>
      <c r="AM913" s="11"/>
      <c r="AO913" s="19">
        <f t="shared" si="351"/>
        <v>1.3679890560875513E-3</v>
      </c>
      <c r="AP913" s="19">
        <f t="shared" si="352"/>
        <v>0</v>
      </c>
      <c r="AR913" s="23">
        <f t="shared" si="353"/>
        <v>3.3337893296853625</v>
      </c>
      <c r="AS913">
        <f t="shared" si="354"/>
        <v>3</v>
      </c>
      <c r="AV913" s="11">
        <f t="shared" si="355"/>
        <v>1.094027906976744</v>
      </c>
      <c r="AY913" s="11">
        <f t="shared" si="356"/>
        <v>10.94027906976744</v>
      </c>
      <c r="AZ913" s="11"/>
      <c r="BB913" s="17">
        <f t="shared" si="357"/>
        <v>3.3337893296853625</v>
      </c>
      <c r="BC913" s="17">
        <f t="shared" si="358"/>
        <v>0</v>
      </c>
      <c r="BE913" s="11">
        <f t="shared" si="359"/>
        <v>-10.926827906976744</v>
      </c>
      <c r="BH913" s="15">
        <f t="shared" si="360"/>
        <v>0</v>
      </c>
    </row>
    <row r="914" spans="1:60">
      <c r="A914" t="s">
        <v>2258</v>
      </c>
      <c r="B914" t="s">
        <v>2257</v>
      </c>
      <c r="C914" t="s">
        <v>44</v>
      </c>
      <c r="E914" s="7"/>
      <c r="F914" s="7"/>
      <c r="G914" s="7"/>
      <c r="H914">
        <v>2</v>
      </c>
      <c r="I914" s="7">
        <v>411.8</v>
      </c>
      <c r="J914" s="7">
        <v>341.79399999999998</v>
      </c>
      <c r="K914" s="7">
        <v>70.006</v>
      </c>
      <c r="M914" t="str">
        <f t="shared" si="338"/>
        <v>New</v>
      </c>
      <c r="O914" s="11" t="str">
        <f t="shared" si="339"/>
        <v/>
      </c>
      <c r="P914" s="11">
        <f t="shared" si="340"/>
        <v>205.9</v>
      </c>
      <c r="Q914" s="11"/>
      <c r="R914" s="11">
        <f t="shared" si="341"/>
        <v>0</v>
      </c>
      <c r="S914" s="11"/>
      <c r="U914" s="11" t="str">
        <f t="shared" si="342"/>
        <v/>
      </c>
      <c r="V914" s="11">
        <f t="shared" si="343"/>
        <v>170.89699999999999</v>
      </c>
      <c r="W914" s="11"/>
      <c r="X914" s="11">
        <f t="shared" si="337"/>
        <v>0</v>
      </c>
      <c r="Y914" s="11"/>
      <c r="AA914" s="11" t="str">
        <f t="shared" si="344"/>
        <v/>
      </c>
      <c r="AB914" s="11">
        <f t="shared" si="345"/>
        <v>35.003</v>
      </c>
      <c r="AC914" s="11"/>
      <c r="AD914">
        <f t="shared" si="346"/>
        <v>0</v>
      </c>
      <c r="AE914">
        <f t="shared" si="347"/>
        <v>2</v>
      </c>
      <c r="AG914" s="11">
        <f t="shared" si="348"/>
        <v>70.006</v>
      </c>
      <c r="AH914" s="11"/>
      <c r="AI914" s="15">
        <f t="shared" si="349"/>
        <v>0</v>
      </c>
      <c r="AL914" s="11">
        <f t="shared" si="350"/>
        <v>411.8</v>
      </c>
      <c r="AM914" s="11"/>
      <c r="AO914" s="19">
        <f t="shared" si="351"/>
        <v>0</v>
      </c>
      <c r="AP914" s="19">
        <f t="shared" si="352"/>
        <v>8.206811653672548E-4</v>
      </c>
      <c r="AR914" s="23">
        <f t="shared" si="353"/>
        <v>0</v>
      </c>
      <c r="AS914">
        <f t="shared" si="354"/>
        <v>0</v>
      </c>
      <c r="AV914" s="11">
        <f t="shared" si="355"/>
        <v>0</v>
      </c>
      <c r="AY914" s="11">
        <f t="shared" si="356"/>
        <v>0</v>
      </c>
      <c r="AZ914" s="11"/>
      <c r="BB914" s="17">
        <f t="shared" si="357"/>
        <v>0</v>
      </c>
      <c r="BC914" s="17">
        <f t="shared" si="358"/>
        <v>2</v>
      </c>
      <c r="BE914" s="11">
        <f t="shared" si="359"/>
        <v>70.006</v>
      </c>
      <c r="BH914" s="15">
        <f t="shared" si="360"/>
        <v>0</v>
      </c>
    </row>
    <row r="915" spans="1:60">
      <c r="A915" t="s">
        <v>3074</v>
      </c>
      <c r="B915" t="s">
        <v>3073</v>
      </c>
      <c r="C915" t="s">
        <v>53</v>
      </c>
      <c r="E915" s="7"/>
      <c r="F915" s="7"/>
      <c r="G915" s="7"/>
      <c r="H915">
        <v>1</v>
      </c>
      <c r="I915" s="7">
        <v>14.89</v>
      </c>
      <c r="J915" s="7">
        <v>10.869700000000002</v>
      </c>
      <c r="K915" s="7">
        <v>4.0202999999999998</v>
      </c>
      <c r="M915" t="str">
        <f t="shared" si="338"/>
        <v>New</v>
      </c>
      <c r="O915" s="11" t="str">
        <f t="shared" si="339"/>
        <v/>
      </c>
      <c r="P915" s="11">
        <f t="shared" si="340"/>
        <v>14.89</v>
      </c>
      <c r="Q915" s="11"/>
      <c r="R915" s="11">
        <f t="shared" si="341"/>
        <v>0</v>
      </c>
      <c r="S915" s="11"/>
      <c r="U915" s="11" t="str">
        <f t="shared" si="342"/>
        <v/>
      </c>
      <c r="V915" s="11">
        <f t="shared" si="343"/>
        <v>10.869700000000002</v>
      </c>
      <c r="W915" s="11"/>
      <c r="X915" s="11">
        <f t="shared" si="337"/>
        <v>0</v>
      </c>
      <c r="Y915" s="11"/>
      <c r="AA915" s="11" t="str">
        <f t="shared" si="344"/>
        <v/>
      </c>
      <c r="AB915" s="11">
        <f t="shared" si="345"/>
        <v>4.0202999999999998</v>
      </c>
      <c r="AC915" s="11"/>
      <c r="AD915">
        <f t="shared" si="346"/>
        <v>0</v>
      </c>
      <c r="AE915">
        <f t="shared" si="347"/>
        <v>1</v>
      </c>
      <c r="AG915" s="11">
        <f t="shared" si="348"/>
        <v>4.0202999999999998</v>
      </c>
      <c r="AH915" s="11"/>
      <c r="AI915" s="15">
        <f t="shared" si="349"/>
        <v>0</v>
      </c>
      <c r="AL915" s="11">
        <f t="shared" si="350"/>
        <v>14.89</v>
      </c>
      <c r="AM915" s="11"/>
      <c r="AO915" s="19">
        <f t="shared" si="351"/>
        <v>0</v>
      </c>
      <c r="AP915" s="19">
        <f t="shared" si="352"/>
        <v>4.103405826836274E-4</v>
      </c>
      <c r="AR915" s="23">
        <f t="shared" si="353"/>
        <v>0</v>
      </c>
      <c r="AS915">
        <f t="shared" si="354"/>
        <v>0</v>
      </c>
      <c r="AV915" s="11">
        <f t="shared" si="355"/>
        <v>0</v>
      </c>
      <c r="AY915" s="11">
        <f t="shared" si="356"/>
        <v>0</v>
      </c>
      <c r="AZ915" s="11"/>
      <c r="BB915" s="17">
        <f t="shared" si="357"/>
        <v>0</v>
      </c>
      <c r="BC915" s="17">
        <f t="shared" si="358"/>
        <v>1</v>
      </c>
      <c r="BE915" s="11">
        <f t="shared" si="359"/>
        <v>4.0202999999999998</v>
      </c>
      <c r="BH915" s="15">
        <f t="shared" si="360"/>
        <v>0</v>
      </c>
    </row>
    <row r="916" spans="1:60">
      <c r="A916" t="s">
        <v>3074</v>
      </c>
      <c r="B916" t="s">
        <v>3073</v>
      </c>
      <c r="C916" t="s">
        <v>44</v>
      </c>
      <c r="E916" s="7"/>
      <c r="F916" s="7"/>
      <c r="G916" s="7"/>
      <c r="H916">
        <v>1</v>
      </c>
      <c r="I916" s="7">
        <v>210.00800000000001</v>
      </c>
      <c r="J916" s="7">
        <v>207.38290000000001</v>
      </c>
      <c r="K916" s="7">
        <v>2.6251000000000002</v>
      </c>
      <c r="M916" t="str">
        <f t="shared" si="338"/>
        <v>New</v>
      </c>
      <c r="O916" s="11" t="str">
        <f t="shared" si="339"/>
        <v/>
      </c>
      <c r="P916" s="11">
        <f t="shared" si="340"/>
        <v>210.00800000000001</v>
      </c>
      <c r="Q916" s="11"/>
      <c r="R916" s="11">
        <f t="shared" si="341"/>
        <v>0</v>
      </c>
      <c r="S916" s="11"/>
      <c r="U916" s="11" t="str">
        <f t="shared" si="342"/>
        <v/>
      </c>
      <c r="V916" s="11">
        <f t="shared" si="343"/>
        <v>207.38290000000001</v>
      </c>
      <c r="W916" s="11"/>
      <c r="X916" s="11">
        <f t="shared" si="337"/>
        <v>0</v>
      </c>
      <c r="Y916" s="11"/>
      <c r="AA916" s="11" t="str">
        <f t="shared" si="344"/>
        <v/>
      </c>
      <c r="AB916" s="11">
        <f t="shared" si="345"/>
        <v>2.6251000000000002</v>
      </c>
      <c r="AC916" s="11"/>
      <c r="AD916">
        <f t="shared" si="346"/>
        <v>0</v>
      </c>
      <c r="AE916">
        <f t="shared" si="347"/>
        <v>1</v>
      </c>
      <c r="AG916" s="11">
        <f t="shared" si="348"/>
        <v>2.6251000000000002</v>
      </c>
      <c r="AH916" s="11"/>
      <c r="AI916" s="15">
        <f t="shared" si="349"/>
        <v>0</v>
      </c>
      <c r="AL916" s="11">
        <f t="shared" si="350"/>
        <v>210.00800000000001</v>
      </c>
      <c r="AM916" s="11"/>
      <c r="AO916" s="19">
        <f t="shared" si="351"/>
        <v>0</v>
      </c>
      <c r="AP916" s="19">
        <f t="shared" si="352"/>
        <v>4.103405826836274E-4</v>
      </c>
      <c r="AR916" s="23">
        <f t="shared" si="353"/>
        <v>0</v>
      </c>
      <c r="AS916">
        <f t="shared" si="354"/>
        <v>0</v>
      </c>
      <c r="AV916" s="11">
        <f t="shared" si="355"/>
        <v>0</v>
      </c>
      <c r="AY916" s="11">
        <f t="shared" si="356"/>
        <v>0</v>
      </c>
      <c r="AZ916" s="11"/>
      <c r="BB916" s="17">
        <f t="shared" si="357"/>
        <v>0</v>
      </c>
      <c r="BC916" s="17">
        <f t="shared" si="358"/>
        <v>1</v>
      </c>
      <c r="BE916" s="11">
        <f t="shared" si="359"/>
        <v>2.6251000000000002</v>
      </c>
      <c r="BH916" s="15">
        <f t="shared" si="360"/>
        <v>0</v>
      </c>
    </row>
    <row r="917" spans="1:60">
      <c r="A917" t="s">
        <v>2366</v>
      </c>
      <c r="B917" t="s">
        <v>2365</v>
      </c>
      <c r="C917" t="s">
        <v>32</v>
      </c>
      <c r="E917" s="7"/>
      <c r="F917" s="7"/>
      <c r="G917" s="7"/>
      <c r="H917">
        <v>7</v>
      </c>
      <c r="I917" s="7">
        <v>102.018</v>
      </c>
      <c r="J917" s="7">
        <v>285.65039999999999</v>
      </c>
      <c r="K917" s="7">
        <v>-183.63239999999999</v>
      </c>
      <c r="M917" t="str">
        <f t="shared" si="338"/>
        <v>New</v>
      </c>
      <c r="O917" s="11" t="str">
        <f t="shared" si="339"/>
        <v/>
      </c>
      <c r="P917" s="11">
        <f t="shared" si="340"/>
        <v>14.574</v>
      </c>
      <c r="Q917" s="11"/>
      <c r="R917" s="11">
        <f t="shared" si="341"/>
        <v>0</v>
      </c>
      <c r="S917" s="11"/>
      <c r="U917" s="11" t="str">
        <f t="shared" si="342"/>
        <v/>
      </c>
      <c r="V917" s="11">
        <f t="shared" si="343"/>
        <v>40.807200000000002</v>
      </c>
      <c r="W917" s="11"/>
      <c r="X917" s="11">
        <f t="shared" si="337"/>
        <v>0</v>
      </c>
      <c r="Y917" s="11"/>
      <c r="AA917" s="11" t="str">
        <f t="shared" si="344"/>
        <v/>
      </c>
      <c r="AB917" s="11">
        <f t="shared" si="345"/>
        <v>-26.2332</v>
      </c>
      <c r="AC917" s="11"/>
      <c r="AD917">
        <f t="shared" si="346"/>
        <v>0</v>
      </c>
      <c r="AE917">
        <f t="shared" si="347"/>
        <v>7</v>
      </c>
      <c r="AG917" s="11">
        <f t="shared" si="348"/>
        <v>-183.63239999999999</v>
      </c>
      <c r="AH917" s="11"/>
      <c r="AI917" s="15">
        <f t="shared" si="349"/>
        <v>0</v>
      </c>
      <c r="AL917" s="11">
        <f t="shared" si="350"/>
        <v>102.018</v>
      </c>
      <c r="AM917" s="11"/>
      <c r="AO917" s="19">
        <f t="shared" si="351"/>
        <v>0</v>
      </c>
      <c r="AP917" s="19">
        <f t="shared" si="352"/>
        <v>2.8723840787853918E-3</v>
      </c>
      <c r="AR917" s="23">
        <f t="shared" si="353"/>
        <v>0</v>
      </c>
      <c r="AS917">
        <f t="shared" si="354"/>
        <v>0</v>
      </c>
      <c r="AV917" s="11">
        <f t="shared" si="355"/>
        <v>0</v>
      </c>
      <c r="AY917" s="11">
        <f t="shared" si="356"/>
        <v>0</v>
      </c>
      <c r="AZ917" s="11"/>
      <c r="BB917" s="17">
        <f t="shared" si="357"/>
        <v>0</v>
      </c>
      <c r="BC917" s="17">
        <f t="shared" si="358"/>
        <v>7</v>
      </c>
      <c r="BE917" s="11">
        <f t="shared" si="359"/>
        <v>-183.63239999999999</v>
      </c>
      <c r="BH917" s="15">
        <f t="shared" si="360"/>
        <v>0</v>
      </c>
    </row>
    <row r="918" spans="1:60">
      <c r="A918" t="s">
        <v>2366</v>
      </c>
      <c r="B918" t="s">
        <v>2365</v>
      </c>
      <c r="C918" t="s">
        <v>53</v>
      </c>
      <c r="E918" s="7"/>
      <c r="F918" s="7"/>
      <c r="G918" s="7"/>
      <c r="H918">
        <v>6</v>
      </c>
      <c r="I918" s="7">
        <v>115.66</v>
      </c>
      <c r="J918" s="7">
        <v>85.054000000000002</v>
      </c>
      <c r="K918" s="7">
        <v>30.605999999999998</v>
      </c>
      <c r="M918" t="str">
        <f t="shared" si="338"/>
        <v>New</v>
      </c>
      <c r="O918" s="11" t="str">
        <f t="shared" si="339"/>
        <v/>
      </c>
      <c r="P918" s="11">
        <f t="shared" si="340"/>
        <v>19.276666666666667</v>
      </c>
      <c r="Q918" s="11"/>
      <c r="R918" s="11">
        <f t="shared" si="341"/>
        <v>0</v>
      </c>
      <c r="S918" s="11"/>
      <c r="U918" s="11" t="str">
        <f t="shared" si="342"/>
        <v/>
      </c>
      <c r="V918" s="11">
        <f t="shared" si="343"/>
        <v>14.175666666666666</v>
      </c>
      <c r="W918" s="11"/>
      <c r="X918" s="11">
        <f t="shared" si="337"/>
        <v>0</v>
      </c>
      <c r="Y918" s="11"/>
      <c r="AA918" s="11" t="str">
        <f t="shared" si="344"/>
        <v/>
      </c>
      <c r="AB918" s="11">
        <f t="shared" si="345"/>
        <v>5.101</v>
      </c>
      <c r="AC918" s="11"/>
      <c r="AD918">
        <f t="shared" si="346"/>
        <v>0</v>
      </c>
      <c r="AE918">
        <f t="shared" si="347"/>
        <v>6</v>
      </c>
      <c r="AG918" s="11">
        <f t="shared" si="348"/>
        <v>30.606000000000002</v>
      </c>
      <c r="AH918" s="11"/>
      <c r="AI918" s="15">
        <f t="shared" si="349"/>
        <v>0</v>
      </c>
      <c r="AL918" s="11">
        <f t="shared" si="350"/>
        <v>115.66</v>
      </c>
      <c r="AM918" s="11"/>
      <c r="AO918" s="19">
        <f t="shared" si="351"/>
        <v>0</v>
      </c>
      <c r="AP918" s="19">
        <f t="shared" si="352"/>
        <v>2.4620434961017644E-3</v>
      </c>
      <c r="AR918" s="23">
        <f t="shared" si="353"/>
        <v>0</v>
      </c>
      <c r="AS918">
        <f t="shared" si="354"/>
        <v>0</v>
      </c>
      <c r="AV918" s="11">
        <f t="shared" si="355"/>
        <v>0</v>
      </c>
      <c r="AY918" s="11">
        <f t="shared" si="356"/>
        <v>0</v>
      </c>
      <c r="AZ918" s="11"/>
      <c r="BB918" s="17">
        <f t="shared" si="357"/>
        <v>0</v>
      </c>
      <c r="BC918" s="17">
        <f t="shared" si="358"/>
        <v>6</v>
      </c>
      <c r="BE918" s="11">
        <f t="shared" si="359"/>
        <v>30.606000000000002</v>
      </c>
      <c r="BH918" s="15">
        <f t="shared" si="360"/>
        <v>0</v>
      </c>
    </row>
    <row r="919" spans="1:60">
      <c r="A919" t="s">
        <v>72</v>
      </c>
      <c r="B919" t="s">
        <v>71</v>
      </c>
      <c r="C919" t="s">
        <v>53</v>
      </c>
      <c r="D919">
        <v>2</v>
      </c>
      <c r="E919" s="7">
        <v>14.368</v>
      </c>
      <c r="F919" s="7">
        <v>10.4168</v>
      </c>
      <c r="G919" s="7">
        <v>3.9512</v>
      </c>
      <c r="I919" s="7"/>
      <c r="J919" s="7"/>
      <c r="K919" s="7"/>
      <c r="M919" t="str">
        <f t="shared" si="338"/>
        <v/>
      </c>
      <c r="O919" s="11">
        <f t="shared" si="339"/>
        <v>7.1840000000000002</v>
      </c>
      <c r="P919" s="11" t="str">
        <f t="shared" si="340"/>
        <v/>
      </c>
      <c r="Q919" s="11"/>
      <c r="R919" s="11">
        <f t="shared" si="341"/>
        <v>0</v>
      </c>
      <c r="S919" s="11"/>
      <c r="U919" s="11">
        <f t="shared" si="342"/>
        <v>5.2084000000000001</v>
      </c>
      <c r="V919" s="11" t="str">
        <f t="shared" si="343"/>
        <v/>
      </c>
      <c r="W919" s="11"/>
      <c r="X919" s="11">
        <f t="shared" si="337"/>
        <v>0</v>
      </c>
      <c r="Y919" s="11"/>
      <c r="AA919" s="11">
        <f t="shared" si="344"/>
        <v>1.9756</v>
      </c>
      <c r="AB919" s="11" t="str">
        <f t="shared" si="345"/>
        <v/>
      </c>
      <c r="AC919" s="11"/>
      <c r="AD919">
        <f t="shared" si="346"/>
        <v>2</v>
      </c>
      <c r="AE919">
        <f t="shared" si="347"/>
        <v>0</v>
      </c>
      <c r="AG919" s="11">
        <f t="shared" si="348"/>
        <v>-3.9512</v>
      </c>
      <c r="AH919" s="11"/>
      <c r="AI919" s="15">
        <f t="shared" si="349"/>
        <v>0</v>
      </c>
      <c r="AL919" s="11">
        <f t="shared" si="350"/>
        <v>-14.368</v>
      </c>
      <c r="AM919" s="11"/>
      <c r="AO919" s="19">
        <f t="shared" si="351"/>
        <v>9.1199270405836752E-4</v>
      </c>
      <c r="AP919" s="19">
        <f t="shared" si="352"/>
        <v>0</v>
      </c>
      <c r="AR919" s="23">
        <f t="shared" si="353"/>
        <v>2.2225262197902418</v>
      </c>
      <c r="AS919">
        <f t="shared" si="354"/>
        <v>2</v>
      </c>
      <c r="AV919" s="11">
        <f t="shared" si="355"/>
        <v>0.43962279981760166</v>
      </c>
      <c r="AY919" s="11">
        <f t="shared" si="356"/>
        <v>1.5986283629730971</v>
      </c>
      <c r="AZ919" s="11"/>
      <c r="BB919" s="17">
        <f t="shared" si="357"/>
        <v>2.2225262197902418</v>
      </c>
      <c r="BC919" s="17">
        <f t="shared" si="358"/>
        <v>0</v>
      </c>
      <c r="BE919" s="11">
        <f t="shared" si="359"/>
        <v>-4.3908227998176015</v>
      </c>
      <c r="BH919" s="15">
        <f t="shared" si="360"/>
        <v>0</v>
      </c>
    </row>
    <row r="920" spans="1:60">
      <c r="A920" t="s">
        <v>2369</v>
      </c>
      <c r="B920" t="s">
        <v>2368</v>
      </c>
      <c r="C920" t="s">
        <v>53</v>
      </c>
      <c r="E920" s="7"/>
      <c r="F920" s="7"/>
      <c r="G920" s="7"/>
      <c r="H920">
        <v>6</v>
      </c>
      <c r="I920" s="7">
        <v>117.08</v>
      </c>
      <c r="J920" s="7">
        <v>77.272800000000004</v>
      </c>
      <c r="K920" s="7">
        <v>39.807200000000002</v>
      </c>
      <c r="M920" t="str">
        <f t="shared" si="338"/>
        <v>New</v>
      </c>
      <c r="O920" s="11" t="str">
        <f t="shared" si="339"/>
        <v/>
      </c>
      <c r="P920" s="11">
        <f t="shared" si="340"/>
        <v>19.513333333333332</v>
      </c>
      <c r="Q920" s="11"/>
      <c r="R920" s="11">
        <f t="shared" si="341"/>
        <v>0</v>
      </c>
      <c r="S920" s="11"/>
      <c r="U920" s="11" t="str">
        <f t="shared" si="342"/>
        <v/>
      </c>
      <c r="V920" s="11">
        <f t="shared" si="343"/>
        <v>12.8788</v>
      </c>
      <c r="W920" s="11"/>
      <c r="X920" s="11">
        <f t="shared" si="337"/>
        <v>0</v>
      </c>
      <c r="Y920" s="11"/>
      <c r="AA920" s="11" t="str">
        <f t="shared" si="344"/>
        <v/>
      </c>
      <c r="AB920" s="11">
        <f t="shared" si="345"/>
        <v>6.6345333333333336</v>
      </c>
      <c r="AC920" s="11"/>
      <c r="AD920">
        <f t="shared" si="346"/>
        <v>0</v>
      </c>
      <c r="AE920">
        <f t="shared" si="347"/>
        <v>6</v>
      </c>
      <c r="AG920" s="11">
        <f t="shared" si="348"/>
        <v>39.807200000000002</v>
      </c>
      <c r="AH920" s="11"/>
      <c r="AI920" s="15">
        <f t="shared" si="349"/>
        <v>0</v>
      </c>
      <c r="AL920" s="11">
        <f t="shared" si="350"/>
        <v>117.07999999999998</v>
      </c>
      <c r="AM920" s="11"/>
      <c r="AO920" s="19">
        <f t="shared" si="351"/>
        <v>0</v>
      </c>
      <c r="AP920" s="19">
        <f t="shared" si="352"/>
        <v>2.4620434961017644E-3</v>
      </c>
      <c r="AR920" s="23">
        <f t="shared" si="353"/>
        <v>0</v>
      </c>
      <c r="AS920">
        <f t="shared" si="354"/>
        <v>0</v>
      </c>
      <c r="AV920" s="11">
        <f t="shared" si="355"/>
        <v>0</v>
      </c>
      <c r="AY920" s="11">
        <f t="shared" si="356"/>
        <v>0</v>
      </c>
      <c r="AZ920" s="11"/>
      <c r="BB920" s="17">
        <f t="shared" si="357"/>
        <v>0</v>
      </c>
      <c r="BC920" s="17">
        <f t="shared" si="358"/>
        <v>6</v>
      </c>
      <c r="BE920" s="11">
        <f t="shared" si="359"/>
        <v>39.807200000000002</v>
      </c>
      <c r="BH920" s="15">
        <f t="shared" si="360"/>
        <v>0</v>
      </c>
    </row>
    <row r="921" spans="1:60">
      <c r="A921" t="s">
        <v>3424</v>
      </c>
      <c r="B921" t="s">
        <v>3423</v>
      </c>
      <c r="C921" t="s">
        <v>35</v>
      </c>
      <c r="D921">
        <v>4</v>
      </c>
      <c r="E921" s="7">
        <v>755.13599999999997</v>
      </c>
      <c r="F921" s="7">
        <v>867.09660000000008</v>
      </c>
      <c r="G921" s="7">
        <v>-111.9606</v>
      </c>
      <c r="I921" s="7"/>
      <c r="J921" s="7"/>
      <c r="K921" s="7"/>
      <c r="M921" t="str">
        <f t="shared" si="338"/>
        <v/>
      </c>
      <c r="O921" s="11">
        <f t="shared" si="339"/>
        <v>188.78399999999999</v>
      </c>
      <c r="P921" s="11" t="str">
        <f t="shared" si="340"/>
        <v/>
      </c>
      <c r="Q921" s="11"/>
      <c r="R921" s="11">
        <f t="shared" si="341"/>
        <v>0</v>
      </c>
      <c r="S921" s="11"/>
      <c r="U921" s="11">
        <f t="shared" si="342"/>
        <v>216.77415000000002</v>
      </c>
      <c r="V921" s="11" t="str">
        <f t="shared" si="343"/>
        <v/>
      </c>
      <c r="W921" s="11"/>
      <c r="X921" s="11">
        <f t="shared" si="337"/>
        <v>0</v>
      </c>
      <c r="Y921" s="11"/>
      <c r="AA921" s="11">
        <f t="shared" si="344"/>
        <v>-27.99015</v>
      </c>
      <c r="AB921" s="11" t="str">
        <f t="shared" si="345"/>
        <v/>
      </c>
      <c r="AC921" s="11"/>
      <c r="AD921">
        <f t="shared" si="346"/>
        <v>4</v>
      </c>
      <c r="AE921">
        <f t="shared" si="347"/>
        <v>0</v>
      </c>
      <c r="AG921" s="11">
        <f t="shared" si="348"/>
        <v>111.9606</v>
      </c>
      <c r="AH921" s="11"/>
      <c r="AI921" s="15">
        <f t="shared" si="349"/>
        <v>0</v>
      </c>
      <c r="AL921" s="11">
        <f t="shared" si="350"/>
        <v>-755.13599999999997</v>
      </c>
      <c r="AM921" s="11"/>
      <c r="AO921" s="19">
        <f t="shared" si="351"/>
        <v>1.823985408116735E-3</v>
      </c>
      <c r="AP921" s="19">
        <f t="shared" si="352"/>
        <v>0</v>
      </c>
      <c r="AR921" s="23">
        <f t="shared" si="353"/>
        <v>4.4450524395804836</v>
      </c>
      <c r="AS921">
        <f t="shared" si="354"/>
        <v>4</v>
      </c>
      <c r="AV921" s="11">
        <f t="shared" si="355"/>
        <v>-12.457084541723672</v>
      </c>
      <c r="AY921" s="11">
        <f t="shared" si="356"/>
        <v>84.018779753762004</v>
      </c>
      <c r="AZ921" s="11"/>
      <c r="BB921" s="17">
        <f t="shared" si="357"/>
        <v>4.4450524395804836</v>
      </c>
      <c r="BC921" s="17">
        <f t="shared" si="358"/>
        <v>0</v>
      </c>
      <c r="BE921" s="11">
        <f t="shared" si="359"/>
        <v>124.41768454172367</v>
      </c>
      <c r="BH921" s="15">
        <f t="shared" si="360"/>
        <v>0</v>
      </c>
    </row>
    <row r="922" spans="1:60">
      <c r="A922" t="s">
        <v>3424</v>
      </c>
      <c r="B922" t="s">
        <v>3423</v>
      </c>
      <c r="C922" t="s">
        <v>53</v>
      </c>
      <c r="D922">
        <v>5</v>
      </c>
      <c r="E922" s="7">
        <v>38.08</v>
      </c>
      <c r="F922" s="7">
        <v>67.591999999999999</v>
      </c>
      <c r="G922" s="7">
        <v>-29.512</v>
      </c>
      <c r="I922" s="7"/>
      <c r="J922" s="7"/>
      <c r="K922" s="7"/>
      <c r="M922" t="str">
        <f t="shared" si="338"/>
        <v/>
      </c>
      <c r="O922" s="11">
        <f t="shared" si="339"/>
        <v>7.6159999999999997</v>
      </c>
      <c r="P922" s="11" t="str">
        <f t="shared" si="340"/>
        <v/>
      </c>
      <c r="Q922" s="11"/>
      <c r="R922" s="11">
        <f t="shared" si="341"/>
        <v>0</v>
      </c>
      <c r="S922" s="11"/>
      <c r="U922" s="11">
        <f t="shared" si="342"/>
        <v>13.5184</v>
      </c>
      <c r="V922" s="11" t="str">
        <f t="shared" si="343"/>
        <v/>
      </c>
      <c r="W922" s="11"/>
      <c r="X922" s="11">
        <f t="shared" si="337"/>
        <v>0</v>
      </c>
      <c r="Y922" s="11"/>
      <c r="AA922" s="11">
        <f t="shared" si="344"/>
        <v>-5.9024000000000001</v>
      </c>
      <c r="AB922" s="11" t="str">
        <f t="shared" si="345"/>
        <v/>
      </c>
      <c r="AC922" s="11"/>
      <c r="AD922">
        <f t="shared" si="346"/>
        <v>5</v>
      </c>
      <c r="AE922">
        <f t="shared" si="347"/>
        <v>0</v>
      </c>
      <c r="AG922" s="11">
        <f t="shared" si="348"/>
        <v>29.512</v>
      </c>
      <c r="AH922" s="11"/>
      <c r="AI922" s="15">
        <f t="shared" si="349"/>
        <v>0</v>
      </c>
      <c r="AL922" s="11">
        <f t="shared" si="350"/>
        <v>-38.08</v>
      </c>
      <c r="AM922" s="11"/>
      <c r="AO922" s="19">
        <f t="shared" si="351"/>
        <v>2.2799817601459188E-3</v>
      </c>
      <c r="AP922" s="19">
        <f t="shared" si="352"/>
        <v>0</v>
      </c>
      <c r="AR922" s="23">
        <f t="shared" si="353"/>
        <v>5.5563155494756042</v>
      </c>
      <c r="AS922">
        <f t="shared" si="354"/>
        <v>5</v>
      </c>
      <c r="AV922" s="11">
        <f t="shared" si="355"/>
        <v>-3.2835968992248064</v>
      </c>
      <c r="AY922" s="11">
        <f t="shared" si="356"/>
        <v>4.2368992248062014</v>
      </c>
      <c r="AZ922" s="11"/>
      <c r="BB922" s="17">
        <f t="shared" si="357"/>
        <v>5.5563155494756042</v>
      </c>
      <c r="BC922" s="17">
        <f t="shared" si="358"/>
        <v>0</v>
      </c>
      <c r="BE922" s="11">
        <f t="shared" si="359"/>
        <v>32.795596899224805</v>
      </c>
      <c r="BH922" s="15">
        <f t="shared" si="360"/>
        <v>0</v>
      </c>
    </row>
    <row r="923" spans="1:60">
      <c r="A923" t="s">
        <v>480</v>
      </c>
      <c r="B923" t="s">
        <v>479</v>
      </c>
      <c r="C923" t="s">
        <v>32</v>
      </c>
      <c r="D923">
        <v>5</v>
      </c>
      <c r="E923" s="7">
        <v>299.97500000000002</v>
      </c>
      <c r="F923" s="7">
        <v>467.96100000000001</v>
      </c>
      <c r="G923" s="7">
        <v>-167.98599999999999</v>
      </c>
      <c r="I923" s="7"/>
      <c r="J923" s="7"/>
      <c r="K923" s="7"/>
      <c r="M923" t="str">
        <f t="shared" si="338"/>
        <v/>
      </c>
      <c r="O923" s="11">
        <f t="shared" si="339"/>
        <v>59.995000000000005</v>
      </c>
      <c r="P923" s="11" t="str">
        <f t="shared" si="340"/>
        <v/>
      </c>
      <c r="Q923" s="11"/>
      <c r="R923" s="11">
        <f t="shared" si="341"/>
        <v>0</v>
      </c>
      <c r="S923" s="11"/>
      <c r="U923" s="11">
        <f t="shared" si="342"/>
        <v>93.592200000000005</v>
      </c>
      <c r="V923" s="11" t="str">
        <f t="shared" si="343"/>
        <v/>
      </c>
      <c r="W923" s="11"/>
      <c r="X923" s="11">
        <f t="shared" si="337"/>
        <v>0</v>
      </c>
      <c r="Y923" s="11"/>
      <c r="AA923" s="11">
        <f t="shared" si="344"/>
        <v>-33.597200000000001</v>
      </c>
      <c r="AB923" s="11" t="str">
        <f t="shared" si="345"/>
        <v/>
      </c>
      <c r="AC923" s="11"/>
      <c r="AD923">
        <f t="shared" si="346"/>
        <v>5</v>
      </c>
      <c r="AE923">
        <f t="shared" si="347"/>
        <v>0</v>
      </c>
      <c r="AG923" s="11">
        <f t="shared" si="348"/>
        <v>167.98599999999999</v>
      </c>
      <c r="AH923" s="11"/>
      <c r="AI923" s="15">
        <f t="shared" si="349"/>
        <v>0</v>
      </c>
      <c r="AL923" s="11">
        <f t="shared" si="350"/>
        <v>-299.97500000000002</v>
      </c>
      <c r="AM923" s="11"/>
      <c r="AO923" s="19">
        <f t="shared" si="351"/>
        <v>2.2799817601459188E-3</v>
      </c>
      <c r="AP923" s="19">
        <f t="shared" si="352"/>
        <v>0</v>
      </c>
      <c r="AR923" s="23">
        <f t="shared" si="353"/>
        <v>5.5563155494756042</v>
      </c>
      <c r="AS923">
        <f t="shared" si="354"/>
        <v>5</v>
      </c>
      <c r="AV923" s="11">
        <f t="shared" si="355"/>
        <v>-18.690644778841772</v>
      </c>
      <c r="AY923" s="11">
        <f t="shared" si="356"/>
        <v>33.376151390788877</v>
      </c>
      <c r="AZ923" s="11"/>
      <c r="BB923" s="17">
        <f t="shared" si="357"/>
        <v>5.5563155494756042</v>
      </c>
      <c r="BC923" s="17">
        <f t="shared" si="358"/>
        <v>0</v>
      </c>
      <c r="BE923" s="11">
        <f t="shared" si="359"/>
        <v>186.67664477884176</v>
      </c>
      <c r="BH923" s="15">
        <f t="shared" si="360"/>
        <v>0</v>
      </c>
    </row>
    <row r="924" spans="1:60">
      <c r="A924" t="s">
        <v>480</v>
      </c>
      <c r="B924" t="s">
        <v>479</v>
      </c>
      <c r="C924" t="s">
        <v>35</v>
      </c>
      <c r="D924">
        <v>5</v>
      </c>
      <c r="E924" s="7">
        <v>754.45</v>
      </c>
      <c r="F924" s="7">
        <v>694.09400000000005</v>
      </c>
      <c r="G924" s="7">
        <v>60.356000000000002</v>
      </c>
      <c r="I924" s="7"/>
      <c r="J924" s="7"/>
      <c r="K924" s="7"/>
      <c r="M924" t="str">
        <f t="shared" si="338"/>
        <v/>
      </c>
      <c r="O924" s="11">
        <f t="shared" si="339"/>
        <v>150.89000000000001</v>
      </c>
      <c r="P924" s="11" t="str">
        <f t="shared" si="340"/>
        <v/>
      </c>
      <c r="Q924" s="11"/>
      <c r="R924" s="11">
        <f t="shared" si="341"/>
        <v>0</v>
      </c>
      <c r="S924" s="11"/>
      <c r="U924" s="11">
        <f t="shared" si="342"/>
        <v>138.81880000000001</v>
      </c>
      <c r="V924" s="11" t="str">
        <f t="shared" si="343"/>
        <v/>
      </c>
      <c r="W924" s="11"/>
      <c r="X924" s="11">
        <f t="shared" si="337"/>
        <v>0</v>
      </c>
      <c r="Y924" s="11"/>
      <c r="AA924" s="11">
        <f t="shared" si="344"/>
        <v>12.071200000000001</v>
      </c>
      <c r="AB924" s="11" t="str">
        <f t="shared" si="345"/>
        <v/>
      </c>
      <c r="AC924" s="11"/>
      <c r="AD924">
        <f t="shared" si="346"/>
        <v>5</v>
      </c>
      <c r="AE924">
        <f t="shared" si="347"/>
        <v>0</v>
      </c>
      <c r="AG924" s="11">
        <f t="shared" si="348"/>
        <v>-60.356000000000009</v>
      </c>
      <c r="AH924" s="11"/>
      <c r="AI924" s="15">
        <f t="shared" si="349"/>
        <v>0</v>
      </c>
      <c r="AL924" s="11">
        <f t="shared" si="350"/>
        <v>-754.45</v>
      </c>
      <c r="AM924" s="11"/>
      <c r="AO924" s="19">
        <f t="shared" si="351"/>
        <v>2.2799817601459188E-3</v>
      </c>
      <c r="AP924" s="19">
        <f t="shared" si="352"/>
        <v>0</v>
      </c>
      <c r="AR924" s="23">
        <f t="shared" si="353"/>
        <v>5.5563155494756042</v>
      </c>
      <c r="AS924">
        <f t="shared" si="354"/>
        <v>5</v>
      </c>
      <c r="AV924" s="11">
        <f t="shared" si="355"/>
        <v>6.7153962608299143</v>
      </c>
      <c r="AY924" s="11">
        <f t="shared" si="356"/>
        <v>83.942453260373938</v>
      </c>
      <c r="AZ924" s="11"/>
      <c r="BB924" s="17">
        <f t="shared" si="357"/>
        <v>5.5563155494756042</v>
      </c>
      <c r="BC924" s="17">
        <f t="shared" si="358"/>
        <v>0</v>
      </c>
      <c r="BE924" s="11">
        <f t="shared" si="359"/>
        <v>-67.071396260829914</v>
      </c>
      <c r="BH924" s="15">
        <f t="shared" si="360"/>
        <v>0</v>
      </c>
    </row>
    <row r="925" spans="1:60">
      <c r="A925" t="s">
        <v>480</v>
      </c>
      <c r="B925" t="s">
        <v>479</v>
      </c>
      <c r="C925" t="s">
        <v>53</v>
      </c>
      <c r="E925" s="7"/>
      <c r="F925" s="7"/>
      <c r="G925" s="7"/>
      <c r="H925">
        <v>1</v>
      </c>
      <c r="I925" s="7">
        <v>2.91</v>
      </c>
      <c r="J925" s="7">
        <v>1.5423000000000002</v>
      </c>
      <c r="K925" s="7">
        <v>1.3676999999999999</v>
      </c>
      <c r="M925" t="str">
        <f t="shared" si="338"/>
        <v>New</v>
      </c>
      <c r="O925" s="11" t="str">
        <f t="shared" si="339"/>
        <v/>
      </c>
      <c r="P925" s="11">
        <f t="shared" si="340"/>
        <v>2.91</v>
      </c>
      <c r="Q925" s="11"/>
      <c r="R925" s="11">
        <f t="shared" si="341"/>
        <v>0</v>
      </c>
      <c r="S925" s="11"/>
      <c r="U925" s="11" t="str">
        <f t="shared" si="342"/>
        <v/>
      </c>
      <c r="V925" s="11">
        <f t="shared" si="343"/>
        <v>1.5423000000000002</v>
      </c>
      <c r="W925" s="11"/>
      <c r="X925" s="11">
        <f t="shared" si="337"/>
        <v>0</v>
      </c>
      <c r="Y925" s="11"/>
      <c r="AA925" s="11" t="str">
        <f t="shared" si="344"/>
        <v/>
      </c>
      <c r="AB925" s="11">
        <f t="shared" si="345"/>
        <v>1.3676999999999999</v>
      </c>
      <c r="AC925" s="11"/>
      <c r="AD925">
        <f t="shared" si="346"/>
        <v>0</v>
      </c>
      <c r="AE925">
        <f t="shared" si="347"/>
        <v>1</v>
      </c>
      <c r="AG925" s="11">
        <f t="shared" si="348"/>
        <v>1.3676999999999999</v>
      </c>
      <c r="AH925" s="11"/>
      <c r="AI925" s="15">
        <f t="shared" si="349"/>
        <v>0</v>
      </c>
      <c r="AL925" s="11">
        <f t="shared" si="350"/>
        <v>2.91</v>
      </c>
      <c r="AM925" s="11"/>
      <c r="AO925" s="19">
        <f t="shared" si="351"/>
        <v>0</v>
      </c>
      <c r="AP925" s="19">
        <f t="shared" si="352"/>
        <v>4.103405826836274E-4</v>
      </c>
      <c r="AR925" s="23">
        <f t="shared" si="353"/>
        <v>0</v>
      </c>
      <c r="AS925">
        <f t="shared" si="354"/>
        <v>0</v>
      </c>
      <c r="AV925" s="11">
        <f t="shared" si="355"/>
        <v>0</v>
      </c>
      <c r="AY925" s="11">
        <f t="shared" si="356"/>
        <v>0</v>
      </c>
      <c r="AZ925" s="11"/>
      <c r="BB925" s="17">
        <f t="shared" si="357"/>
        <v>0</v>
      </c>
      <c r="BC925" s="17">
        <f t="shared" si="358"/>
        <v>1</v>
      </c>
      <c r="BE925" s="11">
        <f t="shared" si="359"/>
        <v>1.3676999999999999</v>
      </c>
      <c r="BH925" s="15">
        <f t="shared" si="360"/>
        <v>0</v>
      </c>
    </row>
    <row r="926" spans="1:60">
      <c r="A926" t="s">
        <v>1410</v>
      </c>
      <c r="B926" t="s">
        <v>1409</v>
      </c>
      <c r="C926" t="s">
        <v>35</v>
      </c>
      <c r="E926" s="7"/>
      <c r="F926" s="7"/>
      <c r="G926" s="7"/>
      <c r="H926">
        <v>7</v>
      </c>
      <c r="I926" s="7">
        <v>1212.96</v>
      </c>
      <c r="J926" s="7">
        <v>1121.9880000000001</v>
      </c>
      <c r="K926" s="7">
        <v>90.971999999999994</v>
      </c>
      <c r="M926" t="str">
        <f t="shared" si="338"/>
        <v>New</v>
      </c>
      <c r="O926" s="11" t="str">
        <f t="shared" si="339"/>
        <v/>
      </c>
      <c r="P926" s="11">
        <f t="shared" si="340"/>
        <v>173.28</v>
      </c>
      <c r="Q926" s="11"/>
      <c r="R926" s="11">
        <f t="shared" si="341"/>
        <v>0</v>
      </c>
      <c r="S926" s="11"/>
      <c r="U926" s="11" t="str">
        <f t="shared" si="342"/>
        <v/>
      </c>
      <c r="V926" s="11">
        <f t="shared" si="343"/>
        <v>160.28400000000002</v>
      </c>
      <c r="W926" s="11"/>
      <c r="X926" s="11">
        <f t="shared" si="337"/>
        <v>0</v>
      </c>
      <c r="Y926" s="11"/>
      <c r="AA926" s="11" t="str">
        <f t="shared" si="344"/>
        <v/>
      </c>
      <c r="AB926" s="11">
        <f t="shared" si="345"/>
        <v>12.995999999999999</v>
      </c>
      <c r="AC926" s="11"/>
      <c r="AD926">
        <f t="shared" si="346"/>
        <v>0</v>
      </c>
      <c r="AE926">
        <f t="shared" si="347"/>
        <v>7</v>
      </c>
      <c r="AG926" s="11">
        <f t="shared" si="348"/>
        <v>90.971999999999994</v>
      </c>
      <c r="AH926" s="11"/>
      <c r="AI926" s="15">
        <f t="shared" si="349"/>
        <v>0</v>
      </c>
      <c r="AL926" s="11">
        <f t="shared" si="350"/>
        <v>1212.96</v>
      </c>
      <c r="AM926" s="11"/>
      <c r="AO926" s="19">
        <f t="shared" si="351"/>
        <v>0</v>
      </c>
      <c r="AP926" s="19">
        <f t="shared" si="352"/>
        <v>2.8723840787853918E-3</v>
      </c>
      <c r="AR926" s="23">
        <f t="shared" si="353"/>
        <v>0</v>
      </c>
      <c r="AS926">
        <f t="shared" si="354"/>
        <v>0</v>
      </c>
      <c r="AV926" s="11">
        <f t="shared" si="355"/>
        <v>0</v>
      </c>
      <c r="AY926" s="11">
        <f t="shared" si="356"/>
        <v>0</v>
      </c>
      <c r="AZ926" s="11"/>
      <c r="BB926" s="17">
        <f t="shared" si="357"/>
        <v>0</v>
      </c>
      <c r="BC926" s="17">
        <f t="shared" si="358"/>
        <v>7</v>
      </c>
      <c r="BE926" s="11">
        <f t="shared" si="359"/>
        <v>90.971999999999994</v>
      </c>
      <c r="BH926" s="15">
        <f t="shared" si="360"/>
        <v>0</v>
      </c>
    </row>
    <row r="927" spans="1:60">
      <c r="A927" t="s">
        <v>1410</v>
      </c>
      <c r="B927" t="s">
        <v>1409</v>
      </c>
      <c r="C927" t="s">
        <v>53</v>
      </c>
      <c r="E927" s="7"/>
      <c r="F927" s="7"/>
      <c r="G927" s="7"/>
      <c r="H927">
        <v>6</v>
      </c>
      <c r="I927" s="7">
        <v>19.332000000000001</v>
      </c>
      <c r="J927" s="7">
        <v>33.004800000000003</v>
      </c>
      <c r="K927" s="7">
        <v>-13.672800000000001</v>
      </c>
      <c r="M927" t="str">
        <f t="shared" si="338"/>
        <v>New</v>
      </c>
      <c r="O927" s="11" t="str">
        <f t="shared" si="339"/>
        <v/>
      </c>
      <c r="P927" s="11">
        <f t="shared" si="340"/>
        <v>3.222</v>
      </c>
      <c r="Q927" s="11"/>
      <c r="R927" s="11">
        <f t="shared" si="341"/>
        <v>0</v>
      </c>
      <c r="S927" s="11"/>
      <c r="U927" s="11" t="str">
        <f t="shared" si="342"/>
        <v/>
      </c>
      <c r="V927" s="11">
        <f t="shared" si="343"/>
        <v>5.5008000000000008</v>
      </c>
      <c r="W927" s="11"/>
      <c r="X927" s="11">
        <f t="shared" si="337"/>
        <v>0</v>
      </c>
      <c r="Y927" s="11"/>
      <c r="AA927" s="11" t="str">
        <f t="shared" si="344"/>
        <v/>
      </c>
      <c r="AB927" s="11">
        <f t="shared" si="345"/>
        <v>-2.2787999999999999</v>
      </c>
      <c r="AC927" s="11"/>
      <c r="AD927">
        <f t="shared" si="346"/>
        <v>0</v>
      </c>
      <c r="AE927">
        <f t="shared" si="347"/>
        <v>6</v>
      </c>
      <c r="AG927" s="11">
        <f t="shared" si="348"/>
        <v>-13.672799999999999</v>
      </c>
      <c r="AH927" s="11"/>
      <c r="AI927" s="15">
        <f t="shared" si="349"/>
        <v>0</v>
      </c>
      <c r="AL927" s="11">
        <f t="shared" si="350"/>
        <v>19.332000000000001</v>
      </c>
      <c r="AM927" s="11"/>
      <c r="AO927" s="19">
        <f t="shared" si="351"/>
        <v>0</v>
      </c>
      <c r="AP927" s="19">
        <f t="shared" si="352"/>
        <v>2.4620434961017644E-3</v>
      </c>
      <c r="AR927" s="23">
        <f t="shared" si="353"/>
        <v>0</v>
      </c>
      <c r="AS927">
        <f t="shared" si="354"/>
        <v>0</v>
      </c>
      <c r="AV927" s="11">
        <f t="shared" si="355"/>
        <v>0</v>
      </c>
      <c r="AY927" s="11">
        <f t="shared" si="356"/>
        <v>0</v>
      </c>
      <c r="AZ927" s="11"/>
      <c r="BB927" s="17">
        <f t="shared" si="357"/>
        <v>0</v>
      </c>
      <c r="BC927" s="17">
        <f t="shared" si="358"/>
        <v>6</v>
      </c>
      <c r="BE927" s="11">
        <f t="shared" si="359"/>
        <v>-13.672799999999999</v>
      </c>
      <c r="BH927" s="15">
        <f t="shared" si="360"/>
        <v>0</v>
      </c>
    </row>
    <row r="928" spans="1:60">
      <c r="A928" t="s">
        <v>1697</v>
      </c>
      <c r="B928" t="s">
        <v>1696</v>
      </c>
      <c r="C928" t="s">
        <v>35</v>
      </c>
      <c r="E928" s="7"/>
      <c r="F928" s="7"/>
      <c r="G928" s="7"/>
      <c r="H928">
        <v>6</v>
      </c>
      <c r="I928" s="7">
        <v>1079.316</v>
      </c>
      <c r="J928" s="7">
        <v>1094.7348</v>
      </c>
      <c r="K928" s="7">
        <v>-15.418799999999999</v>
      </c>
      <c r="M928" t="str">
        <f t="shared" si="338"/>
        <v>New</v>
      </c>
      <c r="O928" s="11" t="str">
        <f t="shared" si="339"/>
        <v/>
      </c>
      <c r="P928" s="11">
        <f t="shared" si="340"/>
        <v>179.886</v>
      </c>
      <c r="Q928" s="11"/>
      <c r="R928" s="11">
        <f t="shared" si="341"/>
        <v>0</v>
      </c>
      <c r="S928" s="11"/>
      <c r="U928" s="11" t="str">
        <f t="shared" si="342"/>
        <v/>
      </c>
      <c r="V928" s="11">
        <f t="shared" si="343"/>
        <v>182.45579999999998</v>
      </c>
      <c r="W928" s="11"/>
      <c r="X928" s="11">
        <f t="shared" si="337"/>
        <v>0</v>
      </c>
      <c r="Y928" s="11"/>
      <c r="AA928" s="11" t="str">
        <f t="shared" si="344"/>
        <v/>
      </c>
      <c r="AB928" s="11">
        <f t="shared" si="345"/>
        <v>-2.5697999999999999</v>
      </c>
      <c r="AC928" s="11"/>
      <c r="AD928">
        <f t="shared" si="346"/>
        <v>0</v>
      </c>
      <c r="AE928">
        <f t="shared" si="347"/>
        <v>6</v>
      </c>
      <c r="AG928" s="11">
        <f t="shared" si="348"/>
        <v>-15.418799999999999</v>
      </c>
      <c r="AH928" s="11"/>
      <c r="AI928" s="15">
        <f t="shared" si="349"/>
        <v>0</v>
      </c>
      <c r="AL928" s="11">
        <f t="shared" si="350"/>
        <v>1079.316</v>
      </c>
      <c r="AM928" s="11"/>
      <c r="AO928" s="19">
        <f t="shared" si="351"/>
        <v>0</v>
      </c>
      <c r="AP928" s="19">
        <f t="shared" si="352"/>
        <v>2.4620434961017644E-3</v>
      </c>
      <c r="AR928" s="23">
        <f t="shared" si="353"/>
        <v>0</v>
      </c>
      <c r="AS928">
        <f t="shared" si="354"/>
        <v>0</v>
      </c>
      <c r="AV928" s="11">
        <f t="shared" si="355"/>
        <v>0</v>
      </c>
      <c r="AY928" s="11">
        <f t="shared" si="356"/>
        <v>0</v>
      </c>
      <c r="AZ928" s="11"/>
      <c r="BB928" s="17">
        <f t="shared" si="357"/>
        <v>0</v>
      </c>
      <c r="BC928" s="17">
        <f t="shared" si="358"/>
        <v>6</v>
      </c>
      <c r="BE928" s="11">
        <f t="shared" si="359"/>
        <v>-15.418799999999999</v>
      </c>
      <c r="BH928" s="15">
        <f t="shared" si="360"/>
        <v>0</v>
      </c>
    </row>
    <row r="929" spans="1:60">
      <c r="A929" t="s">
        <v>1697</v>
      </c>
      <c r="B929" t="s">
        <v>1696</v>
      </c>
      <c r="C929" t="s">
        <v>53</v>
      </c>
      <c r="E929" s="7"/>
      <c r="F929" s="7"/>
      <c r="G929" s="7"/>
      <c r="H929">
        <v>3</v>
      </c>
      <c r="I929" s="7">
        <v>18.84</v>
      </c>
      <c r="J929" s="7">
        <v>12.811199999999999</v>
      </c>
      <c r="K929" s="7">
        <v>6.0288000000000004</v>
      </c>
      <c r="M929" t="str">
        <f t="shared" si="338"/>
        <v>New</v>
      </c>
      <c r="O929" s="11" t="str">
        <f t="shared" si="339"/>
        <v/>
      </c>
      <c r="P929" s="11">
        <f t="shared" si="340"/>
        <v>6.28</v>
      </c>
      <c r="Q929" s="11"/>
      <c r="R929" s="11">
        <f t="shared" si="341"/>
        <v>0</v>
      </c>
      <c r="S929" s="11"/>
      <c r="U929" s="11" t="str">
        <f t="shared" si="342"/>
        <v/>
      </c>
      <c r="V929" s="11">
        <f t="shared" si="343"/>
        <v>4.2703999999999995</v>
      </c>
      <c r="W929" s="11"/>
      <c r="X929" s="11">
        <f t="shared" si="337"/>
        <v>0</v>
      </c>
      <c r="Y929" s="11"/>
      <c r="AA929" s="11" t="str">
        <f t="shared" si="344"/>
        <v/>
      </c>
      <c r="AB929" s="11">
        <f t="shared" si="345"/>
        <v>2.0096000000000003</v>
      </c>
      <c r="AC929" s="11"/>
      <c r="AD929">
        <f t="shared" si="346"/>
        <v>0</v>
      </c>
      <c r="AE929">
        <f t="shared" si="347"/>
        <v>3</v>
      </c>
      <c r="AG929" s="11">
        <f t="shared" si="348"/>
        <v>6.0288000000000004</v>
      </c>
      <c r="AH929" s="11"/>
      <c r="AI929" s="15">
        <f t="shared" si="349"/>
        <v>0</v>
      </c>
      <c r="AL929" s="11">
        <f t="shared" si="350"/>
        <v>18.84</v>
      </c>
      <c r="AM929" s="11"/>
      <c r="AO929" s="19">
        <f t="shared" si="351"/>
        <v>0</v>
      </c>
      <c r="AP929" s="19">
        <f t="shared" si="352"/>
        <v>1.2310217480508822E-3</v>
      </c>
      <c r="AR929" s="23">
        <f t="shared" si="353"/>
        <v>0</v>
      </c>
      <c r="AS929">
        <f t="shared" si="354"/>
        <v>0</v>
      </c>
      <c r="AV929" s="11">
        <f t="shared" si="355"/>
        <v>0</v>
      </c>
      <c r="AY929" s="11">
        <f t="shared" si="356"/>
        <v>0</v>
      </c>
      <c r="AZ929" s="11"/>
      <c r="BB929" s="17">
        <f t="shared" si="357"/>
        <v>0</v>
      </c>
      <c r="BC929" s="17">
        <f t="shared" si="358"/>
        <v>3</v>
      </c>
      <c r="BE929" s="11">
        <f t="shared" si="359"/>
        <v>6.0288000000000004</v>
      </c>
      <c r="BH929" s="15">
        <f t="shared" si="360"/>
        <v>0</v>
      </c>
    </row>
    <row r="930" spans="1:60">
      <c r="A930" t="s">
        <v>3219</v>
      </c>
      <c r="B930" t="s">
        <v>3218</v>
      </c>
      <c r="C930" t="s">
        <v>53</v>
      </c>
      <c r="E930" s="7"/>
      <c r="F930" s="7"/>
      <c r="G930" s="7"/>
      <c r="H930">
        <v>5</v>
      </c>
      <c r="I930" s="7">
        <v>135.30000000000001</v>
      </c>
      <c r="J930" s="7">
        <v>97.416000000000011</v>
      </c>
      <c r="K930" s="7">
        <v>37.884</v>
      </c>
      <c r="M930" t="str">
        <f t="shared" si="338"/>
        <v>New</v>
      </c>
      <c r="O930" s="11" t="str">
        <f t="shared" si="339"/>
        <v/>
      </c>
      <c r="P930" s="11">
        <f t="shared" si="340"/>
        <v>27.060000000000002</v>
      </c>
      <c r="Q930" s="11"/>
      <c r="R930" s="11">
        <f t="shared" si="341"/>
        <v>0</v>
      </c>
      <c r="S930" s="11"/>
      <c r="U930" s="11" t="str">
        <f t="shared" si="342"/>
        <v/>
      </c>
      <c r="V930" s="11">
        <f t="shared" si="343"/>
        <v>19.483200000000004</v>
      </c>
      <c r="W930" s="11"/>
      <c r="X930" s="11">
        <f t="shared" si="337"/>
        <v>0</v>
      </c>
      <c r="Y930" s="11"/>
      <c r="AA930" s="11" t="str">
        <f t="shared" si="344"/>
        <v/>
      </c>
      <c r="AB930" s="11">
        <f t="shared" si="345"/>
        <v>7.5768000000000004</v>
      </c>
      <c r="AC930" s="11"/>
      <c r="AD930">
        <f t="shared" si="346"/>
        <v>0</v>
      </c>
      <c r="AE930">
        <f t="shared" si="347"/>
        <v>5</v>
      </c>
      <c r="AG930" s="11">
        <f t="shared" si="348"/>
        <v>37.884</v>
      </c>
      <c r="AH930" s="11"/>
      <c r="AI930" s="15">
        <f t="shared" si="349"/>
        <v>0</v>
      </c>
      <c r="AL930" s="11">
        <f t="shared" si="350"/>
        <v>135.30000000000001</v>
      </c>
      <c r="AM930" s="11"/>
      <c r="AO930" s="19">
        <f t="shared" si="351"/>
        <v>0</v>
      </c>
      <c r="AP930" s="19">
        <f t="shared" si="352"/>
        <v>2.051702913418137E-3</v>
      </c>
      <c r="AR930" s="23">
        <f t="shared" si="353"/>
        <v>0</v>
      </c>
      <c r="AS930">
        <f t="shared" si="354"/>
        <v>0</v>
      </c>
      <c r="AV930" s="11">
        <f t="shared" si="355"/>
        <v>0</v>
      </c>
      <c r="AY930" s="11">
        <f t="shared" si="356"/>
        <v>0</v>
      </c>
      <c r="AZ930" s="11"/>
      <c r="BB930" s="17">
        <f t="shared" si="357"/>
        <v>0</v>
      </c>
      <c r="BC930" s="17">
        <f t="shared" si="358"/>
        <v>5</v>
      </c>
      <c r="BE930" s="11">
        <f t="shared" si="359"/>
        <v>37.884</v>
      </c>
      <c r="BH930" s="15">
        <f t="shared" si="360"/>
        <v>0</v>
      </c>
    </row>
    <row r="931" spans="1:60">
      <c r="A931" t="s">
        <v>3858</v>
      </c>
      <c r="B931" t="s">
        <v>3857</v>
      </c>
      <c r="C931" t="s">
        <v>53</v>
      </c>
      <c r="D931">
        <v>5</v>
      </c>
      <c r="E931" s="7">
        <v>343.85</v>
      </c>
      <c r="F931" s="7">
        <v>206.31000000000003</v>
      </c>
      <c r="G931" s="7">
        <v>137.54</v>
      </c>
      <c r="I931" s="7"/>
      <c r="J931" s="7"/>
      <c r="K931" s="7"/>
      <c r="M931" t="str">
        <f t="shared" si="338"/>
        <v/>
      </c>
      <c r="O931" s="11">
        <f t="shared" si="339"/>
        <v>68.77000000000001</v>
      </c>
      <c r="P931" s="11" t="str">
        <f t="shared" si="340"/>
        <v/>
      </c>
      <c r="Q931" s="11"/>
      <c r="R931" s="11">
        <f t="shared" si="341"/>
        <v>0</v>
      </c>
      <c r="S931" s="11"/>
      <c r="U931" s="11">
        <f t="shared" si="342"/>
        <v>41.262000000000008</v>
      </c>
      <c r="V931" s="11" t="str">
        <f t="shared" si="343"/>
        <v/>
      </c>
      <c r="W931" s="11"/>
      <c r="X931" s="11">
        <f t="shared" si="337"/>
        <v>0</v>
      </c>
      <c r="Y931" s="11"/>
      <c r="AA931" s="11">
        <f t="shared" si="344"/>
        <v>27.507999999999999</v>
      </c>
      <c r="AB931" s="11" t="str">
        <f t="shared" si="345"/>
        <v/>
      </c>
      <c r="AC931" s="11"/>
      <c r="AD931">
        <f t="shared" si="346"/>
        <v>5</v>
      </c>
      <c r="AE931">
        <f t="shared" si="347"/>
        <v>0</v>
      </c>
      <c r="AG931" s="11">
        <f t="shared" si="348"/>
        <v>-137.54</v>
      </c>
      <c r="AH931" s="11"/>
      <c r="AI931" s="15">
        <f t="shared" si="349"/>
        <v>0</v>
      </c>
      <c r="AL931" s="11">
        <f t="shared" si="350"/>
        <v>-343.85</v>
      </c>
      <c r="AM931" s="11"/>
      <c r="AO931" s="19">
        <f t="shared" si="351"/>
        <v>2.2799817601459188E-3</v>
      </c>
      <c r="AP931" s="19">
        <f t="shared" si="352"/>
        <v>0</v>
      </c>
      <c r="AR931" s="23">
        <f t="shared" si="353"/>
        <v>5.5563155494756042</v>
      </c>
      <c r="AS931">
        <f t="shared" si="354"/>
        <v>5</v>
      </c>
      <c r="AV931" s="11">
        <f t="shared" si="355"/>
        <v>15.303128134974921</v>
      </c>
      <c r="AY931" s="11">
        <f t="shared" si="356"/>
        <v>38.257820337437309</v>
      </c>
      <c r="AZ931" s="11"/>
      <c r="BB931" s="17">
        <f t="shared" si="357"/>
        <v>5.5563155494756042</v>
      </c>
      <c r="BC931" s="17">
        <f t="shared" si="358"/>
        <v>0</v>
      </c>
      <c r="BE931" s="11">
        <f t="shared" si="359"/>
        <v>-152.8431281349749</v>
      </c>
      <c r="BH931" s="15">
        <f t="shared" si="360"/>
        <v>0</v>
      </c>
    </row>
    <row r="932" spans="1:60">
      <c r="A932" t="s">
        <v>3858</v>
      </c>
      <c r="B932" t="s">
        <v>3857</v>
      </c>
      <c r="C932" t="s">
        <v>44</v>
      </c>
      <c r="E932" s="7"/>
      <c r="F932" s="7"/>
      <c r="G932" s="7"/>
      <c r="H932">
        <v>5</v>
      </c>
      <c r="I932" s="7">
        <v>913.43</v>
      </c>
      <c r="J932" s="7">
        <v>1083.067</v>
      </c>
      <c r="K932" s="7">
        <v>-169.637</v>
      </c>
      <c r="M932" t="str">
        <f t="shared" si="338"/>
        <v>New</v>
      </c>
      <c r="O932" s="11" t="str">
        <f t="shared" si="339"/>
        <v/>
      </c>
      <c r="P932" s="11">
        <f t="shared" si="340"/>
        <v>182.68599999999998</v>
      </c>
      <c r="Q932" s="11"/>
      <c r="R932" s="11">
        <f t="shared" si="341"/>
        <v>0</v>
      </c>
      <c r="S932" s="11"/>
      <c r="U932" s="11" t="str">
        <f t="shared" si="342"/>
        <v/>
      </c>
      <c r="V932" s="11">
        <f t="shared" si="343"/>
        <v>216.61340000000001</v>
      </c>
      <c r="W932" s="11"/>
      <c r="X932" s="11">
        <f t="shared" si="337"/>
        <v>0</v>
      </c>
      <c r="Y932" s="11"/>
      <c r="AA932" s="11" t="str">
        <f t="shared" si="344"/>
        <v/>
      </c>
      <c r="AB932" s="11">
        <f t="shared" si="345"/>
        <v>-33.927399999999999</v>
      </c>
      <c r="AC932" s="11"/>
      <c r="AD932">
        <f t="shared" si="346"/>
        <v>0</v>
      </c>
      <c r="AE932">
        <f t="shared" si="347"/>
        <v>5</v>
      </c>
      <c r="AG932" s="11">
        <f t="shared" si="348"/>
        <v>-169.637</v>
      </c>
      <c r="AH932" s="11"/>
      <c r="AI932" s="15">
        <f t="shared" si="349"/>
        <v>0</v>
      </c>
      <c r="AL932" s="11">
        <f t="shared" si="350"/>
        <v>913.42999999999984</v>
      </c>
      <c r="AM932" s="11"/>
      <c r="AO932" s="19">
        <f t="shared" si="351"/>
        <v>0</v>
      </c>
      <c r="AP932" s="19">
        <f t="shared" si="352"/>
        <v>2.051702913418137E-3</v>
      </c>
      <c r="AR932" s="23">
        <f t="shared" si="353"/>
        <v>0</v>
      </c>
      <c r="AS932">
        <f t="shared" si="354"/>
        <v>0</v>
      </c>
      <c r="AV932" s="11">
        <f t="shared" si="355"/>
        <v>0</v>
      </c>
      <c r="AY932" s="11">
        <f t="shared" si="356"/>
        <v>0</v>
      </c>
      <c r="AZ932" s="11"/>
      <c r="BB932" s="17">
        <f t="shared" si="357"/>
        <v>0</v>
      </c>
      <c r="BC932" s="17">
        <f t="shared" si="358"/>
        <v>5</v>
      </c>
      <c r="BE932" s="11">
        <f t="shared" si="359"/>
        <v>-169.637</v>
      </c>
      <c r="BH932" s="15">
        <f t="shared" si="360"/>
        <v>0</v>
      </c>
    </row>
    <row r="933" spans="1:60">
      <c r="A933" t="s">
        <v>2843</v>
      </c>
      <c r="B933" t="s">
        <v>2842</v>
      </c>
      <c r="C933" t="s">
        <v>53</v>
      </c>
      <c r="E933" s="7"/>
      <c r="F933" s="7"/>
      <c r="G933" s="7"/>
      <c r="H933">
        <v>3</v>
      </c>
      <c r="I933" s="7">
        <v>15.84</v>
      </c>
      <c r="J933" s="7">
        <v>10.929600000000001</v>
      </c>
      <c r="K933" s="7">
        <v>4.9104000000000001</v>
      </c>
      <c r="M933" t="str">
        <f t="shared" si="338"/>
        <v>New</v>
      </c>
      <c r="O933" s="11" t="str">
        <f t="shared" si="339"/>
        <v/>
      </c>
      <c r="P933" s="11">
        <f t="shared" si="340"/>
        <v>5.28</v>
      </c>
      <c r="Q933" s="11"/>
      <c r="R933" s="11">
        <f t="shared" si="341"/>
        <v>0</v>
      </c>
      <c r="S933" s="11"/>
      <c r="U933" s="11" t="str">
        <f t="shared" si="342"/>
        <v/>
      </c>
      <c r="V933" s="11">
        <f t="shared" si="343"/>
        <v>3.6432000000000002</v>
      </c>
      <c r="W933" s="11"/>
      <c r="X933" s="11">
        <f t="shared" si="337"/>
        <v>0</v>
      </c>
      <c r="Y933" s="11"/>
      <c r="AA933" s="11" t="str">
        <f t="shared" si="344"/>
        <v/>
      </c>
      <c r="AB933" s="11">
        <f t="shared" si="345"/>
        <v>1.6368</v>
      </c>
      <c r="AC933" s="11"/>
      <c r="AD933">
        <f t="shared" si="346"/>
        <v>0</v>
      </c>
      <c r="AE933">
        <f t="shared" si="347"/>
        <v>3</v>
      </c>
      <c r="AG933" s="11">
        <f t="shared" si="348"/>
        <v>4.9104000000000001</v>
      </c>
      <c r="AH933" s="11"/>
      <c r="AI933" s="15">
        <f t="shared" si="349"/>
        <v>0</v>
      </c>
      <c r="AL933" s="11">
        <f t="shared" si="350"/>
        <v>15.84</v>
      </c>
      <c r="AM933" s="11"/>
      <c r="AO933" s="19">
        <f t="shared" si="351"/>
        <v>0</v>
      </c>
      <c r="AP933" s="19">
        <f t="shared" si="352"/>
        <v>1.2310217480508822E-3</v>
      </c>
      <c r="AR933" s="23">
        <f t="shared" si="353"/>
        <v>0</v>
      </c>
      <c r="AS933">
        <f t="shared" si="354"/>
        <v>0</v>
      </c>
      <c r="AV933" s="11">
        <f t="shared" si="355"/>
        <v>0</v>
      </c>
      <c r="AY933" s="11">
        <f t="shared" si="356"/>
        <v>0</v>
      </c>
      <c r="AZ933" s="11"/>
      <c r="BB933" s="17">
        <f t="shared" si="357"/>
        <v>0</v>
      </c>
      <c r="BC933" s="17">
        <f t="shared" si="358"/>
        <v>3</v>
      </c>
      <c r="BE933" s="11">
        <f t="shared" si="359"/>
        <v>4.9104000000000001</v>
      </c>
      <c r="BH933" s="15">
        <f t="shared" si="360"/>
        <v>0</v>
      </c>
    </row>
    <row r="934" spans="1:60">
      <c r="A934" t="s">
        <v>3657</v>
      </c>
      <c r="B934" t="s">
        <v>3656</v>
      </c>
      <c r="C934" t="s">
        <v>53</v>
      </c>
      <c r="D934">
        <v>5</v>
      </c>
      <c r="E934" s="7">
        <v>756.8</v>
      </c>
      <c r="F934" s="7">
        <v>681.11999999999989</v>
      </c>
      <c r="G934" s="7">
        <v>75.680000000000007</v>
      </c>
      <c r="I934" s="7"/>
      <c r="J934" s="7"/>
      <c r="K934" s="7"/>
      <c r="M934" t="str">
        <f t="shared" si="338"/>
        <v/>
      </c>
      <c r="O934" s="11">
        <f t="shared" si="339"/>
        <v>151.35999999999999</v>
      </c>
      <c r="P934" s="11" t="str">
        <f t="shared" si="340"/>
        <v/>
      </c>
      <c r="Q934" s="11"/>
      <c r="R934" s="11">
        <f t="shared" si="341"/>
        <v>0</v>
      </c>
      <c r="S934" s="11"/>
      <c r="U934" s="11">
        <f t="shared" si="342"/>
        <v>136.22399999999999</v>
      </c>
      <c r="V934" s="11" t="str">
        <f t="shared" si="343"/>
        <v/>
      </c>
      <c r="W934" s="11"/>
      <c r="X934" s="11">
        <f t="shared" si="337"/>
        <v>0</v>
      </c>
      <c r="Y934" s="11"/>
      <c r="AA934" s="11">
        <f t="shared" si="344"/>
        <v>15.136000000000001</v>
      </c>
      <c r="AB934" s="11" t="str">
        <f t="shared" si="345"/>
        <v/>
      </c>
      <c r="AC934" s="11"/>
      <c r="AD934">
        <f t="shared" si="346"/>
        <v>5</v>
      </c>
      <c r="AE934">
        <f t="shared" si="347"/>
        <v>0</v>
      </c>
      <c r="AG934" s="11">
        <f t="shared" si="348"/>
        <v>-75.680000000000007</v>
      </c>
      <c r="AH934" s="11"/>
      <c r="AI934" s="15">
        <f t="shared" si="349"/>
        <v>0</v>
      </c>
      <c r="AL934" s="11">
        <f t="shared" si="350"/>
        <v>-756.8</v>
      </c>
      <c r="AM934" s="11"/>
      <c r="AO934" s="19">
        <f t="shared" si="351"/>
        <v>2.2799817601459188E-3</v>
      </c>
      <c r="AP934" s="19">
        <f t="shared" si="352"/>
        <v>0</v>
      </c>
      <c r="AR934" s="23">
        <f t="shared" si="353"/>
        <v>5.5563155494756042</v>
      </c>
      <c r="AS934">
        <f t="shared" si="354"/>
        <v>5</v>
      </c>
      <c r="AV934" s="11">
        <f t="shared" si="355"/>
        <v>8.4203921568627464</v>
      </c>
      <c r="AY934" s="11">
        <f t="shared" si="356"/>
        <v>84.20392156862745</v>
      </c>
      <c r="AZ934" s="11"/>
      <c r="BB934" s="17">
        <f t="shared" si="357"/>
        <v>5.5563155494756042</v>
      </c>
      <c r="BC934" s="17">
        <f t="shared" si="358"/>
        <v>0</v>
      </c>
      <c r="BE934" s="11">
        <f t="shared" si="359"/>
        <v>-84.100392156862753</v>
      </c>
      <c r="BH934" s="15">
        <f t="shared" si="360"/>
        <v>0</v>
      </c>
    </row>
    <row r="935" spans="1:60">
      <c r="A935" t="s">
        <v>3510</v>
      </c>
      <c r="B935" t="s">
        <v>3509</v>
      </c>
      <c r="C935" t="s">
        <v>53</v>
      </c>
      <c r="D935">
        <v>3</v>
      </c>
      <c r="E935" s="7">
        <v>37.74</v>
      </c>
      <c r="F935" s="7">
        <v>24.9084</v>
      </c>
      <c r="G935" s="7">
        <v>12.8316</v>
      </c>
      <c r="I935" s="7"/>
      <c r="J935" s="7"/>
      <c r="K935" s="7"/>
      <c r="M935" t="str">
        <f t="shared" si="338"/>
        <v/>
      </c>
      <c r="O935" s="11">
        <f t="shared" si="339"/>
        <v>12.58</v>
      </c>
      <c r="P935" s="11" t="str">
        <f t="shared" si="340"/>
        <v/>
      </c>
      <c r="Q935" s="11"/>
      <c r="R935" s="11">
        <f t="shared" si="341"/>
        <v>0</v>
      </c>
      <c r="S935" s="11"/>
      <c r="U935" s="11">
        <f t="shared" si="342"/>
        <v>8.3027999999999995</v>
      </c>
      <c r="V935" s="11" t="str">
        <f t="shared" si="343"/>
        <v/>
      </c>
      <c r="W935" s="11"/>
      <c r="X935" s="11">
        <f t="shared" si="337"/>
        <v>0</v>
      </c>
      <c r="Y935" s="11"/>
      <c r="AA935" s="11">
        <f t="shared" si="344"/>
        <v>4.2771999999999997</v>
      </c>
      <c r="AB935" s="11" t="str">
        <f t="shared" si="345"/>
        <v/>
      </c>
      <c r="AC935" s="11"/>
      <c r="AD935">
        <f t="shared" si="346"/>
        <v>3</v>
      </c>
      <c r="AE935">
        <f t="shared" si="347"/>
        <v>0</v>
      </c>
      <c r="AG935" s="11">
        <f t="shared" si="348"/>
        <v>-12.831599999999998</v>
      </c>
      <c r="AH935" s="11"/>
      <c r="AI935" s="15">
        <f t="shared" si="349"/>
        <v>0</v>
      </c>
      <c r="AL935" s="11">
        <f t="shared" si="350"/>
        <v>-37.74</v>
      </c>
      <c r="AM935" s="11"/>
      <c r="AO935" s="19">
        <f t="shared" si="351"/>
        <v>1.3679890560875513E-3</v>
      </c>
      <c r="AP935" s="19">
        <f t="shared" si="352"/>
        <v>0</v>
      </c>
      <c r="AR935" s="23">
        <f t="shared" si="353"/>
        <v>3.3337893296853625</v>
      </c>
      <c r="AS935">
        <f t="shared" si="354"/>
        <v>3</v>
      </c>
      <c r="AV935" s="11">
        <f t="shared" si="355"/>
        <v>1.4276837209302322</v>
      </c>
      <c r="AY935" s="11">
        <f t="shared" si="356"/>
        <v>4.19906976744186</v>
      </c>
      <c r="AZ935" s="11"/>
      <c r="BB935" s="17">
        <f t="shared" si="357"/>
        <v>3.3337893296853625</v>
      </c>
      <c r="BC935" s="17">
        <f t="shared" si="358"/>
        <v>0</v>
      </c>
      <c r="BE935" s="11">
        <f t="shared" si="359"/>
        <v>-14.259283720930231</v>
      </c>
      <c r="BH935" s="15">
        <f t="shared" si="360"/>
        <v>0</v>
      </c>
    </row>
    <row r="936" spans="1:60">
      <c r="A936" t="s">
        <v>3510</v>
      </c>
      <c r="B936" t="s">
        <v>3509</v>
      </c>
      <c r="C936" t="s">
        <v>44</v>
      </c>
      <c r="E936" s="7"/>
      <c r="F936" s="7"/>
      <c r="G936" s="7"/>
      <c r="H936">
        <v>7</v>
      </c>
      <c r="I936" s="7">
        <v>1875.258</v>
      </c>
      <c r="J936" s="7">
        <v>2844.1413000000002</v>
      </c>
      <c r="K936" s="7">
        <v>-968.88329999999996</v>
      </c>
      <c r="M936" t="str">
        <f t="shared" si="338"/>
        <v>New</v>
      </c>
      <c r="O936" s="11" t="str">
        <f t="shared" si="339"/>
        <v/>
      </c>
      <c r="P936" s="11">
        <f t="shared" si="340"/>
        <v>267.89400000000001</v>
      </c>
      <c r="Q936" s="11"/>
      <c r="R936" s="11">
        <f t="shared" si="341"/>
        <v>0</v>
      </c>
      <c r="S936" s="11"/>
      <c r="U936" s="11" t="str">
        <f t="shared" si="342"/>
        <v/>
      </c>
      <c r="V936" s="11">
        <f t="shared" si="343"/>
        <v>406.30590000000001</v>
      </c>
      <c r="W936" s="11"/>
      <c r="X936" s="11">
        <f t="shared" si="337"/>
        <v>0</v>
      </c>
      <c r="Y936" s="11"/>
      <c r="AA936" s="11" t="str">
        <f t="shared" si="344"/>
        <v/>
      </c>
      <c r="AB936" s="11">
        <f t="shared" si="345"/>
        <v>-138.4119</v>
      </c>
      <c r="AC936" s="11"/>
      <c r="AD936">
        <f t="shared" si="346"/>
        <v>0</v>
      </c>
      <c r="AE936">
        <f t="shared" si="347"/>
        <v>7</v>
      </c>
      <c r="AG936" s="11">
        <f t="shared" si="348"/>
        <v>-968.88329999999996</v>
      </c>
      <c r="AH936" s="11"/>
      <c r="AI936" s="15">
        <f t="shared" si="349"/>
        <v>0</v>
      </c>
      <c r="AL936" s="11">
        <f t="shared" si="350"/>
        <v>1875.258</v>
      </c>
      <c r="AM936" s="11"/>
      <c r="AO936" s="19">
        <f t="shared" si="351"/>
        <v>0</v>
      </c>
      <c r="AP936" s="19">
        <f t="shared" si="352"/>
        <v>2.8723840787853918E-3</v>
      </c>
      <c r="AR936" s="23">
        <f t="shared" si="353"/>
        <v>0</v>
      </c>
      <c r="AS936">
        <f t="shared" si="354"/>
        <v>0</v>
      </c>
      <c r="AV936" s="11">
        <f t="shared" si="355"/>
        <v>0</v>
      </c>
      <c r="AY936" s="11">
        <f t="shared" si="356"/>
        <v>0</v>
      </c>
      <c r="AZ936" s="11"/>
      <c r="BB936" s="17">
        <f t="shared" si="357"/>
        <v>0</v>
      </c>
      <c r="BC936" s="17">
        <f t="shared" si="358"/>
        <v>7</v>
      </c>
      <c r="BE936" s="11">
        <f t="shared" si="359"/>
        <v>-968.88329999999996</v>
      </c>
      <c r="BH936" s="15">
        <f t="shared" si="360"/>
        <v>0</v>
      </c>
    </row>
    <row r="937" spans="1:60">
      <c r="A937" t="s">
        <v>258</v>
      </c>
      <c r="B937" t="s">
        <v>257</v>
      </c>
      <c r="C937" t="s">
        <v>44</v>
      </c>
      <c r="D937">
        <v>2</v>
      </c>
      <c r="E937" s="7">
        <v>661.17600000000004</v>
      </c>
      <c r="F937" s="7">
        <v>892.58760000000007</v>
      </c>
      <c r="G937" s="7">
        <v>-231.41159999999999</v>
      </c>
      <c r="I937" s="7"/>
      <c r="J937" s="7"/>
      <c r="K937" s="7"/>
      <c r="M937" t="str">
        <f t="shared" si="338"/>
        <v/>
      </c>
      <c r="O937" s="11">
        <f t="shared" si="339"/>
        <v>330.58800000000002</v>
      </c>
      <c r="P937" s="11" t="str">
        <f t="shared" si="340"/>
        <v/>
      </c>
      <c r="Q937" s="11"/>
      <c r="R937" s="11">
        <f t="shared" si="341"/>
        <v>0</v>
      </c>
      <c r="S937" s="11"/>
      <c r="U937" s="11">
        <f t="shared" si="342"/>
        <v>446.29380000000003</v>
      </c>
      <c r="V937" s="11" t="str">
        <f t="shared" si="343"/>
        <v/>
      </c>
      <c r="W937" s="11"/>
      <c r="X937" s="11">
        <f t="shared" si="337"/>
        <v>0</v>
      </c>
      <c r="Y937" s="11"/>
      <c r="AA937" s="11">
        <f t="shared" si="344"/>
        <v>-115.7058</v>
      </c>
      <c r="AB937" s="11" t="str">
        <f t="shared" si="345"/>
        <v/>
      </c>
      <c r="AC937" s="11"/>
      <c r="AD937">
        <f t="shared" si="346"/>
        <v>2</v>
      </c>
      <c r="AE937">
        <f t="shared" si="347"/>
        <v>0</v>
      </c>
      <c r="AG937" s="11">
        <f t="shared" si="348"/>
        <v>231.41159999999999</v>
      </c>
      <c r="AH937" s="11"/>
      <c r="AI937" s="15">
        <f t="shared" si="349"/>
        <v>0</v>
      </c>
      <c r="AL937" s="11">
        <f t="shared" si="350"/>
        <v>-661.17600000000004</v>
      </c>
      <c r="AM937" s="11"/>
      <c r="AO937" s="19">
        <f t="shared" si="351"/>
        <v>9.1199270405836752E-4</v>
      </c>
      <c r="AP937" s="19">
        <f t="shared" si="352"/>
        <v>0</v>
      </c>
      <c r="AR937" s="23">
        <f t="shared" si="353"/>
        <v>2.2225262197902418</v>
      </c>
      <c r="AS937">
        <f t="shared" si="354"/>
        <v>2</v>
      </c>
      <c r="AV937" s="11">
        <f t="shared" si="355"/>
        <v>-25.747574281805758</v>
      </c>
      <c r="AY937" s="11">
        <f t="shared" si="356"/>
        <v>73.564497948016452</v>
      </c>
      <c r="AZ937" s="11"/>
      <c r="BB937" s="17">
        <f t="shared" si="357"/>
        <v>2.2225262197902418</v>
      </c>
      <c r="BC937" s="17">
        <f t="shared" si="358"/>
        <v>0</v>
      </c>
      <c r="BE937" s="11">
        <f t="shared" si="359"/>
        <v>257.15917428180575</v>
      </c>
      <c r="BH937" s="15">
        <f t="shared" si="360"/>
        <v>0</v>
      </c>
    </row>
    <row r="938" spans="1:60">
      <c r="A938" t="s">
        <v>947</v>
      </c>
      <c r="B938" t="s">
        <v>946</v>
      </c>
      <c r="C938" t="s">
        <v>32</v>
      </c>
      <c r="E938" s="7"/>
      <c r="F938" s="7"/>
      <c r="G938" s="7"/>
      <c r="H938">
        <v>2</v>
      </c>
      <c r="I938" s="7">
        <v>115.96</v>
      </c>
      <c r="J938" s="7">
        <v>90.448799999999991</v>
      </c>
      <c r="K938" s="7">
        <v>25.511199999999999</v>
      </c>
      <c r="M938" t="str">
        <f t="shared" si="338"/>
        <v>New</v>
      </c>
      <c r="O938" s="11" t="str">
        <f t="shared" si="339"/>
        <v/>
      </c>
      <c r="P938" s="11">
        <f t="shared" si="340"/>
        <v>57.98</v>
      </c>
      <c r="Q938" s="11"/>
      <c r="R938" s="11">
        <f t="shared" si="341"/>
        <v>0</v>
      </c>
      <c r="S938" s="11"/>
      <c r="U938" s="11" t="str">
        <f t="shared" si="342"/>
        <v/>
      </c>
      <c r="V938" s="11">
        <f t="shared" si="343"/>
        <v>45.224399999999996</v>
      </c>
      <c r="W938" s="11"/>
      <c r="X938" s="11">
        <f t="shared" si="337"/>
        <v>0</v>
      </c>
      <c r="Y938" s="11"/>
      <c r="AA938" s="11" t="str">
        <f t="shared" si="344"/>
        <v/>
      </c>
      <c r="AB938" s="11">
        <f t="shared" si="345"/>
        <v>12.755599999999999</v>
      </c>
      <c r="AC938" s="11"/>
      <c r="AD938">
        <f t="shared" si="346"/>
        <v>0</v>
      </c>
      <c r="AE938">
        <f t="shared" si="347"/>
        <v>2</v>
      </c>
      <c r="AG938" s="11">
        <f t="shared" si="348"/>
        <v>25.511199999999999</v>
      </c>
      <c r="AH938" s="11"/>
      <c r="AI938" s="15">
        <f t="shared" si="349"/>
        <v>0</v>
      </c>
      <c r="AL938" s="11">
        <f t="shared" si="350"/>
        <v>115.96</v>
      </c>
      <c r="AM938" s="11"/>
      <c r="AO938" s="19">
        <f t="shared" si="351"/>
        <v>0</v>
      </c>
      <c r="AP938" s="19">
        <f t="shared" si="352"/>
        <v>8.206811653672548E-4</v>
      </c>
      <c r="AR938" s="23">
        <f t="shared" si="353"/>
        <v>0</v>
      </c>
      <c r="AS938">
        <f t="shared" si="354"/>
        <v>0</v>
      </c>
      <c r="AV938" s="11">
        <f t="shared" si="355"/>
        <v>0</v>
      </c>
      <c r="AY938" s="11">
        <f t="shared" si="356"/>
        <v>0</v>
      </c>
      <c r="AZ938" s="11"/>
      <c r="BB938" s="17">
        <f t="shared" si="357"/>
        <v>0</v>
      </c>
      <c r="BC938" s="17">
        <f t="shared" si="358"/>
        <v>2</v>
      </c>
      <c r="BE938" s="11">
        <f t="shared" si="359"/>
        <v>25.511199999999999</v>
      </c>
      <c r="BH938" s="15">
        <f t="shared" si="360"/>
        <v>0</v>
      </c>
    </row>
    <row r="939" spans="1:60">
      <c r="A939" t="s">
        <v>2826</v>
      </c>
      <c r="B939" t="s">
        <v>2825</v>
      </c>
      <c r="C939" t="s">
        <v>44</v>
      </c>
      <c r="E939" s="7"/>
      <c r="F939" s="7"/>
      <c r="G939" s="7"/>
      <c r="H939">
        <v>3</v>
      </c>
      <c r="I939" s="7">
        <v>171.28800000000001</v>
      </c>
      <c r="J939" s="7">
        <v>177.71130000000002</v>
      </c>
      <c r="K939" s="7">
        <v>-6.4233000000000002</v>
      </c>
      <c r="M939" t="str">
        <f t="shared" si="338"/>
        <v>New</v>
      </c>
      <c r="O939" s="11" t="str">
        <f t="shared" si="339"/>
        <v/>
      </c>
      <c r="P939" s="11">
        <f t="shared" si="340"/>
        <v>57.096000000000004</v>
      </c>
      <c r="Q939" s="11"/>
      <c r="R939" s="11">
        <f t="shared" si="341"/>
        <v>0</v>
      </c>
      <c r="S939" s="11"/>
      <c r="U939" s="11" t="str">
        <f t="shared" si="342"/>
        <v/>
      </c>
      <c r="V939" s="11">
        <f t="shared" si="343"/>
        <v>59.237100000000005</v>
      </c>
      <c r="W939" s="11"/>
      <c r="X939" s="11">
        <f t="shared" si="337"/>
        <v>0</v>
      </c>
      <c r="Y939" s="11"/>
      <c r="AA939" s="11" t="str">
        <f t="shared" si="344"/>
        <v/>
      </c>
      <c r="AB939" s="11">
        <f t="shared" si="345"/>
        <v>-2.1411000000000002</v>
      </c>
      <c r="AC939" s="11"/>
      <c r="AD939">
        <f t="shared" si="346"/>
        <v>0</v>
      </c>
      <c r="AE939">
        <f t="shared" si="347"/>
        <v>3</v>
      </c>
      <c r="AG939" s="11">
        <f t="shared" si="348"/>
        <v>-6.4233000000000011</v>
      </c>
      <c r="AH939" s="11"/>
      <c r="AI939" s="15">
        <f t="shared" si="349"/>
        <v>0</v>
      </c>
      <c r="AL939" s="11">
        <f t="shared" si="350"/>
        <v>171.28800000000001</v>
      </c>
      <c r="AM939" s="11"/>
      <c r="AO939" s="19">
        <f t="shared" si="351"/>
        <v>0</v>
      </c>
      <c r="AP939" s="19">
        <f t="shared" si="352"/>
        <v>1.2310217480508822E-3</v>
      </c>
      <c r="AR939" s="23">
        <f t="shared" si="353"/>
        <v>0</v>
      </c>
      <c r="AS939">
        <f t="shared" si="354"/>
        <v>0</v>
      </c>
      <c r="AV939" s="11">
        <f t="shared" si="355"/>
        <v>0</v>
      </c>
      <c r="AY939" s="11">
        <f t="shared" si="356"/>
        <v>0</v>
      </c>
      <c r="AZ939" s="11"/>
      <c r="BB939" s="17">
        <f t="shared" si="357"/>
        <v>0</v>
      </c>
      <c r="BC939" s="17">
        <f t="shared" si="358"/>
        <v>3</v>
      </c>
      <c r="BE939" s="11">
        <f t="shared" si="359"/>
        <v>-6.4233000000000011</v>
      </c>
      <c r="BH939" s="15">
        <f t="shared" si="360"/>
        <v>0</v>
      </c>
    </row>
    <row r="940" spans="1:60">
      <c r="A940" t="s">
        <v>1712</v>
      </c>
      <c r="B940" t="s">
        <v>1711</v>
      </c>
      <c r="C940" t="s">
        <v>35</v>
      </c>
      <c r="D940">
        <v>5</v>
      </c>
      <c r="E940" s="7">
        <v>363.92</v>
      </c>
      <c r="F940" s="7">
        <v>395.76300000000003</v>
      </c>
      <c r="G940" s="7">
        <v>-31.843</v>
      </c>
      <c r="I940" s="7"/>
      <c r="J940" s="7"/>
      <c r="K940" s="7"/>
      <c r="M940" t="str">
        <f t="shared" si="338"/>
        <v/>
      </c>
      <c r="O940" s="11">
        <f t="shared" si="339"/>
        <v>72.784000000000006</v>
      </c>
      <c r="P940" s="11" t="str">
        <f t="shared" si="340"/>
        <v/>
      </c>
      <c r="Q940" s="11"/>
      <c r="R940" s="11">
        <f t="shared" si="341"/>
        <v>0</v>
      </c>
      <c r="S940" s="11"/>
      <c r="U940" s="11">
        <f t="shared" si="342"/>
        <v>79.152600000000007</v>
      </c>
      <c r="V940" s="11" t="str">
        <f t="shared" si="343"/>
        <v/>
      </c>
      <c r="W940" s="11"/>
      <c r="X940" s="11">
        <f t="shared" si="337"/>
        <v>0</v>
      </c>
      <c r="Y940" s="11"/>
      <c r="AA940" s="11">
        <f t="shared" si="344"/>
        <v>-6.3685999999999998</v>
      </c>
      <c r="AB940" s="11" t="str">
        <f t="shared" si="345"/>
        <v/>
      </c>
      <c r="AC940" s="11"/>
      <c r="AD940">
        <f t="shared" si="346"/>
        <v>5</v>
      </c>
      <c r="AE940">
        <f t="shared" si="347"/>
        <v>0</v>
      </c>
      <c r="AG940" s="11">
        <f t="shared" si="348"/>
        <v>31.843</v>
      </c>
      <c r="AH940" s="11"/>
      <c r="AI940" s="15">
        <f t="shared" si="349"/>
        <v>0</v>
      </c>
      <c r="AL940" s="11">
        <f t="shared" si="350"/>
        <v>-363.92</v>
      </c>
      <c r="AM940" s="11"/>
      <c r="AO940" s="19">
        <f t="shared" si="351"/>
        <v>2.2799817601459188E-3</v>
      </c>
      <c r="AP940" s="19">
        <f t="shared" si="352"/>
        <v>0</v>
      </c>
      <c r="AR940" s="23">
        <f t="shared" si="353"/>
        <v>5.5563155494756042</v>
      </c>
      <c r="AS940">
        <f t="shared" si="354"/>
        <v>5</v>
      </c>
      <c r="AV940" s="11">
        <f t="shared" si="355"/>
        <v>-3.542951208390333</v>
      </c>
      <c r="AY940" s="11">
        <f t="shared" si="356"/>
        <v>40.490870953032385</v>
      </c>
      <c r="AZ940" s="11"/>
      <c r="BB940" s="17">
        <f t="shared" si="357"/>
        <v>5.5563155494756042</v>
      </c>
      <c r="BC940" s="17">
        <f t="shared" si="358"/>
        <v>0</v>
      </c>
      <c r="BE940" s="11">
        <f t="shared" si="359"/>
        <v>35.385951208390331</v>
      </c>
      <c r="BH940" s="15">
        <f t="shared" si="360"/>
        <v>0</v>
      </c>
    </row>
    <row r="941" spans="1:60">
      <c r="A941" t="s">
        <v>1712</v>
      </c>
      <c r="B941" t="s">
        <v>1711</v>
      </c>
      <c r="C941" t="s">
        <v>53</v>
      </c>
      <c r="D941">
        <v>4</v>
      </c>
      <c r="E941" s="7">
        <v>14</v>
      </c>
      <c r="F941" s="7">
        <v>20.3</v>
      </c>
      <c r="G941" s="7">
        <v>-6.3</v>
      </c>
      <c r="H941">
        <v>5</v>
      </c>
      <c r="I941" s="7">
        <v>87.92</v>
      </c>
      <c r="J941" s="7">
        <v>72.534000000000006</v>
      </c>
      <c r="K941" s="7">
        <v>15.385999999999999</v>
      </c>
      <c r="M941" t="str">
        <f t="shared" si="338"/>
        <v/>
      </c>
      <c r="O941" s="11">
        <f t="shared" si="339"/>
        <v>3.5</v>
      </c>
      <c r="P941" s="11">
        <f t="shared" si="340"/>
        <v>17.584</v>
      </c>
      <c r="Q941" s="11"/>
      <c r="R941" s="11">
        <f t="shared" si="341"/>
        <v>70.42</v>
      </c>
      <c r="S941" s="11"/>
      <c r="U941" s="11">
        <f t="shared" si="342"/>
        <v>5.0750000000000002</v>
      </c>
      <c r="V941" s="11">
        <f t="shared" si="343"/>
        <v>14.506800000000002</v>
      </c>
      <c r="W941" s="11"/>
      <c r="X941" s="11">
        <f t="shared" si="337"/>
        <v>-47.159000000000013</v>
      </c>
      <c r="Y941" s="11"/>
      <c r="AA941" s="11">
        <f t="shared" si="344"/>
        <v>-1.575</v>
      </c>
      <c r="AB941" s="11">
        <f t="shared" si="345"/>
        <v>3.0771999999999999</v>
      </c>
      <c r="AC941" s="11"/>
      <c r="AD941">
        <f t="shared" si="346"/>
        <v>4</v>
      </c>
      <c r="AE941">
        <f t="shared" si="347"/>
        <v>5</v>
      </c>
      <c r="AG941" s="11">
        <f t="shared" si="348"/>
        <v>-1.575</v>
      </c>
      <c r="AH941" s="11"/>
      <c r="AI941" s="15">
        <f t="shared" si="349"/>
        <v>0</v>
      </c>
      <c r="AL941" s="11">
        <f t="shared" si="350"/>
        <v>3.5</v>
      </c>
      <c r="AM941" s="11"/>
      <c r="AO941" s="19">
        <f t="shared" si="351"/>
        <v>1.823985408116735E-3</v>
      </c>
      <c r="AP941" s="19">
        <f t="shared" si="352"/>
        <v>2.051702913418137E-3</v>
      </c>
      <c r="AR941" s="23">
        <f t="shared" si="353"/>
        <v>4.4450524395804836</v>
      </c>
      <c r="AS941">
        <f t="shared" si="354"/>
        <v>4</v>
      </c>
      <c r="AV941" s="11">
        <f t="shared" si="355"/>
        <v>-0.70095759233926158</v>
      </c>
      <c r="AY941" s="11">
        <f t="shared" si="356"/>
        <v>1.5576835385316925</v>
      </c>
      <c r="AZ941" s="11"/>
      <c r="BB941" s="17">
        <f t="shared" si="357"/>
        <v>4.4450524395804836</v>
      </c>
      <c r="BC941" s="17">
        <f t="shared" si="358"/>
        <v>5</v>
      </c>
      <c r="BE941" s="11">
        <f t="shared" si="359"/>
        <v>-0.87404240766073837</v>
      </c>
      <c r="BH941" s="15">
        <f t="shared" si="360"/>
        <v>0</v>
      </c>
    </row>
    <row r="942" spans="1:60">
      <c r="A942" t="s">
        <v>1712</v>
      </c>
      <c r="B942" t="s">
        <v>1711</v>
      </c>
      <c r="C942" t="s">
        <v>44</v>
      </c>
      <c r="D942">
        <v>7</v>
      </c>
      <c r="E942" s="7">
        <v>892.13599999999997</v>
      </c>
      <c r="F942" s="7">
        <v>780.61899999999991</v>
      </c>
      <c r="G942" s="7">
        <v>111.517</v>
      </c>
      <c r="I942" s="7"/>
      <c r="J942" s="7"/>
      <c r="K942" s="7"/>
      <c r="M942" t="str">
        <f t="shared" si="338"/>
        <v/>
      </c>
      <c r="O942" s="11">
        <f t="shared" si="339"/>
        <v>127.44799999999999</v>
      </c>
      <c r="P942" s="11" t="str">
        <f t="shared" si="340"/>
        <v/>
      </c>
      <c r="Q942" s="11"/>
      <c r="R942" s="11">
        <f t="shared" si="341"/>
        <v>0</v>
      </c>
      <c r="S942" s="11"/>
      <c r="U942" s="11">
        <f t="shared" si="342"/>
        <v>111.51699999999998</v>
      </c>
      <c r="V942" s="11" t="str">
        <f t="shared" si="343"/>
        <v/>
      </c>
      <c r="W942" s="11"/>
      <c r="X942" s="11">
        <f t="shared" si="337"/>
        <v>0</v>
      </c>
      <c r="Y942" s="11"/>
      <c r="AA942" s="11">
        <f t="shared" si="344"/>
        <v>15.930999999999999</v>
      </c>
      <c r="AB942" s="11" t="str">
        <f t="shared" si="345"/>
        <v/>
      </c>
      <c r="AC942" s="11"/>
      <c r="AD942">
        <f t="shared" si="346"/>
        <v>7</v>
      </c>
      <c r="AE942">
        <f t="shared" si="347"/>
        <v>0</v>
      </c>
      <c r="AG942" s="11">
        <f t="shared" si="348"/>
        <v>-111.517</v>
      </c>
      <c r="AH942" s="11"/>
      <c r="AI942" s="15">
        <f t="shared" si="349"/>
        <v>0</v>
      </c>
      <c r="AL942" s="11">
        <f t="shared" si="350"/>
        <v>-892.13599999999997</v>
      </c>
      <c r="AM942" s="11"/>
      <c r="AO942" s="19">
        <f t="shared" si="351"/>
        <v>3.1919744642042863E-3</v>
      </c>
      <c r="AP942" s="19">
        <f t="shared" si="352"/>
        <v>0</v>
      </c>
      <c r="AR942" s="23">
        <f t="shared" si="353"/>
        <v>7.7788417692658456</v>
      </c>
      <c r="AS942">
        <f t="shared" si="354"/>
        <v>7</v>
      </c>
      <c r="AV942" s="11">
        <f t="shared" si="355"/>
        <v>12.407728226174186</v>
      </c>
      <c r="AY942" s="11">
        <f t="shared" si="356"/>
        <v>99.261825809393486</v>
      </c>
      <c r="AZ942" s="11"/>
      <c r="BB942" s="17">
        <f t="shared" si="357"/>
        <v>7.7788417692658456</v>
      </c>
      <c r="BC942" s="17">
        <f t="shared" si="358"/>
        <v>0</v>
      </c>
      <c r="BE942" s="11">
        <f t="shared" si="359"/>
        <v>-123.92472822617418</v>
      </c>
      <c r="BH942" s="15">
        <f t="shared" si="360"/>
        <v>0</v>
      </c>
    </row>
    <row r="943" spans="1:60">
      <c r="A943" t="s">
        <v>3432</v>
      </c>
      <c r="B943" t="s">
        <v>3431</v>
      </c>
      <c r="C943" t="s">
        <v>53</v>
      </c>
      <c r="D943">
        <v>3</v>
      </c>
      <c r="E943" s="7">
        <v>186.54</v>
      </c>
      <c r="F943" s="7">
        <v>145.50119999999998</v>
      </c>
      <c r="G943" s="7">
        <v>41.038800000000002</v>
      </c>
      <c r="I943" s="7"/>
      <c r="J943" s="7"/>
      <c r="K943" s="7"/>
      <c r="M943" t="str">
        <f t="shared" si="338"/>
        <v/>
      </c>
      <c r="O943" s="11">
        <f t="shared" si="339"/>
        <v>62.18</v>
      </c>
      <c r="P943" s="11" t="str">
        <f t="shared" si="340"/>
        <v/>
      </c>
      <c r="Q943" s="11"/>
      <c r="R943" s="11">
        <f t="shared" si="341"/>
        <v>0</v>
      </c>
      <c r="S943" s="11"/>
      <c r="U943" s="11">
        <f t="shared" si="342"/>
        <v>48.500399999999992</v>
      </c>
      <c r="V943" s="11" t="str">
        <f t="shared" si="343"/>
        <v/>
      </c>
      <c r="W943" s="11"/>
      <c r="X943" s="11">
        <f t="shared" si="337"/>
        <v>0</v>
      </c>
      <c r="Y943" s="11"/>
      <c r="AA943" s="11">
        <f t="shared" si="344"/>
        <v>13.679600000000001</v>
      </c>
      <c r="AB943" s="11" t="str">
        <f t="shared" si="345"/>
        <v/>
      </c>
      <c r="AC943" s="11"/>
      <c r="AD943">
        <f t="shared" si="346"/>
        <v>3</v>
      </c>
      <c r="AE943">
        <f t="shared" si="347"/>
        <v>0</v>
      </c>
      <c r="AG943" s="11">
        <f t="shared" si="348"/>
        <v>-41.038800000000002</v>
      </c>
      <c r="AH943" s="11"/>
      <c r="AI943" s="15">
        <f t="shared" si="349"/>
        <v>0</v>
      </c>
      <c r="AL943" s="11">
        <f t="shared" si="350"/>
        <v>-186.54</v>
      </c>
      <c r="AM943" s="11"/>
      <c r="AO943" s="19">
        <f t="shared" si="351"/>
        <v>1.3679890560875513E-3</v>
      </c>
      <c r="AP943" s="19">
        <f t="shared" si="352"/>
        <v>0</v>
      </c>
      <c r="AR943" s="23">
        <f t="shared" si="353"/>
        <v>3.3337893296853625</v>
      </c>
      <c r="AS943">
        <f t="shared" si="354"/>
        <v>3</v>
      </c>
      <c r="AV943" s="11">
        <f t="shared" si="355"/>
        <v>4.5661045143638841</v>
      </c>
      <c r="AY943" s="11">
        <f t="shared" si="356"/>
        <v>20.755020519835838</v>
      </c>
      <c r="AZ943" s="11"/>
      <c r="BB943" s="17">
        <f t="shared" si="357"/>
        <v>3.3337893296853625</v>
      </c>
      <c r="BC943" s="17">
        <f t="shared" si="358"/>
        <v>0</v>
      </c>
      <c r="BE943" s="11">
        <f t="shared" si="359"/>
        <v>-45.604904514363888</v>
      </c>
      <c r="BH943" s="15">
        <f t="shared" si="360"/>
        <v>0</v>
      </c>
    </row>
    <row r="944" spans="1:60">
      <c r="A944" t="s">
        <v>3389</v>
      </c>
      <c r="B944" t="s">
        <v>3388</v>
      </c>
      <c r="C944" t="s">
        <v>35</v>
      </c>
      <c r="E944" s="7"/>
      <c r="F944" s="7"/>
      <c r="G944" s="7"/>
      <c r="H944">
        <v>6</v>
      </c>
      <c r="I944" s="7">
        <v>436.70400000000001</v>
      </c>
      <c r="J944" s="7">
        <v>474.91559999999998</v>
      </c>
      <c r="K944" s="7">
        <v>-38.211599999999997</v>
      </c>
      <c r="M944" t="str">
        <f t="shared" si="338"/>
        <v>New</v>
      </c>
      <c r="O944" s="11" t="str">
        <f t="shared" si="339"/>
        <v/>
      </c>
      <c r="P944" s="11">
        <f t="shared" si="340"/>
        <v>72.784000000000006</v>
      </c>
      <c r="Q944" s="11"/>
      <c r="R944" s="11">
        <f t="shared" si="341"/>
        <v>0</v>
      </c>
      <c r="S944" s="11"/>
      <c r="U944" s="11" t="str">
        <f t="shared" si="342"/>
        <v/>
      </c>
      <c r="V944" s="11">
        <f t="shared" si="343"/>
        <v>79.152599999999993</v>
      </c>
      <c r="W944" s="11"/>
      <c r="X944" s="11">
        <f t="shared" si="337"/>
        <v>0</v>
      </c>
      <c r="Y944" s="11"/>
      <c r="AA944" s="11" t="str">
        <f t="shared" si="344"/>
        <v/>
      </c>
      <c r="AB944" s="11">
        <f t="shared" si="345"/>
        <v>-6.3685999999999998</v>
      </c>
      <c r="AC944" s="11"/>
      <c r="AD944">
        <f t="shared" si="346"/>
        <v>0</v>
      </c>
      <c r="AE944">
        <f t="shared" si="347"/>
        <v>6</v>
      </c>
      <c r="AG944" s="11">
        <f t="shared" si="348"/>
        <v>-38.211599999999997</v>
      </c>
      <c r="AH944" s="11"/>
      <c r="AI944" s="15">
        <f t="shared" si="349"/>
        <v>0</v>
      </c>
      <c r="AL944" s="11">
        <f t="shared" si="350"/>
        <v>436.70400000000006</v>
      </c>
      <c r="AM944" s="11"/>
      <c r="AO944" s="19">
        <f t="shared" si="351"/>
        <v>0</v>
      </c>
      <c r="AP944" s="19">
        <f t="shared" si="352"/>
        <v>2.4620434961017644E-3</v>
      </c>
      <c r="AR944" s="23">
        <f t="shared" si="353"/>
        <v>0</v>
      </c>
      <c r="AS944">
        <f t="shared" si="354"/>
        <v>0</v>
      </c>
      <c r="AV944" s="11">
        <f t="shared" si="355"/>
        <v>0</v>
      </c>
      <c r="AY944" s="11">
        <f t="shared" si="356"/>
        <v>0</v>
      </c>
      <c r="AZ944" s="11"/>
      <c r="BB944" s="17">
        <f t="shared" si="357"/>
        <v>0</v>
      </c>
      <c r="BC944" s="17">
        <f t="shared" si="358"/>
        <v>6</v>
      </c>
      <c r="BE944" s="11">
        <f t="shared" si="359"/>
        <v>-38.211599999999997</v>
      </c>
      <c r="BH944" s="15">
        <f t="shared" si="360"/>
        <v>0</v>
      </c>
    </row>
    <row r="945" spans="1:60">
      <c r="A945" t="s">
        <v>3389</v>
      </c>
      <c r="B945" t="s">
        <v>3388</v>
      </c>
      <c r="C945" t="s">
        <v>53</v>
      </c>
      <c r="E945" s="7"/>
      <c r="F945" s="7"/>
      <c r="G945" s="7"/>
      <c r="H945">
        <v>3</v>
      </c>
      <c r="I945" s="7">
        <v>65.94</v>
      </c>
      <c r="J945" s="7">
        <v>43.520399999999995</v>
      </c>
      <c r="K945" s="7">
        <v>22.419599999999999</v>
      </c>
      <c r="M945" t="str">
        <f t="shared" si="338"/>
        <v>New</v>
      </c>
      <c r="O945" s="11" t="str">
        <f t="shared" si="339"/>
        <v/>
      </c>
      <c r="P945" s="11">
        <f t="shared" si="340"/>
        <v>21.98</v>
      </c>
      <c r="Q945" s="11"/>
      <c r="R945" s="11">
        <f t="shared" si="341"/>
        <v>0</v>
      </c>
      <c r="S945" s="11"/>
      <c r="U945" s="11" t="str">
        <f t="shared" si="342"/>
        <v/>
      </c>
      <c r="V945" s="11">
        <f t="shared" si="343"/>
        <v>14.506799999999998</v>
      </c>
      <c r="W945" s="11"/>
      <c r="X945" s="11">
        <f t="shared" si="337"/>
        <v>0</v>
      </c>
      <c r="Y945" s="11"/>
      <c r="AA945" s="11" t="str">
        <f t="shared" si="344"/>
        <v/>
      </c>
      <c r="AB945" s="11">
        <f t="shared" si="345"/>
        <v>7.4731999999999994</v>
      </c>
      <c r="AC945" s="11"/>
      <c r="AD945">
        <f t="shared" si="346"/>
        <v>0</v>
      </c>
      <c r="AE945">
        <f t="shared" si="347"/>
        <v>3</v>
      </c>
      <c r="AG945" s="11">
        <f t="shared" si="348"/>
        <v>22.419599999999999</v>
      </c>
      <c r="AH945" s="11"/>
      <c r="AI945" s="15">
        <f t="shared" si="349"/>
        <v>0</v>
      </c>
      <c r="AL945" s="11">
        <f t="shared" si="350"/>
        <v>65.94</v>
      </c>
      <c r="AM945" s="11"/>
      <c r="AO945" s="19">
        <f t="shared" si="351"/>
        <v>0</v>
      </c>
      <c r="AP945" s="19">
        <f t="shared" si="352"/>
        <v>1.2310217480508822E-3</v>
      </c>
      <c r="AR945" s="23">
        <f t="shared" si="353"/>
        <v>0</v>
      </c>
      <c r="AS945">
        <f t="shared" si="354"/>
        <v>0</v>
      </c>
      <c r="AV945" s="11">
        <f t="shared" si="355"/>
        <v>0</v>
      </c>
      <c r="AY945" s="11">
        <f t="shared" si="356"/>
        <v>0</v>
      </c>
      <c r="AZ945" s="11"/>
      <c r="BB945" s="17">
        <f t="shared" si="357"/>
        <v>0</v>
      </c>
      <c r="BC945" s="17">
        <f t="shared" si="358"/>
        <v>3</v>
      </c>
      <c r="BE945" s="11">
        <f t="shared" si="359"/>
        <v>22.419599999999999</v>
      </c>
      <c r="BH945" s="15">
        <f t="shared" si="360"/>
        <v>0</v>
      </c>
    </row>
    <row r="946" spans="1:60">
      <c r="A946" t="s">
        <v>825</v>
      </c>
      <c r="B946" t="s">
        <v>824</v>
      </c>
      <c r="C946" t="s">
        <v>35</v>
      </c>
      <c r="D946">
        <v>4</v>
      </c>
      <c r="E946" s="7">
        <v>95.983999999999995</v>
      </c>
      <c r="F946" s="7">
        <v>100.0976</v>
      </c>
      <c r="G946" s="7">
        <v>-4.1135999999999999</v>
      </c>
      <c r="I946" s="7"/>
      <c r="J946" s="7"/>
      <c r="K946" s="7"/>
      <c r="M946" t="str">
        <f t="shared" si="338"/>
        <v/>
      </c>
      <c r="O946" s="11">
        <f t="shared" si="339"/>
        <v>23.995999999999999</v>
      </c>
      <c r="P946" s="11" t="str">
        <f t="shared" si="340"/>
        <v/>
      </c>
      <c r="Q946" s="11"/>
      <c r="R946" s="11">
        <f t="shared" si="341"/>
        <v>0</v>
      </c>
      <c r="S946" s="11"/>
      <c r="U946" s="11">
        <f t="shared" si="342"/>
        <v>25.0244</v>
      </c>
      <c r="V946" s="11" t="str">
        <f t="shared" si="343"/>
        <v/>
      </c>
      <c r="W946" s="11"/>
      <c r="X946" s="11">
        <f t="shared" si="337"/>
        <v>0</v>
      </c>
      <c r="Y946" s="11"/>
      <c r="AA946" s="11">
        <f t="shared" si="344"/>
        <v>-1.0284</v>
      </c>
      <c r="AB946" s="11" t="str">
        <f t="shared" si="345"/>
        <v/>
      </c>
      <c r="AC946" s="11"/>
      <c r="AD946">
        <f t="shared" si="346"/>
        <v>4</v>
      </c>
      <c r="AE946">
        <f t="shared" si="347"/>
        <v>0</v>
      </c>
      <c r="AG946" s="11">
        <f t="shared" si="348"/>
        <v>4.1135999999999999</v>
      </c>
      <c r="AH946" s="11"/>
      <c r="AI946" s="15">
        <f t="shared" si="349"/>
        <v>0</v>
      </c>
      <c r="AL946" s="11">
        <f t="shared" si="350"/>
        <v>-95.983999999999995</v>
      </c>
      <c r="AM946" s="11"/>
      <c r="AO946" s="19">
        <f t="shared" si="351"/>
        <v>1.823985408116735E-3</v>
      </c>
      <c r="AP946" s="19">
        <f t="shared" si="352"/>
        <v>0</v>
      </c>
      <c r="AR946" s="23">
        <f t="shared" si="353"/>
        <v>4.4450524395804836</v>
      </c>
      <c r="AS946">
        <f t="shared" si="354"/>
        <v>4</v>
      </c>
      <c r="AV946" s="11">
        <f t="shared" si="355"/>
        <v>-0.45769192886456928</v>
      </c>
      <c r="AY946" s="11">
        <f t="shared" si="356"/>
        <v>10.679478340173283</v>
      </c>
      <c r="AZ946" s="11"/>
      <c r="BB946" s="17">
        <f t="shared" si="357"/>
        <v>4.4450524395804836</v>
      </c>
      <c r="BC946" s="17">
        <f t="shared" si="358"/>
        <v>0</v>
      </c>
      <c r="BE946" s="11">
        <f t="shared" si="359"/>
        <v>4.5712919288645688</v>
      </c>
      <c r="BH946" s="15">
        <f t="shared" si="360"/>
        <v>0</v>
      </c>
    </row>
    <row r="947" spans="1:60">
      <c r="A947" t="s">
        <v>825</v>
      </c>
      <c r="B947" t="s">
        <v>824</v>
      </c>
      <c r="C947" t="s">
        <v>53</v>
      </c>
      <c r="D947">
        <v>3</v>
      </c>
      <c r="E947" s="7">
        <v>102.36</v>
      </c>
      <c r="F947" s="7">
        <v>106.1985</v>
      </c>
      <c r="G947" s="7">
        <v>-3.8384999999999998</v>
      </c>
      <c r="H947">
        <v>1</v>
      </c>
      <c r="I947" s="7">
        <v>8.73</v>
      </c>
      <c r="J947" s="7">
        <v>5.7618000000000009</v>
      </c>
      <c r="K947" s="7">
        <v>2.9681999999999999</v>
      </c>
      <c r="M947" t="str">
        <f t="shared" si="338"/>
        <v/>
      </c>
      <c r="O947" s="11">
        <f t="shared" si="339"/>
        <v>34.119999999999997</v>
      </c>
      <c r="P947" s="11">
        <f t="shared" si="340"/>
        <v>8.73</v>
      </c>
      <c r="Q947" s="11"/>
      <c r="R947" s="11">
        <f t="shared" si="341"/>
        <v>-25.389999999999997</v>
      </c>
      <c r="S947" s="11"/>
      <c r="U947" s="11">
        <f t="shared" si="342"/>
        <v>35.399499999999996</v>
      </c>
      <c r="V947" s="11">
        <f t="shared" si="343"/>
        <v>5.7618000000000009</v>
      </c>
      <c r="W947" s="11"/>
      <c r="X947" s="11">
        <f t="shared" si="337"/>
        <v>29.637699999999995</v>
      </c>
      <c r="Y947" s="11"/>
      <c r="AA947" s="11">
        <f t="shared" si="344"/>
        <v>-1.2794999999999999</v>
      </c>
      <c r="AB947" s="11">
        <f t="shared" si="345"/>
        <v>2.9681999999999999</v>
      </c>
      <c r="AC947" s="11"/>
      <c r="AD947">
        <f t="shared" si="346"/>
        <v>3</v>
      </c>
      <c r="AE947">
        <f t="shared" si="347"/>
        <v>1</v>
      </c>
      <c r="AG947" s="11">
        <f t="shared" si="348"/>
        <v>2.5589999999999997</v>
      </c>
      <c r="AH947" s="11"/>
      <c r="AI947" s="15">
        <f t="shared" si="349"/>
        <v>0</v>
      </c>
      <c r="AL947" s="11">
        <f t="shared" si="350"/>
        <v>-68.239999999999995</v>
      </c>
      <c r="AM947" s="11"/>
      <c r="AO947" s="19">
        <f t="shared" si="351"/>
        <v>1.3679890560875513E-3</v>
      </c>
      <c r="AP947" s="19">
        <f t="shared" si="352"/>
        <v>4.103405826836274E-4</v>
      </c>
      <c r="AR947" s="23">
        <f t="shared" si="353"/>
        <v>3.3337893296853625</v>
      </c>
      <c r="AS947">
        <f t="shared" si="354"/>
        <v>3</v>
      </c>
      <c r="AV947" s="11">
        <f t="shared" si="355"/>
        <v>-0.42708344733242121</v>
      </c>
      <c r="AY947" s="11">
        <f t="shared" si="356"/>
        <v>11.388891928864567</v>
      </c>
      <c r="AZ947" s="11"/>
      <c r="BB947" s="17">
        <f t="shared" si="357"/>
        <v>3.3337893296853625</v>
      </c>
      <c r="BC947" s="17">
        <f t="shared" si="358"/>
        <v>1</v>
      </c>
      <c r="BE947" s="11">
        <f t="shared" si="359"/>
        <v>2.9860834473324211</v>
      </c>
      <c r="BH947" s="15">
        <f t="shared" si="360"/>
        <v>0</v>
      </c>
    </row>
    <row r="948" spans="1:60">
      <c r="A948" t="s">
        <v>2249</v>
      </c>
      <c r="B948" t="s">
        <v>2248</v>
      </c>
      <c r="C948" t="s">
        <v>53</v>
      </c>
      <c r="D948">
        <v>9</v>
      </c>
      <c r="E948" s="7">
        <v>87.84</v>
      </c>
      <c r="F948" s="7">
        <v>62.448799999999999</v>
      </c>
      <c r="G948" s="7">
        <v>25.391200000000001</v>
      </c>
      <c r="I948" s="7"/>
      <c r="J948" s="7"/>
      <c r="K948" s="7"/>
      <c r="M948" t="str">
        <f t="shared" si="338"/>
        <v/>
      </c>
      <c r="O948" s="11">
        <f>+IFERROR(E948/D948,"")</f>
        <v>9.76</v>
      </c>
      <c r="P948" s="11" t="str">
        <f t="shared" si="340"/>
        <v/>
      </c>
      <c r="Q948" s="11"/>
      <c r="R948" s="11">
        <f>+IFERROR((P948-O948)*H948,0)</f>
        <v>0</v>
      </c>
      <c r="S948" s="11"/>
      <c r="U948" s="11">
        <f t="shared" si="342"/>
        <v>6.9387555555555558</v>
      </c>
      <c r="V948" s="11" t="str">
        <f t="shared" si="343"/>
        <v/>
      </c>
      <c r="W948" s="11"/>
      <c r="X948" s="11">
        <f t="shared" si="337"/>
        <v>0</v>
      </c>
      <c r="Y948" s="11"/>
      <c r="AA948" s="11">
        <f>+IFERROR(G948/D948,"")</f>
        <v>2.8212444444444444</v>
      </c>
      <c r="AB948" s="11" t="str">
        <f t="shared" si="345"/>
        <v/>
      </c>
      <c r="AC948" s="11"/>
      <c r="AD948">
        <f t="shared" si="346"/>
        <v>9</v>
      </c>
      <c r="AE948">
        <f t="shared" si="347"/>
        <v>0</v>
      </c>
      <c r="AG948" s="11">
        <f>+IF(M948="New",(AE948-AD948)*AB948,IFERROR((AE948-AD948)*AA948,0))</f>
        <v>-25.391200000000001</v>
      </c>
      <c r="AH948" s="11"/>
      <c r="AI948" s="15">
        <f>+(K948-G948)-(R948+X948+AG948)</f>
        <v>0</v>
      </c>
      <c r="AL948" s="11">
        <f>+IF(M948="New",(AE948-AD948)*P948,IFERROR((AE948-AD948)*O948,0))</f>
        <v>-87.84</v>
      </c>
      <c r="AM948" s="11"/>
      <c r="AO948" s="19">
        <f t="shared" si="351"/>
        <v>4.1039671682626538E-3</v>
      </c>
      <c r="AP948" s="19">
        <f t="shared" si="352"/>
        <v>0</v>
      </c>
      <c r="AR948" s="23">
        <f t="shared" si="353"/>
        <v>10.001367989056087</v>
      </c>
      <c r="AS948">
        <f t="shared" si="354"/>
        <v>9</v>
      </c>
      <c r="AV948" s="11">
        <f>+IFERROR((AR948-AS948)*AA948,0)</f>
        <v>2.8251038759689906</v>
      </c>
      <c r="AY948" s="11">
        <f>+IFERROR((AR948-AS948)*O948,0)</f>
        <v>9.7733515731874085</v>
      </c>
      <c r="AZ948" s="11"/>
      <c r="BB948" s="17">
        <f t="shared" si="357"/>
        <v>10.001367989056087</v>
      </c>
      <c r="BC948" s="17">
        <f t="shared" si="358"/>
        <v>0</v>
      </c>
      <c r="BE948" s="11">
        <f t="shared" si="359"/>
        <v>-28.21630387596899</v>
      </c>
      <c r="BH948" s="15">
        <f>AG948-AV948-BE948</f>
        <v>0</v>
      </c>
    </row>
  </sheetData>
  <mergeCells count="21">
    <mergeCell ref="AA6:AH6"/>
    <mergeCell ref="AA7:AC7"/>
    <mergeCell ref="AG7:AH7"/>
    <mergeCell ref="AD7:AF7"/>
    <mergeCell ref="O7:Q7"/>
    <mergeCell ref="R7:S7"/>
    <mergeCell ref="O6:S6"/>
    <mergeCell ref="U6:Y6"/>
    <mergeCell ref="U7:W7"/>
    <mergeCell ref="X7:Y7"/>
    <mergeCell ref="AL6:AM6"/>
    <mergeCell ref="AL7:AM7"/>
    <mergeCell ref="AO6:AW6"/>
    <mergeCell ref="AO7:AQ7"/>
    <mergeCell ref="AR7:AU7"/>
    <mergeCell ref="AV7:AW7"/>
    <mergeCell ref="AY6:AZ6"/>
    <mergeCell ref="AY7:AZ7"/>
    <mergeCell ref="BB7:BD7"/>
    <mergeCell ref="BE7:BF7"/>
    <mergeCell ref="BB6:BF6"/>
  </mergeCells>
  <pageMargins left="0.7" right="0.7" top="0.75" bottom="0.75" header="0.3" footer="0.3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CB9D-5558-524D-BC14-3AD9CBBB82C8}">
  <dimension ref="A2:D742"/>
  <sheetViews>
    <sheetView workbookViewId="0">
      <selection activeCell="E61" sqref="E61"/>
    </sheetView>
  </sheetViews>
  <sheetFormatPr baseColWidth="10" defaultRowHeight="16"/>
  <cols>
    <col min="1" max="1" width="20.83203125" bestFit="1" customWidth="1"/>
    <col min="2" max="2" width="10" bestFit="1" customWidth="1"/>
    <col min="3" max="3" width="12.5" bestFit="1" customWidth="1"/>
    <col min="4" max="4" width="13" bestFit="1" customWidth="1"/>
    <col min="6" max="6" width="17.5" bestFit="1" customWidth="1"/>
    <col min="7" max="7" width="10" bestFit="1" customWidth="1"/>
    <col min="8" max="8" width="12.5" bestFit="1" customWidth="1"/>
    <col min="9" max="9" width="13" bestFit="1" customWidth="1"/>
  </cols>
  <sheetData>
    <row r="2" spans="1:4" ht="22">
      <c r="A2" s="26" t="s">
        <v>4439</v>
      </c>
    </row>
    <row r="4" spans="1:4">
      <c r="A4" s="4" t="s">
        <v>4391</v>
      </c>
      <c r="B4" t="s">
        <v>4440</v>
      </c>
      <c r="C4" t="s">
        <v>4441</v>
      </c>
      <c r="D4" t="s">
        <v>4442</v>
      </c>
    </row>
    <row r="5" spans="1:4">
      <c r="A5" s="5" t="s">
        <v>32</v>
      </c>
      <c r="B5" s="27">
        <v>114879.99629999997</v>
      </c>
      <c r="C5" s="27">
        <v>-3472.5559999999978</v>
      </c>
      <c r="D5" s="25">
        <v>-3.0227682032054511E-2</v>
      </c>
    </row>
    <row r="6" spans="1:4">
      <c r="A6" s="5" t="s">
        <v>35</v>
      </c>
      <c r="B6" s="27">
        <v>328449.10300000076</v>
      </c>
      <c r="C6" s="27">
        <v>26590.166300000026</v>
      </c>
      <c r="D6" s="25">
        <v>8.0956732891427519E-2</v>
      </c>
    </row>
    <row r="7" spans="1:4">
      <c r="A7" s="5" t="s">
        <v>53</v>
      </c>
      <c r="B7" s="27">
        <v>91705.164000000048</v>
      </c>
      <c r="C7" s="27">
        <v>13059.143599999983</v>
      </c>
      <c r="D7" s="25">
        <v>0.1424035793665881</v>
      </c>
    </row>
    <row r="8" spans="1:4">
      <c r="A8" s="5" t="s">
        <v>44</v>
      </c>
      <c r="B8" s="27">
        <v>206965.53200000009</v>
      </c>
      <c r="C8" s="27">
        <v>-17725.481100000008</v>
      </c>
      <c r="D8" s="25">
        <v>-8.5644604339238484E-2</v>
      </c>
    </row>
    <row r="9" spans="1:4">
      <c r="A9" s="5" t="s">
        <v>4392</v>
      </c>
      <c r="B9" s="27">
        <v>741999.79530000081</v>
      </c>
      <c r="C9" s="27">
        <v>18451.272800000002</v>
      </c>
      <c r="D9" s="25">
        <v>2.4866951334588851E-2</v>
      </c>
    </row>
    <row r="92" spans="1:4">
      <c r="A92" s="5"/>
      <c r="B92" s="27"/>
      <c r="C92" s="27"/>
      <c r="D92" s="25"/>
    </row>
    <row r="93" spans="1:4">
      <c r="A93" s="5"/>
      <c r="B93" s="27"/>
      <c r="C93" s="27"/>
      <c r="D93" s="25"/>
    </row>
    <row r="94" spans="1:4">
      <c r="A94" s="5"/>
      <c r="B94" s="27"/>
      <c r="C94" s="27"/>
      <c r="D94" s="25"/>
    </row>
    <row r="95" spans="1:4">
      <c r="A95" s="5"/>
      <c r="B95" s="27"/>
      <c r="C95" s="27"/>
      <c r="D95" s="25"/>
    </row>
    <row r="96" spans="1:4">
      <c r="A96" s="5"/>
      <c r="B96" s="27"/>
      <c r="C96" s="27"/>
      <c r="D96" s="25"/>
    </row>
    <row r="97" spans="1:4">
      <c r="A97" s="5"/>
      <c r="B97" s="27"/>
      <c r="C97" s="27"/>
      <c r="D97" s="25"/>
    </row>
    <row r="98" spans="1:4">
      <c r="A98" s="5"/>
      <c r="B98" s="27"/>
      <c r="C98" s="27"/>
      <c r="D98" s="25"/>
    </row>
    <row r="99" spans="1:4">
      <c r="A99" s="5"/>
      <c r="B99" s="27"/>
      <c r="C99" s="27"/>
      <c r="D99" s="25"/>
    </row>
    <row r="100" spans="1:4">
      <c r="A100" s="5"/>
      <c r="B100" s="27"/>
      <c r="C100" s="27"/>
      <c r="D100" s="25"/>
    </row>
    <row r="101" spans="1:4">
      <c r="A101" s="5"/>
      <c r="B101" s="27"/>
      <c r="C101" s="27"/>
      <c r="D101" s="25"/>
    </row>
    <row r="102" spans="1:4">
      <c r="A102" s="5"/>
      <c r="B102" s="27"/>
      <c r="C102" s="27"/>
      <c r="D102" s="25"/>
    </row>
    <row r="103" spans="1:4">
      <c r="A103" s="5"/>
      <c r="B103" s="27"/>
      <c r="C103" s="27"/>
      <c r="D103" s="25"/>
    </row>
    <row r="104" spans="1:4">
      <c r="A104" s="5"/>
      <c r="B104" s="27"/>
      <c r="C104" s="27"/>
      <c r="D104" s="25"/>
    </row>
    <row r="105" spans="1:4">
      <c r="A105" s="5"/>
      <c r="B105" s="27"/>
      <c r="C105" s="27"/>
      <c r="D105" s="25"/>
    </row>
    <row r="106" spans="1:4">
      <c r="A106" s="5"/>
      <c r="B106" s="27"/>
      <c r="C106" s="27"/>
      <c r="D106" s="25"/>
    </row>
    <row r="107" spans="1:4">
      <c r="A107" s="5"/>
      <c r="B107" s="27"/>
      <c r="C107" s="27"/>
      <c r="D107" s="25"/>
    </row>
    <row r="108" spans="1:4">
      <c r="A108" s="5"/>
      <c r="B108" s="27"/>
      <c r="C108" s="27"/>
      <c r="D108" s="25"/>
    </row>
    <row r="109" spans="1:4">
      <c r="A109" s="5"/>
      <c r="B109" s="27"/>
      <c r="C109" s="27"/>
      <c r="D109" s="25"/>
    </row>
    <row r="110" spans="1:4">
      <c r="A110" s="5"/>
      <c r="B110" s="27"/>
      <c r="C110" s="27"/>
      <c r="D110" s="25"/>
    </row>
    <row r="111" spans="1:4">
      <c r="A111" s="5"/>
      <c r="B111" s="27"/>
      <c r="C111" s="27"/>
      <c r="D111" s="25"/>
    </row>
    <row r="112" spans="1:4">
      <c r="A112" s="5"/>
      <c r="B112" s="27"/>
      <c r="C112" s="27"/>
      <c r="D112" s="25"/>
    </row>
    <row r="113" spans="1:4">
      <c r="A113" s="5"/>
      <c r="B113" s="27"/>
      <c r="C113" s="27"/>
      <c r="D113" s="25"/>
    </row>
    <row r="114" spans="1:4">
      <c r="A114" s="5"/>
      <c r="B114" s="27"/>
      <c r="C114" s="27"/>
      <c r="D114" s="25"/>
    </row>
    <row r="115" spans="1:4">
      <c r="A115" s="5"/>
      <c r="B115" s="27"/>
      <c r="C115" s="27"/>
      <c r="D115" s="25"/>
    </row>
    <row r="116" spans="1:4">
      <c r="A116" s="5"/>
      <c r="B116" s="27"/>
      <c r="C116" s="27"/>
      <c r="D116" s="25"/>
    </row>
    <row r="117" spans="1:4">
      <c r="A117" s="5"/>
      <c r="B117" s="27"/>
      <c r="C117" s="27"/>
      <c r="D117" s="25"/>
    </row>
    <row r="118" spans="1:4">
      <c r="A118" s="5"/>
      <c r="B118" s="27"/>
      <c r="C118" s="27"/>
      <c r="D118" s="25"/>
    </row>
    <row r="119" spans="1:4">
      <c r="A119" s="5"/>
      <c r="B119" s="27"/>
      <c r="C119" s="27"/>
      <c r="D119" s="25"/>
    </row>
    <row r="120" spans="1:4">
      <c r="A120" s="5"/>
      <c r="B120" s="27"/>
      <c r="C120" s="27"/>
      <c r="D120" s="25"/>
    </row>
    <row r="121" spans="1:4">
      <c r="A121" s="5"/>
      <c r="B121" s="27"/>
      <c r="C121" s="27"/>
      <c r="D121" s="25"/>
    </row>
    <row r="122" spans="1:4">
      <c r="A122" s="5"/>
      <c r="B122" s="27"/>
      <c r="C122" s="27"/>
      <c r="D122" s="25"/>
    </row>
    <row r="123" spans="1:4">
      <c r="A123" s="5"/>
      <c r="B123" s="27"/>
      <c r="C123" s="27"/>
      <c r="D123" s="25"/>
    </row>
    <row r="124" spans="1:4">
      <c r="A124" s="5"/>
      <c r="B124" s="27"/>
      <c r="C124" s="27"/>
      <c r="D124" s="25"/>
    </row>
    <row r="125" spans="1:4">
      <c r="A125" s="5"/>
      <c r="B125" s="27"/>
      <c r="C125" s="27"/>
      <c r="D125" s="25"/>
    </row>
    <row r="126" spans="1:4">
      <c r="A126" s="5"/>
      <c r="B126" s="27"/>
      <c r="C126" s="27"/>
      <c r="D126" s="25"/>
    </row>
    <row r="127" spans="1:4">
      <c r="A127" s="5"/>
      <c r="B127" s="27"/>
      <c r="C127" s="27"/>
      <c r="D127" s="25"/>
    </row>
    <row r="128" spans="1:4">
      <c r="A128" s="5"/>
      <c r="B128" s="27"/>
      <c r="C128" s="27"/>
      <c r="D128" s="25"/>
    </row>
    <row r="129" spans="1:4">
      <c r="A129" s="5"/>
      <c r="B129" s="27"/>
      <c r="C129" s="27"/>
      <c r="D129" s="25"/>
    </row>
    <row r="130" spans="1:4">
      <c r="A130" s="5"/>
      <c r="B130" s="27"/>
      <c r="C130" s="27"/>
      <c r="D130" s="25"/>
    </row>
    <row r="131" spans="1:4">
      <c r="A131" s="5"/>
      <c r="B131" s="27"/>
      <c r="C131" s="27"/>
      <c r="D131" s="25"/>
    </row>
    <row r="132" spans="1:4">
      <c r="A132" s="5"/>
      <c r="B132" s="27"/>
      <c r="C132" s="27"/>
      <c r="D132" s="25"/>
    </row>
    <row r="133" spans="1:4">
      <c r="A133" s="5"/>
      <c r="B133" s="27"/>
      <c r="C133" s="27"/>
      <c r="D133" s="25"/>
    </row>
    <row r="134" spans="1:4">
      <c r="A134" s="5"/>
      <c r="B134" s="27"/>
      <c r="C134" s="27"/>
      <c r="D134" s="25"/>
    </row>
    <row r="135" spans="1:4">
      <c r="A135" s="5"/>
      <c r="B135" s="27"/>
      <c r="C135" s="27"/>
      <c r="D135" s="25"/>
    </row>
    <row r="136" spans="1:4">
      <c r="A136" s="5"/>
      <c r="B136" s="27"/>
      <c r="C136" s="27"/>
      <c r="D136" s="25"/>
    </row>
    <row r="137" spans="1:4">
      <c r="A137" s="5"/>
      <c r="B137" s="27"/>
      <c r="C137" s="27"/>
      <c r="D137" s="25"/>
    </row>
    <row r="138" spans="1:4">
      <c r="A138" s="5"/>
      <c r="B138" s="27"/>
      <c r="C138" s="27"/>
      <c r="D138" s="25"/>
    </row>
    <row r="139" spans="1:4">
      <c r="A139" s="5"/>
      <c r="B139" s="27"/>
      <c r="C139" s="27"/>
      <c r="D139" s="25"/>
    </row>
    <row r="140" spans="1:4">
      <c r="A140" s="5"/>
      <c r="B140" s="27"/>
      <c r="C140" s="27"/>
      <c r="D140" s="25"/>
    </row>
    <row r="141" spans="1:4">
      <c r="A141" s="5"/>
      <c r="B141" s="27"/>
      <c r="C141" s="27"/>
      <c r="D141" s="25"/>
    </row>
    <row r="142" spans="1:4">
      <c r="A142" s="5"/>
      <c r="B142" s="27"/>
      <c r="C142" s="27"/>
      <c r="D142" s="25"/>
    </row>
    <row r="143" spans="1:4">
      <c r="A143" s="5"/>
      <c r="B143" s="27"/>
      <c r="C143" s="27"/>
      <c r="D143" s="25"/>
    </row>
    <row r="144" spans="1:4">
      <c r="A144" s="5"/>
      <c r="B144" s="27"/>
      <c r="C144" s="27"/>
      <c r="D144" s="25"/>
    </row>
    <row r="145" spans="1:4">
      <c r="A145" s="5"/>
      <c r="B145" s="27"/>
      <c r="C145" s="27"/>
      <c r="D145" s="25"/>
    </row>
    <row r="146" spans="1:4">
      <c r="A146" s="5"/>
      <c r="B146" s="27"/>
      <c r="C146" s="27"/>
      <c r="D146" s="25"/>
    </row>
    <row r="147" spans="1:4">
      <c r="A147" s="5"/>
      <c r="B147" s="27"/>
      <c r="C147" s="27"/>
      <c r="D147" s="25"/>
    </row>
    <row r="148" spans="1:4">
      <c r="A148" s="5"/>
      <c r="B148" s="27"/>
      <c r="C148" s="27"/>
      <c r="D148" s="25"/>
    </row>
    <row r="149" spans="1:4">
      <c r="A149" s="5"/>
      <c r="B149" s="27"/>
      <c r="C149" s="27"/>
      <c r="D149" s="25"/>
    </row>
    <row r="150" spans="1:4">
      <c r="A150" s="5"/>
      <c r="B150" s="27"/>
      <c r="C150" s="27"/>
      <c r="D150" s="25"/>
    </row>
    <row r="151" spans="1:4">
      <c r="A151" s="5"/>
      <c r="B151" s="27"/>
      <c r="C151" s="27"/>
      <c r="D151" s="25"/>
    </row>
    <row r="152" spans="1:4">
      <c r="A152" s="5"/>
      <c r="B152" s="27"/>
      <c r="C152" s="27"/>
      <c r="D152" s="25"/>
    </row>
    <row r="153" spans="1:4">
      <c r="A153" s="5"/>
      <c r="B153" s="27"/>
      <c r="C153" s="27"/>
      <c r="D153" s="25"/>
    </row>
    <row r="154" spans="1:4">
      <c r="A154" s="5"/>
      <c r="B154" s="27"/>
      <c r="C154" s="27"/>
      <c r="D154" s="25"/>
    </row>
    <row r="155" spans="1:4">
      <c r="A155" s="5"/>
      <c r="B155" s="27"/>
      <c r="C155" s="27"/>
      <c r="D155" s="25"/>
    </row>
    <row r="156" spans="1:4">
      <c r="A156" s="5"/>
      <c r="B156" s="27"/>
      <c r="C156" s="27"/>
      <c r="D156" s="25"/>
    </row>
    <row r="157" spans="1:4">
      <c r="A157" s="5"/>
      <c r="B157" s="27"/>
      <c r="C157" s="27"/>
      <c r="D157" s="25"/>
    </row>
    <row r="158" spans="1:4">
      <c r="A158" s="5"/>
      <c r="B158" s="27"/>
      <c r="C158" s="27"/>
      <c r="D158" s="25"/>
    </row>
    <row r="159" spans="1:4">
      <c r="A159" s="5"/>
      <c r="B159" s="27"/>
      <c r="C159" s="27"/>
      <c r="D159" s="25"/>
    </row>
    <row r="160" spans="1:4">
      <c r="A160" s="5"/>
      <c r="B160" s="27"/>
      <c r="C160" s="27"/>
      <c r="D160" s="25"/>
    </row>
    <row r="161" spans="1:4">
      <c r="A161" s="5"/>
      <c r="B161" s="27"/>
      <c r="C161" s="27"/>
      <c r="D161" s="25"/>
    </row>
    <row r="162" spans="1:4">
      <c r="A162" s="5"/>
      <c r="B162" s="27"/>
      <c r="C162" s="27"/>
      <c r="D162" s="25"/>
    </row>
    <row r="163" spans="1:4">
      <c r="A163" s="5"/>
      <c r="B163" s="27"/>
      <c r="C163" s="27"/>
      <c r="D163" s="25"/>
    </row>
    <row r="164" spans="1:4">
      <c r="A164" s="5"/>
      <c r="B164" s="27"/>
      <c r="C164" s="27"/>
      <c r="D164" s="25"/>
    </row>
    <row r="165" spans="1:4">
      <c r="A165" s="5"/>
      <c r="B165" s="27"/>
      <c r="C165" s="27"/>
      <c r="D165" s="25"/>
    </row>
    <row r="166" spans="1:4">
      <c r="A166" s="5"/>
      <c r="B166" s="27"/>
      <c r="C166" s="27"/>
      <c r="D166" s="25"/>
    </row>
    <row r="167" spans="1:4">
      <c r="A167" s="5"/>
      <c r="B167" s="27"/>
      <c r="C167" s="27"/>
      <c r="D167" s="25"/>
    </row>
    <row r="168" spans="1:4">
      <c r="A168" s="5"/>
      <c r="B168" s="27"/>
      <c r="C168" s="27"/>
      <c r="D168" s="25"/>
    </row>
    <row r="169" spans="1:4">
      <c r="A169" s="5"/>
      <c r="B169" s="27"/>
      <c r="C169" s="27"/>
      <c r="D169" s="25"/>
    </row>
    <row r="170" spans="1:4">
      <c r="A170" s="5"/>
      <c r="B170" s="27"/>
      <c r="C170" s="27"/>
      <c r="D170" s="25"/>
    </row>
    <row r="171" spans="1:4">
      <c r="A171" s="5"/>
      <c r="B171" s="27"/>
      <c r="C171" s="27"/>
      <c r="D171" s="25"/>
    </row>
    <row r="172" spans="1:4">
      <c r="A172" s="5"/>
      <c r="B172" s="27"/>
      <c r="C172" s="27"/>
      <c r="D172" s="25"/>
    </row>
    <row r="173" spans="1:4">
      <c r="A173" s="5"/>
      <c r="B173" s="27"/>
      <c r="C173" s="27"/>
      <c r="D173" s="25"/>
    </row>
    <row r="174" spans="1:4">
      <c r="A174" s="5"/>
      <c r="B174" s="27"/>
      <c r="C174" s="27"/>
      <c r="D174" s="25"/>
    </row>
    <row r="175" spans="1:4">
      <c r="A175" s="5"/>
      <c r="B175" s="27"/>
      <c r="C175" s="27"/>
      <c r="D175" s="25"/>
    </row>
    <row r="176" spans="1:4">
      <c r="A176" s="5"/>
      <c r="B176" s="27"/>
      <c r="C176" s="27"/>
      <c r="D176" s="25"/>
    </row>
    <row r="177" spans="1:4">
      <c r="A177" s="5"/>
      <c r="B177" s="27"/>
      <c r="C177" s="27"/>
      <c r="D177" s="25"/>
    </row>
    <row r="178" spans="1:4">
      <c r="A178" s="5"/>
      <c r="B178" s="27"/>
      <c r="C178" s="27"/>
      <c r="D178" s="25"/>
    </row>
    <row r="179" spans="1:4">
      <c r="A179" s="5"/>
      <c r="B179" s="27"/>
      <c r="C179" s="27"/>
      <c r="D179" s="25"/>
    </row>
    <row r="180" spans="1:4">
      <c r="A180" s="5"/>
      <c r="B180" s="27"/>
      <c r="C180" s="27"/>
      <c r="D180" s="25"/>
    </row>
    <row r="181" spans="1:4">
      <c r="A181" s="5"/>
      <c r="B181" s="27"/>
      <c r="C181" s="27"/>
      <c r="D181" s="25"/>
    </row>
    <row r="182" spans="1:4">
      <c r="A182" s="5"/>
      <c r="B182" s="27"/>
      <c r="C182" s="27"/>
      <c r="D182" s="25"/>
    </row>
    <row r="183" spans="1:4">
      <c r="A183" s="5"/>
      <c r="B183" s="27"/>
      <c r="C183" s="27"/>
      <c r="D183" s="25"/>
    </row>
    <row r="184" spans="1:4">
      <c r="A184" s="5"/>
      <c r="B184" s="27"/>
      <c r="C184" s="27"/>
      <c r="D184" s="25"/>
    </row>
    <row r="185" spans="1:4">
      <c r="A185" s="5"/>
      <c r="B185" s="27"/>
      <c r="C185" s="27"/>
      <c r="D185" s="25"/>
    </row>
    <row r="186" spans="1:4">
      <c r="A186" s="5"/>
      <c r="B186" s="27"/>
      <c r="C186" s="27"/>
      <c r="D186" s="25"/>
    </row>
    <row r="187" spans="1:4">
      <c r="A187" s="5"/>
      <c r="B187" s="27"/>
      <c r="C187" s="27"/>
      <c r="D187" s="25"/>
    </row>
    <row r="188" spans="1:4">
      <c r="A188" s="5"/>
      <c r="B188" s="27"/>
      <c r="C188" s="27"/>
      <c r="D188" s="25"/>
    </row>
    <row r="189" spans="1:4">
      <c r="A189" s="5"/>
      <c r="B189" s="27"/>
      <c r="C189" s="27"/>
      <c r="D189" s="25"/>
    </row>
    <row r="190" spans="1:4">
      <c r="A190" s="5"/>
      <c r="B190" s="27"/>
      <c r="C190" s="27"/>
      <c r="D190" s="25"/>
    </row>
    <row r="191" spans="1:4">
      <c r="A191" s="5"/>
      <c r="B191" s="27"/>
      <c r="C191" s="27"/>
      <c r="D191" s="25"/>
    </row>
    <row r="192" spans="1:4">
      <c r="A192" s="5"/>
      <c r="B192" s="27"/>
      <c r="C192" s="27"/>
      <c r="D192" s="25"/>
    </row>
    <row r="193" spans="1:4">
      <c r="A193" s="5"/>
      <c r="B193" s="27"/>
      <c r="C193" s="27"/>
      <c r="D193" s="25"/>
    </row>
    <row r="194" spans="1:4">
      <c r="A194" s="5"/>
      <c r="B194" s="27"/>
      <c r="C194" s="27"/>
      <c r="D194" s="25"/>
    </row>
    <row r="195" spans="1:4">
      <c r="A195" s="5"/>
      <c r="B195" s="27"/>
      <c r="C195" s="27"/>
      <c r="D195" s="25"/>
    </row>
    <row r="196" spans="1:4">
      <c r="A196" s="5"/>
      <c r="B196" s="27"/>
      <c r="C196" s="27"/>
      <c r="D196" s="25"/>
    </row>
    <row r="197" spans="1:4">
      <c r="A197" s="5"/>
      <c r="B197" s="27"/>
      <c r="C197" s="27"/>
      <c r="D197" s="25"/>
    </row>
    <row r="198" spans="1:4">
      <c r="A198" s="5"/>
      <c r="B198" s="27"/>
      <c r="C198" s="27"/>
      <c r="D198" s="25"/>
    </row>
    <row r="199" spans="1:4">
      <c r="A199" s="5"/>
      <c r="B199" s="27"/>
      <c r="C199" s="27"/>
      <c r="D199" s="25"/>
    </row>
    <row r="200" spans="1:4">
      <c r="A200" s="5"/>
      <c r="B200" s="27"/>
      <c r="C200" s="27"/>
      <c r="D200" s="25"/>
    </row>
    <row r="201" spans="1:4">
      <c r="A201" s="5"/>
      <c r="B201" s="27"/>
      <c r="C201" s="27"/>
      <c r="D201" s="25"/>
    </row>
    <row r="202" spans="1:4">
      <c r="A202" s="5"/>
      <c r="B202" s="27"/>
      <c r="C202" s="27"/>
      <c r="D202" s="25"/>
    </row>
    <row r="203" spans="1:4">
      <c r="A203" s="5"/>
      <c r="B203" s="27"/>
      <c r="C203" s="27"/>
      <c r="D203" s="25"/>
    </row>
    <row r="204" spans="1:4">
      <c r="A204" s="5"/>
      <c r="B204" s="27"/>
      <c r="C204" s="27"/>
      <c r="D204" s="25"/>
    </row>
    <row r="205" spans="1:4">
      <c r="A205" s="5"/>
      <c r="B205" s="27"/>
      <c r="C205" s="27"/>
      <c r="D205" s="25"/>
    </row>
    <row r="206" spans="1:4">
      <c r="A206" s="5"/>
      <c r="B206" s="27"/>
      <c r="C206" s="27"/>
      <c r="D206" s="25"/>
    </row>
    <row r="207" spans="1:4">
      <c r="A207" s="5"/>
      <c r="B207" s="27"/>
      <c r="C207" s="27"/>
      <c r="D207" s="25"/>
    </row>
    <row r="208" spans="1:4">
      <c r="A208" s="5"/>
      <c r="B208" s="27"/>
      <c r="C208" s="27"/>
      <c r="D208" s="25"/>
    </row>
    <row r="209" spans="1:4">
      <c r="A209" s="5"/>
      <c r="B209" s="27"/>
      <c r="C209" s="27"/>
      <c r="D209" s="25"/>
    </row>
    <row r="210" spans="1:4">
      <c r="A210" s="5"/>
      <c r="B210" s="27"/>
      <c r="C210" s="27"/>
      <c r="D210" s="25"/>
    </row>
    <row r="211" spans="1:4">
      <c r="A211" s="5"/>
      <c r="B211" s="27"/>
      <c r="C211" s="27"/>
      <c r="D211" s="25"/>
    </row>
    <row r="212" spans="1:4">
      <c r="A212" s="5"/>
      <c r="B212" s="27"/>
      <c r="C212" s="27"/>
      <c r="D212" s="25"/>
    </row>
    <row r="213" spans="1:4">
      <c r="A213" s="5"/>
      <c r="B213" s="27"/>
      <c r="C213" s="27"/>
      <c r="D213" s="25"/>
    </row>
    <row r="214" spans="1:4">
      <c r="A214" s="5"/>
      <c r="B214" s="27"/>
      <c r="C214" s="27"/>
      <c r="D214" s="25"/>
    </row>
    <row r="215" spans="1:4">
      <c r="A215" s="5"/>
      <c r="B215" s="27"/>
      <c r="C215" s="27"/>
      <c r="D215" s="25"/>
    </row>
    <row r="216" spans="1:4">
      <c r="A216" s="5"/>
      <c r="B216" s="27"/>
      <c r="C216" s="27"/>
      <c r="D216" s="25"/>
    </row>
    <row r="217" spans="1:4">
      <c r="A217" s="5"/>
      <c r="B217" s="27"/>
      <c r="C217" s="27"/>
      <c r="D217" s="25"/>
    </row>
    <row r="218" spans="1:4">
      <c r="A218" s="5"/>
      <c r="B218" s="27"/>
      <c r="C218" s="27"/>
      <c r="D218" s="25"/>
    </row>
    <row r="219" spans="1:4">
      <c r="A219" s="5"/>
      <c r="B219" s="27"/>
      <c r="C219" s="27"/>
      <c r="D219" s="25"/>
    </row>
    <row r="220" spans="1:4">
      <c r="A220" s="5"/>
      <c r="B220" s="27"/>
      <c r="C220" s="27"/>
      <c r="D220" s="25"/>
    </row>
    <row r="221" spans="1:4">
      <c r="A221" s="5"/>
      <c r="B221" s="27"/>
      <c r="C221" s="27"/>
      <c r="D221" s="25"/>
    </row>
    <row r="222" spans="1:4">
      <c r="A222" s="5"/>
      <c r="B222" s="27"/>
      <c r="C222" s="27"/>
      <c r="D222" s="25"/>
    </row>
    <row r="223" spans="1:4">
      <c r="A223" s="5"/>
      <c r="B223" s="27"/>
      <c r="C223" s="27"/>
      <c r="D223" s="25"/>
    </row>
    <row r="224" spans="1:4">
      <c r="A224" s="5"/>
      <c r="B224" s="27"/>
      <c r="C224" s="27"/>
      <c r="D224" s="25"/>
    </row>
    <row r="225" spans="1:4">
      <c r="A225" s="5"/>
      <c r="B225" s="27"/>
      <c r="C225" s="27"/>
      <c r="D225" s="25"/>
    </row>
    <row r="226" spans="1:4">
      <c r="A226" s="5"/>
      <c r="B226" s="27"/>
      <c r="C226" s="27"/>
      <c r="D226" s="25"/>
    </row>
    <row r="227" spans="1:4">
      <c r="A227" s="5"/>
      <c r="B227" s="27"/>
      <c r="C227" s="27"/>
      <c r="D227" s="25"/>
    </row>
    <row r="228" spans="1:4">
      <c r="A228" s="5"/>
      <c r="B228" s="27"/>
      <c r="C228" s="27"/>
      <c r="D228" s="25"/>
    </row>
    <row r="229" spans="1:4">
      <c r="A229" s="5"/>
      <c r="B229" s="27"/>
      <c r="C229" s="27"/>
      <c r="D229" s="25"/>
    </row>
    <row r="230" spans="1:4">
      <c r="A230" s="5"/>
      <c r="B230" s="27"/>
      <c r="C230" s="27"/>
      <c r="D230" s="25"/>
    </row>
    <row r="231" spans="1:4">
      <c r="A231" s="5"/>
      <c r="B231" s="27"/>
      <c r="C231" s="27"/>
      <c r="D231" s="25"/>
    </row>
    <row r="232" spans="1:4">
      <c r="A232" s="5"/>
      <c r="B232" s="27"/>
      <c r="C232" s="27"/>
      <c r="D232" s="25"/>
    </row>
    <row r="233" spans="1:4">
      <c r="A233" s="5"/>
      <c r="B233" s="27"/>
      <c r="C233" s="27"/>
      <c r="D233" s="25"/>
    </row>
    <row r="234" spans="1:4">
      <c r="A234" s="5"/>
      <c r="B234" s="27"/>
      <c r="C234" s="27"/>
      <c r="D234" s="25"/>
    </row>
    <row r="235" spans="1:4">
      <c r="A235" s="5"/>
      <c r="B235" s="27"/>
      <c r="C235" s="27"/>
      <c r="D235" s="25"/>
    </row>
    <row r="236" spans="1:4">
      <c r="A236" s="5"/>
      <c r="B236" s="27"/>
      <c r="C236" s="27"/>
      <c r="D236" s="25"/>
    </row>
    <row r="237" spans="1:4">
      <c r="A237" s="5"/>
      <c r="B237" s="27"/>
      <c r="C237" s="27"/>
      <c r="D237" s="25"/>
    </row>
    <row r="238" spans="1:4">
      <c r="A238" s="5"/>
      <c r="B238" s="27"/>
      <c r="C238" s="27"/>
      <c r="D238" s="25"/>
    </row>
    <row r="239" spans="1:4">
      <c r="A239" s="5"/>
      <c r="B239" s="27"/>
      <c r="C239" s="27"/>
      <c r="D239" s="25"/>
    </row>
    <row r="240" spans="1:4">
      <c r="A240" s="5"/>
      <c r="B240" s="27"/>
      <c r="C240" s="27"/>
      <c r="D240" s="25"/>
    </row>
    <row r="241" spans="1:4">
      <c r="A241" s="5"/>
      <c r="B241" s="27"/>
      <c r="C241" s="27"/>
      <c r="D241" s="25"/>
    </row>
    <row r="242" spans="1:4">
      <c r="A242" s="5"/>
      <c r="B242" s="27"/>
      <c r="C242" s="27"/>
      <c r="D242" s="25"/>
    </row>
    <row r="243" spans="1:4">
      <c r="A243" s="5"/>
      <c r="B243" s="27"/>
      <c r="C243" s="27"/>
      <c r="D243" s="25"/>
    </row>
    <row r="244" spans="1:4">
      <c r="A244" s="5"/>
      <c r="B244" s="27"/>
      <c r="C244" s="27"/>
      <c r="D244" s="25"/>
    </row>
    <row r="245" spans="1:4">
      <c r="A245" s="5"/>
      <c r="B245" s="27"/>
      <c r="C245" s="27"/>
      <c r="D245" s="25"/>
    </row>
    <row r="246" spans="1:4">
      <c r="A246" s="5"/>
      <c r="B246" s="27"/>
      <c r="C246" s="27"/>
      <c r="D246" s="25"/>
    </row>
    <row r="247" spans="1:4">
      <c r="A247" s="5"/>
      <c r="B247" s="27"/>
      <c r="C247" s="27"/>
      <c r="D247" s="25"/>
    </row>
    <row r="248" spans="1:4">
      <c r="A248" s="5"/>
      <c r="B248" s="27"/>
      <c r="C248" s="27"/>
      <c r="D248" s="25"/>
    </row>
    <row r="249" spans="1:4">
      <c r="A249" s="5"/>
      <c r="B249" s="27"/>
      <c r="C249" s="27"/>
      <c r="D249" s="25"/>
    </row>
    <row r="250" spans="1:4">
      <c r="A250" s="5"/>
      <c r="B250" s="27"/>
      <c r="C250" s="27"/>
      <c r="D250" s="25"/>
    </row>
    <row r="251" spans="1:4">
      <c r="A251" s="5"/>
      <c r="B251" s="27"/>
      <c r="C251" s="27"/>
      <c r="D251" s="25"/>
    </row>
    <row r="252" spans="1:4">
      <c r="A252" s="5"/>
      <c r="B252" s="27"/>
      <c r="C252" s="27"/>
      <c r="D252" s="25"/>
    </row>
    <row r="253" spans="1:4">
      <c r="A253" s="5"/>
      <c r="B253" s="27"/>
      <c r="C253" s="27"/>
      <c r="D253" s="25"/>
    </row>
    <row r="254" spans="1:4">
      <c r="A254" s="5"/>
      <c r="B254" s="27"/>
      <c r="C254" s="27"/>
      <c r="D254" s="25"/>
    </row>
    <row r="255" spans="1:4">
      <c r="A255" s="5"/>
      <c r="B255" s="27"/>
      <c r="C255" s="27"/>
      <c r="D255" s="25"/>
    </row>
    <row r="256" spans="1:4">
      <c r="A256" s="5"/>
      <c r="B256" s="27"/>
      <c r="C256" s="27"/>
      <c r="D256" s="25"/>
    </row>
    <row r="257" spans="1:4">
      <c r="A257" s="5"/>
      <c r="B257" s="27"/>
      <c r="C257" s="27"/>
      <c r="D257" s="25"/>
    </row>
    <row r="258" spans="1:4">
      <c r="A258" s="5"/>
      <c r="B258" s="27"/>
      <c r="C258" s="27"/>
      <c r="D258" s="25"/>
    </row>
    <row r="259" spans="1:4">
      <c r="A259" s="5"/>
      <c r="B259" s="27"/>
      <c r="C259" s="27"/>
      <c r="D259" s="25"/>
    </row>
    <row r="260" spans="1:4">
      <c r="A260" s="5"/>
      <c r="B260" s="27"/>
      <c r="C260" s="27"/>
      <c r="D260" s="25"/>
    </row>
    <row r="261" spans="1:4">
      <c r="A261" s="5"/>
      <c r="B261" s="27"/>
      <c r="C261" s="27"/>
      <c r="D261" s="25"/>
    </row>
    <row r="262" spans="1:4">
      <c r="A262" s="5"/>
      <c r="B262" s="27"/>
      <c r="C262" s="27"/>
      <c r="D262" s="25"/>
    </row>
    <row r="263" spans="1:4">
      <c r="A263" s="5"/>
      <c r="B263" s="27"/>
      <c r="C263" s="27"/>
      <c r="D263" s="25"/>
    </row>
    <row r="264" spans="1:4">
      <c r="A264" s="5"/>
      <c r="B264" s="27"/>
      <c r="C264" s="27"/>
      <c r="D264" s="25"/>
    </row>
    <row r="265" spans="1:4">
      <c r="A265" s="5"/>
      <c r="B265" s="27"/>
      <c r="C265" s="27"/>
      <c r="D265" s="25"/>
    </row>
    <row r="266" spans="1:4">
      <c r="A266" s="5"/>
      <c r="B266" s="27"/>
      <c r="C266" s="27"/>
      <c r="D266" s="25"/>
    </row>
    <row r="267" spans="1:4">
      <c r="A267" s="5"/>
      <c r="B267" s="27"/>
      <c r="C267" s="27"/>
      <c r="D267" s="25"/>
    </row>
    <row r="268" spans="1:4">
      <c r="A268" s="5"/>
      <c r="B268" s="27"/>
      <c r="C268" s="27"/>
      <c r="D268" s="25"/>
    </row>
    <row r="269" spans="1:4">
      <c r="A269" s="5"/>
      <c r="B269" s="27"/>
      <c r="C269" s="27"/>
      <c r="D269" s="25"/>
    </row>
    <row r="270" spans="1:4">
      <c r="A270" s="5"/>
      <c r="B270" s="27"/>
      <c r="C270" s="27"/>
      <c r="D270" s="25"/>
    </row>
    <row r="271" spans="1:4">
      <c r="A271" s="5"/>
      <c r="B271" s="27"/>
      <c r="C271" s="27"/>
      <c r="D271" s="25"/>
    </row>
    <row r="272" spans="1:4">
      <c r="A272" s="5"/>
      <c r="B272" s="27"/>
      <c r="C272" s="27"/>
      <c r="D272" s="25"/>
    </row>
    <row r="273" spans="1:4">
      <c r="A273" s="5"/>
      <c r="B273" s="27"/>
      <c r="C273" s="27"/>
      <c r="D273" s="25"/>
    </row>
    <row r="274" spans="1:4">
      <c r="A274" s="5"/>
      <c r="B274" s="27"/>
      <c r="C274" s="27"/>
      <c r="D274" s="25"/>
    </row>
    <row r="275" spans="1:4">
      <c r="A275" s="5"/>
      <c r="B275" s="27"/>
      <c r="C275" s="27"/>
      <c r="D275" s="25"/>
    </row>
    <row r="276" spans="1:4">
      <c r="A276" s="5"/>
      <c r="B276" s="27"/>
      <c r="C276" s="27"/>
      <c r="D276" s="25"/>
    </row>
    <row r="277" spans="1:4">
      <c r="A277" s="5"/>
      <c r="B277" s="27"/>
      <c r="C277" s="27"/>
      <c r="D277" s="25"/>
    </row>
    <row r="278" spans="1:4">
      <c r="A278" s="5"/>
      <c r="B278" s="27"/>
      <c r="C278" s="27"/>
      <c r="D278" s="25"/>
    </row>
    <row r="279" spans="1:4">
      <c r="A279" s="5"/>
      <c r="B279" s="27"/>
      <c r="C279" s="27"/>
      <c r="D279" s="25"/>
    </row>
    <row r="280" spans="1:4">
      <c r="A280" s="5"/>
      <c r="B280" s="27"/>
      <c r="C280" s="27"/>
      <c r="D280" s="25"/>
    </row>
    <row r="281" spans="1:4">
      <c r="A281" s="5"/>
      <c r="B281" s="27"/>
      <c r="C281" s="27"/>
      <c r="D281" s="25"/>
    </row>
    <row r="282" spans="1:4">
      <c r="A282" s="5"/>
      <c r="B282" s="27"/>
      <c r="C282" s="27"/>
      <c r="D282" s="25"/>
    </row>
    <row r="283" spans="1:4">
      <c r="A283" s="5"/>
      <c r="B283" s="27"/>
      <c r="C283" s="27"/>
      <c r="D283" s="25"/>
    </row>
    <row r="284" spans="1:4">
      <c r="A284" s="5"/>
      <c r="B284" s="27"/>
      <c r="C284" s="27"/>
      <c r="D284" s="25"/>
    </row>
    <row r="285" spans="1:4">
      <c r="A285" s="5"/>
      <c r="B285" s="27"/>
      <c r="C285" s="27"/>
      <c r="D285" s="25"/>
    </row>
    <row r="286" spans="1:4">
      <c r="A286" s="5"/>
      <c r="B286" s="27"/>
      <c r="C286" s="27"/>
      <c r="D286" s="25"/>
    </row>
    <row r="287" spans="1:4">
      <c r="A287" s="5"/>
      <c r="B287" s="27"/>
      <c r="C287" s="27"/>
      <c r="D287" s="25"/>
    </row>
    <row r="288" spans="1:4">
      <c r="A288" s="5"/>
      <c r="B288" s="27"/>
      <c r="C288" s="27"/>
      <c r="D288" s="25"/>
    </row>
    <row r="289" spans="1:4">
      <c r="A289" s="5"/>
      <c r="B289" s="27"/>
      <c r="C289" s="27"/>
      <c r="D289" s="25"/>
    </row>
    <row r="290" spans="1:4">
      <c r="A290" s="5"/>
      <c r="B290" s="27"/>
      <c r="C290" s="27"/>
      <c r="D290" s="25"/>
    </row>
    <row r="291" spans="1:4">
      <c r="A291" s="5"/>
      <c r="B291" s="27"/>
      <c r="C291" s="27"/>
      <c r="D291" s="25"/>
    </row>
    <row r="292" spans="1:4">
      <c r="A292" s="5"/>
      <c r="B292" s="27"/>
      <c r="C292" s="27"/>
      <c r="D292" s="25"/>
    </row>
    <row r="293" spans="1:4">
      <c r="A293" s="5"/>
      <c r="B293" s="27"/>
      <c r="C293" s="27"/>
      <c r="D293" s="25"/>
    </row>
    <row r="294" spans="1:4">
      <c r="A294" s="5"/>
      <c r="B294" s="27"/>
      <c r="C294" s="27"/>
      <c r="D294" s="25"/>
    </row>
    <row r="295" spans="1:4">
      <c r="A295" s="5"/>
      <c r="B295" s="27"/>
      <c r="C295" s="27"/>
      <c r="D295" s="25"/>
    </row>
    <row r="296" spans="1:4">
      <c r="A296" s="5"/>
      <c r="B296" s="27"/>
      <c r="C296" s="27"/>
      <c r="D296" s="25"/>
    </row>
    <row r="297" spans="1:4">
      <c r="A297" s="5"/>
      <c r="B297" s="27"/>
      <c r="C297" s="27"/>
      <c r="D297" s="25"/>
    </row>
    <row r="298" spans="1:4">
      <c r="A298" s="5"/>
      <c r="B298" s="27"/>
      <c r="C298" s="27"/>
      <c r="D298" s="25"/>
    </row>
    <row r="299" spans="1:4">
      <c r="A299" s="5"/>
      <c r="B299" s="27"/>
      <c r="C299" s="27"/>
      <c r="D299" s="25"/>
    </row>
    <row r="300" spans="1:4">
      <c r="A300" s="5"/>
      <c r="B300" s="27"/>
      <c r="C300" s="27"/>
      <c r="D300" s="25"/>
    </row>
    <row r="301" spans="1:4">
      <c r="A301" s="5"/>
      <c r="B301" s="27"/>
      <c r="C301" s="27"/>
      <c r="D301" s="25"/>
    </row>
    <row r="302" spans="1:4">
      <c r="A302" s="5"/>
      <c r="B302" s="27"/>
      <c r="C302" s="27"/>
      <c r="D302" s="25"/>
    </row>
    <row r="303" spans="1:4">
      <c r="A303" s="5"/>
      <c r="B303" s="27"/>
      <c r="C303" s="27"/>
      <c r="D303" s="25"/>
    </row>
    <row r="304" spans="1:4">
      <c r="A304" s="5"/>
      <c r="B304" s="27"/>
      <c r="C304" s="27"/>
      <c r="D304" s="25"/>
    </row>
    <row r="305" spans="1:4">
      <c r="A305" s="5"/>
      <c r="B305" s="27"/>
      <c r="C305" s="27"/>
      <c r="D305" s="25"/>
    </row>
    <row r="306" spans="1:4">
      <c r="A306" s="5"/>
      <c r="B306" s="27"/>
      <c r="C306" s="27"/>
      <c r="D306" s="25"/>
    </row>
    <row r="307" spans="1:4">
      <c r="A307" s="5"/>
      <c r="B307" s="27"/>
      <c r="C307" s="27"/>
      <c r="D307" s="25"/>
    </row>
    <row r="308" spans="1:4">
      <c r="A308" s="5"/>
      <c r="B308" s="27"/>
      <c r="C308" s="27"/>
      <c r="D308" s="25"/>
    </row>
    <row r="309" spans="1:4">
      <c r="A309" s="5"/>
      <c r="B309" s="27"/>
      <c r="C309" s="27"/>
      <c r="D309" s="25"/>
    </row>
    <row r="310" spans="1:4">
      <c r="A310" s="5"/>
      <c r="B310" s="27"/>
      <c r="C310" s="27"/>
      <c r="D310" s="25"/>
    </row>
    <row r="311" spans="1:4">
      <c r="A311" s="5"/>
      <c r="B311" s="27"/>
      <c r="C311" s="27"/>
      <c r="D311" s="25"/>
    </row>
    <row r="312" spans="1:4">
      <c r="A312" s="5"/>
      <c r="B312" s="27"/>
      <c r="C312" s="27"/>
      <c r="D312" s="25"/>
    </row>
    <row r="313" spans="1:4">
      <c r="A313" s="5"/>
      <c r="B313" s="27"/>
      <c r="C313" s="27"/>
      <c r="D313" s="25"/>
    </row>
    <row r="314" spans="1:4">
      <c r="A314" s="5"/>
      <c r="B314" s="27"/>
      <c r="C314" s="27"/>
      <c r="D314" s="25"/>
    </row>
    <row r="315" spans="1:4">
      <c r="A315" s="5"/>
      <c r="B315" s="27"/>
      <c r="C315" s="27"/>
      <c r="D315" s="25"/>
    </row>
    <row r="316" spans="1:4">
      <c r="A316" s="5"/>
      <c r="B316" s="27"/>
      <c r="C316" s="27"/>
      <c r="D316" s="25"/>
    </row>
    <row r="317" spans="1:4">
      <c r="A317" s="5"/>
      <c r="B317" s="27"/>
      <c r="C317" s="27"/>
      <c r="D317" s="25"/>
    </row>
    <row r="318" spans="1:4">
      <c r="A318" s="5"/>
      <c r="B318" s="27"/>
      <c r="C318" s="27"/>
      <c r="D318" s="25"/>
    </row>
    <row r="319" spans="1:4">
      <c r="A319" s="5"/>
      <c r="B319" s="27"/>
      <c r="C319" s="27"/>
      <c r="D319" s="25"/>
    </row>
    <row r="320" spans="1:4">
      <c r="A320" s="5"/>
      <c r="B320" s="27"/>
      <c r="C320" s="27"/>
      <c r="D320" s="25"/>
    </row>
    <row r="321" spans="1:4">
      <c r="A321" s="5"/>
      <c r="B321" s="27"/>
      <c r="C321" s="27"/>
      <c r="D321" s="25"/>
    </row>
    <row r="322" spans="1:4">
      <c r="A322" s="5"/>
      <c r="B322" s="27"/>
      <c r="C322" s="27"/>
      <c r="D322" s="25"/>
    </row>
    <row r="323" spans="1:4">
      <c r="A323" s="5"/>
      <c r="B323" s="27"/>
      <c r="C323" s="27"/>
      <c r="D323" s="25"/>
    </row>
    <row r="324" spans="1:4">
      <c r="A324" s="5"/>
      <c r="B324" s="27"/>
      <c r="C324" s="27"/>
      <c r="D324" s="25"/>
    </row>
    <row r="325" spans="1:4">
      <c r="A325" s="5"/>
      <c r="B325" s="27"/>
      <c r="C325" s="27"/>
      <c r="D325" s="25"/>
    </row>
    <row r="326" spans="1:4">
      <c r="A326" s="5"/>
      <c r="B326" s="27"/>
      <c r="C326" s="27"/>
      <c r="D326" s="25"/>
    </row>
    <row r="327" spans="1:4">
      <c r="A327" s="5"/>
      <c r="B327" s="27"/>
      <c r="C327" s="27"/>
      <c r="D327" s="25"/>
    </row>
    <row r="328" spans="1:4">
      <c r="A328" s="5"/>
      <c r="B328" s="27"/>
      <c r="C328" s="27"/>
      <c r="D328" s="25"/>
    </row>
    <row r="329" spans="1:4">
      <c r="A329" s="5"/>
      <c r="B329" s="27"/>
      <c r="C329" s="27"/>
      <c r="D329" s="25"/>
    </row>
    <row r="330" spans="1:4">
      <c r="A330" s="5"/>
      <c r="B330" s="27"/>
      <c r="C330" s="27"/>
      <c r="D330" s="25"/>
    </row>
    <row r="331" spans="1:4">
      <c r="A331" s="5"/>
      <c r="B331" s="27"/>
      <c r="C331" s="27"/>
      <c r="D331" s="25"/>
    </row>
    <row r="332" spans="1:4">
      <c r="A332" s="5"/>
      <c r="B332" s="27"/>
      <c r="C332" s="27"/>
      <c r="D332" s="25"/>
    </row>
    <row r="333" spans="1:4">
      <c r="A333" s="5"/>
      <c r="B333" s="27"/>
      <c r="C333" s="27"/>
      <c r="D333" s="25"/>
    </row>
    <row r="334" spans="1:4">
      <c r="A334" s="5"/>
      <c r="B334" s="27"/>
      <c r="C334" s="27"/>
      <c r="D334" s="25"/>
    </row>
    <row r="335" spans="1:4">
      <c r="A335" s="5"/>
      <c r="B335" s="27"/>
      <c r="C335" s="27"/>
      <c r="D335" s="25"/>
    </row>
    <row r="336" spans="1:4">
      <c r="A336" s="5"/>
      <c r="B336" s="27"/>
      <c r="C336" s="27"/>
      <c r="D336" s="25"/>
    </row>
    <row r="337" spans="1:4">
      <c r="A337" s="5"/>
      <c r="B337" s="27"/>
      <c r="C337" s="27"/>
      <c r="D337" s="25"/>
    </row>
    <row r="338" spans="1:4">
      <c r="A338" s="5"/>
      <c r="B338" s="27"/>
      <c r="C338" s="27"/>
      <c r="D338" s="25"/>
    </row>
    <row r="339" spans="1:4">
      <c r="A339" s="5"/>
      <c r="B339" s="27"/>
      <c r="C339" s="27"/>
      <c r="D339" s="25"/>
    </row>
    <row r="340" spans="1:4">
      <c r="A340" s="5"/>
      <c r="B340" s="27"/>
      <c r="C340" s="27"/>
      <c r="D340" s="25"/>
    </row>
    <row r="341" spans="1:4">
      <c r="A341" s="5"/>
      <c r="B341" s="27"/>
      <c r="C341" s="27"/>
      <c r="D341" s="25"/>
    </row>
    <row r="342" spans="1:4">
      <c r="A342" s="5"/>
      <c r="B342" s="27"/>
      <c r="C342" s="27"/>
      <c r="D342" s="25"/>
    </row>
    <row r="343" spans="1:4">
      <c r="A343" s="5"/>
      <c r="B343" s="27"/>
      <c r="C343" s="27"/>
      <c r="D343" s="25"/>
    </row>
    <row r="344" spans="1:4">
      <c r="A344" s="5"/>
      <c r="B344" s="27"/>
      <c r="C344" s="27"/>
      <c r="D344" s="25"/>
    </row>
    <row r="345" spans="1:4">
      <c r="A345" s="5"/>
      <c r="B345" s="27"/>
      <c r="C345" s="27"/>
      <c r="D345" s="25"/>
    </row>
    <row r="346" spans="1:4">
      <c r="A346" s="5"/>
      <c r="B346" s="27"/>
      <c r="C346" s="27"/>
      <c r="D346" s="25"/>
    </row>
    <row r="347" spans="1:4">
      <c r="A347" s="5"/>
      <c r="B347" s="27"/>
      <c r="C347" s="27"/>
      <c r="D347" s="25"/>
    </row>
    <row r="348" spans="1:4">
      <c r="A348" s="5"/>
      <c r="B348" s="27"/>
      <c r="C348" s="27"/>
      <c r="D348" s="25"/>
    </row>
    <row r="349" spans="1:4">
      <c r="A349" s="5"/>
      <c r="B349" s="27"/>
      <c r="C349" s="27"/>
      <c r="D349" s="25"/>
    </row>
    <row r="350" spans="1:4">
      <c r="A350" s="5"/>
      <c r="B350" s="27"/>
      <c r="C350" s="27"/>
      <c r="D350" s="25"/>
    </row>
    <row r="351" spans="1:4">
      <c r="A351" s="5"/>
      <c r="B351" s="27"/>
      <c r="C351" s="27"/>
      <c r="D351" s="25"/>
    </row>
    <row r="352" spans="1:4">
      <c r="A352" s="5"/>
      <c r="B352" s="27"/>
      <c r="C352" s="27"/>
      <c r="D352" s="25"/>
    </row>
    <row r="353" spans="1:4">
      <c r="A353" s="5"/>
      <c r="B353" s="27"/>
      <c r="C353" s="27"/>
      <c r="D353" s="25"/>
    </row>
    <row r="354" spans="1:4">
      <c r="A354" s="5"/>
      <c r="B354" s="27"/>
      <c r="C354" s="27"/>
      <c r="D354" s="25"/>
    </row>
    <row r="355" spans="1:4">
      <c r="A355" s="5"/>
      <c r="B355" s="27"/>
      <c r="C355" s="27"/>
      <c r="D355" s="25"/>
    </row>
    <row r="356" spans="1:4">
      <c r="A356" s="5"/>
      <c r="B356" s="27"/>
      <c r="C356" s="27"/>
      <c r="D356" s="25"/>
    </row>
    <row r="357" spans="1:4">
      <c r="A357" s="5"/>
      <c r="B357" s="27"/>
      <c r="C357" s="27"/>
      <c r="D357" s="25"/>
    </row>
    <row r="358" spans="1:4">
      <c r="A358" s="5"/>
      <c r="B358" s="27"/>
      <c r="C358" s="27"/>
      <c r="D358" s="25"/>
    </row>
    <row r="359" spans="1:4">
      <c r="A359" s="5"/>
      <c r="B359" s="27"/>
      <c r="C359" s="27"/>
      <c r="D359" s="25"/>
    </row>
    <row r="360" spans="1:4">
      <c r="A360" s="5"/>
      <c r="B360" s="27"/>
      <c r="C360" s="27"/>
      <c r="D360" s="25"/>
    </row>
    <row r="361" spans="1:4">
      <c r="A361" s="5"/>
      <c r="B361" s="27"/>
      <c r="C361" s="27"/>
      <c r="D361" s="25"/>
    </row>
    <row r="362" spans="1:4">
      <c r="A362" s="5"/>
      <c r="B362" s="27"/>
      <c r="C362" s="27"/>
      <c r="D362" s="25"/>
    </row>
    <row r="363" spans="1:4">
      <c r="A363" s="5"/>
      <c r="B363" s="27"/>
      <c r="C363" s="27"/>
      <c r="D363" s="25"/>
    </row>
    <row r="364" spans="1:4">
      <c r="A364" s="5"/>
      <c r="B364" s="27"/>
      <c r="C364" s="27"/>
      <c r="D364" s="25"/>
    </row>
    <row r="365" spans="1:4">
      <c r="A365" s="5"/>
      <c r="B365" s="27"/>
      <c r="C365" s="27"/>
      <c r="D365" s="25"/>
    </row>
    <row r="366" spans="1:4">
      <c r="A366" s="5"/>
      <c r="B366" s="27"/>
      <c r="C366" s="27"/>
      <c r="D366" s="25"/>
    </row>
    <row r="367" spans="1:4">
      <c r="A367" s="5"/>
      <c r="B367" s="27"/>
      <c r="C367" s="27"/>
      <c r="D367" s="25"/>
    </row>
    <row r="368" spans="1:4">
      <c r="A368" s="5"/>
      <c r="B368" s="27"/>
      <c r="C368" s="27"/>
      <c r="D368" s="25"/>
    </row>
    <row r="369" spans="1:4">
      <c r="A369" s="5"/>
      <c r="B369" s="27"/>
      <c r="C369" s="27"/>
      <c r="D369" s="25"/>
    </row>
    <row r="370" spans="1:4">
      <c r="A370" s="5"/>
      <c r="B370" s="27"/>
      <c r="C370" s="27"/>
      <c r="D370" s="25"/>
    </row>
    <row r="371" spans="1:4">
      <c r="A371" s="5"/>
      <c r="B371" s="27"/>
      <c r="C371" s="27"/>
      <c r="D371" s="25"/>
    </row>
    <row r="372" spans="1:4">
      <c r="A372" s="5"/>
      <c r="B372" s="27"/>
      <c r="C372" s="27"/>
      <c r="D372" s="25"/>
    </row>
    <row r="373" spans="1:4">
      <c r="A373" s="5"/>
      <c r="B373" s="27"/>
      <c r="C373" s="27"/>
      <c r="D373" s="25"/>
    </row>
    <row r="374" spans="1:4">
      <c r="A374" s="5"/>
      <c r="B374" s="27"/>
      <c r="C374" s="27"/>
      <c r="D374" s="25"/>
    </row>
    <row r="375" spans="1:4">
      <c r="A375" s="5"/>
      <c r="B375" s="27"/>
      <c r="C375" s="27"/>
      <c r="D375" s="25"/>
    </row>
    <row r="376" spans="1:4">
      <c r="A376" s="5"/>
      <c r="B376" s="27"/>
      <c r="C376" s="27"/>
      <c r="D376" s="25"/>
    </row>
    <row r="377" spans="1:4">
      <c r="A377" s="5"/>
      <c r="B377" s="27"/>
      <c r="C377" s="27"/>
      <c r="D377" s="25"/>
    </row>
    <row r="378" spans="1:4">
      <c r="A378" s="5"/>
      <c r="B378" s="27"/>
      <c r="C378" s="27"/>
      <c r="D378" s="25"/>
    </row>
    <row r="379" spans="1:4">
      <c r="A379" s="5"/>
      <c r="B379" s="27"/>
      <c r="C379" s="27"/>
      <c r="D379" s="25"/>
    </row>
    <row r="380" spans="1:4">
      <c r="A380" s="5"/>
      <c r="B380" s="27"/>
      <c r="C380" s="27"/>
      <c r="D380" s="25"/>
    </row>
    <row r="381" spans="1:4">
      <c r="A381" s="5"/>
      <c r="B381" s="27"/>
      <c r="C381" s="27"/>
      <c r="D381" s="25"/>
    </row>
    <row r="382" spans="1:4">
      <c r="A382" s="5"/>
      <c r="B382" s="27"/>
      <c r="C382" s="27"/>
      <c r="D382" s="25"/>
    </row>
    <row r="383" spans="1:4">
      <c r="A383" s="5"/>
      <c r="B383" s="27"/>
      <c r="C383" s="27"/>
      <c r="D383" s="25"/>
    </row>
    <row r="384" spans="1:4">
      <c r="A384" s="5"/>
      <c r="B384" s="27"/>
      <c r="C384" s="27"/>
      <c r="D384" s="25"/>
    </row>
    <row r="385" spans="1:4">
      <c r="A385" s="5"/>
      <c r="B385" s="27"/>
      <c r="C385" s="27"/>
      <c r="D385" s="25"/>
    </row>
    <row r="386" spans="1:4">
      <c r="A386" s="5"/>
      <c r="B386" s="27"/>
      <c r="C386" s="27"/>
      <c r="D386" s="25"/>
    </row>
    <row r="387" spans="1:4">
      <c r="A387" s="5"/>
      <c r="B387" s="27"/>
      <c r="C387" s="27"/>
      <c r="D387" s="25"/>
    </row>
    <row r="388" spans="1:4">
      <c r="A388" s="5"/>
      <c r="B388" s="27"/>
      <c r="C388" s="27"/>
      <c r="D388" s="25"/>
    </row>
    <row r="389" spans="1:4">
      <c r="A389" s="5"/>
      <c r="B389" s="27"/>
      <c r="C389" s="27"/>
      <c r="D389" s="25"/>
    </row>
    <row r="390" spans="1:4">
      <c r="A390" s="5"/>
      <c r="B390" s="27"/>
      <c r="C390" s="27"/>
      <c r="D390" s="25"/>
    </row>
    <row r="391" spans="1:4">
      <c r="A391" s="5"/>
      <c r="B391" s="27"/>
      <c r="C391" s="27"/>
      <c r="D391" s="25"/>
    </row>
    <row r="392" spans="1:4">
      <c r="A392" s="5"/>
      <c r="B392" s="27"/>
      <c r="C392" s="27"/>
      <c r="D392" s="25"/>
    </row>
    <row r="393" spans="1:4">
      <c r="A393" s="5"/>
      <c r="B393" s="27"/>
      <c r="C393" s="27"/>
      <c r="D393" s="25"/>
    </row>
    <row r="394" spans="1:4">
      <c r="A394" s="5"/>
      <c r="B394" s="27"/>
      <c r="C394" s="27"/>
      <c r="D394" s="25"/>
    </row>
    <row r="395" spans="1:4">
      <c r="A395" s="5"/>
      <c r="B395" s="27"/>
      <c r="C395" s="27"/>
      <c r="D395" s="25"/>
    </row>
    <row r="396" spans="1:4">
      <c r="A396" s="5"/>
      <c r="B396" s="27"/>
      <c r="C396" s="27"/>
      <c r="D396" s="25"/>
    </row>
    <row r="397" spans="1:4">
      <c r="A397" s="5"/>
      <c r="B397" s="27"/>
      <c r="C397" s="27"/>
      <c r="D397" s="25"/>
    </row>
    <row r="398" spans="1:4">
      <c r="A398" s="5"/>
      <c r="B398" s="27"/>
      <c r="C398" s="27"/>
      <c r="D398" s="25"/>
    </row>
    <row r="399" spans="1:4">
      <c r="A399" s="5"/>
      <c r="B399" s="27"/>
      <c r="C399" s="27"/>
      <c r="D399" s="25"/>
    </row>
    <row r="400" spans="1:4">
      <c r="A400" s="5"/>
      <c r="B400" s="27"/>
      <c r="C400" s="27"/>
      <c r="D400" s="25"/>
    </row>
    <row r="401" spans="1:4">
      <c r="A401" s="5"/>
      <c r="B401" s="27"/>
      <c r="C401" s="27"/>
      <c r="D401" s="25"/>
    </row>
    <row r="402" spans="1:4">
      <c r="A402" s="5"/>
      <c r="B402" s="27"/>
      <c r="C402" s="27"/>
      <c r="D402" s="25"/>
    </row>
    <row r="403" spans="1:4">
      <c r="A403" s="5"/>
      <c r="B403" s="27"/>
      <c r="C403" s="27"/>
      <c r="D403" s="25"/>
    </row>
    <row r="404" spans="1:4">
      <c r="A404" s="5"/>
      <c r="B404" s="27"/>
      <c r="C404" s="27"/>
      <c r="D404" s="25"/>
    </row>
    <row r="405" spans="1:4">
      <c r="A405" s="5"/>
      <c r="B405" s="27"/>
      <c r="C405" s="27"/>
      <c r="D405" s="25"/>
    </row>
    <row r="406" spans="1:4">
      <c r="A406" s="5"/>
      <c r="B406" s="27"/>
      <c r="C406" s="27"/>
      <c r="D406" s="25"/>
    </row>
    <row r="407" spans="1:4">
      <c r="A407" s="5"/>
      <c r="B407" s="27"/>
      <c r="C407" s="27"/>
      <c r="D407" s="25"/>
    </row>
    <row r="408" spans="1:4">
      <c r="A408" s="5"/>
      <c r="B408" s="27"/>
      <c r="C408" s="27"/>
      <c r="D408" s="25"/>
    </row>
    <row r="409" spans="1:4">
      <c r="A409" s="5"/>
      <c r="B409" s="27"/>
      <c r="C409" s="27"/>
      <c r="D409" s="25"/>
    </row>
    <row r="410" spans="1:4">
      <c r="A410" s="5"/>
      <c r="B410" s="27"/>
      <c r="C410" s="27"/>
      <c r="D410" s="25"/>
    </row>
    <row r="411" spans="1:4">
      <c r="A411" s="5"/>
      <c r="B411" s="27"/>
      <c r="C411" s="27"/>
      <c r="D411" s="25"/>
    </row>
    <row r="412" spans="1:4">
      <c r="A412" s="5"/>
      <c r="B412" s="27"/>
      <c r="C412" s="27"/>
      <c r="D412" s="25"/>
    </row>
    <row r="413" spans="1:4">
      <c r="A413" s="5"/>
      <c r="B413" s="27"/>
      <c r="C413" s="27"/>
      <c r="D413" s="25"/>
    </row>
    <row r="414" spans="1:4">
      <c r="A414" s="5"/>
      <c r="B414" s="27"/>
      <c r="C414" s="27"/>
      <c r="D414" s="25"/>
    </row>
    <row r="415" spans="1:4">
      <c r="A415" s="5"/>
      <c r="B415" s="27"/>
      <c r="C415" s="27"/>
      <c r="D415" s="25"/>
    </row>
    <row r="416" spans="1:4">
      <c r="A416" s="5"/>
      <c r="B416" s="27"/>
      <c r="C416" s="27"/>
      <c r="D416" s="25"/>
    </row>
    <row r="417" spans="1:4">
      <c r="A417" s="5"/>
      <c r="B417" s="27"/>
      <c r="C417" s="27"/>
      <c r="D417" s="25"/>
    </row>
    <row r="418" spans="1:4">
      <c r="A418" s="5"/>
      <c r="B418" s="27"/>
      <c r="C418" s="27"/>
      <c r="D418" s="25"/>
    </row>
    <row r="419" spans="1:4">
      <c r="A419" s="5"/>
      <c r="B419" s="27"/>
      <c r="C419" s="27"/>
      <c r="D419" s="25"/>
    </row>
    <row r="420" spans="1:4">
      <c r="A420" s="5"/>
      <c r="B420" s="27"/>
      <c r="C420" s="27"/>
      <c r="D420" s="25"/>
    </row>
    <row r="421" spans="1:4">
      <c r="A421" s="5"/>
      <c r="B421" s="27"/>
      <c r="C421" s="27"/>
      <c r="D421" s="25"/>
    </row>
    <row r="422" spans="1:4">
      <c r="A422" s="5"/>
      <c r="B422" s="27"/>
      <c r="C422" s="27"/>
      <c r="D422" s="25"/>
    </row>
    <row r="423" spans="1:4">
      <c r="A423" s="5"/>
      <c r="B423" s="27"/>
      <c r="C423" s="27"/>
      <c r="D423" s="25"/>
    </row>
    <row r="424" spans="1:4">
      <c r="A424" s="5"/>
      <c r="B424" s="27"/>
      <c r="C424" s="27"/>
      <c r="D424" s="25"/>
    </row>
    <row r="425" spans="1:4">
      <c r="A425" s="5"/>
      <c r="B425" s="27"/>
      <c r="C425" s="27"/>
      <c r="D425" s="25"/>
    </row>
    <row r="426" spans="1:4">
      <c r="A426" s="5"/>
      <c r="B426" s="27"/>
      <c r="C426" s="27"/>
      <c r="D426" s="25"/>
    </row>
    <row r="427" spans="1:4">
      <c r="A427" s="5"/>
      <c r="B427" s="27"/>
      <c r="C427" s="27"/>
      <c r="D427" s="25"/>
    </row>
    <row r="428" spans="1:4">
      <c r="A428" s="5"/>
      <c r="B428" s="27"/>
      <c r="C428" s="27"/>
      <c r="D428" s="25"/>
    </row>
    <row r="429" spans="1:4">
      <c r="A429" s="5"/>
      <c r="B429" s="27"/>
      <c r="C429" s="27"/>
      <c r="D429" s="25"/>
    </row>
    <row r="430" spans="1:4">
      <c r="A430" s="5"/>
      <c r="B430" s="27"/>
      <c r="C430" s="27"/>
      <c r="D430" s="25"/>
    </row>
    <row r="431" spans="1:4">
      <c r="A431" s="5"/>
      <c r="B431" s="27"/>
      <c r="C431" s="27"/>
      <c r="D431" s="25"/>
    </row>
    <row r="432" spans="1:4">
      <c r="A432" s="5"/>
      <c r="B432" s="27"/>
      <c r="C432" s="27"/>
      <c r="D432" s="25"/>
    </row>
    <row r="433" spans="1:4">
      <c r="A433" s="5"/>
      <c r="B433" s="27"/>
      <c r="C433" s="27"/>
      <c r="D433" s="25"/>
    </row>
    <row r="434" spans="1:4">
      <c r="A434" s="5"/>
      <c r="B434" s="27"/>
      <c r="C434" s="27"/>
      <c r="D434" s="25"/>
    </row>
    <row r="435" spans="1:4">
      <c r="A435" s="5"/>
      <c r="B435" s="27"/>
      <c r="C435" s="27"/>
      <c r="D435" s="25"/>
    </row>
    <row r="436" spans="1:4">
      <c r="A436" s="5"/>
      <c r="B436" s="27"/>
      <c r="C436" s="27"/>
      <c r="D436" s="25"/>
    </row>
    <row r="437" spans="1:4">
      <c r="A437" s="5"/>
      <c r="B437" s="27"/>
      <c r="C437" s="27"/>
      <c r="D437" s="25"/>
    </row>
    <row r="438" spans="1:4">
      <c r="A438" s="5"/>
      <c r="B438" s="27"/>
      <c r="C438" s="27"/>
      <c r="D438" s="25"/>
    </row>
    <row r="439" spans="1:4">
      <c r="A439" s="5"/>
      <c r="B439" s="27"/>
      <c r="C439" s="27"/>
      <c r="D439" s="25"/>
    </row>
    <row r="440" spans="1:4">
      <c r="A440" s="5"/>
      <c r="B440" s="27"/>
      <c r="C440" s="27"/>
      <c r="D440" s="25"/>
    </row>
    <row r="441" spans="1:4">
      <c r="A441" s="5"/>
      <c r="B441" s="27"/>
      <c r="C441" s="27"/>
      <c r="D441" s="25"/>
    </row>
    <row r="442" spans="1:4">
      <c r="A442" s="5"/>
      <c r="B442" s="27"/>
      <c r="C442" s="27"/>
      <c r="D442" s="25"/>
    </row>
    <row r="443" spans="1:4">
      <c r="A443" s="5"/>
      <c r="B443" s="27"/>
      <c r="C443" s="27"/>
      <c r="D443" s="25"/>
    </row>
    <row r="444" spans="1:4">
      <c r="A444" s="5"/>
      <c r="B444" s="27"/>
      <c r="C444" s="27"/>
      <c r="D444" s="25"/>
    </row>
    <row r="445" spans="1:4">
      <c r="A445" s="5"/>
      <c r="B445" s="27"/>
      <c r="C445" s="27"/>
      <c r="D445" s="25"/>
    </row>
    <row r="446" spans="1:4">
      <c r="A446" s="5"/>
      <c r="B446" s="27"/>
      <c r="C446" s="27"/>
      <c r="D446" s="25"/>
    </row>
    <row r="447" spans="1:4">
      <c r="A447" s="5"/>
      <c r="B447" s="27"/>
      <c r="C447" s="27"/>
      <c r="D447" s="25"/>
    </row>
    <row r="448" spans="1:4">
      <c r="A448" s="5"/>
      <c r="B448" s="27"/>
      <c r="C448" s="27"/>
      <c r="D448" s="25"/>
    </row>
    <row r="449" spans="1:4">
      <c r="A449" s="5"/>
      <c r="B449" s="27"/>
      <c r="C449" s="27"/>
      <c r="D449" s="25"/>
    </row>
    <row r="450" spans="1:4">
      <c r="A450" s="5"/>
      <c r="B450" s="27"/>
      <c r="C450" s="27"/>
      <c r="D450" s="25"/>
    </row>
    <row r="451" spans="1:4">
      <c r="A451" s="5"/>
      <c r="B451" s="27"/>
      <c r="C451" s="27"/>
      <c r="D451" s="25"/>
    </row>
    <row r="452" spans="1:4">
      <c r="A452" s="5"/>
      <c r="B452" s="27"/>
      <c r="C452" s="27"/>
      <c r="D452" s="25"/>
    </row>
    <row r="453" spans="1:4">
      <c r="A453" s="5"/>
      <c r="B453" s="27"/>
      <c r="C453" s="27"/>
      <c r="D453" s="25"/>
    </row>
    <row r="454" spans="1:4">
      <c r="A454" s="5"/>
      <c r="B454" s="27"/>
      <c r="C454" s="27"/>
      <c r="D454" s="25"/>
    </row>
    <row r="455" spans="1:4">
      <c r="A455" s="5"/>
      <c r="B455" s="27"/>
      <c r="C455" s="27"/>
      <c r="D455" s="25"/>
    </row>
    <row r="456" spans="1:4">
      <c r="A456" s="5"/>
      <c r="B456" s="27"/>
      <c r="C456" s="27"/>
      <c r="D456" s="25"/>
    </row>
    <row r="457" spans="1:4">
      <c r="A457" s="5"/>
      <c r="B457" s="27"/>
      <c r="C457" s="27"/>
      <c r="D457" s="25"/>
    </row>
    <row r="458" spans="1:4">
      <c r="A458" s="5"/>
      <c r="B458" s="27"/>
      <c r="C458" s="27"/>
      <c r="D458" s="25"/>
    </row>
    <row r="459" spans="1:4">
      <c r="A459" s="5"/>
      <c r="B459" s="27"/>
      <c r="C459" s="27"/>
      <c r="D459" s="25"/>
    </row>
    <row r="460" spans="1:4">
      <c r="A460" s="5"/>
      <c r="B460" s="27"/>
      <c r="C460" s="27"/>
      <c r="D460" s="25"/>
    </row>
    <row r="461" spans="1:4">
      <c r="A461" s="5"/>
      <c r="B461" s="27"/>
      <c r="C461" s="27"/>
      <c r="D461" s="25"/>
    </row>
    <row r="462" spans="1:4">
      <c r="A462" s="5"/>
      <c r="B462" s="27"/>
      <c r="C462" s="27"/>
      <c r="D462" s="25"/>
    </row>
    <row r="463" spans="1:4">
      <c r="A463" s="5"/>
      <c r="B463" s="27"/>
      <c r="C463" s="27"/>
      <c r="D463" s="25"/>
    </row>
    <row r="464" spans="1:4">
      <c r="A464" s="5"/>
      <c r="B464" s="27"/>
      <c r="C464" s="27"/>
      <c r="D464" s="25"/>
    </row>
    <row r="465" spans="1:4">
      <c r="A465" s="5"/>
      <c r="B465" s="27"/>
      <c r="C465" s="27"/>
      <c r="D465" s="25"/>
    </row>
    <row r="466" spans="1:4">
      <c r="A466" s="5"/>
      <c r="B466" s="27"/>
      <c r="C466" s="27"/>
      <c r="D466" s="25"/>
    </row>
    <row r="467" spans="1:4">
      <c r="A467" s="5"/>
      <c r="B467" s="27"/>
      <c r="C467" s="27"/>
      <c r="D467" s="25"/>
    </row>
    <row r="468" spans="1:4">
      <c r="A468" s="5"/>
      <c r="B468" s="27"/>
      <c r="C468" s="27"/>
      <c r="D468" s="25"/>
    </row>
    <row r="469" spans="1:4">
      <c r="A469" s="5"/>
      <c r="B469" s="27"/>
      <c r="C469" s="27"/>
      <c r="D469" s="25"/>
    </row>
    <row r="470" spans="1:4">
      <c r="A470" s="5"/>
      <c r="B470" s="27"/>
      <c r="C470" s="27"/>
      <c r="D470" s="25"/>
    </row>
    <row r="471" spans="1:4">
      <c r="A471" s="5"/>
      <c r="B471" s="27"/>
      <c r="C471" s="27"/>
      <c r="D471" s="25"/>
    </row>
    <row r="472" spans="1:4">
      <c r="A472" s="5"/>
      <c r="B472" s="27"/>
      <c r="C472" s="27"/>
      <c r="D472" s="25"/>
    </row>
    <row r="473" spans="1:4">
      <c r="A473" s="5"/>
      <c r="B473" s="27"/>
      <c r="C473" s="27"/>
      <c r="D473" s="25"/>
    </row>
    <row r="474" spans="1:4">
      <c r="A474" s="5"/>
      <c r="B474" s="27"/>
      <c r="C474" s="27"/>
      <c r="D474" s="25"/>
    </row>
    <row r="475" spans="1:4">
      <c r="A475" s="5"/>
      <c r="B475" s="27"/>
      <c r="C475" s="27"/>
      <c r="D475" s="25"/>
    </row>
    <row r="476" spans="1:4">
      <c r="A476" s="5"/>
      <c r="B476" s="27"/>
      <c r="C476" s="27"/>
      <c r="D476" s="25"/>
    </row>
    <row r="477" spans="1:4">
      <c r="A477" s="5"/>
      <c r="B477" s="27"/>
      <c r="C477" s="27"/>
      <c r="D477" s="25"/>
    </row>
    <row r="478" spans="1:4">
      <c r="A478" s="5"/>
      <c r="B478" s="27"/>
      <c r="C478" s="27"/>
      <c r="D478" s="25"/>
    </row>
    <row r="479" spans="1:4">
      <c r="A479" s="5"/>
      <c r="B479" s="27"/>
      <c r="C479" s="27"/>
      <c r="D479" s="25"/>
    </row>
    <row r="480" spans="1:4">
      <c r="A480" s="5"/>
      <c r="B480" s="27"/>
      <c r="C480" s="27"/>
      <c r="D480" s="25"/>
    </row>
    <row r="481" spans="1:4">
      <c r="A481" s="5"/>
      <c r="B481" s="27"/>
      <c r="C481" s="27"/>
      <c r="D481" s="25"/>
    </row>
    <row r="482" spans="1:4">
      <c r="A482" s="5"/>
      <c r="B482" s="27"/>
      <c r="C482" s="27"/>
      <c r="D482" s="25"/>
    </row>
    <row r="483" spans="1:4">
      <c r="A483" s="5"/>
      <c r="B483" s="27"/>
      <c r="C483" s="27"/>
      <c r="D483" s="25"/>
    </row>
    <row r="484" spans="1:4">
      <c r="A484" s="5"/>
      <c r="B484" s="27"/>
      <c r="C484" s="27"/>
      <c r="D484" s="25"/>
    </row>
    <row r="485" spans="1:4">
      <c r="A485" s="5"/>
      <c r="B485" s="27"/>
      <c r="C485" s="27"/>
      <c r="D485" s="25"/>
    </row>
    <row r="486" spans="1:4">
      <c r="A486" s="5"/>
      <c r="B486" s="27"/>
      <c r="C486" s="27"/>
      <c r="D486" s="25"/>
    </row>
    <row r="487" spans="1:4">
      <c r="A487" s="5"/>
      <c r="B487" s="27"/>
      <c r="C487" s="27"/>
      <c r="D487" s="25"/>
    </row>
    <row r="488" spans="1:4">
      <c r="A488" s="5"/>
      <c r="B488" s="27"/>
      <c r="C488" s="27"/>
      <c r="D488" s="25"/>
    </row>
    <row r="489" spans="1:4">
      <c r="A489" s="5"/>
      <c r="B489" s="27"/>
      <c r="C489" s="27"/>
      <c r="D489" s="25"/>
    </row>
    <row r="490" spans="1:4">
      <c r="A490" s="5"/>
      <c r="B490" s="27"/>
      <c r="C490" s="27"/>
      <c r="D490" s="25"/>
    </row>
    <row r="491" spans="1:4">
      <c r="A491" s="5"/>
      <c r="B491" s="27"/>
      <c r="C491" s="27"/>
      <c r="D491" s="25"/>
    </row>
    <row r="492" spans="1:4">
      <c r="A492" s="5"/>
      <c r="B492" s="27"/>
      <c r="C492" s="27"/>
      <c r="D492" s="25"/>
    </row>
    <row r="493" spans="1:4">
      <c r="A493" s="5"/>
      <c r="B493" s="27"/>
      <c r="C493" s="27"/>
      <c r="D493" s="25"/>
    </row>
    <row r="494" spans="1:4">
      <c r="A494" s="5"/>
      <c r="B494" s="27"/>
      <c r="C494" s="27"/>
      <c r="D494" s="25"/>
    </row>
    <row r="495" spans="1:4">
      <c r="A495" s="5"/>
      <c r="B495" s="27"/>
      <c r="C495" s="27"/>
      <c r="D495" s="25"/>
    </row>
    <row r="496" spans="1:4">
      <c r="A496" s="5"/>
      <c r="B496" s="27"/>
      <c r="C496" s="27"/>
      <c r="D496" s="25"/>
    </row>
    <row r="497" spans="1:4">
      <c r="A497" s="5"/>
      <c r="B497" s="27"/>
      <c r="C497" s="27"/>
      <c r="D497" s="25"/>
    </row>
    <row r="498" spans="1:4">
      <c r="A498" s="5"/>
      <c r="B498" s="27"/>
      <c r="C498" s="27"/>
      <c r="D498" s="25"/>
    </row>
    <row r="499" spans="1:4">
      <c r="A499" s="5"/>
      <c r="B499" s="27"/>
      <c r="C499" s="27"/>
      <c r="D499" s="25"/>
    </row>
    <row r="500" spans="1:4">
      <c r="A500" s="5"/>
      <c r="B500" s="27"/>
      <c r="C500" s="27"/>
      <c r="D500" s="25"/>
    </row>
    <row r="501" spans="1:4">
      <c r="A501" s="5"/>
      <c r="B501" s="27"/>
      <c r="C501" s="27"/>
      <c r="D501" s="25"/>
    </row>
    <row r="502" spans="1:4">
      <c r="A502" s="5"/>
      <c r="B502" s="27"/>
      <c r="C502" s="27"/>
      <c r="D502" s="25"/>
    </row>
    <row r="503" spans="1:4">
      <c r="A503" s="5"/>
      <c r="B503" s="27"/>
      <c r="C503" s="27"/>
      <c r="D503" s="25"/>
    </row>
    <row r="504" spans="1:4">
      <c r="A504" s="5"/>
      <c r="B504" s="27"/>
      <c r="C504" s="27"/>
      <c r="D504" s="25"/>
    </row>
    <row r="505" spans="1:4">
      <c r="A505" s="5"/>
      <c r="B505" s="27"/>
      <c r="C505" s="27"/>
      <c r="D505" s="25"/>
    </row>
    <row r="506" spans="1:4">
      <c r="A506" s="5"/>
      <c r="B506" s="27"/>
      <c r="C506" s="27"/>
      <c r="D506" s="25"/>
    </row>
    <row r="507" spans="1:4">
      <c r="A507" s="5"/>
      <c r="B507" s="27"/>
      <c r="C507" s="27"/>
      <c r="D507" s="25"/>
    </row>
    <row r="508" spans="1:4">
      <c r="A508" s="5"/>
      <c r="B508" s="27"/>
      <c r="C508" s="27"/>
      <c r="D508" s="25"/>
    </row>
    <row r="509" spans="1:4">
      <c r="A509" s="5"/>
      <c r="B509" s="27"/>
      <c r="C509" s="27"/>
      <c r="D509" s="25"/>
    </row>
    <row r="510" spans="1:4">
      <c r="A510" s="5"/>
      <c r="B510" s="27"/>
      <c r="C510" s="27"/>
      <c r="D510" s="25"/>
    </row>
    <row r="511" spans="1:4">
      <c r="A511" s="5"/>
      <c r="B511" s="27"/>
      <c r="C511" s="27"/>
      <c r="D511" s="25"/>
    </row>
    <row r="512" spans="1:4">
      <c r="A512" s="5"/>
      <c r="B512" s="27"/>
      <c r="C512" s="27"/>
      <c r="D512" s="25"/>
    </row>
    <row r="513" spans="1:4">
      <c r="A513" s="5"/>
      <c r="B513" s="27"/>
      <c r="C513" s="27"/>
      <c r="D513" s="25"/>
    </row>
    <row r="514" spans="1:4">
      <c r="A514" s="5"/>
      <c r="B514" s="27"/>
      <c r="C514" s="27"/>
      <c r="D514" s="25"/>
    </row>
    <row r="515" spans="1:4">
      <c r="A515" s="5"/>
      <c r="B515" s="27"/>
      <c r="C515" s="27"/>
      <c r="D515" s="25"/>
    </row>
    <row r="516" spans="1:4">
      <c r="A516" s="5"/>
      <c r="B516" s="27"/>
      <c r="C516" s="27"/>
      <c r="D516" s="25"/>
    </row>
    <row r="517" spans="1:4">
      <c r="A517" s="5"/>
      <c r="B517" s="27"/>
      <c r="C517" s="27"/>
      <c r="D517" s="25"/>
    </row>
    <row r="518" spans="1:4">
      <c r="A518" s="5"/>
      <c r="B518" s="27"/>
      <c r="C518" s="27"/>
      <c r="D518" s="25"/>
    </row>
    <row r="519" spans="1:4">
      <c r="A519" s="5"/>
      <c r="B519" s="27"/>
      <c r="C519" s="27"/>
      <c r="D519" s="25"/>
    </row>
    <row r="520" spans="1:4">
      <c r="A520" s="5"/>
      <c r="B520" s="27"/>
      <c r="C520" s="27"/>
      <c r="D520" s="25"/>
    </row>
    <row r="521" spans="1:4">
      <c r="A521" s="5"/>
      <c r="B521" s="27"/>
      <c r="C521" s="27"/>
      <c r="D521" s="25"/>
    </row>
    <row r="522" spans="1:4">
      <c r="A522" s="5"/>
      <c r="B522" s="27"/>
      <c r="C522" s="27"/>
      <c r="D522" s="25"/>
    </row>
    <row r="523" spans="1:4">
      <c r="A523" s="5"/>
      <c r="B523" s="27"/>
      <c r="C523" s="27"/>
      <c r="D523" s="25"/>
    </row>
    <row r="524" spans="1:4">
      <c r="A524" s="5"/>
      <c r="B524" s="27"/>
      <c r="C524" s="27"/>
      <c r="D524" s="25"/>
    </row>
    <row r="525" spans="1:4">
      <c r="A525" s="5"/>
      <c r="B525" s="27"/>
      <c r="C525" s="27"/>
      <c r="D525" s="25"/>
    </row>
    <row r="526" spans="1:4">
      <c r="A526" s="5"/>
      <c r="B526" s="27"/>
      <c r="C526" s="27"/>
      <c r="D526" s="25"/>
    </row>
    <row r="527" spans="1:4">
      <c r="A527" s="5"/>
      <c r="B527" s="27"/>
      <c r="C527" s="27"/>
      <c r="D527" s="25"/>
    </row>
    <row r="528" spans="1:4">
      <c r="A528" s="5"/>
      <c r="B528" s="27"/>
      <c r="C528" s="27"/>
      <c r="D528" s="25"/>
    </row>
    <row r="529" spans="1:4">
      <c r="A529" s="5"/>
      <c r="B529" s="27"/>
      <c r="C529" s="27"/>
      <c r="D529" s="25"/>
    </row>
    <row r="530" spans="1:4">
      <c r="A530" s="5"/>
      <c r="B530" s="27"/>
      <c r="C530" s="27"/>
      <c r="D530" s="25"/>
    </row>
    <row r="531" spans="1:4">
      <c r="A531" s="5"/>
      <c r="B531" s="27"/>
      <c r="C531" s="27"/>
      <c r="D531" s="25"/>
    </row>
    <row r="532" spans="1:4">
      <c r="A532" s="5"/>
      <c r="B532" s="27"/>
      <c r="C532" s="27"/>
      <c r="D532" s="25"/>
    </row>
    <row r="533" spans="1:4">
      <c r="A533" s="5"/>
      <c r="B533" s="27"/>
      <c r="C533" s="27"/>
      <c r="D533" s="25"/>
    </row>
    <row r="534" spans="1:4">
      <c r="A534" s="5"/>
      <c r="B534" s="27"/>
      <c r="C534" s="27"/>
      <c r="D534" s="25"/>
    </row>
    <row r="535" spans="1:4">
      <c r="A535" s="5"/>
      <c r="B535" s="27"/>
      <c r="C535" s="27"/>
      <c r="D535" s="25"/>
    </row>
    <row r="536" spans="1:4">
      <c r="A536" s="5"/>
      <c r="B536" s="27"/>
      <c r="C536" s="27"/>
      <c r="D536" s="25"/>
    </row>
    <row r="537" spans="1:4">
      <c r="A537" s="5"/>
      <c r="B537" s="27"/>
      <c r="C537" s="27"/>
      <c r="D537" s="25"/>
    </row>
    <row r="538" spans="1:4">
      <c r="A538" s="5"/>
      <c r="B538" s="27"/>
      <c r="C538" s="27"/>
      <c r="D538" s="25"/>
    </row>
    <row r="539" spans="1:4">
      <c r="A539" s="5"/>
      <c r="B539" s="27"/>
      <c r="C539" s="27"/>
      <c r="D539" s="25"/>
    </row>
    <row r="540" spans="1:4">
      <c r="A540" s="5"/>
      <c r="B540" s="27"/>
      <c r="C540" s="27"/>
      <c r="D540" s="25"/>
    </row>
    <row r="541" spans="1:4">
      <c r="A541" s="5"/>
      <c r="B541" s="27"/>
      <c r="C541" s="27"/>
      <c r="D541" s="25"/>
    </row>
    <row r="542" spans="1:4">
      <c r="A542" s="5"/>
      <c r="B542" s="27"/>
      <c r="C542" s="27"/>
      <c r="D542" s="25"/>
    </row>
    <row r="543" spans="1:4">
      <c r="A543" s="5"/>
      <c r="B543" s="27"/>
      <c r="C543" s="27"/>
      <c r="D543" s="25"/>
    </row>
    <row r="544" spans="1:4">
      <c r="A544" s="5"/>
      <c r="B544" s="27"/>
      <c r="C544" s="27"/>
      <c r="D544" s="25"/>
    </row>
    <row r="545" spans="1:4">
      <c r="A545" s="5"/>
      <c r="B545" s="27"/>
      <c r="C545" s="27"/>
      <c r="D545" s="25"/>
    </row>
    <row r="546" spans="1:4">
      <c r="A546" s="5"/>
      <c r="B546" s="27"/>
      <c r="C546" s="27"/>
      <c r="D546" s="25"/>
    </row>
    <row r="547" spans="1:4">
      <c r="A547" s="5"/>
      <c r="B547" s="27"/>
      <c r="C547" s="27"/>
      <c r="D547" s="25"/>
    </row>
    <row r="548" spans="1:4">
      <c r="A548" s="5"/>
      <c r="B548" s="27"/>
      <c r="C548" s="27"/>
      <c r="D548" s="25"/>
    </row>
    <row r="549" spans="1:4">
      <c r="A549" s="5"/>
      <c r="B549" s="27"/>
      <c r="C549" s="27"/>
      <c r="D549" s="25"/>
    </row>
    <row r="550" spans="1:4">
      <c r="A550" s="5"/>
      <c r="B550" s="27"/>
      <c r="C550" s="27"/>
      <c r="D550" s="25"/>
    </row>
    <row r="551" spans="1:4">
      <c r="A551" s="5"/>
      <c r="B551" s="27"/>
      <c r="C551" s="27"/>
      <c r="D551" s="25"/>
    </row>
    <row r="552" spans="1:4">
      <c r="A552" s="5"/>
      <c r="B552" s="27"/>
      <c r="C552" s="27"/>
      <c r="D552" s="25"/>
    </row>
    <row r="553" spans="1:4">
      <c r="A553" s="5"/>
      <c r="B553" s="27"/>
      <c r="C553" s="27"/>
      <c r="D553" s="25"/>
    </row>
    <row r="554" spans="1:4">
      <c r="A554" s="5"/>
      <c r="B554" s="27"/>
      <c r="C554" s="27"/>
      <c r="D554" s="25"/>
    </row>
    <row r="555" spans="1:4">
      <c r="A555" s="5"/>
      <c r="B555" s="27"/>
      <c r="C555" s="27"/>
      <c r="D555" s="25"/>
    </row>
    <row r="556" spans="1:4">
      <c r="A556" s="5"/>
      <c r="B556" s="27"/>
      <c r="C556" s="27"/>
      <c r="D556" s="25"/>
    </row>
    <row r="557" spans="1:4">
      <c r="A557" s="5"/>
      <c r="B557" s="27"/>
      <c r="C557" s="27"/>
      <c r="D557" s="25"/>
    </row>
    <row r="558" spans="1:4">
      <c r="A558" s="5"/>
      <c r="B558" s="27"/>
      <c r="C558" s="27"/>
      <c r="D558" s="25"/>
    </row>
    <row r="559" spans="1:4">
      <c r="A559" s="5"/>
      <c r="B559" s="27"/>
      <c r="C559" s="27"/>
      <c r="D559" s="25"/>
    </row>
    <row r="560" spans="1:4">
      <c r="A560" s="5"/>
      <c r="B560" s="27"/>
      <c r="C560" s="27"/>
      <c r="D560" s="25"/>
    </row>
    <row r="561" spans="1:4">
      <c r="A561" s="5"/>
      <c r="B561" s="27"/>
      <c r="C561" s="27"/>
      <c r="D561" s="25"/>
    </row>
    <row r="562" spans="1:4">
      <c r="A562" s="5"/>
      <c r="B562" s="27"/>
      <c r="C562" s="27"/>
      <c r="D562" s="25"/>
    </row>
    <row r="563" spans="1:4">
      <c r="A563" s="5"/>
      <c r="B563" s="27"/>
      <c r="C563" s="27"/>
      <c r="D563" s="25"/>
    </row>
    <row r="564" spans="1:4">
      <c r="A564" s="5"/>
      <c r="B564" s="27"/>
      <c r="C564" s="27"/>
      <c r="D564" s="25"/>
    </row>
    <row r="565" spans="1:4">
      <c r="A565" s="5"/>
      <c r="B565" s="27"/>
      <c r="C565" s="27"/>
      <c r="D565" s="25"/>
    </row>
    <row r="566" spans="1:4">
      <c r="A566" s="5"/>
      <c r="B566" s="27"/>
      <c r="C566" s="27"/>
      <c r="D566" s="25"/>
    </row>
    <row r="567" spans="1:4">
      <c r="A567" s="5"/>
      <c r="B567" s="27"/>
      <c r="C567" s="27"/>
      <c r="D567" s="25"/>
    </row>
    <row r="568" spans="1:4">
      <c r="A568" s="5"/>
      <c r="B568" s="27"/>
      <c r="C568" s="27"/>
      <c r="D568" s="25"/>
    </row>
    <row r="569" spans="1:4">
      <c r="A569" s="5"/>
      <c r="B569" s="27"/>
      <c r="C569" s="27"/>
      <c r="D569" s="25"/>
    </row>
    <row r="570" spans="1:4">
      <c r="A570" s="5"/>
      <c r="B570" s="27"/>
      <c r="C570" s="27"/>
      <c r="D570" s="25"/>
    </row>
    <row r="571" spans="1:4">
      <c r="A571" s="5"/>
      <c r="B571" s="27"/>
      <c r="C571" s="27"/>
      <c r="D571" s="25"/>
    </row>
    <row r="572" spans="1:4">
      <c r="A572" s="5"/>
      <c r="B572" s="27"/>
      <c r="C572" s="27"/>
      <c r="D572" s="25"/>
    </row>
    <row r="573" spans="1:4">
      <c r="A573" s="5"/>
      <c r="B573" s="27"/>
      <c r="C573" s="27"/>
      <c r="D573" s="25"/>
    </row>
    <row r="574" spans="1:4">
      <c r="A574" s="5"/>
      <c r="B574" s="27"/>
      <c r="C574" s="27"/>
      <c r="D574" s="25"/>
    </row>
    <row r="575" spans="1:4">
      <c r="A575" s="5"/>
      <c r="B575" s="27"/>
      <c r="C575" s="27"/>
      <c r="D575" s="25"/>
    </row>
    <row r="576" spans="1:4">
      <c r="A576" s="5"/>
      <c r="B576" s="27"/>
      <c r="C576" s="27"/>
      <c r="D576" s="25"/>
    </row>
    <row r="577" spans="1:4">
      <c r="A577" s="5"/>
      <c r="B577" s="27"/>
      <c r="C577" s="27"/>
      <c r="D577" s="25"/>
    </row>
    <row r="578" spans="1:4">
      <c r="A578" s="5"/>
      <c r="B578" s="27"/>
      <c r="C578" s="27"/>
      <c r="D578" s="25"/>
    </row>
    <row r="579" spans="1:4">
      <c r="A579" s="5"/>
      <c r="B579" s="27"/>
      <c r="C579" s="27"/>
      <c r="D579" s="25"/>
    </row>
    <row r="580" spans="1:4">
      <c r="A580" s="5"/>
      <c r="B580" s="27"/>
      <c r="C580" s="27"/>
      <c r="D580" s="25"/>
    </row>
    <row r="581" spans="1:4">
      <c r="A581" s="5"/>
      <c r="B581" s="27"/>
      <c r="C581" s="27"/>
      <c r="D581" s="25"/>
    </row>
    <row r="582" spans="1:4">
      <c r="A582" s="5"/>
      <c r="B582" s="27"/>
      <c r="C582" s="27"/>
      <c r="D582" s="25"/>
    </row>
    <row r="583" spans="1:4">
      <c r="A583" s="5"/>
      <c r="B583" s="27"/>
      <c r="C583" s="27"/>
      <c r="D583" s="25"/>
    </row>
    <row r="584" spans="1:4">
      <c r="A584" s="5"/>
      <c r="B584" s="27"/>
      <c r="C584" s="27"/>
      <c r="D584" s="25"/>
    </row>
    <row r="585" spans="1:4">
      <c r="A585" s="5"/>
      <c r="B585" s="27"/>
      <c r="C585" s="27"/>
      <c r="D585" s="25"/>
    </row>
    <row r="586" spans="1:4">
      <c r="A586" s="5"/>
      <c r="B586" s="27"/>
      <c r="C586" s="27"/>
      <c r="D586" s="25"/>
    </row>
    <row r="587" spans="1:4">
      <c r="A587" s="5"/>
      <c r="B587" s="27"/>
      <c r="C587" s="27"/>
      <c r="D587" s="25"/>
    </row>
    <row r="588" spans="1:4">
      <c r="A588" s="5"/>
      <c r="B588" s="27"/>
      <c r="C588" s="27"/>
      <c r="D588" s="25"/>
    </row>
    <row r="589" spans="1:4">
      <c r="A589" s="5"/>
      <c r="B589" s="27"/>
      <c r="C589" s="27"/>
      <c r="D589" s="25"/>
    </row>
    <row r="590" spans="1:4">
      <c r="A590" s="5"/>
      <c r="B590" s="27"/>
      <c r="C590" s="27"/>
      <c r="D590" s="25"/>
    </row>
    <row r="591" spans="1:4">
      <c r="A591" s="5"/>
      <c r="B591" s="27"/>
      <c r="C591" s="27"/>
      <c r="D591" s="25"/>
    </row>
    <row r="592" spans="1:4">
      <c r="A592" s="5"/>
      <c r="B592" s="27"/>
      <c r="C592" s="27"/>
      <c r="D592" s="25"/>
    </row>
    <row r="593" spans="1:4">
      <c r="A593" s="5"/>
      <c r="B593" s="27"/>
      <c r="C593" s="27"/>
      <c r="D593" s="25"/>
    </row>
    <row r="594" spans="1:4">
      <c r="A594" s="5"/>
      <c r="B594" s="27"/>
      <c r="C594" s="27"/>
      <c r="D594" s="25"/>
    </row>
    <row r="595" spans="1:4">
      <c r="A595" s="5"/>
      <c r="B595" s="27"/>
      <c r="C595" s="27"/>
      <c r="D595" s="25"/>
    </row>
    <row r="596" spans="1:4">
      <c r="A596" s="5"/>
      <c r="B596" s="27"/>
      <c r="C596" s="27"/>
      <c r="D596" s="25"/>
    </row>
    <row r="597" spans="1:4">
      <c r="A597" s="5"/>
      <c r="B597" s="27"/>
      <c r="C597" s="27"/>
      <c r="D597" s="25"/>
    </row>
    <row r="598" spans="1:4">
      <c r="A598" s="5"/>
      <c r="B598" s="27"/>
      <c r="C598" s="27"/>
      <c r="D598" s="25"/>
    </row>
    <row r="599" spans="1:4">
      <c r="A599" s="5"/>
      <c r="B599" s="27"/>
      <c r="C599" s="27"/>
      <c r="D599" s="25"/>
    </row>
    <row r="600" spans="1:4">
      <c r="A600" s="5"/>
      <c r="B600" s="27"/>
      <c r="C600" s="27"/>
      <c r="D600" s="25"/>
    </row>
    <row r="601" spans="1:4">
      <c r="A601" s="5"/>
      <c r="B601" s="27"/>
      <c r="C601" s="27"/>
      <c r="D601" s="25"/>
    </row>
    <row r="602" spans="1:4">
      <c r="A602" s="5"/>
      <c r="B602" s="27"/>
      <c r="C602" s="27"/>
      <c r="D602" s="25"/>
    </row>
    <row r="603" spans="1:4">
      <c r="A603" s="5"/>
      <c r="B603" s="27"/>
      <c r="C603" s="27"/>
      <c r="D603" s="25"/>
    </row>
    <row r="604" spans="1:4">
      <c r="A604" s="5"/>
      <c r="B604" s="27"/>
      <c r="C604" s="27"/>
      <c r="D604" s="25"/>
    </row>
    <row r="605" spans="1:4">
      <c r="A605" s="5"/>
      <c r="B605" s="27"/>
      <c r="C605" s="27"/>
      <c r="D605" s="25"/>
    </row>
    <row r="606" spans="1:4">
      <c r="A606" s="5"/>
      <c r="B606" s="27"/>
      <c r="C606" s="27"/>
      <c r="D606" s="25"/>
    </row>
    <row r="607" spans="1:4">
      <c r="A607" s="5"/>
      <c r="B607" s="27"/>
      <c r="C607" s="27"/>
      <c r="D607" s="25"/>
    </row>
    <row r="608" spans="1:4">
      <c r="A608" s="5"/>
      <c r="B608" s="27"/>
      <c r="C608" s="27"/>
      <c r="D608" s="25"/>
    </row>
    <row r="609" spans="1:4">
      <c r="A609" s="5"/>
      <c r="B609" s="27"/>
      <c r="C609" s="27"/>
      <c r="D609" s="25"/>
    </row>
    <row r="610" spans="1:4">
      <c r="A610" s="5"/>
      <c r="B610" s="27"/>
      <c r="C610" s="27"/>
      <c r="D610" s="25"/>
    </row>
    <row r="611" spans="1:4">
      <c r="A611" s="5"/>
      <c r="B611" s="27"/>
      <c r="C611" s="27"/>
      <c r="D611" s="25"/>
    </row>
    <row r="612" spans="1:4">
      <c r="A612" s="5"/>
      <c r="B612" s="27"/>
      <c r="C612" s="27"/>
      <c r="D612" s="25"/>
    </row>
    <row r="613" spans="1:4">
      <c r="A613" s="5"/>
      <c r="B613" s="27"/>
      <c r="C613" s="27"/>
      <c r="D613" s="25"/>
    </row>
    <row r="614" spans="1:4">
      <c r="A614" s="5"/>
      <c r="B614" s="27"/>
      <c r="C614" s="27"/>
      <c r="D614" s="25"/>
    </row>
    <row r="615" spans="1:4">
      <c r="A615" s="5"/>
      <c r="B615" s="27"/>
      <c r="C615" s="27"/>
      <c r="D615" s="25"/>
    </row>
    <row r="616" spans="1:4">
      <c r="A616" s="5"/>
      <c r="B616" s="27"/>
      <c r="C616" s="27"/>
      <c r="D616" s="25"/>
    </row>
    <row r="617" spans="1:4">
      <c r="A617" s="5"/>
      <c r="B617" s="27"/>
      <c r="C617" s="27"/>
      <c r="D617" s="25"/>
    </row>
    <row r="618" spans="1:4">
      <c r="A618" s="5"/>
      <c r="B618" s="27"/>
      <c r="C618" s="27"/>
      <c r="D618" s="25"/>
    </row>
    <row r="619" spans="1:4">
      <c r="A619" s="5"/>
      <c r="B619" s="27"/>
      <c r="C619" s="27"/>
      <c r="D619" s="25"/>
    </row>
    <row r="620" spans="1:4">
      <c r="A620" s="5"/>
      <c r="B620" s="27"/>
      <c r="C620" s="27"/>
      <c r="D620" s="25"/>
    </row>
    <row r="621" spans="1:4">
      <c r="A621" s="5"/>
      <c r="B621" s="27"/>
      <c r="C621" s="27"/>
      <c r="D621" s="25"/>
    </row>
    <row r="622" spans="1:4">
      <c r="A622" s="5"/>
      <c r="B622" s="27"/>
      <c r="C622" s="27"/>
      <c r="D622" s="25"/>
    </row>
    <row r="623" spans="1:4">
      <c r="A623" s="5"/>
      <c r="B623" s="27"/>
      <c r="C623" s="27"/>
      <c r="D623" s="25"/>
    </row>
    <row r="624" spans="1:4">
      <c r="A624" s="5"/>
      <c r="B624" s="27"/>
      <c r="C624" s="27"/>
      <c r="D624" s="25"/>
    </row>
    <row r="625" spans="1:4">
      <c r="A625" s="5"/>
      <c r="B625" s="27"/>
      <c r="C625" s="27"/>
      <c r="D625" s="25"/>
    </row>
    <row r="626" spans="1:4">
      <c r="A626" s="5"/>
      <c r="B626" s="27"/>
      <c r="C626" s="27"/>
      <c r="D626" s="25"/>
    </row>
    <row r="627" spans="1:4">
      <c r="A627" s="5"/>
      <c r="B627" s="27"/>
      <c r="C627" s="27"/>
      <c r="D627" s="25"/>
    </row>
    <row r="628" spans="1:4">
      <c r="A628" s="5"/>
      <c r="B628" s="27"/>
      <c r="C628" s="27"/>
      <c r="D628" s="25"/>
    </row>
    <row r="629" spans="1:4">
      <c r="A629" s="5"/>
      <c r="B629" s="27"/>
      <c r="C629" s="27"/>
      <c r="D629" s="25"/>
    </row>
    <row r="630" spans="1:4">
      <c r="A630" s="5"/>
      <c r="B630" s="27"/>
      <c r="C630" s="27"/>
      <c r="D630" s="25"/>
    </row>
    <row r="631" spans="1:4">
      <c r="A631" s="5"/>
      <c r="B631" s="27"/>
      <c r="C631" s="27"/>
      <c r="D631" s="25"/>
    </row>
    <row r="632" spans="1:4">
      <c r="A632" s="5"/>
      <c r="B632" s="27"/>
      <c r="C632" s="27"/>
      <c r="D632" s="25"/>
    </row>
    <row r="633" spans="1:4">
      <c r="A633" s="5"/>
      <c r="B633" s="27"/>
      <c r="C633" s="27"/>
      <c r="D633" s="25"/>
    </row>
    <row r="634" spans="1:4">
      <c r="A634" s="5"/>
      <c r="B634" s="27"/>
      <c r="C634" s="27"/>
      <c r="D634" s="25"/>
    </row>
    <row r="635" spans="1:4">
      <c r="A635" s="5"/>
      <c r="B635" s="27"/>
      <c r="C635" s="27"/>
      <c r="D635" s="25"/>
    </row>
    <row r="636" spans="1:4">
      <c r="A636" s="5"/>
      <c r="B636" s="27"/>
      <c r="C636" s="27"/>
      <c r="D636" s="25"/>
    </row>
    <row r="637" spans="1:4">
      <c r="A637" s="5"/>
      <c r="B637" s="27"/>
      <c r="C637" s="27"/>
      <c r="D637" s="25"/>
    </row>
    <row r="638" spans="1:4">
      <c r="A638" s="5"/>
      <c r="B638" s="27"/>
      <c r="C638" s="27"/>
      <c r="D638" s="25"/>
    </row>
    <row r="639" spans="1:4">
      <c r="A639" s="5"/>
      <c r="B639" s="27"/>
      <c r="C639" s="27"/>
      <c r="D639" s="25"/>
    </row>
    <row r="640" spans="1:4">
      <c r="A640" s="5"/>
      <c r="B640" s="27"/>
      <c r="C640" s="27"/>
      <c r="D640" s="25"/>
    </row>
    <row r="641" spans="1:4">
      <c r="A641" s="5"/>
      <c r="B641" s="27"/>
      <c r="C641" s="27"/>
      <c r="D641" s="25"/>
    </row>
    <row r="642" spans="1:4">
      <c r="A642" s="5"/>
      <c r="B642" s="27"/>
      <c r="C642" s="27"/>
      <c r="D642" s="25"/>
    </row>
    <row r="643" spans="1:4">
      <c r="A643" s="5"/>
      <c r="B643" s="27"/>
      <c r="C643" s="27"/>
      <c r="D643" s="25"/>
    </row>
    <row r="644" spans="1:4">
      <c r="A644" s="5"/>
      <c r="B644" s="27"/>
      <c r="C644" s="27"/>
      <c r="D644" s="25"/>
    </row>
    <row r="645" spans="1:4">
      <c r="A645" s="5"/>
      <c r="B645" s="27"/>
      <c r="C645" s="27"/>
      <c r="D645" s="25"/>
    </row>
    <row r="646" spans="1:4">
      <c r="A646" s="5"/>
      <c r="B646" s="27"/>
      <c r="C646" s="27"/>
      <c r="D646" s="25"/>
    </row>
    <row r="647" spans="1:4">
      <c r="A647" s="5"/>
      <c r="B647" s="27"/>
      <c r="C647" s="27"/>
      <c r="D647" s="25"/>
    </row>
    <row r="648" spans="1:4">
      <c r="A648" s="5"/>
      <c r="B648" s="27"/>
      <c r="C648" s="27"/>
      <c r="D648" s="25"/>
    </row>
    <row r="649" spans="1:4">
      <c r="A649" s="5"/>
      <c r="B649" s="27"/>
      <c r="C649" s="27"/>
      <c r="D649" s="25"/>
    </row>
    <row r="650" spans="1:4">
      <c r="A650" s="5"/>
      <c r="B650" s="27"/>
      <c r="C650" s="27"/>
      <c r="D650" s="25"/>
    </row>
    <row r="651" spans="1:4">
      <c r="A651" s="5"/>
      <c r="B651" s="27"/>
      <c r="C651" s="27"/>
      <c r="D651" s="25"/>
    </row>
    <row r="652" spans="1:4">
      <c r="A652" s="5"/>
      <c r="B652" s="27"/>
      <c r="C652" s="27"/>
      <c r="D652" s="25"/>
    </row>
    <row r="653" spans="1:4">
      <c r="A653" s="5"/>
      <c r="B653" s="27"/>
      <c r="C653" s="27"/>
      <c r="D653" s="25"/>
    </row>
    <row r="654" spans="1:4">
      <c r="A654" s="5"/>
      <c r="B654" s="27"/>
      <c r="C654" s="27"/>
      <c r="D654" s="25"/>
    </row>
    <row r="655" spans="1:4">
      <c r="A655" s="5"/>
      <c r="B655" s="27"/>
      <c r="C655" s="27"/>
      <c r="D655" s="25"/>
    </row>
    <row r="656" spans="1:4">
      <c r="A656" s="5"/>
      <c r="B656" s="27"/>
      <c r="C656" s="27"/>
      <c r="D656" s="25"/>
    </row>
    <row r="657" spans="1:4">
      <c r="A657" s="5"/>
      <c r="B657" s="27"/>
      <c r="C657" s="27"/>
      <c r="D657" s="25"/>
    </row>
    <row r="658" spans="1:4">
      <c r="A658" s="5"/>
      <c r="B658" s="27"/>
      <c r="C658" s="27"/>
      <c r="D658" s="25"/>
    </row>
    <row r="659" spans="1:4">
      <c r="A659" s="5"/>
      <c r="B659" s="27"/>
      <c r="C659" s="27"/>
      <c r="D659" s="25"/>
    </row>
    <row r="660" spans="1:4">
      <c r="A660" s="5"/>
      <c r="B660" s="27"/>
      <c r="C660" s="27"/>
      <c r="D660" s="25"/>
    </row>
    <row r="661" spans="1:4">
      <c r="A661" s="5"/>
      <c r="B661" s="27"/>
      <c r="C661" s="27"/>
      <c r="D661" s="25"/>
    </row>
    <row r="662" spans="1:4">
      <c r="A662" s="5"/>
      <c r="B662" s="27"/>
      <c r="C662" s="27"/>
      <c r="D662" s="25"/>
    </row>
    <row r="663" spans="1:4">
      <c r="A663" s="5"/>
      <c r="B663" s="27"/>
      <c r="C663" s="27"/>
      <c r="D663" s="25"/>
    </row>
    <row r="664" spans="1:4">
      <c r="A664" s="5"/>
      <c r="B664" s="27"/>
      <c r="C664" s="27"/>
      <c r="D664" s="25"/>
    </row>
    <row r="665" spans="1:4">
      <c r="A665" s="5"/>
      <c r="B665" s="27"/>
      <c r="C665" s="27"/>
      <c r="D665" s="25"/>
    </row>
    <row r="666" spans="1:4">
      <c r="A666" s="5"/>
      <c r="B666" s="27"/>
      <c r="C666" s="27"/>
      <c r="D666" s="25"/>
    </row>
    <row r="667" spans="1:4">
      <c r="A667" s="5"/>
      <c r="B667" s="27"/>
      <c r="C667" s="27"/>
      <c r="D667" s="25"/>
    </row>
    <row r="668" spans="1:4">
      <c r="A668" s="5"/>
      <c r="B668" s="27"/>
      <c r="C668" s="27"/>
      <c r="D668" s="25"/>
    </row>
    <row r="669" spans="1:4">
      <c r="A669" s="5"/>
      <c r="B669" s="27"/>
      <c r="C669" s="27"/>
      <c r="D669" s="25"/>
    </row>
    <row r="670" spans="1:4">
      <c r="A670" s="5"/>
      <c r="B670" s="27"/>
      <c r="C670" s="27"/>
      <c r="D670" s="25"/>
    </row>
    <row r="671" spans="1:4">
      <c r="A671" s="5"/>
      <c r="B671" s="27"/>
      <c r="C671" s="27"/>
      <c r="D671" s="25"/>
    </row>
    <row r="672" spans="1:4">
      <c r="A672" s="5"/>
      <c r="B672" s="27"/>
      <c r="C672" s="27"/>
      <c r="D672" s="25"/>
    </row>
    <row r="673" spans="1:4">
      <c r="A673" s="5"/>
      <c r="B673" s="27"/>
      <c r="C673" s="27"/>
      <c r="D673" s="25"/>
    </row>
    <row r="674" spans="1:4">
      <c r="A674" s="5"/>
      <c r="B674" s="27"/>
      <c r="C674" s="27"/>
      <c r="D674" s="25"/>
    </row>
    <row r="675" spans="1:4">
      <c r="A675" s="5"/>
      <c r="B675" s="27"/>
      <c r="C675" s="27"/>
      <c r="D675" s="25"/>
    </row>
    <row r="676" spans="1:4">
      <c r="A676" s="5"/>
      <c r="B676" s="27"/>
      <c r="C676" s="27"/>
      <c r="D676" s="25"/>
    </row>
    <row r="677" spans="1:4">
      <c r="A677" s="5"/>
      <c r="B677" s="27"/>
      <c r="C677" s="27"/>
      <c r="D677" s="25"/>
    </row>
    <row r="678" spans="1:4">
      <c r="A678" s="5"/>
      <c r="B678" s="27"/>
      <c r="C678" s="27"/>
      <c r="D678" s="25"/>
    </row>
    <row r="679" spans="1:4">
      <c r="A679" s="5"/>
      <c r="B679" s="27"/>
      <c r="C679" s="27"/>
      <c r="D679" s="25"/>
    </row>
    <row r="680" spans="1:4">
      <c r="A680" s="5"/>
      <c r="B680" s="27"/>
      <c r="C680" s="27"/>
      <c r="D680" s="25"/>
    </row>
    <row r="681" spans="1:4">
      <c r="A681" s="5"/>
      <c r="B681" s="27"/>
      <c r="C681" s="27"/>
      <c r="D681" s="25"/>
    </row>
    <row r="682" spans="1:4">
      <c r="A682" s="5"/>
      <c r="B682" s="27"/>
      <c r="C682" s="27"/>
      <c r="D682" s="25"/>
    </row>
    <row r="683" spans="1:4">
      <c r="A683" s="5"/>
      <c r="B683" s="27"/>
      <c r="C683" s="27"/>
      <c r="D683" s="25"/>
    </row>
    <row r="684" spans="1:4">
      <c r="A684" s="5"/>
      <c r="B684" s="27"/>
      <c r="C684" s="27"/>
      <c r="D684" s="25"/>
    </row>
    <row r="685" spans="1:4">
      <c r="A685" s="5"/>
      <c r="B685" s="27"/>
      <c r="C685" s="27"/>
      <c r="D685" s="25"/>
    </row>
    <row r="686" spans="1:4">
      <c r="A686" s="5"/>
      <c r="B686" s="27"/>
      <c r="C686" s="27"/>
      <c r="D686" s="25"/>
    </row>
    <row r="687" spans="1:4">
      <c r="A687" s="5"/>
      <c r="B687" s="27"/>
      <c r="C687" s="27"/>
      <c r="D687" s="25"/>
    </row>
    <row r="688" spans="1:4">
      <c r="A688" s="5"/>
      <c r="B688" s="27"/>
      <c r="C688" s="27"/>
      <c r="D688" s="25"/>
    </row>
    <row r="689" spans="1:4">
      <c r="A689" s="5"/>
      <c r="B689" s="27"/>
      <c r="C689" s="27"/>
      <c r="D689" s="25"/>
    </row>
    <row r="690" spans="1:4">
      <c r="A690" s="5"/>
      <c r="B690" s="27"/>
      <c r="C690" s="27"/>
      <c r="D690" s="25"/>
    </row>
    <row r="691" spans="1:4">
      <c r="A691" s="5"/>
      <c r="B691" s="27"/>
      <c r="C691" s="27"/>
      <c r="D691" s="25"/>
    </row>
    <row r="692" spans="1:4">
      <c r="A692" s="5"/>
      <c r="B692" s="27"/>
      <c r="C692" s="27"/>
      <c r="D692" s="25"/>
    </row>
    <row r="693" spans="1:4">
      <c r="A693" s="5"/>
      <c r="B693" s="27"/>
      <c r="C693" s="27"/>
      <c r="D693" s="25"/>
    </row>
    <row r="694" spans="1:4">
      <c r="A694" s="5"/>
      <c r="B694" s="27"/>
      <c r="C694" s="27"/>
      <c r="D694" s="25"/>
    </row>
    <row r="695" spans="1:4">
      <c r="A695" s="5"/>
      <c r="B695" s="27"/>
      <c r="C695" s="27"/>
      <c r="D695" s="25"/>
    </row>
    <row r="696" spans="1:4">
      <c r="A696" s="5"/>
      <c r="B696" s="27"/>
      <c r="C696" s="27"/>
      <c r="D696" s="25"/>
    </row>
    <row r="697" spans="1:4">
      <c r="A697" s="5"/>
      <c r="B697" s="27"/>
      <c r="C697" s="27"/>
      <c r="D697" s="25"/>
    </row>
    <row r="698" spans="1:4">
      <c r="A698" s="5"/>
      <c r="B698" s="27"/>
      <c r="C698" s="27"/>
      <c r="D698" s="25"/>
    </row>
    <row r="699" spans="1:4">
      <c r="A699" s="5"/>
      <c r="B699" s="27"/>
      <c r="C699" s="27"/>
      <c r="D699" s="25"/>
    </row>
    <row r="700" spans="1:4">
      <c r="A700" s="5"/>
      <c r="B700" s="27"/>
      <c r="C700" s="27"/>
      <c r="D700" s="25"/>
    </row>
    <row r="701" spans="1:4">
      <c r="A701" s="5"/>
      <c r="B701" s="27"/>
      <c r="C701" s="27"/>
      <c r="D701" s="25"/>
    </row>
    <row r="702" spans="1:4">
      <c r="A702" s="5"/>
      <c r="B702" s="27"/>
      <c r="C702" s="27"/>
      <c r="D702" s="25"/>
    </row>
    <row r="703" spans="1:4">
      <c r="A703" s="5"/>
      <c r="B703" s="27"/>
      <c r="C703" s="27"/>
      <c r="D703" s="25"/>
    </row>
    <row r="704" spans="1:4">
      <c r="A704" s="5"/>
      <c r="B704" s="27"/>
      <c r="C704" s="27"/>
      <c r="D704" s="25"/>
    </row>
    <row r="705" spans="1:4">
      <c r="A705" s="5"/>
      <c r="B705" s="27"/>
      <c r="C705" s="27"/>
      <c r="D705" s="25"/>
    </row>
    <row r="706" spans="1:4">
      <c r="A706" s="5"/>
      <c r="B706" s="27"/>
      <c r="C706" s="27"/>
      <c r="D706" s="25"/>
    </row>
    <row r="707" spans="1:4">
      <c r="A707" s="5"/>
      <c r="B707" s="27"/>
      <c r="C707" s="27"/>
      <c r="D707" s="25"/>
    </row>
    <row r="708" spans="1:4">
      <c r="A708" s="5"/>
      <c r="B708" s="27"/>
      <c r="C708" s="27"/>
      <c r="D708" s="25"/>
    </row>
    <row r="709" spans="1:4">
      <c r="A709" s="5"/>
      <c r="B709" s="27"/>
      <c r="C709" s="27"/>
      <c r="D709" s="25"/>
    </row>
    <row r="710" spans="1:4">
      <c r="A710" s="5"/>
      <c r="B710" s="27"/>
      <c r="C710" s="27"/>
      <c r="D710" s="25"/>
    </row>
    <row r="711" spans="1:4">
      <c r="A711" s="5"/>
      <c r="B711" s="27"/>
      <c r="C711" s="27"/>
      <c r="D711" s="25"/>
    </row>
    <row r="712" spans="1:4">
      <c r="A712" s="5"/>
      <c r="B712" s="27"/>
      <c r="C712" s="27"/>
      <c r="D712" s="25"/>
    </row>
    <row r="713" spans="1:4">
      <c r="A713" s="5"/>
      <c r="B713" s="27"/>
      <c r="C713" s="27"/>
      <c r="D713" s="25"/>
    </row>
    <row r="714" spans="1:4">
      <c r="A714" s="5"/>
      <c r="B714" s="27"/>
      <c r="C714" s="27"/>
      <c r="D714" s="25"/>
    </row>
    <row r="715" spans="1:4">
      <c r="A715" s="5"/>
      <c r="B715" s="27"/>
      <c r="C715" s="27"/>
      <c r="D715" s="25"/>
    </row>
    <row r="716" spans="1:4">
      <c r="A716" s="5"/>
      <c r="B716" s="27"/>
      <c r="C716" s="27"/>
      <c r="D716" s="25"/>
    </row>
    <row r="717" spans="1:4">
      <c r="A717" s="5"/>
      <c r="B717" s="27"/>
      <c r="C717" s="27"/>
      <c r="D717" s="25"/>
    </row>
    <row r="718" spans="1:4">
      <c r="A718" s="5"/>
      <c r="B718" s="27"/>
      <c r="C718" s="27"/>
      <c r="D718" s="25"/>
    </row>
    <row r="719" spans="1:4">
      <c r="A719" s="5"/>
      <c r="B719" s="27"/>
      <c r="C719" s="27"/>
      <c r="D719" s="25"/>
    </row>
    <row r="720" spans="1:4">
      <c r="A720" s="5"/>
      <c r="B720" s="27"/>
      <c r="C720" s="27"/>
      <c r="D720" s="25"/>
    </row>
    <row r="721" spans="1:4">
      <c r="A721" s="5"/>
      <c r="B721" s="27"/>
      <c r="C721" s="27"/>
      <c r="D721" s="25"/>
    </row>
    <row r="722" spans="1:4">
      <c r="A722" s="5"/>
      <c r="B722" s="27"/>
      <c r="C722" s="27"/>
      <c r="D722" s="25"/>
    </row>
    <row r="723" spans="1:4">
      <c r="A723" s="5"/>
      <c r="B723" s="27"/>
      <c r="C723" s="27"/>
      <c r="D723" s="25"/>
    </row>
    <row r="724" spans="1:4">
      <c r="A724" s="5"/>
      <c r="B724" s="27"/>
      <c r="C724" s="27"/>
      <c r="D724" s="25"/>
    </row>
    <row r="725" spans="1:4">
      <c r="A725" s="5"/>
      <c r="B725" s="27"/>
      <c r="C725" s="27"/>
      <c r="D725" s="25"/>
    </row>
    <row r="726" spans="1:4">
      <c r="A726" s="5"/>
      <c r="B726" s="27"/>
      <c r="C726" s="27"/>
      <c r="D726" s="25"/>
    </row>
    <row r="727" spans="1:4">
      <c r="A727" s="5"/>
      <c r="B727" s="27"/>
      <c r="C727" s="27"/>
      <c r="D727" s="25"/>
    </row>
    <row r="728" spans="1:4">
      <c r="A728" s="5"/>
      <c r="B728" s="27"/>
      <c r="C728" s="27"/>
      <c r="D728" s="25"/>
    </row>
    <row r="729" spans="1:4">
      <c r="A729" s="5"/>
      <c r="B729" s="27"/>
      <c r="C729" s="27"/>
      <c r="D729" s="25"/>
    </row>
    <row r="730" spans="1:4">
      <c r="A730" s="5"/>
      <c r="B730" s="27"/>
      <c r="C730" s="27"/>
      <c r="D730" s="25"/>
    </row>
    <row r="731" spans="1:4">
      <c r="A731" s="5"/>
      <c r="B731" s="27"/>
      <c r="C731" s="27"/>
      <c r="D731" s="25"/>
    </row>
    <row r="732" spans="1:4">
      <c r="A732" s="5"/>
      <c r="B732" s="27"/>
      <c r="C732" s="27"/>
      <c r="D732" s="25"/>
    </row>
    <row r="733" spans="1:4">
      <c r="A733" s="5"/>
      <c r="B733" s="27"/>
      <c r="C733" s="27"/>
      <c r="D733" s="25"/>
    </row>
    <row r="734" spans="1:4">
      <c r="A734" s="5"/>
      <c r="B734" s="27"/>
      <c r="C734" s="27"/>
      <c r="D734" s="25"/>
    </row>
    <row r="735" spans="1:4">
      <c r="A735" s="5"/>
      <c r="B735" s="27"/>
      <c r="C735" s="27"/>
      <c r="D735" s="25"/>
    </row>
    <row r="736" spans="1:4">
      <c r="A736" s="5"/>
      <c r="B736" s="27"/>
      <c r="C736" s="27"/>
      <c r="D736" s="25"/>
    </row>
    <row r="737" spans="1:4">
      <c r="A737" s="5"/>
      <c r="B737" s="27"/>
      <c r="C737" s="27"/>
      <c r="D737" s="25"/>
    </row>
    <row r="738" spans="1:4">
      <c r="A738" s="5"/>
      <c r="B738" s="27"/>
      <c r="C738" s="27"/>
      <c r="D738" s="25"/>
    </row>
    <row r="739" spans="1:4">
      <c r="A739" s="5"/>
      <c r="B739" s="27"/>
      <c r="C739" s="27"/>
      <c r="D739" s="25"/>
    </row>
    <row r="740" spans="1:4">
      <c r="A740" s="5"/>
      <c r="B740" s="27"/>
      <c r="C740" s="27"/>
      <c r="D740" s="25"/>
    </row>
    <row r="741" spans="1:4">
      <c r="A741" s="5"/>
      <c r="B741" s="27"/>
      <c r="C741" s="27"/>
      <c r="D741" s="25"/>
    </row>
    <row r="742" spans="1:4">
      <c r="A742" s="5"/>
      <c r="B742" s="27"/>
      <c r="C742" s="27"/>
      <c r="D742" s="2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2E8F-1FCD-424E-8808-4AF09E0F6519}">
  <dimension ref="A1:D59"/>
  <sheetViews>
    <sheetView workbookViewId="0"/>
  </sheetViews>
  <sheetFormatPr baseColWidth="10" defaultRowHeight="16"/>
  <sheetData>
    <row r="1" spans="1:4" ht="22">
      <c r="A1" s="26" t="s">
        <v>4443</v>
      </c>
    </row>
    <row r="3" spans="1:4">
      <c r="A3" s="6" t="s">
        <v>4391</v>
      </c>
      <c r="B3" s="6" t="s">
        <v>4440</v>
      </c>
      <c r="C3" s="6" t="s">
        <v>4441</v>
      </c>
      <c r="D3" s="6" t="s">
        <v>4442</v>
      </c>
    </row>
    <row r="4" spans="1:4">
      <c r="A4" s="5" t="s">
        <v>50</v>
      </c>
      <c r="B4" s="27">
        <v>156064.60149999999</v>
      </c>
      <c r="C4" s="27">
        <v>9162.9655999999977</v>
      </c>
      <c r="D4" s="25">
        <v>5.8712645352828448E-2</v>
      </c>
    </row>
    <row r="5" spans="1:4">
      <c r="A5" s="5" t="s">
        <v>109</v>
      </c>
      <c r="B5" s="27">
        <v>93372.728999999978</v>
      </c>
      <c r="C5" s="27">
        <v>5857.6801000000023</v>
      </c>
      <c r="D5" s="25">
        <v>6.2734378257274709E-2</v>
      </c>
    </row>
    <row r="6" spans="1:4">
      <c r="A6" s="5" t="s">
        <v>83</v>
      </c>
      <c r="B6" s="27">
        <v>60593.291799999992</v>
      </c>
      <c r="C6" s="27">
        <v>-10436.141899999993</v>
      </c>
      <c r="D6" s="25">
        <v>-0.17223262823294896</v>
      </c>
    </row>
    <row r="7" spans="1:4">
      <c r="A7" s="5" t="s">
        <v>177</v>
      </c>
      <c r="B7" s="27">
        <v>48020.151999999973</v>
      </c>
      <c r="C7" s="27">
        <v>7193.7849999999989</v>
      </c>
      <c r="D7" s="25">
        <v>0.14980762659809996</v>
      </c>
    </row>
    <row r="8" spans="1:4">
      <c r="A8" s="5" t="s">
        <v>61</v>
      </c>
      <c r="B8" s="27">
        <v>39354.931000000004</v>
      </c>
      <c r="C8" s="27">
        <v>-7196.7198999999973</v>
      </c>
      <c r="D8" s="25">
        <v>-0.18286704403064502</v>
      </c>
    </row>
    <row r="9" spans="1:4">
      <c r="A9" s="5" t="s">
        <v>121</v>
      </c>
      <c r="B9" s="27">
        <v>28274.522000000008</v>
      </c>
      <c r="C9" s="27">
        <v>-9076.2893999999978</v>
      </c>
      <c r="D9" s="25">
        <v>-0.32100593601546989</v>
      </c>
    </row>
    <row r="10" spans="1:4">
      <c r="A10" s="5" t="s">
        <v>697</v>
      </c>
      <c r="B10" s="27">
        <v>25321.949999999993</v>
      </c>
      <c r="C10" s="27">
        <v>5204.3265000000001</v>
      </c>
      <c r="D10" s="25">
        <v>0.20552629240639056</v>
      </c>
    </row>
    <row r="11" spans="1:4">
      <c r="A11" s="5" t="s">
        <v>215</v>
      </c>
      <c r="B11" s="27">
        <v>24199.144999999993</v>
      </c>
      <c r="C11" s="27">
        <v>-4206.3211999999985</v>
      </c>
      <c r="D11" s="25">
        <v>-0.17382106681868303</v>
      </c>
    </row>
    <row r="12" spans="1:4">
      <c r="A12" s="5" t="s">
        <v>42</v>
      </c>
      <c r="B12" s="27">
        <v>22987.03799999999</v>
      </c>
      <c r="C12" s="27">
        <v>-2254.9806999999996</v>
      </c>
      <c r="D12" s="25">
        <v>-9.8097923708135026E-2</v>
      </c>
    </row>
    <row r="13" spans="1:4">
      <c r="A13" s="5" t="s">
        <v>272</v>
      </c>
      <c r="B13" s="27">
        <v>22321.099999999995</v>
      </c>
      <c r="C13" s="27">
        <v>4675.5516000000007</v>
      </c>
      <c r="D13" s="25">
        <v>0.20946779504594315</v>
      </c>
    </row>
    <row r="14" spans="1:4">
      <c r="A14" s="5" t="s">
        <v>222</v>
      </c>
      <c r="B14" s="27">
        <v>17256.609999999997</v>
      </c>
      <c r="C14" s="27">
        <v>3838.9544999999994</v>
      </c>
      <c r="D14" s="25">
        <v>0.22246284177483294</v>
      </c>
    </row>
    <row r="15" spans="1:4">
      <c r="A15" s="5" t="s">
        <v>1017</v>
      </c>
      <c r="B15" s="27">
        <v>15155.483999999999</v>
      </c>
      <c r="C15" s="27">
        <v>-3486.4632999999999</v>
      </c>
      <c r="D15" s="25">
        <v>-0.2300463185471345</v>
      </c>
    </row>
    <row r="16" spans="1:4">
      <c r="A16" s="5" t="s">
        <v>501</v>
      </c>
      <c r="B16" s="27">
        <v>13525.291000000001</v>
      </c>
      <c r="C16" s="27">
        <v>-2744.9228000000003</v>
      </c>
      <c r="D16" s="25">
        <v>-0.20294741163055199</v>
      </c>
    </row>
    <row r="17" spans="1:4">
      <c r="A17" s="5" t="s">
        <v>128</v>
      </c>
      <c r="B17" s="27">
        <v>13506.732</v>
      </c>
      <c r="C17" s="27">
        <v>-2208.6291000000001</v>
      </c>
      <c r="D17" s="25">
        <v>-0.16352061327640174</v>
      </c>
    </row>
    <row r="18" spans="1:4">
      <c r="A18" s="5" t="s">
        <v>165</v>
      </c>
      <c r="B18" s="27">
        <v>13243.037</v>
      </c>
      <c r="C18" s="27">
        <v>-2683.1341999999986</v>
      </c>
      <c r="D18" s="25">
        <v>-0.20260716631691042</v>
      </c>
    </row>
    <row r="19" spans="1:4">
      <c r="A19" s="5" t="s">
        <v>28</v>
      </c>
      <c r="B19" s="27">
        <v>12126.84</v>
      </c>
      <c r="C19" s="27">
        <v>3210.9931999999999</v>
      </c>
      <c r="D19" s="25">
        <v>0.26478399978889799</v>
      </c>
    </row>
    <row r="20" spans="1:4">
      <c r="A20" s="5" t="s">
        <v>100</v>
      </c>
      <c r="B20" s="27">
        <v>11496.71</v>
      </c>
      <c r="C20" s="27">
        <v>2181.2753000000002</v>
      </c>
      <c r="D20" s="25">
        <v>0.18973039243400941</v>
      </c>
    </row>
    <row r="21" spans="1:4">
      <c r="A21" s="5" t="s">
        <v>415</v>
      </c>
      <c r="B21" s="27">
        <v>10919.063999999997</v>
      </c>
      <c r="C21" s="27">
        <v>1090.0726999999997</v>
      </c>
      <c r="D21" s="25">
        <v>9.9832064360095341E-2</v>
      </c>
    </row>
    <row r="22" spans="1:4">
      <c r="A22" s="5" t="s">
        <v>1070</v>
      </c>
      <c r="B22" s="27">
        <v>9149.2529999999988</v>
      </c>
      <c r="C22" s="27">
        <v>1905.8273999999997</v>
      </c>
      <c r="D22" s="25">
        <v>0.20830415335547064</v>
      </c>
    </row>
    <row r="23" spans="1:4">
      <c r="A23" s="5" t="s">
        <v>648</v>
      </c>
      <c r="B23" s="27">
        <v>8321.48</v>
      </c>
      <c r="C23" s="27">
        <v>2049.4580000000001</v>
      </c>
      <c r="D23" s="25">
        <v>0.24628527617683396</v>
      </c>
    </row>
    <row r="24" spans="1:4">
      <c r="A24" s="5" t="s">
        <v>1503</v>
      </c>
      <c r="B24" s="27">
        <v>8284.1</v>
      </c>
      <c r="C24" s="27">
        <v>2153.8622</v>
      </c>
      <c r="D24" s="25">
        <v>0.25999954128994096</v>
      </c>
    </row>
    <row r="25" spans="1:4">
      <c r="A25" s="5" t="s">
        <v>152</v>
      </c>
      <c r="B25" s="27">
        <v>7611.35</v>
      </c>
      <c r="C25" s="27">
        <v>2023.8870999999999</v>
      </c>
      <c r="D25" s="25">
        <v>0.26590382783606059</v>
      </c>
    </row>
    <row r="26" spans="1:4">
      <c r="A26" s="5" t="s">
        <v>1498</v>
      </c>
      <c r="B26" s="27">
        <v>6338.1299999999992</v>
      </c>
      <c r="C26" s="27">
        <v>-1487.5768999999998</v>
      </c>
      <c r="D26" s="25">
        <v>-0.23470280666379514</v>
      </c>
    </row>
    <row r="27" spans="1:4">
      <c r="A27" s="5" t="s">
        <v>1257</v>
      </c>
      <c r="B27" s="27">
        <v>6332.48</v>
      </c>
      <c r="C27" s="27">
        <v>1231.3881999999999</v>
      </c>
      <c r="D27" s="25">
        <v>0.1944559161655465</v>
      </c>
    </row>
    <row r="28" spans="1:4">
      <c r="A28" s="5" t="s">
        <v>344</v>
      </c>
      <c r="B28" s="27">
        <v>6307.0419999999995</v>
      </c>
      <c r="C28" s="27">
        <v>932.32929999999988</v>
      </c>
      <c r="D28" s="25">
        <v>0.147823543905368</v>
      </c>
    </row>
    <row r="29" spans="1:4">
      <c r="A29" s="5" t="s">
        <v>1626</v>
      </c>
      <c r="B29" s="27">
        <v>5918.7560000000003</v>
      </c>
      <c r="C29" s="27">
        <v>913.37700000000007</v>
      </c>
      <c r="D29" s="25">
        <v>0.15431908326682162</v>
      </c>
    </row>
    <row r="30" spans="1:4">
      <c r="A30" s="5" t="s">
        <v>411</v>
      </c>
      <c r="B30" s="27">
        <v>5174.9870000000001</v>
      </c>
      <c r="C30" s="27">
        <v>1226.2804999999998</v>
      </c>
      <c r="D30" s="25">
        <v>0.23696301072833609</v>
      </c>
    </row>
    <row r="31" spans="1:4">
      <c r="A31" s="5" t="s">
        <v>3087</v>
      </c>
      <c r="B31" s="27">
        <v>5120.0999999999995</v>
      </c>
      <c r="C31" s="27">
        <v>1191.9269999999999</v>
      </c>
      <c r="D31" s="25">
        <v>0.23279369543563602</v>
      </c>
    </row>
    <row r="32" spans="1:4">
      <c r="A32" s="5" t="s">
        <v>69</v>
      </c>
      <c r="B32" s="27">
        <v>4822.3499999999995</v>
      </c>
      <c r="C32" s="27">
        <v>631.75570000000005</v>
      </c>
      <c r="D32" s="25">
        <v>0.13100577519259285</v>
      </c>
    </row>
    <row r="33" spans="1:4">
      <c r="A33" s="5" t="s">
        <v>184</v>
      </c>
      <c r="B33" s="27">
        <v>4759.3189999999995</v>
      </c>
      <c r="C33" s="27">
        <v>870.70720000000017</v>
      </c>
      <c r="D33" s="25">
        <v>0.18294785451447995</v>
      </c>
    </row>
    <row r="34" spans="1:4">
      <c r="A34" s="5" t="s">
        <v>1321</v>
      </c>
      <c r="B34" s="27">
        <v>4635.1720000000005</v>
      </c>
      <c r="C34" s="27">
        <v>524.57049999999992</v>
      </c>
      <c r="D34" s="25">
        <v>0.11317174422006343</v>
      </c>
    </row>
    <row r="35" spans="1:4">
      <c r="A35" s="5" t="s">
        <v>459</v>
      </c>
      <c r="B35" s="27">
        <v>4317.8499999999995</v>
      </c>
      <c r="C35" s="27">
        <v>944.81959999999992</v>
      </c>
      <c r="D35" s="25">
        <v>0.21881714279097236</v>
      </c>
    </row>
    <row r="36" spans="1:4">
      <c r="A36" s="5" t="s">
        <v>1039</v>
      </c>
      <c r="B36" s="27">
        <v>3187.55</v>
      </c>
      <c r="C36" s="27">
        <v>781.45519999999999</v>
      </c>
      <c r="D36" s="25">
        <v>0.24515857006164607</v>
      </c>
    </row>
    <row r="37" spans="1:4">
      <c r="A37" s="5" t="s">
        <v>145</v>
      </c>
      <c r="B37" s="27">
        <v>3078.25</v>
      </c>
      <c r="C37" s="27">
        <v>612.84389999999996</v>
      </c>
      <c r="D37" s="25">
        <v>0.19908841062291885</v>
      </c>
    </row>
    <row r="38" spans="1:4">
      <c r="A38" s="5" t="s">
        <v>1387</v>
      </c>
      <c r="B38" s="27">
        <v>2963.03</v>
      </c>
      <c r="C38" s="27">
        <v>685.99459999999988</v>
      </c>
      <c r="D38" s="25">
        <v>0.23151793940662088</v>
      </c>
    </row>
    <row r="39" spans="1:4">
      <c r="A39" s="5" t="s">
        <v>546</v>
      </c>
      <c r="B39" s="27">
        <v>2936.45</v>
      </c>
      <c r="C39" s="27">
        <v>625.21690000000001</v>
      </c>
      <c r="D39" s="25">
        <v>0.21291590185427983</v>
      </c>
    </row>
    <row r="40" spans="1:4">
      <c r="A40" s="5" t="s">
        <v>782</v>
      </c>
      <c r="B40" s="27">
        <v>2642.3099999999995</v>
      </c>
      <c r="C40" s="27">
        <v>520.0385</v>
      </c>
      <c r="D40" s="25">
        <v>0.19681206974200607</v>
      </c>
    </row>
    <row r="41" spans="1:4">
      <c r="A41" s="5" t="s">
        <v>2261</v>
      </c>
      <c r="B41" s="27">
        <v>2595.482</v>
      </c>
      <c r="C41" s="27">
        <v>533.9665</v>
      </c>
      <c r="D41" s="25">
        <v>0.20572922486073877</v>
      </c>
    </row>
    <row r="42" spans="1:4">
      <c r="A42" s="5" t="s">
        <v>822</v>
      </c>
      <c r="B42" s="27">
        <v>1944.7</v>
      </c>
      <c r="C42" s="27">
        <v>518.43640000000005</v>
      </c>
      <c r="D42" s="25">
        <v>0.26658939682213195</v>
      </c>
    </row>
    <row r="43" spans="1:4">
      <c r="A43" s="5" t="s">
        <v>865</v>
      </c>
      <c r="B43" s="27">
        <v>1886.4739999999999</v>
      </c>
      <c r="C43" s="27">
        <v>153.93700000000001</v>
      </c>
      <c r="D43" s="25">
        <v>8.1600382512560479E-2</v>
      </c>
    </row>
    <row r="44" spans="1:4">
      <c r="A44" s="5" t="s">
        <v>1877</v>
      </c>
      <c r="B44" s="27">
        <v>1701.412</v>
      </c>
      <c r="C44" s="27">
        <v>251.5917</v>
      </c>
      <c r="D44" s="25">
        <v>0.14787229665712948</v>
      </c>
    </row>
    <row r="45" spans="1:4">
      <c r="A45" s="5" t="s">
        <v>3293</v>
      </c>
      <c r="B45" s="27">
        <v>1603.136</v>
      </c>
      <c r="C45" s="27">
        <v>100.196</v>
      </c>
      <c r="D45" s="25">
        <v>6.25E-2</v>
      </c>
    </row>
    <row r="46" spans="1:4">
      <c r="A46" s="5" t="s">
        <v>961</v>
      </c>
      <c r="B46" s="27">
        <v>1346.58</v>
      </c>
      <c r="C46" s="27">
        <v>350.08350000000002</v>
      </c>
      <c r="D46" s="25">
        <v>0.25997972641803685</v>
      </c>
    </row>
    <row r="47" spans="1:4">
      <c r="A47" s="5" t="s">
        <v>4268</v>
      </c>
      <c r="B47" s="27">
        <v>673.34400000000005</v>
      </c>
      <c r="C47" s="27">
        <v>-76.953599999999994</v>
      </c>
      <c r="D47" s="25">
        <v>-0.11428571428571427</v>
      </c>
    </row>
    <row r="48" spans="1:4">
      <c r="A48" s="5" t="s">
        <v>1807</v>
      </c>
      <c r="B48" s="27">
        <v>324.89999999999998</v>
      </c>
      <c r="C48" s="27">
        <v>67.189800000000005</v>
      </c>
      <c r="D48" s="25">
        <v>0.2068014773776547</v>
      </c>
    </row>
    <row r="49" spans="1:4">
      <c r="A49" s="5" t="s">
        <v>3117</v>
      </c>
      <c r="B49" s="27">
        <v>111.12</v>
      </c>
      <c r="C49" s="27">
        <v>36.9696</v>
      </c>
      <c r="D49" s="25">
        <v>0.33269978401727862</v>
      </c>
    </row>
    <row r="50" spans="1:4">
      <c r="A50" s="5" t="s">
        <v>1769</v>
      </c>
      <c r="B50" s="27">
        <v>109.48</v>
      </c>
      <c r="C50" s="27">
        <v>33.938800000000001</v>
      </c>
      <c r="D50" s="25">
        <v>0.31</v>
      </c>
    </row>
    <row r="51" spans="1:4">
      <c r="A51" s="5" t="s">
        <v>3683</v>
      </c>
      <c r="B51" s="27">
        <v>63.98</v>
      </c>
      <c r="C51" s="27">
        <v>21.7532</v>
      </c>
      <c r="D51" s="25">
        <v>0.34</v>
      </c>
    </row>
    <row r="52" spans="1:4">
      <c r="A52" s="5"/>
      <c r="B52" s="27"/>
      <c r="C52" s="27"/>
      <c r="D52" s="25"/>
    </row>
    <row r="53" spans="1:4">
      <c r="A53" s="5"/>
      <c r="B53" s="27"/>
      <c r="C53" s="27"/>
      <c r="D53" s="25"/>
    </row>
    <row r="54" spans="1:4">
      <c r="A54" s="5"/>
      <c r="B54" s="27"/>
      <c r="C54" s="27"/>
      <c r="D54" s="25"/>
    </row>
    <row r="55" spans="1:4">
      <c r="A55" s="5"/>
      <c r="B55" s="27"/>
      <c r="C55" s="27"/>
      <c r="D55" s="25"/>
    </row>
    <row r="56" spans="1:4">
      <c r="A56" s="5"/>
      <c r="B56" s="27"/>
      <c r="C56" s="27"/>
      <c r="D56" s="25"/>
    </row>
    <row r="57" spans="1:4">
      <c r="A57" s="5"/>
      <c r="B57" s="27"/>
      <c r="C57" s="27"/>
      <c r="D57" s="25"/>
    </row>
    <row r="58" spans="1:4">
      <c r="A58" s="5"/>
      <c r="B58" s="27"/>
      <c r="C58" s="27"/>
      <c r="D58" s="25"/>
    </row>
    <row r="59" spans="1:4">
      <c r="A59" s="5"/>
      <c r="B59" s="27"/>
      <c r="C59" s="27"/>
      <c r="D59" s="2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2B330-D8B9-E849-81F8-CDC47C6B0130}">
  <dimension ref="A2:AW24"/>
  <sheetViews>
    <sheetView workbookViewId="0">
      <selection activeCell="A15" sqref="A15:XFD17"/>
    </sheetView>
  </sheetViews>
  <sheetFormatPr baseColWidth="10" defaultRowHeight="16"/>
  <cols>
    <col min="1" max="1" width="13" bestFit="1" customWidth="1"/>
    <col min="2" max="2" width="16.1640625" bestFit="1" customWidth="1"/>
    <col min="3" max="3" width="9" bestFit="1" customWidth="1"/>
    <col min="4" max="9" width="10.5" bestFit="1" customWidth="1"/>
    <col min="10" max="10" width="11.5" bestFit="1" customWidth="1"/>
    <col min="11" max="11" width="10.5" bestFit="1" customWidth="1"/>
    <col min="12" max="12" width="14.83203125" bestFit="1" customWidth="1"/>
    <col min="13" max="49" width="11.5" bestFit="1" customWidth="1"/>
    <col min="50" max="50" width="9.1640625" bestFit="1" customWidth="1"/>
    <col min="51" max="53" width="10.1640625" bestFit="1" customWidth="1"/>
    <col min="54" max="54" width="11.1640625" bestFit="1" customWidth="1"/>
    <col min="55" max="59" width="7.5" bestFit="1" customWidth="1"/>
    <col min="60" max="66" width="8.5" bestFit="1" customWidth="1"/>
    <col min="67" max="69" width="7.5" bestFit="1" customWidth="1"/>
    <col min="70" max="78" width="8.5" bestFit="1" customWidth="1"/>
    <col min="79" max="81" width="7.5" bestFit="1" customWidth="1"/>
    <col min="82" max="93" width="8.5" bestFit="1" customWidth="1"/>
    <col min="94" max="94" width="6.5" bestFit="1" customWidth="1"/>
    <col min="95" max="96" width="7.5" bestFit="1" customWidth="1"/>
    <col min="97" max="99" width="6.5" bestFit="1" customWidth="1"/>
    <col min="100" max="100" width="7.5" bestFit="1" customWidth="1"/>
    <col min="101" max="103" width="6.5" bestFit="1" customWidth="1"/>
    <col min="104" max="107" width="7.5" bestFit="1" customWidth="1"/>
    <col min="108" max="108" width="6.5" bestFit="1" customWidth="1"/>
    <col min="109" max="115" width="7.5" bestFit="1" customWidth="1"/>
    <col min="116" max="117" width="6.5" bestFit="1" customWidth="1"/>
    <col min="118" max="123" width="7.5" bestFit="1" customWidth="1"/>
    <col min="124" max="124" width="6.5" bestFit="1" customWidth="1"/>
    <col min="125" max="129" width="7.5" bestFit="1" customWidth="1"/>
    <col min="130" max="132" width="6.5" bestFit="1" customWidth="1"/>
    <col min="133" max="140" width="7.5" bestFit="1" customWidth="1"/>
    <col min="141" max="142" width="6.5" bestFit="1" customWidth="1"/>
    <col min="143" max="144" width="7.5" bestFit="1" customWidth="1"/>
    <col min="145" max="148" width="6.5" bestFit="1" customWidth="1"/>
    <col min="149" max="158" width="7.5" bestFit="1" customWidth="1"/>
    <col min="159" max="165" width="8.5" bestFit="1" customWidth="1"/>
    <col min="166" max="171" width="7.5" bestFit="1" customWidth="1"/>
    <col min="172" max="178" width="8.5" bestFit="1" customWidth="1"/>
    <col min="179" max="183" width="7.5" bestFit="1" customWidth="1"/>
    <col min="184" max="190" width="8.5" bestFit="1" customWidth="1"/>
    <col min="191" max="192" width="7.5" bestFit="1" customWidth="1"/>
    <col min="193" max="194" width="6.5" bestFit="1" customWidth="1"/>
    <col min="195" max="195" width="7.5" bestFit="1" customWidth="1"/>
    <col min="196" max="197" width="6.5" bestFit="1" customWidth="1"/>
    <col min="198" max="205" width="7.5" bestFit="1" customWidth="1"/>
    <col min="206" max="209" width="6.5" bestFit="1" customWidth="1"/>
    <col min="210" max="216" width="7.5" bestFit="1" customWidth="1"/>
    <col min="217" max="218" width="6.5" bestFit="1" customWidth="1"/>
    <col min="219" max="224" width="7.5" bestFit="1" customWidth="1"/>
    <col min="225" max="225" width="6.5" bestFit="1" customWidth="1"/>
    <col min="226" max="231" width="7.5" bestFit="1" customWidth="1"/>
    <col min="232" max="235" width="6.5" bestFit="1" customWidth="1"/>
    <col min="236" max="246" width="7.5" bestFit="1" customWidth="1"/>
    <col min="247" max="248" width="6.5" bestFit="1" customWidth="1"/>
    <col min="249" max="260" width="7.5" bestFit="1" customWidth="1"/>
    <col min="261" max="267" width="8.5" bestFit="1" customWidth="1"/>
    <col min="268" max="273" width="7.5" bestFit="1" customWidth="1"/>
    <col min="274" max="283" width="8.5" bestFit="1" customWidth="1"/>
    <col min="284" max="287" width="7.5" bestFit="1" customWidth="1"/>
    <col min="288" max="297" width="8.5" bestFit="1" customWidth="1"/>
    <col min="298" max="298" width="6.5" bestFit="1" customWidth="1"/>
    <col min="299" max="307" width="7.5" bestFit="1" customWidth="1"/>
    <col min="308" max="308" width="6.5" bestFit="1" customWidth="1"/>
    <col min="309" max="313" width="7.5" bestFit="1" customWidth="1"/>
    <col min="314" max="314" width="6.5" bestFit="1" customWidth="1"/>
    <col min="315" max="318" width="7.5" bestFit="1" customWidth="1"/>
    <col min="319" max="322" width="6.5" bestFit="1" customWidth="1"/>
    <col min="323" max="329" width="7.5" bestFit="1" customWidth="1"/>
    <col min="330" max="330" width="6.5" bestFit="1" customWidth="1"/>
    <col min="331" max="341" width="7.5" bestFit="1" customWidth="1"/>
    <col min="342" max="342" width="6.5" bestFit="1" customWidth="1"/>
    <col min="343" max="351" width="7.5" bestFit="1" customWidth="1"/>
    <col min="352" max="352" width="6.5" bestFit="1" customWidth="1"/>
    <col min="353" max="358" width="7.5" bestFit="1" customWidth="1"/>
    <col min="359" max="365" width="6.5" bestFit="1" customWidth="1"/>
    <col min="366" max="380" width="7.5" bestFit="1" customWidth="1"/>
    <col min="381" max="385" width="8.5" bestFit="1" customWidth="1"/>
    <col min="386" max="391" width="7.5" bestFit="1" customWidth="1"/>
    <col min="392" max="403" width="8.5" bestFit="1" customWidth="1"/>
    <col min="404" max="408" width="7.5" bestFit="1" customWidth="1"/>
    <col min="409" max="417" width="8.5" bestFit="1" customWidth="1"/>
    <col min="418" max="418" width="10.5" bestFit="1" customWidth="1"/>
    <col min="419" max="890" width="16" bestFit="1" customWidth="1"/>
    <col min="891" max="891" width="10.5" bestFit="1" customWidth="1"/>
    <col min="892" max="892" width="11.83203125" bestFit="1" customWidth="1"/>
    <col min="893" max="893" width="11.6640625" bestFit="1" customWidth="1"/>
    <col min="894" max="894" width="11.83203125" bestFit="1" customWidth="1"/>
    <col min="895" max="895" width="11.6640625" bestFit="1" customWidth="1"/>
    <col min="896" max="896" width="11.83203125" bestFit="1" customWidth="1"/>
    <col min="897" max="897" width="11.6640625" bestFit="1" customWidth="1"/>
    <col min="898" max="898" width="11.83203125" bestFit="1" customWidth="1"/>
    <col min="899" max="899" width="11.6640625" bestFit="1" customWidth="1"/>
    <col min="900" max="900" width="11.83203125" bestFit="1" customWidth="1"/>
    <col min="901" max="901" width="11.6640625" bestFit="1" customWidth="1"/>
    <col min="902" max="902" width="11.83203125" bestFit="1" customWidth="1"/>
    <col min="903" max="903" width="11.6640625" bestFit="1" customWidth="1"/>
    <col min="904" max="904" width="11.83203125" bestFit="1" customWidth="1"/>
    <col min="905" max="905" width="11.6640625" bestFit="1" customWidth="1"/>
    <col min="906" max="906" width="11.83203125" bestFit="1" customWidth="1"/>
    <col min="907" max="907" width="11.6640625" bestFit="1" customWidth="1"/>
    <col min="908" max="908" width="11.83203125" bestFit="1" customWidth="1"/>
    <col min="909" max="909" width="11.6640625" bestFit="1" customWidth="1"/>
    <col min="910" max="910" width="11.83203125" bestFit="1" customWidth="1"/>
    <col min="911" max="911" width="11.6640625" bestFit="1" customWidth="1"/>
    <col min="912" max="912" width="11.83203125" bestFit="1" customWidth="1"/>
    <col min="913" max="913" width="11.6640625" bestFit="1" customWidth="1"/>
    <col min="914" max="914" width="11.83203125" bestFit="1" customWidth="1"/>
    <col min="915" max="915" width="11.6640625" bestFit="1" customWidth="1"/>
    <col min="916" max="916" width="11.83203125" bestFit="1" customWidth="1"/>
    <col min="917" max="917" width="11.6640625" bestFit="1" customWidth="1"/>
    <col min="918" max="918" width="11.83203125" bestFit="1" customWidth="1"/>
    <col min="919" max="919" width="11.6640625" bestFit="1" customWidth="1"/>
    <col min="920" max="920" width="11.83203125" bestFit="1" customWidth="1"/>
    <col min="921" max="921" width="11.6640625" bestFit="1" customWidth="1"/>
    <col min="922" max="922" width="11.83203125" bestFit="1" customWidth="1"/>
    <col min="923" max="923" width="11.6640625" bestFit="1" customWidth="1"/>
    <col min="924" max="924" width="11.83203125" bestFit="1" customWidth="1"/>
    <col min="925" max="925" width="11.6640625" bestFit="1" customWidth="1"/>
    <col min="926" max="926" width="11.83203125" bestFit="1" customWidth="1"/>
    <col min="927" max="927" width="11.6640625" bestFit="1" customWidth="1"/>
    <col min="928" max="928" width="11.83203125" bestFit="1" customWidth="1"/>
    <col min="929" max="929" width="11.6640625" bestFit="1" customWidth="1"/>
    <col min="930" max="930" width="11.83203125" bestFit="1" customWidth="1"/>
    <col min="931" max="931" width="11.6640625" bestFit="1" customWidth="1"/>
    <col min="932" max="932" width="11.83203125" bestFit="1" customWidth="1"/>
    <col min="933" max="933" width="11.6640625" bestFit="1" customWidth="1"/>
    <col min="934" max="934" width="11.83203125" bestFit="1" customWidth="1"/>
    <col min="935" max="935" width="11.6640625" bestFit="1" customWidth="1"/>
    <col min="936" max="936" width="11.83203125" bestFit="1" customWidth="1"/>
    <col min="937" max="937" width="11.6640625" bestFit="1" customWidth="1"/>
    <col min="938" max="938" width="11.83203125" bestFit="1" customWidth="1"/>
    <col min="939" max="939" width="11.6640625" bestFit="1" customWidth="1"/>
    <col min="940" max="940" width="11.83203125" bestFit="1" customWidth="1"/>
    <col min="941" max="941" width="11.6640625" bestFit="1" customWidth="1"/>
    <col min="942" max="942" width="11.83203125" bestFit="1" customWidth="1"/>
    <col min="943" max="943" width="11.6640625" bestFit="1" customWidth="1"/>
    <col min="944" max="944" width="11.83203125" bestFit="1" customWidth="1"/>
    <col min="945" max="945" width="11.6640625" bestFit="1" customWidth="1"/>
    <col min="946" max="946" width="11.83203125" bestFit="1" customWidth="1"/>
    <col min="947" max="947" width="11.6640625" bestFit="1" customWidth="1"/>
    <col min="948" max="948" width="11.83203125" bestFit="1" customWidth="1"/>
    <col min="949" max="949" width="11.6640625" bestFit="1" customWidth="1"/>
    <col min="950" max="950" width="11.83203125" bestFit="1" customWidth="1"/>
    <col min="951" max="951" width="11.6640625" bestFit="1" customWidth="1"/>
    <col min="952" max="952" width="11.83203125" bestFit="1" customWidth="1"/>
    <col min="953" max="953" width="11.6640625" bestFit="1" customWidth="1"/>
    <col min="954" max="954" width="11.83203125" bestFit="1" customWidth="1"/>
    <col min="955" max="955" width="11.6640625" bestFit="1" customWidth="1"/>
    <col min="956" max="956" width="11.83203125" bestFit="1" customWidth="1"/>
    <col min="957" max="957" width="11.6640625" bestFit="1" customWidth="1"/>
    <col min="958" max="958" width="11.83203125" bestFit="1" customWidth="1"/>
    <col min="959" max="959" width="11.6640625" bestFit="1" customWidth="1"/>
    <col min="960" max="960" width="11.83203125" bestFit="1" customWidth="1"/>
    <col min="961" max="961" width="11.6640625" bestFit="1" customWidth="1"/>
    <col min="962" max="962" width="11.83203125" bestFit="1" customWidth="1"/>
    <col min="963" max="963" width="11.6640625" bestFit="1" customWidth="1"/>
    <col min="964" max="964" width="11.83203125" bestFit="1" customWidth="1"/>
    <col min="965" max="965" width="11.6640625" bestFit="1" customWidth="1"/>
    <col min="966" max="966" width="11.83203125" bestFit="1" customWidth="1"/>
    <col min="967" max="967" width="11.6640625" bestFit="1" customWidth="1"/>
    <col min="968" max="968" width="11.83203125" bestFit="1" customWidth="1"/>
    <col min="969" max="969" width="11.6640625" bestFit="1" customWidth="1"/>
    <col min="970" max="970" width="11.83203125" bestFit="1" customWidth="1"/>
    <col min="971" max="971" width="11.6640625" bestFit="1" customWidth="1"/>
    <col min="972" max="972" width="11.83203125" bestFit="1" customWidth="1"/>
    <col min="973" max="973" width="11.6640625" bestFit="1" customWidth="1"/>
    <col min="974" max="974" width="11.83203125" bestFit="1" customWidth="1"/>
    <col min="975" max="975" width="11.6640625" bestFit="1" customWidth="1"/>
    <col min="976" max="976" width="11.83203125" bestFit="1" customWidth="1"/>
    <col min="977" max="977" width="11.6640625" bestFit="1" customWidth="1"/>
    <col min="978" max="978" width="11.83203125" bestFit="1" customWidth="1"/>
    <col min="979" max="979" width="11.6640625" bestFit="1" customWidth="1"/>
    <col min="980" max="980" width="11.83203125" bestFit="1" customWidth="1"/>
    <col min="981" max="981" width="11.6640625" bestFit="1" customWidth="1"/>
    <col min="982" max="982" width="11.83203125" bestFit="1" customWidth="1"/>
    <col min="983" max="983" width="11.6640625" bestFit="1" customWidth="1"/>
    <col min="984" max="984" width="11.83203125" bestFit="1" customWidth="1"/>
    <col min="985" max="985" width="11.6640625" bestFit="1" customWidth="1"/>
    <col min="986" max="986" width="11.83203125" bestFit="1" customWidth="1"/>
    <col min="987" max="987" width="11.6640625" bestFit="1" customWidth="1"/>
    <col min="988" max="988" width="11.83203125" bestFit="1" customWidth="1"/>
    <col min="989" max="989" width="11.6640625" bestFit="1" customWidth="1"/>
    <col min="990" max="990" width="11.83203125" bestFit="1" customWidth="1"/>
    <col min="991" max="991" width="11.6640625" bestFit="1" customWidth="1"/>
    <col min="992" max="992" width="11.83203125" bestFit="1" customWidth="1"/>
    <col min="993" max="993" width="11.6640625" bestFit="1" customWidth="1"/>
    <col min="994" max="994" width="11.83203125" bestFit="1" customWidth="1"/>
    <col min="995" max="995" width="11.6640625" bestFit="1" customWidth="1"/>
    <col min="996" max="996" width="11.83203125" bestFit="1" customWidth="1"/>
    <col min="997" max="997" width="11.6640625" bestFit="1" customWidth="1"/>
    <col min="998" max="998" width="11.83203125" bestFit="1" customWidth="1"/>
    <col min="999" max="999" width="11.6640625" bestFit="1" customWidth="1"/>
    <col min="1000" max="1000" width="11.83203125" bestFit="1" customWidth="1"/>
    <col min="1001" max="1001" width="11.6640625" bestFit="1" customWidth="1"/>
    <col min="1002" max="1002" width="11.83203125" bestFit="1" customWidth="1"/>
    <col min="1003" max="1003" width="11.6640625" bestFit="1" customWidth="1"/>
    <col min="1004" max="1004" width="11.83203125" bestFit="1" customWidth="1"/>
    <col min="1005" max="1005" width="11.6640625" bestFit="1" customWidth="1"/>
    <col min="1006" max="1006" width="11.83203125" bestFit="1" customWidth="1"/>
    <col min="1007" max="1007" width="11.6640625" bestFit="1" customWidth="1"/>
    <col min="1008" max="1008" width="11.83203125" bestFit="1" customWidth="1"/>
    <col min="1009" max="1009" width="11.6640625" bestFit="1" customWidth="1"/>
    <col min="1010" max="1010" width="11.83203125" bestFit="1" customWidth="1"/>
    <col min="1011" max="1011" width="11.6640625" bestFit="1" customWidth="1"/>
    <col min="1012" max="1012" width="11.83203125" bestFit="1" customWidth="1"/>
    <col min="1013" max="1013" width="11.6640625" bestFit="1" customWidth="1"/>
    <col min="1014" max="1014" width="11.83203125" bestFit="1" customWidth="1"/>
    <col min="1015" max="1015" width="11.6640625" bestFit="1" customWidth="1"/>
    <col min="1016" max="1016" width="11.83203125" bestFit="1" customWidth="1"/>
    <col min="1017" max="1017" width="11.6640625" bestFit="1" customWidth="1"/>
    <col min="1018" max="1018" width="11.83203125" bestFit="1" customWidth="1"/>
    <col min="1019" max="1019" width="11.6640625" bestFit="1" customWidth="1"/>
    <col min="1020" max="1020" width="11.83203125" bestFit="1" customWidth="1"/>
    <col min="1021" max="1021" width="11.6640625" bestFit="1" customWidth="1"/>
    <col min="1022" max="1022" width="11.83203125" bestFit="1" customWidth="1"/>
    <col min="1023" max="1023" width="11.6640625" bestFit="1" customWidth="1"/>
    <col min="1024" max="1024" width="11.83203125" bestFit="1" customWidth="1"/>
    <col min="1025" max="1025" width="11.6640625" bestFit="1" customWidth="1"/>
    <col min="1026" max="1026" width="11.83203125" bestFit="1" customWidth="1"/>
    <col min="1027" max="1027" width="11.6640625" bestFit="1" customWidth="1"/>
    <col min="1028" max="1028" width="11.83203125" bestFit="1" customWidth="1"/>
    <col min="1029" max="1029" width="11.6640625" bestFit="1" customWidth="1"/>
    <col min="1030" max="1030" width="11.83203125" bestFit="1" customWidth="1"/>
    <col min="1031" max="1031" width="11.6640625" bestFit="1" customWidth="1"/>
    <col min="1032" max="1032" width="11.83203125" bestFit="1" customWidth="1"/>
    <col min="1033" max="1033" width="11.6640625" bestFit="1" customWidth="1"/>
    <col min="1034" max="1034" width="11.83203125" bestFit="1" customWidth="1"/>
    <col min="1035" max="1035" width="11.6640625" bestFit="1" customWidth="1"/>
    <col min="1036" max="1036" width="11.83203125" bestFit="1" customWidth="1"/>
    <col min="1037" max="1037" width="11.6640625" bestFit="1" customWidth="1"/>
    <col min="1038" max="1038" width="11.83203125" bestFit="1" customWidth="1"/>
    <col min="1039" max="1039" width="11.6640625" bestFit="1" customWidth="1"/>
    <col min="1040" max="1040" width="11.83203125" bestFit="1" customWidth="1"/>
    <col min="1041" max="1041" width="11.6640625" bestFit="1" customWidth="1"/>
    <col min="1042" max="1042" width="11.83203125" bestFit="1" customWidth="1"/>
    <col min="1043" max="1043" width="11.6640625" bestFit="1" customWidth="1"/>
    <col min="1044" max="1044" width="11.83203125" bestFit="1" customWidth="1"/>
    <col min="1045" max="1045" width="11.6640625" bestFit="1" customWidth="1"/>
    <col min="1046" max="1046" width="11.83203125" bestFit="1" customWidth="1"/>
    <col min="1047" max="1047" width="11.6640625" bestFit="1" customWidth="1"/>
    <col min="1048" max="1048" width="11.83203125" bestFit="1" customWidth="1"/>
    <col min="1049" max="1049" width="11.6640625" bestFit="1" customWidth="1"/>
    <col min="1050" max="1050" width="11.83203125" bestFit="1" customWidth="1"/>
    <col min="1051" max="1051" width="11.6640625" bestFit="1" customWidth="1"/>
    <col min="1052" max="1052" width="11.83203125" bestFit="1" customWidth="1"/>
    <col min="1053" max="1053" width="11.6640625" bestFit="1" customWidth="1"/>
    <col min="1054" max="1054" width="11.83203125" bestFit="1" customWidth="1"/>
    <col min="1055" max="1055" width="11.6640625" bestFit="1" customWidth="1"/>
    <col min="1056" max="1056" width="11.83203125" bestFit="1" customWidth="1"/>
    <col min="1057" max="1057" width="11.6640625" bestFit="1" customWidth="1"/>
    <col min="1058" max="1058" width="11.83203125" bestFit="1" customWidth="1"/>
    <col min="1059" max="1059" width="11.6640625" bestFit="1" customWidth="1"/>
    <col min="1060" max="1060" width="11.83203125" bestFit="1" customWidth="1"/>
    <col min="1061" max="1061" width="11.6640625" bestFit="1" customWidth="1"/>
    <col min="1062" max="1062" width="11.83203125" bestFit="1" customWidth="1"/>
    <col min="1063" max="1063" width="11.6640625" bestFit="1" customWidth="1"/>
    <col min="1064" max="1064" width="11.83203125" bestFit="1" customWidth="1"/>
    <col min="1065" max="1065" width="11.6640625" bestFit="1" customWidth="1"/>
    <col min="1066" max="1066" width="11.83203125" bestFit="1" customWidth="1"/>
    <col min="1067" max="1067" width="11.6640625" bestFit="1" customWidth="1"/>
    <col min="1068" max="1068" width="11.83203125" bestFit="1" customWidth="1"/>
    <col min="1069" max="1069" width="11.6640625" bestFit="1" customWidth="1"/>
    <col min="1070" max="1070" width="11.83203125" bestFit="1" customWidth="1"/>
    <col min="1071" max="1071" width="11.6640625" bestFit="1" customWidth="1"/>
    <col min="1072" max="1072" width="11.83203125" bestFit="1" customWidth="1"/>
    <col min="1073" max="1073" width="11.6640625" bestFit="1" customWidth="1"/>
    <col min="1074" max="1074" width="11.83203125" bestFit="1" customWidth="1"/>
    <col min="1075" max="1075" width="11.6640625" bestFit="1" customWidth="1"/>
    <col min="1076" max="1076" width="11.83203125" bestFit="1" customWidth="1"/>
    <col min="1077" max="1077" width="11.6640625" bestFit="1" customWidth="1"/>
    <col min="1078" max="1078" width="11.83203125" bestFit="1" customWidth="1"/>
    <col min="1079" max="1079" width="11.6640625" bestFit="1" customWidth="1"/>
    <col min="1080" max="1080" width="11.83203125" bestFit="1" customWidth="1"/>
    <col min="1081" max="1081" width="11.6640625" bestFit="1" customWidth="1"/>
    <col min="1082" max="1082" width="11.83203125" bestFit="1" customWidth="1"/>
    <col min="1083" max="1083" width="11.6640625" bestFit="1" customWidth="1"/>
    <col min="1084" max="1084" width="11.83203125" bestFit="1" customWidth="1"/>
    <col min="1085" max="1085" width="11.6640625" bestFit="1" customWidth="1"/>
    <col min="1086" max="1086" width="11.83203125" bestFit="1" customWidth="1"/>
    <col min="1087" max="1087" width="11.6640625" bestFit="1" customWidth="1"/>
    <col min="1088" max="1088" width="11.83203125" bestFit="1" customWidth="1"/>
    <col min="1089" max="1089" width="11.6640625" bestFit="1" customWidth="1"/>
    <col min="1090" max="1090" width="11.83203125" bestFit="1" customWidth="1"/>
    <col min="1091" max="1091" width="11.6640625" bestFit="1" customWidth="1"/>
    <col min="1092" max="1092" width="11.83203125" bestFit="1" customWidth="1"/>
    <col min="1093" max="1093" width="11.6640625" bestFit="1" customWidth="1"/>
    <col min="1094" max="1094" width="11.83203125" bestFit="1" customWidth="1"/>
    <col min="1095" max="1095" width="11.6640625" bestFit="1" customWidth="1"/>
    <col min="1096" max="1096" width="11.83203125" bestFit="1" customWidth="1"/>
    <col min="1097" max="1097" width="11.6640625" bestFit="1" customWidth="1"/>
    <col min="1098" max="1098" width="11.83203125" bestFit="1" customWidth="1"/>
    <col min="1099" max="1099" width="11.6640625" bestFit="1" customWidth="1"/>
    <col min="1100" max="1100" width="11.83203125" bestFit="1" customWidth="1"/>
    <col min="1101" max="1101" width="11.6640625" bestFit="1" customWidth="1"/>
    <col min="1102" max="1102" width="11.83203125" bestFit="1" customWidth="1"/>
    <col min="1103" max="1103" width="11.6640625" bestFit="1" customWidth="1"/>
    <col min="1104" max="1104" width="11.83203125" bestFit="1" customWidth="1"/>
    <col min="1105" max="1105" width="11.6640625" bestFit="1" customWidth="1"/>
    <col min="1106" max="1106" width="11.83203125" bestFit="1" customWidth="1"/>
    <col min="1107" max="1107" width="11.6640625" bestFit="1" customWidth="1"/>
    <col min="1108" max="1108" width="11.83203125" bestFit="1" customWidth="1"/>
    <col min="1109" max="1109" width="11.6640625" bestFit="1" customWidth="1"/>
    <col min="1110" max="1110" width="11.83203125" bestFit="1" customWidth="1"/>
    <col min="1111" max="1111" width="11.6640625" bestFit="1" customWidth="1"/>
    <col min="1112" max="1112" width="11.83203125" bestFit="1" customWidth="1"/>
    <col min="1113" max="1113" width="11.6640625" bestFit="1" customWidth="1"/>
    <col min="1114" max="1114" width="11.83203125" bestFit="1" customWidth="1"/>
    <col min="1115" max="1115" width="11.6640625" bestFit="1" customWidth="1"/>
    <col min="1116" max="1116" width="11.83203125" bestFit="1" customWidth="1"/>
    <col min="1117" max="1117" width="11.6640625" bestFit="1" customWidth="1"/>
    <col min="1118" max="1118" width="11.83203125" bestFit="1" customWidth="1"/>
    <col min="1119" max="1119" width="11.6640625" bestFit="1" customWidth="1"/>
    <col min="1120" max="1120" width="11.83203125" bestFit="1" customWidth="1"/>
    <col min="1121" max="1121" width="11.6640625" bestFit="1" customWidth="1"/>
    <col min="1122" max="1122" width="11.83203125" bestFit="1" customWidth="1"/>
    <col min="1123" max="1123" width="11.6640625" bestFit="1" customWidth="1"/>
    <col min="1124" max="1124" width="11.83203125" bestFit="1" customWidth="1"/>
    <col min="1125" max="1125" width="11.6640625" bestFit="1" customWidth="1"/>
    <col min="1126" max="1126" width="11.83203125" bestFit="1" customWidth="1"/>
    <col min="1127" max="1127" width="11.6640625" bestFit="1" customWidth="1"/>
    <col min="1128" max="1128" width="11.83203125" bestFit="1" customWidth="1"/>
    <col min="1129" max="1129" width="11.6640625" bestFit="1" customWidth="1"/>
    <col min="1130" max="1130" width="11.83203125" bestFit="1" customWidth="1"/>
    <col min="1131" max="1131" width="11.6640625" bestFit="1" customWidth="1"/>
    <col min="1132" max="1132" width="11.83203125" bestFit="1" customWidth="1"/>
    <col min="1133" max="1133" width="11.6640625" bestFit="1" customWidth="1"/>
    <col min="1134" max="1134" width="11.83203125" bestFit="1" customWidth="1"/>
    <col min="1135" max="1135" width="11.6640625" bestFit="1" customWidth="1"/>
    <col min="1136" max="1136" width="11.83203125" bestFit="1" customWidth="1"/>
    <col min="1137" max="1137" width="11.6640625" bestFit="1" customWidth="1"/>
    <col min="1138" max="1138" width="11.83203125" bestFit="1" customWidth="1"/>
    <col min="1139" max="1139" width="11.6640625" bestFit="1" customWidth="1"/>
    <col min="1140" max="1140" width="11.83203125" bestFit="1" customWidth="1"/>
    <col min="1141" max="1141" width="11.6640625" bestFit="1" customWidth="1"/>
    <col min="1142" max="1142" width="11.83203125" bestFit="1" customWidth="1"/>
    <col min="1143" max="1143" width="11.6640625" bestFit="1" customWidth="1"/>
    <col min="1144" max="1144" width="11.83203125" bestFit="1" customWidth="1"/>
    <col min="1145" max="1145" width="11.6640625" bestFit="1" customWidth="1"/>
    <col min="1146" max="1146" width="11.83203125" bestFit="1" customWidth="1"/>
    <col min="1147" max="1147" width="11.6640625" bestFit="1" customWidth="1"/>
    <col min="1148" max="1148" width="11.83203125" bestFit="1" customWidth="1"/>
    <col min="1149" max="1149" width="11.6640625" bestFit="1" customWidth="1"/>
    <col min="1150" max="1150" width="11.83203125" bestFit="1" customWidth="1"/>
    <col min="1151" max="1151" width="11.6640625" bestFit="1" customWidth="1"/>
    <col min="1152" max="1152" width="11.83203125" bestFit="1" customWidth="1"/>
    <col min="1153" max="1153" width="11.6640625" bestFit="1" customWidth="1"/>
    <col min="1154" max="1154" width="11.83203125" bestFit="1" customWidth="1"/>
    <col min="1155" max="1155" width="11.6640625" bestFit="1" customWidth="1"/>
    <col min="1156" max="1156" width="11.83203125" bestFit="1" customWidth="1"/>
    <col min="1157" max="1157" width="11.6640625" bestFit="1" customWidth="1"/>
    <col min="1158" max="1158" width="11.83203125" bestFit="1" customWidth="1"/>
    <col min="1159" max="1159" width="11.6640625" bestFit="1" customWidth="1"/>
    <col min="1160" max="1160" width="11.83203125" bestFit="1" customWidth="1"/>
    <col min="1161" max="1161" width="11.6640625" bestFit="1" customWidth="1"/>
    <col min="1162" max="1162" width="11.83203125" bestFit="1" customWidth="1"/>
    <col min="1163" max="1163" width="11.6640625" bestFit="1" customWidth="1"/>
    <col min="1164" max="1164" width="11.83203125" bestFit="1" customWidth="1"/>
    <col min="1165" max="1165" width="11.6640625" bestFit="1" customWidth="1"/>
    <col min="1166" max="1166" width="11.83203125" bestFit="1" customWidth="1"/>
    <col min="1167" max="1167" width="11.6640625" bestFit="1" customWidth="1"/>
    <col min="1168" max="1168" width="11.83203125" bestFit="1" customWidth="1"/>
    <col min="1169" max="1169" width="11.6640625" bestFit="1" customWidth="1"/>
    <col min="1170" max="1170" width="11.83203125" bestFit="1" customWidth="1"/>
    <col min="1171" max="1171" width="11.6640625" bestFit="1" customWidth="1"/>
    <col min="1172" max="1172" width="11.83203125" bestFit="1" customWidth="1"/>
    <col min="1173" max="1173" width="11.6640625" bestFit="1" customWidth="1"/>
    <col min="1174" max="1174" width="11.83203125" bestFit="1" customWidth="1"/>
    <col min="1175" max="1175" width="11.6640625" bestFit="1" customWidth="1"/>
    <col min="1176" max="1176" width="11.83203125" bestFit="1" customWidth="1"/>
    <col min="1177" max="1177" width="11.6640625" bestFit="1" customWidth="1"/>
    <col min="1178" max="1178" width="11.83203125" bestFit="1" customWidth="1"/>
    <col min="1179" max="1179" width="11.6640625" bestFit="1" customWidth="1"/>
    <col min="1180" max="1180" width="11.83203125" bestFit="1" customWidth="1"/>
    <col min="1181" max="1181" width="11.6640625" bestFit="1" customWidth="1"/>
    <col min="1182" max="1182" width="11.83203125" bestFit="1" customWidth="1"/>
    <col min="1183" max="1183" width="11.6640625" bestFit="1" customWidth="1"/>
    <col min="1184" max="1184" width="11.83203125" bestFit="1" customWidth="1"/>
    <col min="1185" max="1185" width="11.6640625" bestFit="1" customWidth="1"/>
    <col min="1186" max="1186" width="11.83203125" bestFit="1" customWidth="1"/>
    <col min="1187" max="1187" width="11.6640625" bestFit="1" customWidth="1"/>
    <col min="1188" max="1188" width="11.83203125" bestFit="1" customWidth="1"/>
    <col min="1189" max="1189" width="11.6640625" bestFit="1" customWidth="1"/>
    <col min="1190" max="1190" width="11.83203125" bestFit="1" customWidth="1"/>
    <col min="1191" max="1191" width="11.6640625" bestFit="1" customWidth="1"/>
    <col min="1192" max="1192" width="11.83203125" bestFit="1" customWidth="1"/>
    <col min="1193" max="1193" width="11.6640625" bestFit="1" customWidth="1"/>
    <col min="1194" max="1194" width="11.83203125" bestFit="1" customWidth="1"/>
    <col min="1195" max="1195" width="11.6640625" bestFit="1" customWidth="1"/>
    <col min="1196" max="1196" width="11.83203125" bestFit="1" customWidth="1"/>
    <col min="1197" max="1197" width="11.6640625" bestFit="1" customWidth="1"/>
    <col min="1198" max="1198" width="11.83203125" bestFit="1" customWidth="1"/>
    <col min="1199" max="1199" width="11.6640625" bestFit="1" customWidth="1"/>
    <col min="1200" max="1200" width="11.83203125" bestFit="1" customWidth="1"/>
    <col min="1201" max="1201" width="11.6640625" bestFit="1" customWidth="1"/>
    <col min="1202" max="1202" width="11.83203125" bestFit="1" customWidth="1"/>
    <col min="1203" max="1203" width="11.6640625" bestFit="1" customWidth="1"/>
    <col min="1204" max="1204" width="11.83203125" bestFit="1" customWidth="1"/>
    <col min="1205" max="1205" width="11.6640625" bestFit="1" customWidth="1"/>
    <col min="1206" max="1206" width="11.83203125" bestFit="1" customWidth="1"/>
    <col min="1207" max="1207" width="11.6640625" bestFit="1" customWidth="1"/>
    <col min="1208" max="1208" width="11.83203125" bestFit="1" customWidth="1"/>
    <col min="1209" max="1209" width="11.6640625" bestFit="1" customWidth="1"/>
    <col min="1210" max="1210" width="11.83203125" bestFit="1" customWidth="1"/>
    <col min="1211" max="1211" width="11.6640625" bestFit="1" customWidth="1"/>
    <col min="1212" max="1212" width="11.83203125" bestFit="1" customWidth="1"/>
    <col min="1213" max="1213" width="11.6640625" bestFit="1" customWidth="1"/>
    <col min="1214" max="1214" width="11.83203125" bestFit="1" customWidth="1"/>
    <col min="1215" max="1215" width="11.6640625" bestFit="1" customWidth="1"/>
    <col min="1216" max="1216" width="11.83203125" bestFit="1" customWidth="1"/>
    <col min="1217" max="1217" width="11.6640625" bestFit="1" customWidth="1"/>
    <col min="1218" max="1218" width="11.83203125" bestFit="1" customWidth="1"/>
    <col min="1219" max="1219" width="11.6640625" bestFit="1" customWidth="1"/>
    <col min="1220" max="1220" width="11.83203125" bestFit="1" customWidth="1"/>
    <col min="1221" max="1221" width="11.6640625" bestFit="1" customWidth="1"/>
    <col min="1222" max="1222" width="11.83203125" bestFit="1" customWidth="1"/>
    <col min="1223" max="1223" width="11.6640625" bestFit="1" customWidth="1"/>
    <col min="1224" max="1224" width="11.83203125" bestFit="1" customWidth="1"/>
    <col min="1225" max="1225" width="11.6640625" bestFit="1" customWidth="1"/>
    <col min="1226" max="1226" width="11.83203125" bestFit="1" customWidth="1"/>
    <col min="1227" max="1227" width="11.6640625" bestFit="1" customWidth="1"/>
    <col min="1228" max="1228" width="11.83203125" bestFit="1" customWidth="1"/>
    <col min="1229" max="1229" width="11.6640625" bestFit="1" customWidth="1"/>
    <col min="1230" max="1230" width="11.83203125" bestFit="1" customWidth="1"/>
    <col min="1231" max="1231" width="11.6640625" bestFit="1" customWidth="1"/>
    <col min="1232" max="1232" width="11.83203125" bestFit="1" customWidth="1"/>
    <col min="1233" max="1233" width="11.6640625" bestFit="1" customWidth="1"/>
    <col min="1234" max="1234" width="11.83203125" bestFit="1" customWidth="1"/>
    <col min="1235" max="1235" width="11.6640625" bestFit="1" customWidth="1"/>
    <col min="1236" max="1236" width="11.83203125" bestFit="1" customWidth="1"/>
    <col min="1237" max="1237" width="11.6640625" bestFit="1" customWidth="1"/>
    <col min="1238" max="1238" width="11.83203125" bestFit="1" customWidth="1"/>
    <col min="1239" max="1239" width="11.6640625" bestFit="1" customWidth="1"/>
    <col min="1240" max="1240" width="11.83203125" bestFit="1" customWidth="1"/>
    <col min="1241" max="1241" width="11.6640625" bestFit="1" customWidth="1"/>
    <col min="1242" max="1242" width="11.83203125" bestFit="1" customWidth="1"/>
    <col min="1243" max="1243" width="11.6640625" bestFit="1" customWidth="1"/>
    <col min="1244" max="1244" width="11.83203125" bestFit="1" customWidth="1"/>
    <col min="1245" max="1245" width="11.6640625" bestFit="1" customWidth="1"/>
    <col min="1246" max="1246" width="11.83203125" bestFit="1" customWidth="1"/>
    <col min="1247" max="1247" width="11.6640625" bestFit="1" customWidth="1"/>
    <col min="1248" max="1248" width="11.83203125" bestFit="1" customWidth="1"/>
    <col min="1249" max="1249" width="11.6640625" bestFit="1" customWidth="1"/>
    <col min="1250" max="1250" width="11.83203125" bestFit="1" customWidth="1"/>
    <col min="1251" max="1251" width="11.6640625" bestFit="1" customWidth="1"/>
    <col min="1252" max="1252" width="11.83203125" bestFit="1" customWidth="1"/>
    <col min="1253" max="1253" width="11.6640625" bestFit="1" customWidth="1"/>
    <col min="1254" max="1254" width="11.83203125" bestFit="1" customWidth="1"/>
    <col min="1255" max="1255" width="11.6640625" bestFit="1" customWidth="1"/>
    <col min="1256" max="1256" width="11.83203125" bestFit="1" customWidth="1"/>
    <col min="1257" max="1257" width="11.6640625" bestFit="1" customWidth="1"/>
    <col min="1258" max="1258" width="11.83203125" bestFit="1" customWidth="1"/>
    <col min="1259" max="1259" width="11.6640625" bestFit="1" customWidth="1"/>
    <col min="1260" max="1260" width="11.83203125" bestFit="1" customWidth="1"/>
    <col min="1261" max="1261" width="11.6640625" bestFit="1" customWidth="1"/>
    <col min="1262" max="1262" width="11.83203125" bestFit="1" customWidth="1"/>
    <col min="1263" max="1263" width="11.6640625" bestFit="1" customWidth="1"/>
    <col min="1264" max="1264" width="11.83203125" bestFit="1" customWidth="1"/>
    <col min="1265" max="1265" width="11.6640625" bestFit="1" customWidth="1"/>
    <col min="1266" max="1266" width="11.83203125" bestFit="1" customWidth="1"/>
    <col min="1267" max="1267" width="11.6640625" bestFit="1" customWidth="1"/>
    <col min="1268" max="1268" width="11.83203125" bestFit="1" customWidth="1"/>
    <col min="1269" max="1269" width="11.6640625" bestFit="1" customWidth="1"/>
    <col min="1270" max="1270" width="11.83203125" bestFit="1" customWidth="1"/>
    <col min="1271" max="1271" width="11.6640625" bestFit="1" customWidth="1"/>
    <col min="1272" max="1272" width="11.83203125" bestFit="1" customWidth="1"/>
    <col min="1273" max="1273" width="11.6640625" bestFit="1" customWidth="1"/>
    <col min="1274" max="1274" width="11.83203125" bestFit="1" customWidth="1"/>
    <col min="1275" max="1275" width="11.6640625" bestFit="1" customWidth="1"/>
    <col min="1276" max="1276" width="11.83203125" bestFit="1" customWidth="1"/>
    <col min="1277" max="1277" width="11.6640625" bestFit="1" customWidth="1"/>
    <col min="1278" max="1278" width="11.83203125" bestFit="1" customWidth="1"/>
    <col min="1279" max="1279" width="11.6640625" bestFit="1" customWidth="1"/>
    <col min="1280" max="1280" width="11.83203125" bestFit="1" customWidth="1"/>
    <col min="1281" max="1281" width="11.6640625" bestFit="1" customWidth="1"/>
    <col min="1282" max="1282" width="11.83203125" bestFit="1" customWidth="1"/>
    <col min="1283" max="1283" width="11.6640625" bestFit="1" customWidth="1"/>
    <col min="1284" max="1284" width="11.83203125" bestFit="1" customWidth="1"/>
    <col min="1285" max="1285" width="11.6640625" bestFit="1" customWidth="1"/>
    <col min="1286" max="1286" width="11.83203125" bestFit="1" customWidth="1"/>
    <col min="1287" max="1287" width="11.6640625" bestFit="1" customWidth="1"/>
    <col min="1288" max="1288" width="11.83203125" bestFit="1" customWidth="1"/>
    <col min="1289" max="1289" width="11.6640625" bestFit="1" customWidth="1"/>
    <col min="1290" max="1290" width="11.83203125" bestFit="1" customWidth="1"/>
    <col min="1291" max="1291" width="11.6640625" bestFit="1" customWidth="1"/>
    <col min="1292" max="1292" width="11.83203125" bestFit="1" customWidth="1"/>
    <col min="1293" max="1293" width="11.6640625" bestFit="1" customWidth="1"/>
    <col min="1294" max="1294" width="11.83203125" bestFit="1" customWidth="1"/>
    <col min="1295" max="1295" width="11.6640625" bestFit="1" customWidth="1"/>
    <col min="1296" max="1296" width="11.83203125" bestFit="1" customWidth="1"/>
    <col min="1297" max="1297" width="11.6640625" bestFit="1" customWidth="1"/>
    <col min="1298" max="1298" width="11.83203125" bestFit="1" customWidth="1"/>
    <col min="1299" max="1299" width="11.6640625" bestFit="1" customWidth="1"/>
    <col min="1300" max="1300" width="11.83203125" bestFit="1" customWidth="1"/>
    <col min="1301" max="1301" width="11.6640625" bestFit="1" customWidth="1"/>
    <col min="1302" max="1302" width="11.83203125" bestFit="1" customWidth="1"/>
    <col min="1303" max="1303" width="11.6640625" bestFit="1" customWidth="1"/>
    <col min="1304" max="1304" width="11.83203125" bestFit="1" customWidth="1"/>
    <col min="1305" max="1305" width="11.6640625" bestFit="1" customWidth="1"/>
    <col min="1306" max="1306" width="11.83203125" bestFit="1" customWidth="1"/>
    <col min="1307" max="1307" width="11.6640625" bestFit="1" customWidth="1"/>
    <col min="1308" max="1308" width="11.83203125" bestFit="1" customWidth="1"/>
    <col min="1309" max="1309" width="11.6640625" bestFit="1" customWidth="1"/>
    <col min="1310" max="1310" width="11.83203125" bestFit="1" customWidth="1"/>
    <col min="1311" max="1311" width="11.6640625" bestFit="1" customWidth="1"/>
    <col min="1312" max="1312" width="11.83203125" bestFit="1" customWidth="1"/>
    <col min="1313" max="1313" width="11.6640625" bestFit="1" customWidth="1"/>
    <col min="1314" max="1314" width="11.83203125" bestFit="1" customWidth="1"/>
    <col min="1315" max="1315" width="11.6640625" bestFit="1" customWidth="1"/>
    <col min="1316" max="1316" width="11.83203125" bestFit="1" customWidth="1"/>
    <col min="1317" max="1317" width="11.6640625" bestFit="1" customWidth="1"/>
    <col min="1318" max="1318" width="11.83203125" bestFit="1" customWidth="1"/>
    <col min="1319" max="1319" width="11.6640625" bestFit="1" customWidth="1"/>
    <col min="1320" max="1320" width="11.83203125" bestFit="1" customWidth="1"/>
    <col min="1321" max="1321" width="11.6640625" bestFit="1" customWidth="1"/>
    <col min="1322" max="1322" width="11.83203125" bestFit="1" customWidth="1"/>
    <col min="1323" max="1323" width="11.6640625" bestFit="1" customWidth="1"/>
    <col min="1324" max="1324" width="11.83203125" bestFit="1" customWidth="1"/>
    <col min="1325" max="1325" width="11.6640625" bestFit="1" customWidth="1"/>
    <col min="1326" max="1326" width="11.83203125" bestFit="1" customWidth="1"/>
    <col min="1327" max="1327" width="11.6640625" bestFit="1" customWidth="1"/>
    <col min="1328" max="1328" width="11.83203125" bestFit="1" customWidth="1"/>
    <col min="1329" max="1329" width="11.6640625" bestFit="1" customWidth="1"/>
    <col min="1330" max="1330" width="11.83203125" bestFit="1" customWidth="1"/>
    <col min="1331" max="1331" width="11.6640625" bestFit="1" customWidth="1"/>
    <col min="1332" max="1332" width="11.83203125" bestFit="1" customWidth="1"/>
    <col min="1333" max="1333" width="11.6640625" bestFit="1" customWidth="1"/>
    <col min="1334" max="1334" width="11.83203125" bestFit="1" customWidth="1"/>
    <col min="1335" max="1335" width="11.6640625" bestFit="1" customWidth="1"/>
    <col min="1336" max="1336" width="11.83203125" bestFit="1" customWidth="1"/>
    <col min="1337" max="1337" width="11.6640625" bestFit="1" customWidth="1"/>
    <col min="1338" max="1338" width="11.83203125" bestFit="1" customWidth="1"/>
    <col min="1339" max="1339" width="11.6640625" bestFit="1" customWidth="1"/>
    <col min="1340" max="1340" width="11.83203125" bestFit="1" customWidth="1"/>
    <col min="1341" max="1341" width="11.6640625" bestFit="1" customWidth="1"/>
    <col min="1342" max="1342" width="11.83203125" bestFit="1" customWidth="1"/>
    <col min="1343" max="1343" width="11.6640625" bestFit="1" customWidth="1"/>
    <col min="1344" max="1344" width="11.83203125" bestFit="1" customWidth="1"/>
    <col min="1345" max="1345" width="11.6640625" bestFit="1" customWidth="1"/>
    <col min="1346" max="1346" width="11.83203125" bestFit="1" customWidth="1"/>
    <col min="1347" max="1347" width="11.6640625" bestFit="1" customWidth="1"/>
    <col min="1348" max="1348" width="11.83203125" bestFit="1" customWidth="1"/>
    <col min="1349" max="1349" width="11.6640625" bestFit="1" customWidth="1"/>
    <col min="1350" max="1350" width="11.83203125" bestFit="1" customWidth="1"/>
    <col min="1351" max="1351" width="11.6640625" bestFit="1" customWidth="1"/>
    <col min="1352" max="1352" width="11.83203125" bestFit="1" customWidth="1"/>
    <col min="1353" max="1353" width="11.6640625" bestFit="1" customWidth="1"/>
    <col min="1354" max="1354" width="11.83203125" bestFit="1" customWidth="1"/>
    <col min="1355" max="1355" width="11.6640625" bestFit="1" customWidth="1"/>
    <col min="1356" max="1356" width="11.83203125" bestFit="1" customWidth="1"/>
    <col min="1357" max="1357" width="11.6640625" bestFit="1" customWidth="1"/>
    <col min="1358" max="1358" width="11.83203125" bestFit="1" customWidth="1"/>
    <col min="1359" max="1359" width="11.6640625" bestFit="1" customWidth="1"/>
    <col min="1360" max="1360" width="11.83203125" bestFit="1" customWidth="1"/>
    <col min="1361" max="1361" width="11.6640625" bestFit="1" customWidth="1"/>
    <col min="1362" max="1362" width="11.83203125" bestFit="1" customWidth="1"/>
    <col min="1363" max="1363" width="11.6640625" bestFit="1" customWidth="1"/>
    <col min="1364" max="1364" width="11.83203125" bestFit="1" customWidth="1"/>
    <col min="1365" max="1365" width="11.6640625" bestFit="1" customWidth="1"/>
    <col min="1366" max="1366" width="11.83203125" bestFit="1" customWidth="1"/>
    <col min="1367" max="1367" width="11.6640625" bestFit="1" customWidth="1"/>
    <col min="1368" max="1368" width="11.83203125" bestFit="1" customWidth="1"/>
    <col min="1369" max="1369" width="11.6640625" bestFit="1" customWidth="1"/>
    <col min="1370" max="1370" width="11.83203125" bestFit="1" customWidth="1"/>
    <col min="1371" max="1371" width="11.6640625" bestFit="1" customWidth="1"/>
    <col min="1372" max="1372" width="11.83203125" bestFit="1" customWidth="1"/>
    <col min="1373" max="1373" width="11.6640625" bestFit="1" customWidth="1"/>
    <col min="1374" max="1374" width="11.83203125" bestFit="1" customWidth="1"/>
    <col min="1375" max="1375" width="11.6640625" bestFit="1" customWidth="1"/>
    <col min="1376" max="1376" width="11.83203125" bestFit="1" customWidth="1"/>
    <col min="1377" max="1377" width="11.6640625" bestFit="1" customWidth="1"/>
    <col min="1378" max="1378" width="11.83203125" bestFit="1" customWidth="1"/>
    <col min="1379" max="1379" width="11.6640625" bestFit="1" customWidth="1"/>
    <col min="1380" max="1380" width="11.83203125" bestFit="1" customWidth="1"/>
    <col min="1381" max="1381" width="11.6640625" bestFit="1" customWidth="1"/>
    <col min="1382" max="1382" width="11.83203125" bestFit="1" customWidth="1"/>
    <col min="1383" max="1383" width="11.6640625" bestFit="1" customWidth="1"/>
    <col min="1384" max="1384" width="11.83203125" bestFit="1" customWidth="1"/>
    <col min="1385" max="1385" width="11.6640625" bestFit="1" customWidth="1"/>
    <col min="1386" max="1386" width="11.83203125" bestFit="1" customWidth="1"/>
    <col min="1387" max="1387" width="11.6640625" bestFit="1" customWidth="1"/>
    <col min="1388" max="1388" width="11.83203125" bestFit="1" customWidth="1"/>
    <col min="1389" max="1389" width="11.6640625" bestFit="1" customWidth="1"/>
    <col min="1390" max="1390" width="11.83203125" bestFit="1" customWidth="1"/>
    <col min="1391" max="1391" width="11.6640625" bestFit="1" customWidth="1"/>
    <col min="1392" max="1392" width="11.83203125" bestFit="1" customWidth="1"/>
    <col min="1393" max="1393" width="11.6640625" bestFit="1" customWidth="1"/>
    <col min="1394" max="1394" width="11.83203125" bestFit="1" customWidth="1"/>
    <col min="1395" max="1395" width="11.6640625" bestFit="1" customWidth="1"/>
    <col min="1396" max="1396" width="11.83203125" bestFit="1" customWidth="1"/>
    <col min="1397" max="1397" width="11.6640625" bestFit="1" customWidth="1"/>
    <col min="1398" max="1398" width="11.83203125" bestFit="1" customWidth="1"/>
    <col min="1399" max="1399" width="11.6640625" bestFit="1" customWidth="1"/>
    <col min="1400" max="1400" width="11.83203125" bestFit="1" customWidth="1"/>
    <col min="1401" max="1401" width="11.6640625" bestFit="1" customWidth="1"/>
    <col min="1402" max="1402" width="11.83203125" bestFit="1" customWidth="1"/>
    <col min="1403" max="1403" width="11.6640625" bestFit="1" customWidth="1"/>
    <col min="1404" max="1404" width="11.83203125" bestFit="1" customWidth="1"/>
    <col min="1405" max="1405" width="11.6640625" bestFit="1" customWidth="1"/>
    <col min="1406" max="1406" width="11.83203125" bestFit="1" customWidth="1"/>
    <col min="1407" max="1407" width="11.6640625" bestFit="1" customWidth="1"/>
    <col min="1408" max="1408" width="11.83203125" bestFit="1" customWidth="1"/>
    <col min="1409" max="1409" width="11.6640625" bestFit="1" customWidth="1"/>
    <col min="1410" max="1410" width="11.83203125" bestFit="1" customWidth="1"/>
    <col min="1411" max="1411" width="11.6640625" bestFit="1" customWidth="1"/>
    <col min="1412" max="1412" width="11.83203125" bestFit="1" customWidth="1"/>
    <col min="1413" max="1413" width="11.6640625" bestFit="1" customWidth="1"/>
    <col min="1414" max="1414" width="11.83203125" bestFit="1" customWidth="1"/>
    <col min="1415" max="1415" width="11.6640625" bestFit="1" customWidth="1"/>
    <col min="1416" max="1416" width="11.83203125" bestFit="1" customWidth="1"/>
    <col min="1417" max="1417" width="11.6640625" bestFit="1" customWidth="1"/>
    <col min="1418" max="1418" width="11.83203125" bestFit="1" customWidth="1"/>
    <col min="1419" max="1419" width="11.6640625" bestFit="1" customWidth="1"/>
    <col min="1420" max="1420" width="11.83203125" bestFit="1" customWidth="1"/>
    <col min="1421" max="1421" width="11.6640625" bestFit="1" customWidth="1"/>
    <col min="1422" max="1422" width="11.83203125" bestFit="1" customWidth="1"/>
    <col min="1423" max="1423" width="11.6640625" bestFit="1" customWidth="1"/>
    <col min="1424" max="1424" width="11.83203125" bestFit="1" customWidth="1"/>
    <col min="1425" max="1425" width="11.6640625" bestFit="1" customWidth="1"/>
    <col min="1426" max="1426" width="11.83203125" bestFit="1" customWidth="1"/>
    <col min="1427" max="1427" width="11.6640625" bestFit="1" customWidth="1"/>
    <col min="1428" max="1428" width="11.83203125" bestFit="1" customWidth="1"/>
    <col min="1429" max="1429" width="11.6640625" bestFit="1" customWidth="1"/>
    <col min="1430" max="1430" width="11.83203125" bestFit="1" customWidth="1"/>
    <col min="1431" max="1431" width="11.6640625" bestFit="1" customWidth="1"/>
    <col min="1432" max="1432" width="11.83203125" bestFit="1" customWidth="1"/>
    <col min="1433" max="1433" width="11.6640625" bestFit="1" customWidth="1"/>
    <col min="1434" max="1434" width="11.83203125" bestFit="1" customWidth="1"/>
    <col min="1435" max="1435" width="11.6640625" bestFit="1" customWidth="1"/>
    <col min="1436" max="1436" width="11.83203125" bestFit="1" customWidth="1"/>
    <col min="1437" max="1437" width="11.6640625" bestFit="1" customWidth="1"/>
    <col min="1438" max="1438" width="11.83203125" bestFit="1" customWidth="1"/>
    <col min="1439" max="1439" width="11.6640625" bestFit="1" customWidth="1"/>
    <col min="1440" max="1440" width="11.83203125" bestFit="1" customWidth="1"/>
    <col min="1441" max="1441" width="11.6640625" bestFit="1" customWidth="1"/>
    <col min="1442" max="1442" width="11.83203125" bestFit="1" customWidth="1"/>
    <col min="1443" max="1443" width="11.6640625" bestFit="1" customWidth="1"/>
    <col min="1444" max="1444" width="11.83203125" bestFit="1" customWidth="1"/>
    <col min="1445" max="1445" width="11.6640625" bestFit="1" customWidth="1"/>
    <col min="1446" max="1446" width="11.83203125" bestFit="1" customWidth="1"/>
    <col min="1447" max="1447" width="11.6640625" bestFit="1" customWidth="1"/>
    <col min="1448" max="1448" width="11.83203125" bestFit="1" customWidth="1"/>
    <col min="1449" max="1449" width="11.6640625" bestFit="1" customWidth="1"/>
    <col min="1450" max="1450" width="11.83203125" bestFit="1" customWidth="1"/>
    <col min="1451" max="1451" width="11.6640625" bestFit="1" customWidth="1"/>
    <col min="1452" max="1452" width="11.83203125" bestFit="1" customWidth="1"/>
    <col min="1453" max="1453" width="11.6640625" bestFit="1" customWidth="1"/>
    <col min="1454" max="1454" width="11.83203125" bestFit="1" customWidth="1"/>
    <col min="1455" max="1455" width="11.6640625" bestFit="1" customWidth="1"/>
    <col min="1456" max="1456" width="11.83203125" bestFit="1" customWidth="1"/>
    <col min="1457" max="1457" width="11.6640625" bestFit="1" customWidth="1"/>
    <col min="1458" max="1458" width="11.83203125" bestFit="1" customWidth="1"/>
    <col min="1459" max="1459" width="11.6640625" bestFit="1" customWidth="1"/>
    <col min="1460" max="1460" width="11.83203125" bestFit="1" customWidth="1"/>
    <col min="1461" max="1461" width="11.6640625" bestFit="1" customWidth="1"/>
    <col min="1462" max="1462" width="11.83203125" bestFit="1" customWidth="1"/>
    <col min="1463" max="1463" width="11.6640625" bestFit="1" customWidth="1"/>
    <col min="1464" max="1464" width="11.83203125" bestFit="1" customWidth="1"/>
    <col min="1465" max="1465" width="11.6640625" bestFit="1" customWidth="1"/>
    <col min="1466" max="1466" width="11.83203125" bestFit="1" customWidth="1"/>
    <col min="1467" max="1467" width="11.6640625" bestFit="1" customWidth="1"/>
    <col min="1468" max="1468" width="11.83203125" bestFit="1" customWidth="1"/>
    <col min="1469" max="1469" width="11.6640625" bestFit="1" customWidth="1"/>
    <col min="1470" max="1470" width="11.83203125" bestFit="1" customWidth="1"/>
    <col min="1471" max="1471" width="11.6640625" bestFit="1" customWidth="1"/>
    <col min="1472" max="1472" width="11.83203125" bestFit="1" customWidth="1"/>
    <col min="1473" max="1473" width="11.6640625" bestFit="1" customWidth="1"/>
    <col min="1474" max="1474" width="11.83203125" bestFit="1" customWidth="1"/>
    <col min="1475" max="1475" width="11.6640625" bestFit="1" customWidth="1"/>
    <col min="1476" max="1476" width="11.83203125" bestFit="1" customWidth="1"/>
    <col min="1477" max="1477" width="11.6640625" bestFit="1" customWidth="1"/>
    <col min="1478" max="1478" width="11.83203125" bestFit="1" customWidth="1"/>
    <col min="1479" max="1479" width="11.6640625" bestFit="1" customWidth="1"/>
    <col min="1480" max="1480" width="11.83203125" bestFit="1" customWidth="1"/>
    <col min="1481" max="1481" width="11.6640625" bestFit="1" customWidth="1"/>
    <col min="1482" max="1482" width="11.83203125" bestFit="1" customWidth="1"/>
    <col min="1483" max="1483" width="11.6640625" bestFit="1" customWidth="1"/>
    <col min="1484" max="1484" width="11.83203125" bestFit="1" customWidth="1"/>
    <col min="1485" max="1485" width="11.6640625" bestFit="1" customWidth="1"/>
    <col min="1486" max="1486" width="11.83203125" bestFit="1" customWidth="1"/>
    <col min="1487" max="1487" width="11.6640625" bestFit="1" customWidth="1"/>
    <col min="1488" max="1488" width="11.83203125" bestFit="1" customWidth="1"/>
    <col min="1489" max="1489" width="11.6640625" bestFit="1" customWidth="1"/>
    <col min="1490" max="1490" width="11.83203125" bestFit="1" customWidth="1"/>
    <col min="1491" max="1491" width="11.6640625" bestFit="1" customWidth="1"/>
    <col min="1492" max="1492" width="11.83203125" bestFit="1" customWidth="1"/>
    <col min="1493" max="1493" width="11.6640625" bestFit="1" customWidth="1"/>
    <col min="1494" max="1494" width="11.83203125" bestFit="1" customWidth="1"/>
    <col min="1495" max="1495" width="11.6640625" bestFit="1" customWidth="1"/>
    <col min="1496" max="1496" width="11.83203125" bestFit="1" customWidth="1"/>
    <col min="1497" max="1497" width="11.6640625" bestFit="1" customWidth="1"/>
    <col min="1498" max="1498" width="11.83203125" bestFit="1" customWidth="1"/>
    <col min="1499" max="1499" width="11.6640625" bestFit="1" customWidth="1"/>
    <col min="1500" max="1500" width="11.83203125" bestFit="1" customWidth="1"/>
    <col min="1501" max="1501" width="11.6640625" bestFit="1" customWidth="1"/>
    <col min="1502" max="1502" width="11.83203125" bestFit="1" customWidth="1"/>
    <col min="1503" max="1503" width="11.6640625" bestFit="1" customWidth="1"/>
    <col min="1504" max="1504" width="11.83203125" bestFit="1" customWidth="1"/>
    <col min="1505" max="1505" width="11.6640625" bestFit="1" customWidth="1"/>
    <col min="1506" max="1506" width="11.83203125" bestFit="1" customWidth="1"/>
    <col min="1507" max="1507" width="11.6640625" bestFit="1" customWidth="1"/>
    <col min="1508" max="1508" width="11.83203125" bestFit="1" customWidth="1"/>
    <col min="1509" max="1509" width="11.6640625" bestFit="1" customWidth="1"/>
    <col min="1510" max="1510" width="11.83203125" bestFit="1" customWidth="1"/>
    <col min="1511" max="1511" width="11.6640625" bestFit="1" customWidth="1"/>
    <col min="1512" max="1512" width="11.83203125" bestFit="1" customWidth="1"/>
    <col min="1513" max="1513" width="11.6640625" bestFit="1" customWidth="1"/>
    <col min="1514" max="1514" width="11.83203125" bestFit="1" customWidth="1"/>
    <col min="1515" max="1515" width="11.6640625" bestFit="1" customWidth="1"/>
    <col min="1516" max="1516" width="11.83203125" bestFit="1" customWidth="1"/>
    <col min="1517" max="1517" width="11.6640625" bestFit="1" customWidth="1"/>
    <col min="1518" max="1518" width="11.83203125" bestFit="1" customWidth="1"/>
    <col min="1519" max="1519" width="11.6640625" bestFit="1" customWidth="1"/>
    <col min="1520" max="1520" width="11.83203125" bestFit="1" customWidth="1"/>
    <col min="1521" max="1521" width="11.6640625" bestFit="1" customWidth="1"/>
    <col min="1522" max="1522" width="11.83203125" bestFit="1" customWidth="1"/>
    <col min="1523" max="1523" width="11.6640625" bestFit="1" customWidth="1"/>
    <col min="1524" max="1524" width="11.83203125" bestFit="1" customWidth="1"/>
    <col min="1525" max="1525" width="11.6640625" bestFit="1" customWidth="1"/>
    <col min="1526" max="1526" width="11.83203125" bestFit="1" customWidth="1"/>
    <col min="1527" max="1527" width="11.6640625" bestFit="1" customWidth="1"/>
    <col min="1528" max="1528" width="11.83203125" bestFit="1" customWidth="1"/>
    <col min="1529" max="1529" width="11.6640625" bestFit="1" customWidth="1"/>
    <col min="1530" max="1530" width="11.83203125" bestFit="1" customWidth="1"/>
    <col min="1531" max="1531" width="11.6640625" bestFit="1" customWidth="1"/>
    <col min="1532" max="1532" width="11.83203125" bestFit="1" customWidth="1"/>
    <col min="1533" max="1533" width="11.6640625" bestFit="1" customWidth="1"/>
    <col min="1534" max="1534" width="11.83203125" bestFit="1" customWidth="1"/>
    <col min="1535" max="1535" width="11.6640625" bestFit="1" customWidth="1"/>
    <col min="1536" max="1536" width="11.83203125" bestFit="1" customWidth="1"/>
    <col min="1537" max="1537" width="11.6640625" bestFit="1" customWidth="1"/>
    <col min="1538" max="1538" width="11.83203125" bestFit="1" customWidth="1"/>
    <col min="1539" max="1539" width="11.6640625" bestFit="1" customWidth="1"/>
    <col min="1540" max="1540" width="11.83203125" bestFit="1" customWidth="1"/>
    <col min="1541" max="1541" width="11.6640625" bestFit="1" customWidth="1"/>
    <col min="1542" max="1542" width="11.83203125" bestFit="1" customWidth="1"/>
    <col min="1543" max="1543" width="11.6640625" bestFit="1" customWidth="1"/>
    <col min="1544" max="1544" width="11.83203125" bestFit="1" customWidth="1"/>
    <col min="1545" max="1545" width="11.6640625" bestFit="1" customWidth="1"/>
    <col min="1546" max="1546" width="11.83203125" bestFit="1" customWidth="1"/>
    <col min="1547" max="1547" width="11.6640625" bestFit="1" customWidth="1"/>
    <col min="1548" max="1548" width="11.83203125" bestFit="1" customWidth="1"/>
    <col min="1549" max="1549" width="11.6640625" bestFit="1" customWidth="1"/>
    <col min="1550" max="1550" width="11.83203125" bestFit="1" customWidth="1"/>
    <col min="1551" max="1551" width="11.6640625" bestFit="1" customWidth="1"/>
    <col min="1552" max="1552" width="11.83203125" bestFit="1" customWidth="1"/>
    <col min="1553" max="1553" width="11.6640625" bestFit="1" customWidth="1"/>
    <col min="1554" max="1554" width="11.83203125" bestFit="1" customWidth="1"/>
    <col min="1555" max="1555" width="11.6640625" bestFit="1" customWidth="1"/>
    <col min="1556" max="1556" width="11.83203125" bestFit="1" customWidth="1"/>
    <col min="1557" max="1557" width="11.6640625" bestFit="1" customWidth="1"/>
    <col min="1558" max="1558" width="11.83203125" bestFit="1" customWidth="1"/>
    <col min="1559" max="1559" width="11.6640625" bestFit="1" customWidth="1"/>
    <col min="1560" max="1560" width="11.83203125" bestFit="1" customWidth="1"/>
    <col min="1561" max="1561" width="11.6640625" bestFit="1" customWidth="1"/>
    <col min="1562" max="1562" width="11.83203125" bestFit="1" customWidth="1"/>
    <col min="1563" max="1563" width="11.6640625" bestFit="1" customWidth="1"/>
    <col min="1564" max="1564" width="11.83203125" bestFit="1" customWidth="1"/>
    <col min="1565" max="1565" width="11.6640625" bestFit="1" customWidth="1"/>
    <col min="1566" max="1566" width="11.83203125" bestFit="1" customWidth="1"/>
    <col min="1567" max="1567" width="11.6640625" bestFit="1" customWidth="1"/>
    <col min="1568" max="1568" width="11.83203125" bestFit="1" customWidth="1"/>
    <col min="1569" max="1569" width="11.6640625" bestFit="1" customWidth="1"/>
    <col min="1570" max="1570" width="11.83203125" bestFit="1" customWidth="1"/>
    <col min="1571" max="1571" width="11.6640625" bestFit="1" customWidth="1"/>
    <col min="1572" max="1572" width="11.83203125" bestFit="1" customWidth="1"/>
    <col min="1573" max="1573" width="11.6640625" bestFit="1" customWidth="1"/>
    <col min="1574" max="1574" width="11.83203125" bestFit="1" customWidth="1"/>
    <col min="1575" max="1575" width="11.6640625" bestFit="1" customWidth="1"/>
    <col min="1576" max="1576" width="11.83203125" bestFit="1" customWidth="1"/>
    <col min="1577" max="1577" width="11.6640625" bestFit="1" customWidth="1"/>
    <col min="1578" max="1578" width="11.83203125" bestFit="1" customWidth="1"/>
    <col min="1579" max="1579" width="11.6640625" bestFit="1" customWidth="1"/>
    <col min="1580" max="1580" width="11.83203125" bestFit="1" customWidth="1"/>
    <col min="1581" max="1581" width="11.6640625" bestFit="1" customWidth="1"/>
    <col min="1582" max="1582" width="11.83203125" bestFit="1" customWidth="1"/>
    <col min="1583" max="1583" width="11.6640625" bestFit="1" customWidth="1"/>
    <col min="1584" max="1584" width="11.83203125" bestFit="1" customWidth="1"/>
    <col min="1585" max="1585" width="11.6640625" bestFit="1" customWidth="1"/>
    <col min="1586" max="1586" width="11.83203125" bestFit="1" customWidth="1"/>
    <col min="1587" max="1587" width="11.6640625" bestFit="1" customWidth="1"/>
    <col min="1588" max="1588" width="11.83203125" bestFit="1" customWidth="1"/>
    <col min="1589" max="1589" width="11.6640625" bestFit="1" customWidth="1"/>
    <col min="1590" max="1590" width="11.83203125" bestFit="1" customWidth="1"/>
    <col min="1591" max="1591" width="11.6640625" bestFit="1" customWidth="1"/>
    <col min="1592" max="1592" width="11.83203125" bestFit="1" customWidth="1"/>
    <col min="1593" max="1593" width="11.6640625" bestFit="1" customWidth="1"/>
    <col min="1594" max="1594" width="11.83203125" bestFit="1" customWidth="1"/>
    <col min="1595" max="1595" width="11.6640625" bestFit="1" customWidth="1"/>
    <col min="1596" max="1596" width="11.83203125" bestFit="1" customWidth="1"/>
    <col min="1597" max="1597" width="11.6640625" bestFit="1" customWidth="1"/>
    <col min="1598" max="1598" width="11.83203125" bestFit="1" customWidth="1"/>
    <col min="1599" max="1599" width="11.6640625" bestFit="1" customWidth="1"/>
    <col min="1600" max="1600" width="11.83203125" bestFit="1" customWidth="1"/>
    <col min="1601" max="1601" width="11.6640625" bestFit="1" customWidth="1"/>
    <col min="1602" max="1602" width="11.83203125" bestFit="1" customWidth="1"/>
    <col min="1603" max="1603" width="11.6640625" bestFit="1" customWidth="1"/>
    <col min="1604" max="1604" width="11.83203125" bestFit="1" customWidth="1"/>
    <col min="1605" max="1605" width="11.6640625" bestFit="1" customWidth="1"/>
    <col min="1606" max="1606" width="11.83203125" bestFit="1" customWidth="1"/>
    <col min="1607" max="1607" width="11.6640625" bestFit="1" customWidth="1"/>
    <col min="1608" max="1608" width="11.83203125" bestFit="1" customWidth="1"/>
    <col min="1609" max="1609" width="11.6640625" bestFit="1" customWidth="1"/>
    <col min="1610" max="1610" width="11.83203125" bestFit="1" customWidth="1"/>
    <col min="1611" max="1611" width="11.6640625" bestFit="1" customWidth="1"/>
    <col min="1612" max="1612" width="11.83203125" bestFit="1" customWidth="1"/>
    <col min="1613" max="1613" width="11.6640625" bestFit="1" customWidth="1"/>
    <col min="1614" max="1614" width="11.83203125" bestFit="1" customWidth="1"/>
    <col min="1615" max="1615" width="11.6640625" bestFit="1" customWidth="1"/>
    <col min="1616" max="1616" width="11.83203125" bestFit="1" customWidth="1"/>
    <col min="1617" max="1617" width="11.6640625" bestFit="1" customWidth="1"/>
    <col min="1618" max="1618" width="11.83203125" bestFit="1" customWidth="1"/>
    <col min="1619" max="1619" width="11.6640625" bestFit="1" customWidth="1"/>
    <col min="1620" max="1620" width="11.83203125" bestFit="1" customWidth="1"/>
    <col min="1621" max="1621" width="11.6640625" bestFit="1" customWidth="1"/>
    <col min="1622" max="1622" width="11.83203125" bestFit="1" customWidth="1"/>
    <col min="1623" max="1623" width="11.6640625" bestFit="1" customWidth="1"/>
    <col min="1624" max="1624" width="11.83203125" bestFit="1" customWidth="1"/>
    <col min="1625" max="1625" width="11.6640625" bestFit="1" customWidth="1"/>
    <col min="1626" max="1626" width="11.83203125" bestFit="1" customWidth="1"/>
    <col min="1627" max="1627" width="11.6640625" bestFit="1" customWidth="1"/>
    <col min="1628" max="1628" width="11.83203125" bestFit="1" customWidth="1"/>
    <col min="1629" max="1629" width="11.6640625" bestFit="1" customWidth="1"/>
    <col min="1630" max="1630" width="11.83203125" bestFit="1" customWidth="1"/>
    <col min="1631" max="1631" width="11.6640625" bestFit="1" customWidth="1"/>
    <col min="1632" max="1632" width="11.83203125" bestFit="1" customWidth="1"/>
    <col min="1633" max="1633" width="11.6640625" bestFit="1" customWidth="1"/>
    <col min="1634" max="1634" width="11.83203125" bestFit="1" customWidth="1"/>
    <col min="1635" max="1635" width="11.6640625" bestFit="1" customWidth="1"/>
    <col min="1636" max="1636" width="11.83203125" bestFit="1" customWidth="1"/>
    <col min="1637" max="1637" width="11.6640625" bestFit="1" customWidth="1"/>
    <col min="1638" max="1638" width="11.83203125" bestFit="1" customWidth="1"/>
    <col min="1639" max="1639" width="11.6640625" bestFit="1" customWidth="1"/>
    <col min="1640" max="1640" width="11.83203125" bestFit="1" customWidth="1"/>
    <col min="1641" max="1641" width="11.6640625" bestFit="1" customWidth="1"/>
    <col min="1642" max="1642" width="11.83203125" bestFit="1" customWidth="1"/>
    <col min="1643" max="1643" width="11.6640625" bestFit="1" customWidth="1"/>
    <col min="1644" max="1644" width="11.83203125" bestFit="1" customWidth="1"/>
    <col min="1645" max="1645" width="11.6640625" bestFit="1" customWidth="1"/>
    <col min="1646" max="1646" width="11.83203125" bestFit="1" customWidth="1"/>
    <col min="1647" max="1647" width="11.6640625" bestFit="1" customWidth="1"/>
    <col min="1648" max="1648" width="11.83203125" bestFit="1" customWidth="1"/>
    <col min="1649" max="1649" width="11.6640625" bestFit="1" customWidth="1"/>
    <col min="1650" max="1650" width="11.83203125" bestFit="1" customWidth="1"/>
    <col min="1651" max="1651" width="11.6640625" bestFit="1" customWidth="1"/>
    <col min="1652" max="1652" width="11.83203125" bestFit="1" customWidth="1"/>
    <col min="1653" max="1653" width="11.6640625" bestFit="1" customWidth="1"/>
    <col min="1654" max="1654" width="11.83203125" bestFit="1" customWidth="1"/>
    <col min="1655" max="1655" width="11.6640625" bestFit="1" customWidth="1"/>
    <col min="1656" max="1656" width="11.83203125" bestFit="1" customWidth="1"/>
    <col min="1657" max="1657" width="11.6640625" bestFit="1" customWidth="1"/>
    <col min="1658" max="1658" width="11.83203125" bestFit="1" customWidth="1"/>
    <col min="1659" max="1659" width="11.6640625" bestFit="1" customWidth="1"/>
    <col min="1660" max="1660" width="11.83203125" bestFit="1" customWidth="1"/>
    <col min="1661" max="1661" width="11.6640625" bestFit="1" customWidth="1"/>
    <col min="1662" max="1662" width="11.83203125" bestFit="1" customWidth="1"/>
    <col min="1663" max="1663" width="11.6640625" bestFit="1" customWidth="1"/>
    <col min="1664" max="1664" width="11.83203125" bestFit="1" customWidth="1"/>
    <col min="1665" max="1665" width="11.6640625" bestFit="1" customWidth="1"/>
    <col min="1666" max="1666" width="11.83203125" bestFit="1" customWidth="1"/>
    <col min="1667" max="1667" width="11.6640625" bestFit="1" customWidth="1"/>
    <col min="1668" max="1668" width="11.83203125" bestFit="1" customWidth="1"/>
    <col min="1669" max="1669" width="11.6640625" bestFit="1" customWidth="1"/>
    <col min="1670" max="1670" width="11.83203125" bestFit="1" customWidth="1"/>
    <col min="1671" max="1671" width="11.6640625" bestFit="1" customWidth="1"/>
    <col min="1672" max="1672" width="11.83203125" bestFit="1" customWidth="1"/>
    <col min="1673" max="1673" width="11.6640625" bestFit="1" customWidth="1"/>
    <col min="1674" max="1674" width="11.83203125" bestFit="1" customWidth="1"/>
    <col min="1675" max="1675" width="11.6640625" bestFit="1" customWidth="1"/>
    <col min="1676" max="1676" width="11.83203125" bestFit="1" customWidth="1"/>
    <col min="1677" max="1677" width="11.6640625" bestFit="1" customWidth="1"/>
    <col min="1678" max="1678" width="11.83203125" bestFit="1" customWidth="1"/>
    <col min="1679" max="1679" width="11.6640625" bestFit="1" customWidth="1"/>
    <col min="1680" max="1680" width="11.83203125" bestFit="1" customWidth="1"/>
    <col min="1681" max="1681" width="11.6640625" bestFit="1" customWidth="1"/>
    <col min="1682" max="1682" width="11.83203125" bestFit="1" customWidth="1"/>
    <col min="1683" max="1683" width="11.6640625" bestFit="1" customWidth="1"/>
    <col min="1684" max="1684" width="11.83203125" bestFit="1" customWidth="1"/>
    <col min="1685" max="1685" width="11.6640625" bestFit="1" customWidth="1"/>
    <col min="1686" max="1686" width="11.83203125" bestFit="1" customWidth="1"/>
    <col min="1687" max="1687" width="11.6640625" bestFit="1" customWidth="1"/>
    <col min="1688" max="1688" width="11.83203125" bestFit="1" customWidth="1"/>
    <col min="1689" max="1689" width="11.6640625" bestFit="1" customWidth="1"/>
    <col min="1690" max="1690" width="11.83203125" bestFit="1" customWidth="1"/>
    <col min="1691" max="1691" width="11.6640625" bestFit="1" customWidth="1"/>
    <col min="1692" max="1692" width="11.83203125" bestFit="1" customWidth="1"/>
    <col min="1693" max="1693" width="11.6640625" bestFit="1" customWidth="1"/>
    <col min="1694" max="1694" width="11.83203125" bestFit="1" customWidth="1"/>
    <col min="1695" max="1695" width="11.6640625" bestFit="1" customWidth="1"/>
    <col min="1696" max="1696" width="11.83203125" bestFit="1" customWidth="1"/>
    <col min="1697" max="1697" width="11.6640625" bestFit="1" customWidth="1"/>
    <col min="1698" max="1698" width="11.83203125" bestFit="1" customWidth="1"/>
    <col min="1699" max="1699" width="11.6640625" bestFit="1" customWidth="1"/>
    <col min="1700" max="1700" width="11.83203125" bestFit="1" customWidth="1"/>
    <col min="1701" max="1701" width="11.6640625" bestFit="1" customWidth="1"/>
    <col min="1702" max="1702" width="11.83203125" bestFit="1" customWidth="1"/>
    <col min="1703" max="1703" width="11.6640625" bestFit="1" customWidth="1"/>
    <col min="1704" max="1704" width="11.83203125" bestFit="1" customWidth="1"/>
    <col min="1705" max="1705" width="11.6640625" bestFit="1" customWidth="1"/>
    <col min="1706" max="1706" width="11.83203125" bestFit="1" customWidth="1"/>
    <col min="1707" max="1707" width="11.6640625" bestFit="1" customWidth="1"/>
    <col min="1708" max="1708" width="11.83203125" bestFit="1" customWidth="1"/>
    <col min="1709" max="1709" width="11.6640625" bestFit="1" customWidth="1"/>
    <col min="1710" max="1710" width="11.83203125" bestFit="1" customWidth="1"/>
    <col min="1711" max="1711" width="11.6640625" bestFit="1" customWidth="1"/>
    <col min="1712" max="1712" width="11.83203125" bestFit="1" customWidth="1"/>
    <col min="1713" max="1713" width="11.6640625" bestFit="1" customWidth="1"/>
    <col min="1714" max="1714" width="11.83203125" bestFit="1" customWidth="1"/>
    <col min="1715" max="1715" width="11.6640625" bestFit="1" customWidth="1"/>
    <col min="1716" max="1716" width="11.83203125" bestFit="1" customWidth="1"/>
    <col min="1717" max="1717" width="11.6640625" bestFit="1" customWidth="1"/>
    <col min="1718" max="1718" width="11.83203125" bestFit="1" customWidth="1"/>
    <col min="1719" max="1719" width="11.6640625" bestFit="1" customWidth="1"/>
    <col min="1720" max="1720" width="11.83203125" bestFit="1" customWidth="1"/>
    <col min="1721" max="1721" width="11.6640625" bestFit="1" customWidth="1"/>
    <col min="1722" max="1722" width="11.83203125" bestFit="1" customWidth="1"/>
    <col min="1723" max="1723" width="11.6640625" bestFit="1" customWidth="1"/>
    <col min="1724" max="1724" width="11.83203125" bestFit="1" customWidth="1"/>
    <col min="1725" max="1725" width="11.6640625" bestFit="1" customWidth="1"/>
    <col min="1726" max="1726" width="11.83203125" bestFit="1" customWidth="1"/>
    <col min="1727" max="1727" width="11.6640625" bestFit="1" customWidth="1"/>
    <col min="1728" max="1728" width="11.83203125" bestFit="1" customWidth="1"/>
    <col min="1729" max="1729" width="11.6640625" bestFit="1" customWidth="1"/>
    <col min="1730" max="1730" width="11.83203125" bestFit="1" customWidth="1"/>
    <col min="1731" max="1731" width="11.6640625" bestFit="1" customWidth="1"/>
    <col min="1732" max="1732" width="11.83203125" bestFit="1" customWidth="1"/>
    <col min="1733" max="1733" width="11.6640625" bestFit="1" customWidth="1"/>
    <col min="1734" max="1734" width="11.83203125" bestFit="1" customWidth="1"/>
    <col min="1735" max="1735" width="11.6640625" bestFit="1" customWidth="1"/>
    <col min="1736" max="1736" width="11.83203125" bestFit="1" customWidth="1"/>
    <col min="1737" max="1737" width="11.6640625" bestFit="1" customWidth="1"/>
    <col min="1738" max="1738" width="11.83203125" bestFit="1" customWidth="1"/>
    <col min="1739" max="1739" width="11.6640625" bestFit="1" customWidth="1"/>
    <col min="1740" max="1740" width="11.83203125" bestFit="1" customWidth="1"/>
    <col min="1741" max="1741" width="11.6640625" bestFit="1" customWidth="1"/>
    <col min="1742" max="1742" width="11.83203125" bestFit="1" customWidth="1"/>
    <col min="1743" max="1743" width="11.6640625" bestFit="1" customWidth="1"/>
    <col min="1744" max="1744" width="11.83203125" bestFit="1" customWidth="1"/>
    <col min="1745" max="1745" width="11.6640625" bestFit="1" customWidth="1"/>
    <col min="1746" max="1746" width="11.83203125" bestFit="1" customWidth="1"/>
    <col min="1747" max="1747" width="11.6640625" bestFit="1" customWidth="1"/>
    <col min="1748" max="1748" width="11.83203125" bestFit="1" customWidth="1"/>
    <col min="1749" max="1749" width="11.6640625" bestFit="1" customWidth="1"/>
    <col min="1750" max="1750" width="11.83203125" bestFit="1" customWidth="1"/>
    <col min="1751" max="1751" width="11.6640625" bestFit="1" customWidth="1"/>
    <col min="1752" max="1752" width="11.83203125" bestFit="1" customWidth="1"/>
    <col min="1753" max="1753" width="11.6640625" bestFit="1" customWidth="1"/>
    <col min="1754" max="1754" width="11.83203125" bestFit="1" customWidth="1"/>
    <col min="1755" max="1755" width="11.6640625" bestFit="1" customWidth="1"/>
    <col min="1756" max="1756" width="11.83203125" bestFit="1" customWidth="1"/>
    <col min="1757" max="1757" width="11.6640625" bestFit="1" customWidth="1"/>
    <col min="1758" max="1758" width="11.83203125" bestFit="1" customWidth="1"/>
    <col min="1759" max="1759" width="11.6640625" bestFit="1" customWidth="1"/>
    <col min="1760" max="1760" width="11.83203125" bestFit="1" customWidth="1"/>
    <col min="1761" max="1761" width="11.6640625" bestFit="1" customWidth="1"/>
    <col min="1762" max="1762" width="11.83203125" bestFit="1" customWidth="1"/>
    <col min="1763" max="1763" width="11.6640625" bestFit="1" customWidth="1"/>
    <col min="1764" max="1764" width="11.83203125" bestFit="1" customWidth="1"/>
    <col min="1765" max="1765" width="11.6640625" bestFit="1" customWidth="1"/>
    <col min="1766" max="1766" width="11.83203125" bestFit="1" customWidth="1"/>
    <col min="1767" max="1767" width="11.6640625" bestFit="1" customWidth="1"/>
    <col min="1768" max="1768" width="11.83203125" bestFit="1" customWidth="1"/>
    <col min="1769" max="1769" width="11.6640625" bestFit="1" customWidth="1"/>
    <col min="1770" max="1770" width="11.83203125" bestFit="1" customWidth="1"/>
    <col min="1771" max="1771" width="11.6640625" bestFit="1" customWidth="1"/>
    <col min="1772" max="1772" width="11.83203125" bestFit="1" customWidth="1"/>
    <col min="1773" max="1773" width="11.6640625" bestFit="1" customWidth="1"/>
    <col min="1774" max="1774" width="11.83203125" bestFit="1" customWidth="1"/>
    <col min="1775" max="1775" width="11.6640625" bestFit="1" customWidth="1"/>
    <col min="1776" max="1776" width="11.83203125" bestFit="1" customWidth="1"/>
    <col min="1777" max="1777" width="11.6640625" bestFit="1" customWidth="1"/>
    <col min="1778" max="1778" width="11.83203125" bestFit="1" customWidth="1"/>
    <col min="1779" max="1779" width="11.6640625" bestFit="1" customWidth="1"/>
    <col min="1780" max="1780" width="16.33203125" bestFit="1" customWidth="1"/>
    <col min="1781" max="1781" width="16" bestFit="1" customWidth="1"/>
  </cols>
  <sheetData>
    <row r="2" spans="1:49" ht="22">
      <c r="A2" s="26" t="s">
        <v>4444</v>
      </c>
    </row>
    <row r="4" spans="1:49">
      <c r="A4" s="4" t="s">
        <v>4399</v>
      </c>
      <c r="B4" s="4" t="s">
        <v>4393</v>
      </c>
    </row>
    <row r="5" spans="1:49">
      <c r="B5" t="s">
        <v>4394</v>
      </c>
      <c r="N5" t="s">
        <v>4395</v>
      </c>
      <c r="Z5" t="s">
        <v>4396</v>
      </c>
      <c r="AL5" t="s">
        <v>4397</v>
      </c>
    </row>
    <row r="6" spans="1:49">
      <c r="A6" s="4" t="s">
        <v>4391</v>
      </c>
      <c r="B6" t="s">
        <v>4445</v>
      </c>
      <c r="C6" t="s">
        <v>4446</v>
      </c>
      <c r="D6" t="s">
        <v>4447</v>
      </c>
      <c r="E6" t="s">
        <v>4448</v>
      </c>
      <c r="F6" t="s">
        <v>4449</v>
      </c>
      <c r="G6" t="s">
        <v>4450</v>
      </c>
      <c r="H6" t="s">
        <v>4451</v>
      </c>
      <c r="I6" t="s">
        <v>4452</v>
      </c>
      <c r="J6" t="s">
        <v>4453</v>
      </c>
      <c r="K6" t="s">
        <v>4454</v>
      </c>
      <c r="L6" t="s">
        <v>4455</v>
      </c>
      <c r="M6" t="s">
        <v>4456</v>
      </c>
      <c r="N6" t="s">
        <v>4445</v>
      </c>
      <c r="O6" t="s">
        <v>4446</v>
      </c>
      <c r="P6" t="s">
        <v>4447</v>
      </c>
      <c r="Q6" t="s">
        <v>4448</v>
      </c>
      <c r="R6" t="s">
        <v>4449</v>
      </c>
      <c r="S6" t="s">
        <v>4450</v>
      </c>
      <c r="T6" t="s">
        <v>4451</v>
      </c>
      <c r="U6" t="s">
        <v>4452</v>
      </c>
      <c r="V6" t="s">
        <v>4453</v>
      </c>
      <c r="W6" t="s">
        <v>4454</v>
      </c>
      <c r="X6" t="s">
        <v>4455</v>
      </c>
      <c r="Y6" t="s">
        <v>4456</v>
      </c>
      <c r="Z6" t="s">
        <v>4445</v>
      </c>
      <c r="AA6" t="s">
        <v>4446</v>
      </c>
      <c r="AB6" t="s">
        <v>4447</v>
      </c>
      <c r="AC6" t="s">
        <v>4448</v>
      </c>
      <c r="AD6" t="s">
        <v>4449</v>
      </c>
      <c r="AE6" t="s">
        <v>4450</v>
      </c>
      <c r="AF6" t="s">
        <v>4451</v>
      </c>
      <c r="AG6" t="s">
        <v>4452</v>
      </c>
      <c r="AH6" t="s">
        <v>4453</v>
      </c>
      <c r="AI6" t="s">
        <v>4454</v>
      </c>
      <c r="AJ6" t="s">
        <v>4455</v>
      </c>
      <c r="AK6" t="s">
        <v>4456</v>
      </c>
      <c r="AL6" t="s">
        <v>4445</v>
      </c>
      <c r="AM6" t="s">
        <v>4446</v>
      </c>
      <c r="AN6" t="s">
        <v>4447</v>
      </c>
      <c r="AO6" t="s">
        <v>4448</v>
      </c>
      <c r="AP6" t="s">
        <v>4449</v>
      </c>
      <c r="AQ6" t="s">
        <v>4450</v>
      </c>
      <c r="AR6" t="s">
        <v>4451</v>
      </c>
      <c r="AS6" t="s">
        <v>4452</v>
      </c>
      <c r="AT6" t="s">
        <v>4453</v>
      </c>
      <c r="AU6" t="s">
        <v>4454</v>
      </c>
      <c r="AV6" t="s">
        <v>4455</v>
      </c>
      <c r="AW6" t="s">
        <v>4456</v>
      </c>
    </row>
    <row r="7" spans="1:49">
      <c r="A7" s="5" t="s">
        <v>4457</v>
      </c>
      <c r="B7">
        <v>4187.7000000000007</v>
      </c>
      <c r="C7">
        <v>190.45800000000003</v>
      </c>
      <c r="D7">
        <v>5713.1419999999998</v>
      </c>
      <c r="E7">
        <v>3210.6659999999997</v>
      </c>
      <c r="F7">
        <v>3675.1090000000004</v>
      </c>
      <c r="G7">
        <v>6456.0009999999993</v>
      </c>
      <c r="H7">
        <v>6364.9400000000005</v>
      </c>
      <c r="I7">
        <v>2590.2419999999997</v>
      </c>
      <c r="J7">
        <v>13849.184999999998</v>
      </c>
      <c r="K7">
        <v>6486.6050000000005</v>
      </c>
      <c r="L7">
        <v>7282.554000000001</v>
      </c>
      <c r="M7">
        <v>17234.973999999998</v>
      </c>
      <c r="N7">
        <v>3246.7939999999999</v>
      </c>
      <c r="O7">
        <v>2114.886</v>
      </c>
      <c r="P7">
        <v>4085.2329999999997</v>
      </c>
      <c r="Q7">
        <v>4271.621000000001</v>
      </c>
      <c r="R7">
        <v>5681.933</v>
      </c>
      <c r="S7">
        <v>3937.8879999999999</v>
      </c>
      <c r="T7">
        <v>7313.5610000000006</v>
      </c>
      <c r="U7">
        <v>1439.0140000000001</v>
      </c>
      <c r="V7">
        <v>9519.9239999999991</v>
      </c>
      <c r="W7">
        <v>7103.5319999999992</v>
      </c>
      <c r="X7">
        <v>12743.157999999999</v>
      </c>
      <c r="Y7">
        <v>10276.984999999997</v>
      </c>
      <c r="Z7">
        <v>1602.2240000000002</v>
      </c>
      <c r="AA7">
        <v>1725.4639999999999</v>
      </c>
      <c r="AB7">
        <v>6021.0380000000005</v>
      </c>
      <c r="AC7">
        <v>8945.0119999999988</v>
      </c>
      <c r="AD7">
        <v>7399.4770000000008</v>
      </c>
      <c r="AE7">
        <v>2634.76</v>
      </c>
      <c r="AF7">
        <v>5368.1019999999999</v>
      </c>
      <c r="AG7">
        <v>4891.5339999999997</v>
      </c>
      <c r="AH7">
        <v>11296.439999999997</v>
      </c>
      <c r="AI7">
        <v>5910.878999999999</v>
      </c>
      <c r="AJ7">
        <v>13173.083000000002</v>
      </c>
      <c r="AK7">
        <v>14950.632000000003</v>
      </c>
      <c r="AL7">
        <v>2248.451</v>
      </c>
      <c r="AM7">
        <v>3552.1320000000001</v>
      </c>
      <c r="AN7">
        <v>5524.9140000000007</v>
      </c>
      <c r="AO7">
        <v>2099.2860000000001</v>
      </c>
      <c r="AP7">
        <v>9137.3109999999997</v>
      </c>
      <c r="AQ7">
        <v>8494.7180000000008</v>
      </c>
      <c r="AR7">
        <v>3969.7480000000005</v>
      </c>
      <c r="AS7">
        <v>9419.014000000001</v>
      </c>
      <c r="AT7">
        <v>16911.669000000002</v>
      </c>
      <c r="AU7">
        <v>4669.4340000000002</v>
      </c>
      <c r="AV7">
        <v>14561.218000000001</v>
      </c>
      <c r="AW7">
        <v>14966.457999999995</v>
      </c>
    </row>
    <row r="9" spans="1:49">
      <c r="A9" s="4" t="s">
        <v>4401</v>
      </c>
      <c r="B9" s="4" t="s">
        <v>4393</v>
      </c>
    </row>
    <row r="10" spans="1:49">
      <c r="B10" t="s">
        <v>4394</v>
      </c>
      <c r="N10" t="s">
        <v>4395</v>
      </c>
      <c r="Z10" t="s">
        <v>4396</v>
      </c>
      <c r="AL10" t="s">
        <v>4397</v>
      </c>
    </row>
    <row r="11" spans="1:49">
      <c r="A11" s="4" t="s">
        <v>4391</v>
      </c>
      <c r="B11" t="s">
        <v>4445</v>
      </c>
      <c r="C11" t="s">
        <v>4446</v>
      </c>
      <c r="D11" t="s">
        <v>4447</v>
      </c>
      <c r="E11" t="s">
        <v>4448</v>
      </c>
      <c r="F11" t="s">
        <v>4449</v>
      </c>
      <c r="G11" t="s">
        <v>4450</v>
      </c>
      <c r="H11" t="s">
        <v>4451</v>
      </c>
      <c r="I11" t="s">
        <v>4452</v>
      </c>
      <c r="J11" t="s">
        <v>4453</v>
      </c>
      <c r="K11" t="s">
        <v>4454</v>
      </c>
      <c r="L11" t="s">
        <v>4455</v>
      </c>
      <c r="M11" t="s">
        <v>4456</v>
      </c>
      <c r="N11" t="s">
        <v>4445</v>
      </c>
      <c r="O11" t="s">
        <v>4446</v>
      </c>
      <c r="P11" t="s">
        <v>4447</v>
      </c>
      <c r="Q11" t="s">
        <v>4448</v>
      </c>
      <c r="R11" t="s">
        <v>4449</v>
      </c>
      <c r="S11" t="s">
        <v>4450</v>
      </c>
      <c r="T11" t="s">
        <v>4451</v>
      </c>
      <c r="U11" t="s">
        <v>4452</v>
      </c>
      <c r="V11" t="s">
        <v>4453</v>
      </c>
      <c r="W11" t="s">
        <v>4454</v>
      </c>
      <c r="X11" t="s">
        <v>4455</v>
      </c>
      <c r="Y11" t="s">
        <v>4456</v>
      </c>
      <c r="Z11" t="s">
        <v>4445</v>
      </c>
      <c r="AA11" t="s">
        <v>4446</v>
      </c>
      <c r="AB11" t="s">
        <v>4447</v>
      </c>
      <c r="AC11" t="s">
        <v>4448</v>
      </c>
      <c r="AD11" t="s">
        <v>4449</v>
      </c>
      <c r="AE11" t="s">
        <v>4450</v>
      </c>
      <c r="AF11" t="s">
        <v>4451</v>
      </c>
      <c r="AG11" t="s">
        <v>4452</v>
      </c>
      <c r="AH11" t="s">
        <v>4453</v>
      </c>
      <c r="AI11" t="s">
        <v>4454</v>
      </c>
      <c r="AJ11" t="s">
        <v>4455</v>
      </c>
      <c r="AK11" t="s">
        <v>4456</v>
      </c>
      <c r="AL11" t="s">
        <v>4445</v>
      </c>
      <c r="AM11" t="s">
        <v>4446</v>
      </c>
      <c r="AN11" t="s">
        <v>4447</v>
      </c>
      <c r="AO11" t="s">
        <v>4448</v>
      </c>
      <c r="AP11" t="s">
        <v>4449</v>
      </c>
      <c r="AQ11" t="s">
        <v>4450</v>
      </c>
      <c r="AR11" t="s">
        <v>4451</v>
      </c>
      <c r="AS11" t="s">
        <v>4452</v>
      </c>
      <c r="AT11" t="s">
        <v>4453</v>
      </c>
      <c r="AU11" t="s">
        <v>4454</v>
      </c>
      <c r="AV11" t="s">
        <v>4455</v>
      </c>
      <c r="AW11" t="s">
        <v>4456</v>
      </c>
    </row>
    <row r="12" spans="1:49">
      <c r="A12" s="5" t="s">
        <v>4458</v>
      </c>
      <c r="B12">
        <v>1058.0255999999999</v>
      </c>
      <c r="C12">
        <v>-9.0715000000000003</v>
      </c>
      <c r="D12">
        <v>354.14110000000005</v>
      </c>
      <c r="E12">
        <v>212.68480000000002</v>
      </c>
      <c r="F12">
        <v>224.46489999999997</v>
      </c>
      <c r="G12">
        <v>634.91760000000011</v>
      </c>
      <c r="H12">
        <v>-4.7763999999999402</v>
      </c>
      <c r="I12">
        <v>442.78399999999999</v>
      </c>
      <c r="J12">
        <v>1433.8842</v>
      </c>
      <c r="K12">
        <v>854.21990000000005</v>
      </c>
      <c r="L12">
        <v>173.31159999999994</v>
      </c>
      <c r="M12">
        <v>1580.4612000000004</v>
      </c>
      <c r="N12">
        <v>-70.065600000000003</v>
      </c>
      <c r="O12">
        <v>320.10659999999996</v>
      </c>
      <c r="P12">
        <v>320.41219999999998</v>
      </c>
      <c r="Q12">
        <v>304.78949999999998</v>
      </c>
      <c r="R12">
        <v>564.61490000000003</v>
      </c>
      <c r="S12">
        <v>98.658399999999972</v>
      </c>
      <c r="T12">
        <v>165.952</v>
      </c>
      <c r="U12">
        <v>29.037800000000004</v>
      </c>
      <c r="V12">
        <v>1935.7313999999999</v>
      </c>
      <c r="W12">
        <v>-184.35529999999997</v>
      </c>
      <c r="X12">
        <v>1747.6279999999997</v>
      </c>
      <c r="Y12">
        <v>995.9061999999999</v>
      </c>
      <c r="Z12">
        <v>10.417200000000008</v>
      </c>
      <c r="AA12">
        <v>298.96280000000002</v>
      </c>
      <c r="AB12">
        <v>56.005799999999951</v>
      </c>
      <c r="AC12">
        <v>1009.4276</v>
      </c>
      <c r="AD12">
        <v>655.31479999999999</v>
      </c>
      <c r="AE12">
        <v>-63.247600000000006</v>
      </c>
      <c r="AF12">
        <v>408.47120000000001</v>
      </c>
      <c r="AG12">
        <v>-149.41840000000002</v>
      </c>
      <c r="AH12">
        <v>655.70490000000007</v>
      </c>
      <c r="AI12">
        <v>493.65039999999993</v>
      </c>
      <c r="AJ12">
        <v>369.32560000000001</v>
      </c>
      <c r="AK12">
        <v>2018.5395999999998</v>
      </c>
      <c r="AL12">
        <v>-96.759299999999996</v>
      </c>
      <c r="AM12">
        <v>154.0086</v>
      </c>
      <c r="AN12">
        <v>1021.4722999999999</v>
      </c>
      <c r="AO12">
        <v>132.66420000000002</v>
      </c>
      <c r="AP12">
        <v>324.7804000000001</v>
      </c>
      <c r="AQ12">
        <v>813.50819999999999</v>
      </c>
      <c r="AR12">
        <v>196.23499999999999</v>
      </c>
      <c r="AS12">
        <v>206.25860000000009</v>
      </c>
      <c r="AT12">
        <v>2019.5065999999997</v>
      </c>
      <c r="AU12">
        <v>-102.58670000000001</v>
      </c>
      <c r="AV12">
        <v>954.02830000000006</v>
      </c>
      <c r="AW12">
        <v>2020.4331</v>
      </c>
    </row>
    <row r="15" spans="1:49">
      <c r="B15" s="28">
        <v>41640</v>
      </c>
      <c r="C15" s="28">
        <v>41671</v>
      </c>
      <c r="D15" s="28">
        <v>41699</v>
      </c>
      <c r="E15" s="28">
        <v>41730</v>
      </c>
      <c r="F15" s="28">
        <v>41760</v>
      </c>
      <c r="G15" s="28">
        <v>41791</v>
      </c>
      <c r="H15" s="28">
        <v>41821</v>
      </c>
      <c r="I15" s="28">
        <v>41852</v>
      </c>
      <c r="J15" s="28">
        <v>41883</v>
      </c>
      <c r="K15" s="28">
        <v>41913</v>
      </c>
      <c r="L15" s="28">
        <v>41944</v>
      </c>
      <c r="M15" s="28">
        <v>41974</v>
      </c>
      <c r="N15" s="28">
        <v>42005</v>
      </c>
      <c r="O15" s="28">
        <v>42036</v>
      </c>
      <c r="P15" s="28">
        <v>42064</v>
      </c>
      <c r="Q15" s="28">
        <v>42095</v>
      </c>
      <c r="R15" s="28">
        <v>42125</v>
      </c>
      <c r="S15" s="28">
        <v>42156</v>
      </c>
      <c r="T15" s="28">
        <v>42186</v>
      </c>
      <c r="U15" s="28">
        <v>42217</v>
      </c>
      <c r="V15" s="28">
        <v>42248</v>
      </c>
      <c r="W15" s="28">
        <v>42278</v>
      </c>
      <c r="X15" s="28">
        <v>42309</v>
      </c>
      <c r="Y15" s="28">
        <v>42339</v>
      </c>
      <c r="Z15" s="28">
        <v>42370</v>
      </c>
      <c r="AA15" s="28">
        <v>42401</v>
      </c>
      <c r="AB15" s="28">
        <v>42430</v>
      </c>
      <c r="AC15" s="28">
        <v>42461</v>
      </c>
      <c r="AD15" s="28">
        <v>42491</v>
      </c>
      <c r="AE15" s="28">
        <v>42522</v>
      </c>
      <c r="AF15" s="28">
        <v>42552</v>
      </c>
      <c r="AG15" s="28">
        <v>42583</v>
      </c>
      <c r="AH15" s="28">
        <v>42614</v>
      </c>
      <c r="AI15" s="28">
        <v>42644</v>
      </c>
      <c r="AJ15" s="28">
        <v>42675</v>
      </c>
      <c r="AK15" s="28">
        <v>42705</v>
      </c>
      <c r="AL15" s="28">
        <v>42736</v>
      </c>
      <c r="AM15" s="28">
        <v>42767</v>
      </c>
      <c r="AN15" s="28">
        <v>42795</v>
      </c>
      <c r="AO15" s="28">
        <v>42826</v>
      </c>
      <c r="AP15" s="28">
        <v>42856</v>
      </c>
      <c r="AQ15" s="28">
        <v>42887</v>
      </c>
      <c r="AR15" s="28">
        <v>42917</v>
      </c>
      <c r="AS15" s="28">
        <v>42948</v>
      </c>
      <c r="AT15" s="28">
        <v>42979</v>
      </c>
      <c r="AU15" s="28">
        <v>43009</v>
      </c>
      <c r="AV15" s="28">
        <v>43040</v>
      </c>
      <c r="AW15" s="28">
        <v>43070</v>
      </c>
    </row>
    <row r="16" spans="1:49">
      <c r="A16" s="5" t="s">
        <v>4459</v>
      </c>
      <c r="B16" s="11">
        <v>4187.7000000000007</v>
      </c>
      <c r="C16" s="11">
        <v>190.45800000000003</v>
      </c>
      <c r="D16" s="11">
        <v>5713.1419999999998</v>
      </c>
      <c r="E16" s="11">
        <v>3210.6659999999997</v>
      </c>
      <c r="F16" s="11">
        <v>3675.1090000000004</v>
      </c>
      <c r="G16" s="11">
        <v>6456.0009999999993</v>
      </c>
      <c r="H16" s="11">
        <v>6364.9400000000005</v>
      </c>
      <c r="I16" s="11">
        <v>2590.2419999999997</v>
      </c>
      <c r="J16" s="11">
        <v>13849.184999999998</v>
      </c>
      <c r="K16" s="11">
        <v>6486.6050000000005</v>
      </c>
      <c r="L16" s="11">
        <v>7282.554000000001</v>
      </c>
      <c r="M16" s="11">
        <v>17234.973999999998</v>
      </c>
      <c r="N16" s="11">
        <v>3246.7939999999999</v>
      </c>
      <c r="O16" s="11">
        <v>2114.886</v>
      </c>
      <c r="P16" s="11">
        <v>4085.2329999999997</v>
      </c>
      <c r="Q16" s="11">
        <v>4271.621000000001</v>
      </c>
      <c r="R16" s="11">
        <v>5681.933</v>
      </c>
      <c r="S16" s="11">
        <v>3937.8879999999999</v>
      </c>
      <c r="T16" s="11">
        <v>7313.5610000000006</v>
      </c>
      <c r="U16" s="11">
        <v>1439.0140000000001</v>
      </c>
      <c r="V16" s="11">
        <v>9519.9239999999991</v>
      </c>
      <c r="W16" s="11">
        <v>7103.5319999999992</v>
      </c>
      <c r="X16" s="11">
        <v>12743.157999999999</v>
      </c>
      <c r="Y16" s="11">
        <v>10276.984999999997</v>
      </c>
      <c r="Z16" s="11">
        <v>1602.2240000000002</v>
      </c>
      <c r="AA16" s="11">
        <v>1725.4639999999999</v>
      </c>
      <c r="AB16" s="11">
        <v>6021.0380000000005</v>
      </c>
      <c r="AC16" s="11">
        <v>8945.0119999999988</v>
      </c>
      <c r="AD16" s="11">
        <v>7399.4770000000008</v>
      </c>
      <c r="AE16" s="11">
        <v>2634.76</v>
      </c>
      <c r="AF16" s="11">
        <v>5368.1019999999999</v>
      </c>
      <c r="AG16" s="11">
        <v>4891.5339999999997</v>
      </c>
      <c r="AH16" s="11">
        <v>11296.439999999997</v>
      </c>
      <c r="AI16" s="11">
        <v>5910.878999999999</v>
      </c>
      <c r="AJ16" s="11">
        <v>13173.083000000002</v>
      </c>
      <c r="AK16" s="11">
        <v>14950.632000000003</v>
      </c>
      <c r="AL16" s="11">
        <v>2248.451</v>
      </c>
      <c r="AM16" s="11">
        <v>3552.1320000000001</v>
      </c>
      <c r="AN16" s="11">
        <v>5524.9140000000007</v>
      </c>
      <c r="AO16" s="11">
        <v>2099.2860000000001</v>
      </c>
      <c r="AP16" s="11">
        <v>9137.3109999999997</v>
      </c>
      <c r="AQ16" s="11">
        <v>8494.7180000000008</v>
      </c>
      <c r="AR16" s="11">
        <v>3969.7480000000005</v>
      </c>
      <c r="AS16" s="11">
        <v>9419.014000000001</v>
      </c>
      <c r="AT16" s="11">
        <v>16911.669000000002</v>
      </c>
      <c r="AU16" s="11">
        <v>4669.4340000000002</v>
      </c>
      <c r="AV16" s="11">
        <v>14561.218000000001</v>
      </c>
      <c r="AW16" s="11">
        <v>14966.457999999995</v>
      </c>
    </row>
    <row r="17" spans="1:49">
      <c r="A17" s="5" t="s">
        <v>4458</v>
      </c>
      <c r="B17" s="11">
        <v>1058.0255999999999</v>
      </c>
      <c r="C17" s="11">
        <v>-9.0715000000000003</v>
      </c>
      <c r="D17" s="11">
        <v>354.14110000000005</v>
      </c>
      <c r="E17" s="11">
        <v>212.68480000000002</v>
      </c>
      <c r="F17" s="11">
        <v>224.46489999999997</v>
      </c>
      <c r="G17" s="11">
        <v>634.91760000000011</v>
      </c>
      <c r="H17" s="11">
        <v>-4.7763999999999402</v>
      </c>
      <c r="I17" s="11">
        <v>442.78399999999999</v>
      </c>
      <c r="J17" s="11">
        <v>1433.8842</v>
      </c>
      <c r="K17" s="11">
        <v>854.21990000000005</v>
      </c>
      <c r="L17" s="11">
        <v>173.31159999999994</v>
      </c>
      <c r="M17" s="11">
        <v>1580.4612000000004</v>
      </c>
      <c r="N17" s="11">
        <v>-70.065600000000003</v>
      </c>
      <c r="O17" s="11">
        <v>320.10659999999996</v>
      </c>
      <c r="P17" s="11">
        <v>320.41219999999998</v>
      </c>
      <c r="Q17" s="11">
        <v>304.78949999999998</v>
      </c>
      <c r="R17" s="11">
        <v>564.61490000000003</v>
      </c>
      <c r="S17" s="11">
        <v>98.658399999999972</v>
      </c>
      <c r="T17" s="11">
        <v>165.952</v>
      </c>
      <c r="U17" s="11">
        <v>29.037800000000004</v>
      </c>
      <c r="V17" s="11">
        <v>1935.7313999999999</v>
      </c>
      <c r="W17" s="11">
        <v>-184.35529999999997</v>
      </c>
      <c r="X17" s="11">
        <v>1747.6279999999997</v>
      </c>
      <c r="Y17" s="11">
        <v>995.9061999999999</v>
      </c>
      <c r="Z17" s="11">
        <v>10.417200000000008</v>
      </c>
      <c r="AA17" s="11">
        <v>298.96280000000002</v>
      </c>
      <c r="AB17" s="11">
        <v>56.005799999999951</v>
      </c>
      <c r="AC17" s="11">
        <v>1009.4276</v>
      </c>
      <c r="AD17" s="11">
        <v>655.31479999999999</v>
      </c>
      <c r="AE17" s="11">
        <v>-63.247600000000006</v>
      </c>
      <c r="AF17" s="11">
        <v>408.47120000000001</v>
      </c>
      <c r="AG17" s="11">
        <v>-149.41840000000002</v>
      </c>
      <c r="AH17" s="11">
        <v>655.70490000000007</v>
      </c>
      <c r="AI17" s="11">
        <v>493.65039999999993</v>
      </c>
      <c r="AJ17" s="11">
        <v>369.32560000000001</v>
      </c>
      <c r="AK17" s="11">
        <v>2018.5395999999998</v>
      </c>
      <c r="AL17" s="11">
        <v>-96.759299999999996</v>
      </c>
      <c r="AM17" s="11">
        <v>154.0086</v>
      </c>
      <c r="AN17" s="11">
        <v>1021.4722999999999</v>
      </c>
      <c r="AO17" s="11">
        <v>132.66420000000002</v>
      </c>
      <c r="AP17" s="11">
        <v>324.7804000000001</v>
      </c>
      <c r="AQ17" s="11">
        <v>813.50819999999999</v>
      </c>
      <c r="AR17" s="11">
        <v>196.23499999999999</v>
      </c>
      <c r="AS17" s="11">
        <v>206.25860000000009</v>
      </c>
      <c r="AT17" s="11">
        <v>2019.5065999999997</v>
      </c>
      <c r="AU17" s="11">
        <v>-102.58670000000001</v>
      </c>
      <c r="AV17" s="11">
        <v>954.02830000000006</v>
      </c>
      <c r="AW17" s="11">
        <v>2020.4331</v>
      </c>
    </row>
    <row r="21" spans="1:49">
      <c r="L21" t="s">
        <v>4461</v>
      </c>
      <c r="M21" s="28">
        <v>41974</v>
      </c>
      <c r="N21" s="28">
        <v>42005</v>
      </c>
      <c r="O21" s="28">
        <v>42036</v>
      </c>
      <c r="P21" s="28">
        <v>42064</v>
      </c>
      <c r="Q21" s="28">
        <v>42095</v>
      </c>
      <c r="R21" s="28">
        <v>42125</v>
      </c>
      <c r="S21" s="28">
        <v>42156</v>
      </c>
      <c r="T21" s="28">
        <v>42186</v>
      </c>
      <c r="U21" s="28">
        <v>42217</v>
      </c>
      <c r="V21" s="28">
        <v>42248</v>
      </c>
      <c r="W21" s="28">
        <v>42278</v>
      </c>
      <c r="X21" s="28">
        <v>42309</v>
      </c>
      <c r="Y21" s="28">
        <v>42339</v>
      </c>
      <c r="Z21" s="28">
        <v>42370</v>
      </c>
      <c r="AA21" s="28">
        <v>42401</v>
      </c>
      <c r="AB21" s="28">
        <v>42430</v>
      </c>
      <c r="AC21" s="28">
        <v>42461</v>
      </c>
      <c r="AD21" s="28">
        <v>42491</v>
      </c>
      <c r="AE21" s="28">
        <v>42522</v>
      </c>
      <c r="AF21" s="28">
        <v>42552</v>
      </c>
      <c r="AG21" s="28">
        <v>42583</v>
      </c>
      <c r="AH21" s="28">
        <v>42614</v>
      </c>
      <c r="AI21" s="28">
        <v>42644</v>
      </c>
      <c r="AJ21" s="28">
        <v>42675</v>
      </c>
      <c r="AK21" s="28">
        <v>42705</v>
      </c>
      <c r="AL21" s="28">
        <v>42736</v>
      </c>
      <c r="AM21" s="28">
        <v>42767</v>
      </c>
      <c r="AN21" s="28">
        <v>42795</v>
      </c>
      <c r="AO21" s="28">
        <v>42826</v>
      </c>
      <c r="AP21" s="28">
        <v>42856</v>
      </c>
      <c r="AQ21" s="28">
        <v>42887</v>
      </c>
      <c r="AR21" s="28">
        <v>42917</v>
      </c>
      <c r="AS21" s="28">
        <v>42948</v>
      </c>
      <c r="AT21" s="28">
        <v>42979</v>
      </c>
      <c r="AU21" s="28">
        <v>43009</v>
      </c>
      <c r="AV21" s="28">
        <v>43040</v>
      </c>
      <c r="AW21" s="28">
        <v>43070</v>
      </c>
    </row>
    <row r="22" spans="1:49">
      <c r="L22" s="5" t="s">
        <v>4459</v>
      </c>
      <c r="M22" s="15">
        <f>+SUM(B16:M16)</f>
        <v>77241.576000000001</v>
      </c>
      <c r="N22" s="15">
        <f>+SUM(C16:N16)</f>
        <v>76300.67</v>
      </c>
      <c r="O22" s="15">
        <f t="shared" ref="O22:AU22" si="0">+SUM(D16:O16)</f>
        <v>78225.097999999998</v>
      </c>
      <c r="P22" s="15">
        <f t="shared" si="0"/>
        <v>76597.188999999984</v>
      </c>
      <c r="Q22" s="15">
        <f t="shared" si="0"/>
        <v>77658.143999999986</v>
      </c>
      <c r="R22" s="15">
        <f t="shared" si="0"/>
        <v>79664.968000000008</v>
      </c>
      <c r="S22" s="15">
        <f>+SUM(H16:S16)</f>
        <v>77146.85500000001</v>
      </c>
      <c r="T22" s="15">
        <f>+SUM(I16:T16)</f>
        <v>78095.47600000001</v>
      </c>
      <c r="U22" s="15">
        <f t="shared" si="0"/>
        <v>76944.247999999992</v>
      </c>
      <c r="V22" s="15">
        <f t="shared" si="0"/>
        <v>72614.986999999994</v>
      </c>
      <c r="W22" s="15">
        <f t="shared" si="0"/>
        <v>73231.91399999999</v>
      </c>
      <c r="X22" s="15">
        <f t="shared" si="0"/>
        <v>78692.517999999982</v>
      </c>
      <c r="Y22" s="15">
        <f t="shared" si="0"/>
        <v>71734.528999999995</v>
      </c>
      <c r="Z22" s="15">
        <f t="shared" si="0"/>
        <v>70089.959000000003</v>
      </c>
      <c r="AA22" s="15">
        <f t="shared" si="0"/>
        <v>69700.537000000011</v>
      </c>
      <c r="AB22" s="15">
        <f t="shared" si="0"/>
        <v>71636.342000000004</v>
      </c>
      <c r="AC22" s="15">
        <f t="shared" si="0"/>
        <v>76309.732999999993</v>
      </c>
      <c r="AD22" s="15">
        <f t="shared" si="0"/>
        <v>78027.276999999987</v>
      </c>
      <c r="AE22" s="15">
        <f t="shared" si="0"/>
        <v>76724.14899999999</v>
      </c>
      <c r="AF22" s="15">
        <f t="shared" si="0"/>
        <v>74778.689999999988</v>
      </c>
      <c r="AG22" s="15">
        <f t="shared" si="0"/>
        <v>78231.209999999992</v>
      </c>
      <c r="AH22" s="15">
        <f t="shared" si="0"/>
        <v>80007.725999999995</v>
      </c>
      <c r="AI22" s="15">
        <f t="shared" si="0"/>
        <v>78815.072999999989</v>
      </c>
      <c r="AJ22" s="15">
        <f t="shared" si="0"/>
        <v>79244.997999999992</v>
      </c>
      <c r="AK22" s="15">
        <f t="shared" si="0"/>
        <v>83918.64499999999</v>
      </c>
      <c r="AL22" s="15">
        <f t="shared" si="0"/>
        <v>84564.872000000003</v>
      </c>
      <c r="AM22" s="15">
        <f t="shared" si="0"/>
        <v>86391.54</v>
      </c>
      <c r="AN22" s="15">
        <f t="shared" si="0"/>
        <v>85895.415999999997</v>
      </c>
      <c r="AO22" s="15">
        <f t="shared" si="0"/>
        <v>79049.69</v>
      </c>
      <c r="AP22" s="15">
        <f t="shared" si="0"/>
        <v>80787.52399999999</v>
      </c>
      <c r="AQ22" s="15">
        <f t="shared" si="0"/>
        <v>86647.482000000018</v>
      </c>
      <c r="AR22" s="15">
        <f>+SUM(AG16:AR16)</f>
        <v>85249.128000000012</v>
      </c>
      <c r="AS22" s="15">
        <f>+SUM(AH16:AS16)</f>
        <v>89776.607999999993</v>
      </c>
      <c r="AT22" s="15">
        <f t="shared" si="0"/>
        <v>95391.837</v>
      </c>
      <c r="AU22" s="15">
        <f t="shared" si="0"/>
        <v>94150.392000000007</v>
      </c>
      <c r="AV22" s="15">
        <f>+SUM(AK16:AV16)</f>
        <v>95538.527000000002</v>
      </c>
      <c r="AW22" s="15">
        <f>+SUM(AL16:AW16)</f>
        <v>95554.353000000017</v>
      </c>
    </row>
    <row r="23" spans="1:49">
      <c r="L23" s="5" t="s">
        <v>4458</v>
      </c>
      <c r="M23" s="15">
        <f>+SUM(B17:M17)</f>
        <v>6955.0470000000005</v>
      </c>
      <c r="N23" s="15">
        <f>+SUM(C17:N17)</f>
        <v>5826.9558000000006</v>
      </c>
      <c r="O23" s="15">
        <f t="shared" ref="O23:AW23" si="1">+SUM(D17:O17)</f>
        <v>6156.1339000000007</v>
      </c>
      <c r="P23" s="15">
        <f t="shared" si="1"/>
        <v>6122.4050000000007</v>
      </c>
      <c r="Q23" s="15">
        <f t="shared" si="1"/>
        <v>6214.5097000000005</v>
      </c>
      <c r="R23" s="15">
        <f t="shared" si="1"/>
        <v>6554.6597000000002</v>
      </c>
      <c r="S23" s="15">
        <f t="shared" si="1"/>
        <v>6018.4004999999997</v>
      </c>
      <c r="T23" s="15">
        <f t="shared" si="1"/>
        <v>6189.1289000000006</v>
      </c>
      <c r="U23" s="15">
        <f t="shared" si="1"/>
        <v>5775.382700000001</v>
      </c>
      <c r="V23" s="15">
        <f t="shared" si="1"/>
        <v>6277.2299000000003</v>
      </c>
      <c r="W23" s="15">
        <f t="shared" si="1"/>
        <v>5238.6547</v>
      </c>
      <c r="X23" s="15">
        <f t="shared" si="1"/>
        <v>6812.9710999999998</v>
      </c>
      <c r="Y23" s="15">
        <f t="shared" si="1"/>
        <v>6228.4160999999986</v>
      </c>
      <c r="Z23" s="15">
        <f t="shared" si="1"/>
        <v>6308.8988999999983</v>
      </c>
      <c r="AA23" s="15">
        <f t="shared" si="1"/>
        <v>6287.7550999999994</v>
      </c>
      <c r="AB23" s="15">
        <f t="shared" si="1"/>
        <v>6023.3486999999986</v>
      </c>
      <c r="AC23" s="15">
        <f t="shared" si="1"/>
        <v>6727.9867999999997</v>
      </c>
      <c r="AD23" s="15">
        <f t="shared" si="1"/>
        <v>6818.6866999999993</v>
      </c>
      <c r="AE23" s="15">
        <f t="shared" si="1"/>
        <v>6656.7806999999993</v>
      </c>
      <c r="AF23" s="15">
        <f t="shared" si="1"/>
        <v>6899.2999</v>
      </c>
      <c r="AG23" s="15">
        <f t="shared" si="1"/>
        <v>6720.8436999999994</v>
      </c>
      <c r="AH23" s="15">
        <f t="shared" si="1"/>
        <v>5440.8172000000004</v>
      </c>
      <c r="AI23" s="15">
        <f t="shared" si="1"/>
        <v>6118.8228999999992</v>
      </c>
      <c r="AJ23" s="15">
        <f t="shared" si="1"/>
        <v>4740.5204999999996</v>
      </c>
      <c r="AK23" s="15">
        <f t="shared" si="1"/>
        <v>5763.1539000000002</v>
      </c>
      <c r="AL23" s="15">
        <f t="shared" si="1"/>
        <v>5655.9774000000007</v>
      </c>
      <c r="AM23" s="15">
        <f t="shared" si="1"/>
        <v>5511.0232000000005</v>
      </c>
      <c r="AN23" s="15">
        <f t="shared" si="1"/>
        <v>6476.4897000000001</v>
      </c>
      <c r="AO23" s="15">
        <f t="shared" si="1"/>
        <v>5599.7263000000012</v>
      </c>
      <c r="AP23" s="15">
        <f t="shared" si="1"/>
        <v>5269.1918999999998</v>
      </c>
      <c r="AQ23" s="15">
        <f t="shared" si="1"/>
        <v>6145.9477000000006</v>
      </c>
      <c r="AR23" s="15">
        <f t="shared" si="1"/>
        <v>5933.7115000000003</v>
      </c>
      <c r="AS23" s="15">
        <f t="shared" si="1"/>
        <v>6289.3884999999991</v>
      </c>
      <c r="AT23" s="15">
        <f t="shared" si="1"/>
        <v>7653.1902</v>
      </c>
      <c r="AU23" s="15">
        <f t="shared" si="1"/>
        <v>7056.9530999999997</v>
      </c>
      <c r="AV23" s="15">
        <f t="shared" si="1"/>
        <v>7641.6557999999995</v>
      </c>
      <c r="AW23" s="15">
        <f t="shared" si="1"/>
        <v>7643.5493000000006</v>
      </c>
    </row>
    <row r="24" spans="1:49">
      <c r="L24" s="5" t="s">
        <v>4460</v>
      </c>
      <c r="M24" s="19">
        <f>+M23/M22</f>
        <v>9.0042789908895707E-2</v>
      </c>
      <c r="N24" s="19">
        <f t="shared" ref="N24:AW24" si="2">+N23/N22</f>
        <v>7.636834381664015E-2</v>
      </c>
      <c r="O24" s="19">
        <f t="shared" si="2"/>
        <v>7.8697682168451882E-2</v>
      </c>
      <c r="P24" s="19">
        <f t="shared" si="2"/>
        <v>7.9929891421994637E-2</v>
      </c>
      <c r="Q24" s="19">
        <f>+Q23/Q22</f>
        <v>8.002392769005659E-2</v>
      </c>
      <c r="R24" s="19">
        <f>+R23/R22</f>
        <v>8.2277817522000377E-2</v>
      </c>
      <c r="S24" s="19">
        <f t="shared" si="2"/>
        <v>7.8012259864643857E-2</v>
      </c>
      <c r="T24" s="19">
        <f t="shared" si="2"/>
        <v>7.9250799367686808E-2</v>
      </c>
      <c r="U24" s="19">
        <f t="shared" si="2"/>
        <v>7.5059316974545015E-2</v>
      </c>
      <c r="V24" s="19">
        <f t="shared" si="2"/>
        <v>8.6445376627279441E-2</v>
      </c>
      <c r="W24" s="19">
        <f t="shared" si="2"/>
        <v>7.153513289301712E-2</v>
      </c>
      <c r="X24" s="19">
        <f t="shared" si="2"/>
        <v>8.6577113976706158E-2</v>
      </c>
      <c r="Y24" s="19">
        <f t="shared" si="2"/>
        <v>8.6825914755779596E-2</v>
      </c>
      <c r="Z24" s="19">
        <f t="shared" si="2"/>
        <v>9.0011450855606842E-2</v>
      </c>
      <c r="AA24" s="19">
        <f t="shared" si="2"/>
        <v>9.021099937867047E-2</v>
      </c>
      <c r="AB24" s="19">
        <f t="shared" si="2"/>
        <v>8.4082304202523328E-2</v>
      </c>
      <c r="AC24" s="19">
        <f t="shared" si="2"/>
        <v>8.8166824014441258E-2</v>
      </c>
      <c r="AD24" s="19">
        <f t="shared" si="2"/>
        <v>8.7388500049796689E-2</v>
      </c>
      <c r="AE24" s="19">
        <f t="shared" si="2"/>
        <v>8.6762522449092272E-2</v>
      </c>
      <c r="AF24" s="19">
        <f t="shared" si="2"/>
        <v>9.2262914742154492E-2</v>
      </c>
      <c r="AG24" s="19">
        <f t="shared" si="2"/>
        <v>8.5910005738119091E-2</v>
      </c>
      <c r="AH24" s="19">
        <f t="shared" si="2"/>
        <v>6.8003647547738091E-2</v>
      </c>
      <c r="AI24" s="19">
        <f t="shared" si="2"/>
        <v>7.7635186609546117E-2</v>
      </c>
      <c r="AJ24" s="19">
        <f t="shared" si="2"/>
        <v>5.9821069085016575E-2</v>
      </c>
      <c r="AK24" s="19">
        <f t="shared" si="2"/>
        <v>6.8675488027720194E-2</v>
      </c>
      <c r="AL24" s="19">
        <f t="shared" si="2"/>
        <v>6.6883296411777232E-2</v>
      </c>
      <c r="AM24" s="19">
        <f t="shared" si="2"/>
        <v>6.379123696602701E-2</v>
      </c>
      <c r="AN24" s="19">
        <f t="shared" si="2"/>
        <v>7.5399712832172561E-2</v>
      </c>
      <c r="AO24" s="19">
        <f t="shared" si="2"/>
        <v>7.0838055152398466E-2</v>
      </c>
      <c r="AP24" s="19">
        <f t="shared" si="2"/>
        <v>6.5222841833845538E-2</v>
      </c>
      <c r="AQ24" s="19">
        <f t="shared" si="2"/>
        <v>7.0930482434561681E-2</v>
      </c>
      <c r="AR24" s="19">
        <f t="shared" si="2"/>
        <v>6.9604365923836772E-2</v>
      </c>
      <c r="AS24" s="19">
        <f t="shared" si="2"/>
        <v>7.0055982734388886E-2</v>
      </c>
      <c r="AT24" s="19">
        <f t="shared" si="2"/>
        <v>8.0228984373159729E-2</v>
      </c>
      <c r="AU24" s="19">
        <f t="shared" si="2"/>
        <v>7.4954049049524921E-2</v>
      </c>
      <c r="AV24" s="19">
        <f t="shared" si="2"/>
        <v>7.998507031618772E-2</v>
      </c>
      <c r="AW24" s="19">
        <f t="shared" si="2"/>
        <v>7.9991638894776451E-2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AA355-752D-AB4C-85FF-E7B197B4EF39}">
  <dimension ref="A1:D11"/>
  <sheetViews>
    <sheetView workbookViewId="0"/>
  </sheetViews>
  <sheetFormatPr baseColWidth="10" defaultRowHeight="16"/>
  <cols>
    <col min="2" max="2" width="13.5" bestFit="1" customWidth="1"/>
    <col min="3" max="3" width="11.5" bestFit="1" customWidth="1"/>
  </cols>
  <sheetData>
    <row r="1" spans="1:4" ht="22">
      <c r="A1" s="26" t="s">
        <v>4462</v>
      </c>
    </row>
    <row r="2" spans="1:4">
      <c r="A2" t="s">
        <v>4473</v>
      </c>
    </row>
    <row r="4" spans="1:4">
      <c r="A4" s="29" t="s">
        <v>4463</v>
      </c>
      <c r="B4" s="29" t="s">
        <v>4464</v>
      </c>
      <c r="C4" s="29" t="s">
        <v>4465</v>
      </c>
      <c r="D4" s="30" t="s">
        <v>4466</v>
      </c>
    </row>
    <row r="5" spans="1:4">
      <c r="A5" t="s">
        <v>17</v>
      </c>
      <c r="B5" s="31">
        <v>2675856</v>
      </c>
      <c r="C5" s="31">
        <v>2849342</v>
      </c>
      <c r="D5" s="27">
        <f>(B5-C5)/1000</f>
        <v>-173.48599999999999</v>
      </c>
    </row>
    <row r="6" spans="1:4">
      <c r="A6" t="s">
        <v>4467</v>
      </c>
      <c r="B6" s="31">
        <v>1778512</v>
      </c>
      <c r="C6" s="31">
        <v>1482673</v>
      </c>
      <c r="D6" s="27">
        <f t="shared" ref="D6:D11" si="0">(B6-C6)/1000</f>
        <v>295.839</v>
      </c>
    </row>
    <row r="7" spans="1:4">
      <c r="A7" t="s">
        <v>4468</v>
      </c>
      <c r="B7" s="31">
        <v>3124987</v>
      </c>
      <c r="C7" s="31">
        <v>3001234</v>
      </c>
      <c r="D7" s="27">
        <f t="shared" si="0"/>
        <v>123.753</v>
      </c>
    </row>
    <row r="8" spans="1:4">
      <c r="A8" t="s">
        <v>4469</v>
      </c>
      <c r="B8" s="31">
        <v>1450721</v>
      </c>
      <c r="C8" s="31">
        <v>1380896</v>
      </c>
      <c r="D8" s="27">
        <f t="shared" si="0"/>
        <v>69.825000000000003</v>
      </c>
    </row>
    <row r="9" spans="1:4">
      <c r="A9" t="s">
        <v>4470</v>
      </c>
      <c r="B9" s="31">
        <v>825918</v>
      </c>
      <c r="C9" s="31">
        <v>920567</v>
      </c>
      <c r="D9" s="27">
        <f t="shared" si="0"/>
        <v>-94.649000000000001</v>
      </c>
    </row>
    <row r="10" spans="1:4">
      <c r="A10" t="s">
        <v>4471</v>
      </c>
      <c r="B10" s="31">
        <v>2150356</v>
      </c>
      <c r="C10" s="31">
        <v>2181234</v>
      </c>
      <c r="D10" s="27">
        <f t="shared" si="0"/>
        <v>-30.878</v>
      </c>
    </row>
    <row r="11" spans="1:4">
      <c r="A11" t="s">
        <v>4472</v>
      </c>
      <c r="B11" s="31">
        <v>1185692</v>
      </c>
      <c r="C11" s="31">
        <v>1110325</v>
      </c>
      <c r="D11" s="27">
        <f t="shared" si="0"/>
        <v>75.367000000000004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EE1FF-C45A-6F46-8768-B55B5B72C5CB}">
  <dimension ref="A2:D25"/>
  <sheetViews>
    <sheetView workbookViewId="0">
      <selection activeCell="A2" sqref="A2"/>
    </sheetView>
  </sheetViews>
  <sheetFormatPr baseColWidth="10" defaultRowHeight="16"/>
  <cols>
    <col min="1" max="1" width="18" bestFit="1" customWidth="1"/>
    <col min="2" max="2" width="13.5" bestFit="1" customWidth="1"/>
    <col min="3" max="3" width="12.5" bestFit="1" customWidth="1"/>
    <col min="4" max="4" width="9" bestFit="1" customWidth="1"/>
  </cols>
  <sheetData>
    <row r="2" spans="1:4" ht="22">
      <c r="A2" s="26" t="s">
        <v>4482</v>
      </c>
    </row>
    <row r="4" spans="1:4">
      <c r="B4" s="33" t="s">
        <v>4464</v>
      </c>
      <c r="C4" s="33" t="s">
        <v>4465</v>
      </c>
      <c r="D4" s="30" t="s">
        <v>4466</v>
      </c>
    </row>
    <row r="5" spans="1:4">
      <c r="A5" s="3" t="s">
        <v>4474</v>
      </c>
      <c r="B5" s="11">
        <v>533553.6</v>
      </c>
      <c r="C5" s="11">
        <v>538889.13599999994</v>
      </c>
      <c r="D5" s="34">
        <v>-5335.5359999999637</v>
      </c>
    </row>
    <row r="6" spans="1:4">
      <c r="A6" s="3" t="s">
        <v>4475</v>
      </c>
      <c r="B6" s="11">
        <v>177851.2</v>
      </c>
      <c r="C6" s="11">
        <v>71710.720000000001</v>
      </c>
      <c r="D6" s="34">
        <v>106140.48000000001</v>
      </c>
    </row>
    <row r="7" spans="1:4">
      <c r="A7" s="3" t="s">
        <v>4476</v>
      </c>
      <c r="B7" s="11">
        <v>160066.07999999999</v>
      </c>
      <c r="C7" s="11">
        <v>28036.343999999997</v>
      </c>
      <c r="D7" s="34">
        <v>132029.73599999998</v>
      </c>
    </row>
    <row r="8" spans="1:4">
      <c r="A8" s="3" t="s">
        <v>4477</v>
      </c>
      <c r="B8" s="11">
        <v>213421.44</v>
      </c>
      <c r="C8" s="11">
        <v>106710.72</v>
      </c>
      <c r="D8" s="34">
        <v>106710.72</v>
      </c>
    </row>
    <row r="9" spans="1:4">
      <c r="A9" s="3" t="s">
        <v>4478</v>
      </c>
      <c r="B9" s="11">
        <v>231206.56</v>
      </c>
      <c r="C9" s="11">
        <v>222400.94999999998</v>
      </c>
      <c r="D9" s="34">
        <v>8805.6100000000151</v>
      </c>
    </row>
    <row r="10" spans="1:4">
      <c r="A10" s="3" t="s">
        <v>4479</v>
      </c>
      <c r="B10" s="11">
        <v>142280.95999999999</v>
      </c>
      <c r="C10" s="11">
        <v>148267.30000000002</v>
      </c>
      <c r="D10" s="34">
        <v>-5986.3400000000256</v>
      </c>
    </row>
    <row r="11" spans="1:4">
      <c r="A11" s="3" t="s">
        <v>4480</v>
      </c>
      <c r="B11" s="11">
        <v>266776.8</v>
      </c>
      <c r="C11" s="11">
        <v>317400.95</v>
      </c>
      <c r="D11" s="34">
        <v>-50624.150000000023</v>
      </c>
    </row>
    <row r="12" spans="1:4">
      <c r="A12" s="3" t="s">
        <v>4481</v>
      </c>
      <c r="B12" s="11">
        <v>53355.360000000001</v>
      </c>
      <c r="C12" s="11">
        <v>49256.880000000172</v>
      </c>
      <c r="D12" s="34">
        <v>4098.4799999998286</v>
      </c>
    </row>
    <row r="13" spans="1:4">
      <c r="B13" s="35">
        <v>1778512</v>
      </c>
      <c r="C13" s="35">
        <v>1482673</v>
      </c>
      <c r="D13" s="32">
        <v>295839</v>
      </c>
    </row>
    <row r="16" spans="1:4">
      <c r="A16" t="str">
        <f>C4</f>
        <v>Budget CY ($)</v>
      </c>
      <c r="B16" s="27">
        <f>+C13</f>
        <v>1482673</v>
      </c>
    </row>
    <row r="17" spans="1:2">
      <c r="A17" t="str">
        <f t="shared" ref="A17:A24" si="0">+A5</f>
        <v>Salaries and benefits</v>
      </c>
      <c r="B17" s="20">
        <f>+D5</f>
        <v>-5335.5359999999637</v>
      </c>
    </row>
    <row r="18" spans="1:2">
      <c r="A18" t="str">
        <f t="shared" si="0"/>
        <v>Travel</v>
      </c>
      <c r="B18" s="20">
        <f>+D6</f>
        <v>106140.48000000001</v>
      </c>
    </row>
    <row r="19" spans="1:2">
      <c r="A19" t="str">
        <f t="shared" si="0"/>
        <v>Exhibitions</v>
      </c>
      <c r="B19" s="20">
        <f t="shared" ref="B19:B23" si="1">+D7</f>
        <v>132029.73599999998</v>
      </c>
    </row>
    <row r="20" spans="1:2">
      <c r="A20" t="str">
        <f t="shared" si="0"/>
        <v>Advertising</v>
      </c>
      <c r="B20" s="20">
        <f t="shared" si="1"/>
        <v>106710.72</v>
      </c>
    </row>
    <row r="21" spans="1:2">
      <c r="A21" t="str">
        <f t="shared" si="0"/>
        <v>Supplies</v>
      </c>
      <c r="B21" s="20">
        <f t="shared" si="1"/>
        <v>8805.6100000000151</v>
      </c>
    </row>
    <row r="22" spans="1:2">
      <c r="A22" t="str">
        <f t="shared" si="0"/>
        <v xml:space="preserve">Subscriptions </v>
      </c>
      <c r="B22" s="20">
        <f t="shared" si="1"/>
        <v>-5986.3400000000256</v>
      </c>
    </row>
    <row r="23" spans="1:2">
      <c r="A23" t="str">
        <f t="shared" si="0"/>
        <v>Training</v>
      </c>
      <c r="B23" s="20">
        <f t="shared" si="1"/>
        <v>-50624.150000000023</v>
      </c>
    </row>
    <row r="24" spans="1:2">
      <c r="A24" t="str">
        <f t="shared" si="0"/>
        <v>Others</v>
      </c>
      <c r="B24" s="20">
        <f>+D12</f>
        <v>4098.4799999998286</v>
      </c>
    </row>
    <row r="25" spans="1:2">
      <c r="A25" t="str">
        <f>+B4</f>
        <v>Current Year ($)</v>
      </c>
      <c r="B25" s="27">
        <f>+B13</f>
        <v>1778512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93B5-08B8-1A4E-A7FA-2DF99A96D549}">
  <dimension ref="A2:AW11"/>
  <sheetViews>
    <sheetView workbookViewId="0">
      <selection activeCell="L33" sqref="L33"/>
    </sheetView>
  </sheetViews>
  <sheetFormatPr baseColWidth="10" defaultRowHeight="16"/>
  <sheetData>
    <row r="2" spans="1:49" ht="24">
      <c r="A2" s="36" t="s">
        <v>4483</v>
      </c>
    </row>
    <row r="6" spans="1:49">
      <c r="B6" s="28">
        <v>41640</v>
      </c>
      <c r="C6" s="28">
        <v>41671</v>
      </c>
      <c r="D6" s="28">
        <v>41699</v>
      </c>
      <c r="E6" s="28">
        <v>41730</v>
      </c>
      <c r="F6" s="28">
        <v>41760</v>
      </c>
      <c r="G6" s="28">
        <v>41791</v>
      </c>
      <c r="H6" s="28">
        <v>41821</v>
      </c>
      <c r="I6" s="28">
        <v>41852</v>
      </c>
      <c r="J6" s="28">
        <v>41883</v>
      </c>
      <c r="K6" s="28">
        <v>41913</v>
      </c>
      <c r="L6" s="28">
        <v>41944</v>
      </c>
      <c r="M6" s="28">
        <v>41974</v>
      </c>
      <c r="N6" s="28">
        <v>42005</v>
      </c>
      <c r="O6" s="28">
        <v>42036</v>
      </c>
      <c r="P6" s="28">
        <v>42064</v>
      </c>
      <c r="Q6" s="28">
        <v>42095</v>
      </c>
      <c r="R6" s="28">
        <v>42125</v>
      </c>
      <c r="S6" s="28">
        <v>42156</v>
      </c>
      <c r="T6" s="28">
        <v>42186</v>
      </c>
      <c r="U6" s="28">
        <v>42217</v>
      </c>
      <c r="V6" s="28">
        <v>42248</v>
      </c>
      <c r="W6" s="28">
        <v>42278</v>
      </c>
      <c r="X6" s="28">
        <v>42309</v>
      </c>
      <c r="Y6" s="28">
        <v>42339</v>
      </c>
      <c r="Z6" s="28">
        <v>42370</v>
      </c>
      <c r="AA6" s="28">
        <v>42401</v>
      </c>
      <c r="AB6" s="28">
        <v>42430</v>
      </c>
      <c r="AC6" s="28">
        <v>42461</v>
      </c>
      <c r="AD6" s="28">
        <v>42491</v>
      </c>
      <c r="AE6" s="28">
        <v>42522</v>
      </c>
      <c r="AF6" s="28">
        <v>42552</v>
      </c>
      <c r="AG6" s="28">
        <v>42583</v>
      </c>
      <c r="AH6" s="28">
        <v>42614</v>
      </c>
      <c r="AI6" s="28">
        <v>42644</v>
      </c>
      <c r="AJ6" s="28">
        <v>42675</v>
      </c>
      <c r="AK6" s="28">
        <v>42705</v>
      </c>
      <c r="AL6" s="28">
        <v>42736</v>
      </c>
      <c r="AM6" s="28">
        <v>42767</v>
      </c>
      <c r="AN6" s="28">
        <v>42795</v>
      </c>
      <c r="AO6" s="28">
        <v>42826</v>
      </c>
      <c r="AP6" s="28">
        <v>42856</v>
      </c>
      <c r="AQ6" s="28">
        <v>42887</v>
      </c>
      <c r="AR6" s="28">
        <v>42917</v>
      </c>
      <c r="AS6" s="28">
        <v>42948</v>
      </c>
      <c r="AT6" s="28">
        <v>42979</v>
      </c>
      <c r="AU6" s="28">
        <v>43009</v>
      </c>
      <c r="AV6" s="28">
        <v>43040</v>
      </c>
      <c r="AW6" s="28">
        <v>43070</v>
      </c>
    </row>
    <row r="7" spans="1:49">
      <c r="A7" s="5" t="s">
        <v>4459</v>
      </c>
      <c r="B7" s="11">
        <v>4187.7000000000007</v>
      </c>
      <c r="C7" s="11">
        <v>190.45800000000003</v>
      </c>
      <c r="D7" s="11">
        <v>5713.1419999999998</v>
      </c>
      <c r="E7" s="11">
        <v>3210.6659999999997</v>
      </c>
      <c r="F7" s="11">
        <v>3675.1090000000004</v>
      </c>
      <c r="G7" s="11">
        <v>6456.0009999999993</v>
      </c>
      <c r="H7" s="11">
        <v>6364.9400000000005</v>
      </c>
      <c r="I7" s="11">
        <v>2590.2419999999997</v>
      </c>
      <c r="J7" s="11">
        <v>13849.184999999998</v>
      </c>
      <c r="K7" s="11">
        <v>6486.6050000000005</v>
      </c>
      <c r="L7" s="11">
        <v>7282.554000000001</v>
      </c>
      <c r="M7" s="11">
        <v>17234.973999999998</v>
      </c>
      <c r="N7" s="11">
        <v>3246.7939999999999</v>
      </c>
      <c r="O7" s="11">
        <v>2114.886</v>
      </c>
      <c r="P7" s="11">
        <v>4085.2329999999997</v>
      </c>
      <c r="Q7" s="11">
        <v>4271.621000000001</v>
      </c>
      <c r="R7" s="11">
        <v>5681.933</v>
      </c>
      <c r="S7" s="11">
        <v>3937.8879999999999</v>
      </c>
      <c r="T7" s="11">
        <v>7313.5610000000006</v>
      </c>
      <c r="U7" s="11">
        <v>1439.0140000000001</v>
      </c>
      <c r="V7" s="11">
        <v>9519.9239999999991</v>
      </c>
      <c r="W7" s="11">
        <v>7103.5319999999992</v>
      </c>
      <c r="X7" s="11">
        <v>12743.157999999999</v>
      </c>
      <c r="Y7" s="11">
        <v>10276.984999999997</v>
      </c>
      <c r="Z7" s="11">
        <v>1602.2240000000002</v>
      </c>
      <c r="AA7" s="11">
        <v>1725.4639999999999</v>
      </c>
      <c r="AB7" s="11">
        <v>6021.0380000000005</v>
      </c>
      <c r="AC7" s="11">
        <v>8945.0119999999988</v>
      </c>
      <c r="AD7" s="11">
        <v>7399.4770000000008</v>
      </c>
      <c r="AE7" s="11">
        <v>2634.76</v>
      </c>
      <c r="AF7" s="11">
        <v>5368.1019999999999</v>
      </c>
      <c r="AG7" s="11">
        <v>4891.5339999999997</v>
      </c>
      <c r="AH7" s="11">
        <v>11296.439999999997</v>
      </c>
      <c r="AI7" s="11">
        <v>5910.878999999999</v>
      </c>
      <c r="AJ7" s="11">
        <v>13173.083000000002</v>
      </c>
      <c r="AK7" s="11">
        <v>14950.632000000003</v>
      </c>
      <c r="AL7" s="11">
        <v>2248.451</v>
      </c>
      <c r="AM7" s="11">
        <v>3552.1320000000001</v>
      </c>
      <c r="AN7" s="11">
        <v>5524.9140000000007</v>
      </c>
      <c r="AO7" s="11">
        <v>2099.2860000000001</v>
      </c>
      <c r="AP7" s="11">
        <v>9137.3109999999997</v>
      </c>
      <c r="AQ7" s="11">
        <v>8494.7180000000008</v>
      </c>
      <c r="AR7" s="11">
        <v>3969.7480000000005</v>
      </c>
      <c r="AS7" s="11">
        <v>9419.014000000001</v>
      </c>
      <c r="AT7" s="11">
        <v>16911.669000000002</v>
      </c>
      <c r="AU7" s="11">
        <v>4669.4340000000002</v>
      </c>
      <c r="AV7" s="11">
        <v>14561.218000000001</v>
      </c>
      <c r="AW7" s="11">
        <v>14966.457999999995</v>
      </c>
    </row>
    <row r="8" spans="1:49">
      <c r="A8" s="5" t="s">
        <v>4458</v>
      </c>
      <c r="B8" s="11">
        <v>1058.0255999999999</v>
      </c>
      <c r="C8" s="11">
        <v>-9.0715000000000003</v>
      </c>
      <c r="D8" s="11">
        <v>354.14110000000005</v>
      </c>
      <c r="E8" s="11">
        <v>212.68480000000002</v>
      </c>
      <c r="F8" s="11">
        <v>224.46489999999997</v>
      </c>
      <c r="G8" s="11">
        <v>634.91760000000011</v>
      </c>
      <c r="H8" s="11">
        <v>-4.7763999999999402</v>
      </c>
      <c r="I8" s="11">
        <v>442.78399999999999</v>
      </c>
      <c r="J8" s="11">
        <v>1433.8842</v>
      </c>
      <c r="K8" s="11">
        <v>854.21990000000005</v>
      </c>
      <c r="L8" s="11">
        <v>173.31159999999994</v>
      </c>
      <c r="M8" s="11">
        <v>1580.4612000000004</v>
      </c>
      <c r="N8" s="11">
        <v>-70.065600000000003</v>
      </c>
      <c r="O8" s="11">
        <v>320.10659999999996</v>
      </c>
      <c r="P8" s="11">
        <v>320.41219999999998</v>
      </c>
      <c r="Q8" s="11">
        <v>304.78949999999998</v>
      </c>
      <c r="R8" s="11">
        <v>564.61490000000003</v>
      </c>
      <c r="S8" s="11">
        <v>98.658399999999972</v>
      </c>
      <c r="T8" s="11">
        <v>165.952</v>
      </c>
      <c r="U8" s="11">
        <v>29.037800000000004</v>
      </c>
      <c r="V8" s="11">
        <v>1935.7313999999999</v>
      </c>
      <c r="W8" s="11">
        <v>-184.35529999999997</v>
      </c>
      <c r="X8" s="11">
        <v>1747.6279999999997</v>
      </c>
      <c r="Y8" s="11">
        <v>995.9061999999999</v>
      </c>
      <c r="Z8" s="11">
        <v>10.417200000000008</v>
      </c>
      <c r="AA8" s="11">
        <v>298.96280000000002</v>
      </c>
      <c r="AB8" s="11">
        <v>56.005799999999951</v>
      </c>
      <c r="AC8" s="11">
        <v>1009.4276</v>
      </c>
      <c r="AD8" s="11">
        <v>655.31479999999999</v>
      </c>
      <c r="AE8" s="11">
        <v>-63.247600000000006</v>
      </c>
      <c r="AF8" s="11">
        <v>408.47120000000001</v>
      </c>
      <c r="AG8" s="11">
        <v>-149.41840000000002</v>
      </c>
      <c r="AH8" s="11">
        <v>655.70490000000007</v>
      </c>
      <c r="AI8" s="11">
        <v>493.65039999999993</v>
      </c>
      <c r="AJ8" s="11">
        <v>369.32560000000001</v>
      </c>
      <c r="AK8" s="11">
        <v>2018.5395999999998</v>
      </c>
      <c r="AL8" s="11">
        <v>-96.759299999999996</v>
      </c>
      <c r="AM8" s="11">
        <v>154.0086</v>
      </c>
      <c r="AN8" s="11">
        <v>1021.4722999999999</v>
      </c>
      <c r="AO8" s="11">
        <v>132.66420000000002</v>
      </c>
      <c r="AP8" s="11">
        <v>324.7804000000001</v>
      </c>
      <c r="AQ8" s="11">
        <v>813.50819999999999</v>
      </c>
      <c r="AR8" s="11">
        <v>196.23499999999999</v>
      </c>
      <c r="AS8" s="11">
        <v>206.25860000000009</v>
      </c>
      <c r="AT8" s="11">
        <v>2019.5065999999997</v>
      </c>
      <c r="AU8" s="11">
        <v>-102.58670000000001</v>
      </c>
      <c r="AV8" s="11">
        <v>954.02830000000006</v>
      </c>
      <c r="AW8" s="11">
        <v>2020.4331</v>
      </c>
    </row>
    <row r="11" spans="1:49">
      <c r="A11" t="s">
        <v>4484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C643B-00BF-B14E-9C60-7767FAA48A26}">
  <dimension ref="A5:C25"/>
  <sheetViews>
    <sheetView workbookViewId="0">
      <selection activeCell="C43" sqref="C43"/>
    </sheetView>
  </sheetViews>
  <sheetFormatPr baseColWidth="10" defaultRowHeight="16"/>
  <cols>
    <col min="1" max="1" width="16" bestFit="1" customWidth="1"/>
    <col min="2" max="2" width="14" bestFit="1" customWidth="1"/>
    <col min="3" max="3" width="20" bestFit="1" customWidth="1"/>
  </cols>
  <sheetData>
    <row r="5" spans="1:3">
      <c r="A5" s="30" t="s">
        <v>4485</v>
      </c>
      <c r="B5" s="30" t="s">
        <v>4486</v>
      </c>
      <c r="C5" s="30" t="s">
        <v>4487</v>
      </c>
    </row>
    <row r="6" spans="1:3">
      <c r="A6" t="s">
        <v>4488</v>
      </c>
      <c r="B6" s="11">
        <v>1987654.321</v>
      </c>
      <c r="C6" s="31">
        <v>79506.172839999999</v>
      </c>
    </row>
    <row r="7" spans="1:3">
      <c r="A7" t="s">
        <v>4489</v>
      </c>
      <c r="B7" s="11">
        <v>1543210.987</v>
      </c>
      <c r="C7" s="31">
        <v>61728.439480000001</v>
      </c>
    </row>
    <row r="8" spans="1:3">
      <c r="A8" t="s">
        <v>4490</v>
      </c>
      <c r="B8" s="11">
        <v>4567890.1229999997</v>
      </c>
      <c r="C8" s="31">
        <v>411110.11106999993</v>
      </c>
    </row>
    <row r="9" spans="1:3">
      <c r="A9" t="s">
        <v>4491</v>
      </c>
      <c r="B9" s="11">
        <v>3009876.5430000001</v>
      </c>
      <c r="C9" s="31">
        <v>120395.06172</v>
      </c>
    </row>
    <row r="10" spans="1:3">
      <c r="A10" t="s">
        <v>4492</v>
      </c>
      <c r="B10" s="11">
        <v>1209876.5430000001</v>
      </c>
      <c r="C10" s="31">
        <v>48395.061720000005</v>
      </c>
    </row>
    <row r="11" spans="1:3">
      <c r="A11" t="s">
        <v>4493</v>
      </c>
      <c r="B11" s="11">
        <v>1801234.567</v>
      </c>
      <c r="C11" s="31">
        <v>72049.38268000001</v>
      </c>
    </row>
    <row r="12" spans="1:3">
      <c r="A12" t="s">
        <v>4494</v>
      </c>
      <c r="B12" s="11">
        <v>1000000</v>
      </c>
      <c r="C12" s="31">
        <v>40000</v>
      </c>
    </row>
    <row r="13" spans="1:3">
      <c r="A13" t="s">
        <v>4495</v>
      </c>
      <c r="B13" s="11">
        <v>987654.321</v>
      </c>
      <c r="C13" s="31">
        <v>29629.629629999999</v>
      </c>
    </row>
    <row r="14" spans="1:3">
      <c r="A14" t="s">
        <v>4496</v>
      </c>
      <c r="B14" s="11">
        <v>1309876.5430000001</v>
      </c>
      <c r="C14" s="31">
        <v>52395.061720000005</v>
      </c>
    </row>
    <row r="15" spans="1:3">
      <c r="A15" t="s">
        <v>4497</v>
      </c>
      <c r="B15" s="11">
        <v>4123456.7889999999</v>
      </c>
      <c r="C15" s="31">
        <v>329876.54311999999</v>
      </c>
    </row>
    <row r="16" spans="1:3">
      <c r="A16" t="s">
        <v>4498</v>
      </c>
      <c r="B16" s="11">
        <v>801234.56790000002</v>
      </c>
      <c r="C16" s="31">
        <v>24037.037036999998</v>
      </c>
    </row>
    <row r="17" spans="1:3">
      <c r="A17" t="s">
        <v>4499</v>
      </c>
      <c r="B17" s="11">
        <v>2512345.6779999998</v>
      </c>
      <c r="C17" s="31">
        <v>100493.82712</v>
      </c>
    </row>
    <row r="18" spans="1:3">
      <c r="A18" t="s">
        <v>4500</v>
      </c>
      <c r="B18" s="11">
        <v>701234.56790000002</v>
      </c>
      <c r="C18" s="31">
        <v>21037.037036999998</v>
      </c>
    </row>
    <row r="19" spans="1:3">
      <c r="A19" t="s">
        <v>4501</v>
      </c>
      <c r="B19" s="11">
        <v>1701234.567</v>
      </c>
      <c r="C19" s="31">
        <v>68049.38268000001</v>
      </c>
    </row>
    <row r="20" spans="1:3">
      <c r="A20" t="s">
        <v>4502</v>
      </c>
      <c r="B20" s="11">
        <v>2198765.432</v>
      </c>
      <c r="C20" s="31">
        <v>87950.617280000006</v>
      </c>
    </row>
    <row r="21" spans="1:3">
      <c r="A21" t="s">
        <v>4503</v>
      </c>
      <c r="B21" s="11">
        <v>1109876.5430000001</v>
      </c>
      <c r="C21" s="31">
        <v>44395.061720000005</v>
      </c>
    </row>
    <row r="22" spans="1:3">
      <c r="A22" t="s">
        <v>4504</v>
      </c>
      <c r="B22" s="11">
        <v>954321.09880000004</v>
      </c>
      <c r="C22" s="31">
        <v>4771.6054940000004</v>
      </c>
    </row>
    <row r="23" spans="1:3">
      <c r="A23" t="s">
        <v>4505</v>
      </c>
      <c r="B23" s="11">
        <v>1601234.567</v>
      </c>
      <c r="C23" s="31">
        <v>64049.382680000002</v>
      </c>
    </row>
    <row r="24" spans="1:3">
      <c r="A24" t="s">
        <v>4506</v>
      </c>
      <c r="B24" s="11">
        <v>780123.45680000004</v>
      </c>
      <c r="C24" s="31">
        <v>23403.703704</v>
      </c>
    </row>
    <row r="25" spans="1:3">
      <c r="A25" t="s">
        <v>4507</v>
      </c>
      <c r="B25" s="11">
        <v>1200000</v>
      </c>
      <c r="C25" s="31">
        <v>48000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564F5-B215-3144-A602-396EBAD08D59}">
  <dimension ref="A2:B3"/>
  <sheetViews>
    <sheetView workbookViewId="0">
      <selection activeCell="C17" sqref="C17"/>
    </sheetView>
  </sheetViews>
  <sheetFormatPr baseColWidth="10" defaultRowHeight="16"/>
  <sheetData>
    <row r="2" spans="1:2">
      <c r="A2" s="9" t="s">
        <v>4437</v>
      </c>
      <c r="B2" t="s">
        <v>4438</v>
      </c>
    </row>
    <row r="3" spans="1:2">
      <c r="B3" t="s">
        <v>4436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Calculation</vt:lpstr>
      <vt:lpstr>ClusteredBar Rev&amp;GP</vt:lpstr>
      <vt:lpstr>Bubble Rev&amp;GP</vt:lpstr>
      <vt:lpstr>Line Chart Rev&amp;GP TTM</vt:lpstr>
      <vt:lpstr>ClusteredBar Exp vs Bud</vt:lpstr>
      <vt:lpstr>Waterfall Expense</vt:lpstr>
      <vt:lpstr>Forecast Rev</vt:lpstr>
      <vt:lpstr>Scatter Plot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Thanita Sokphoodsa</dc:creator>
  <cp:lastModifiedBy>Thanita Sokphoodsa</cp:lastModifiedBy>
  <dcterms:created xsi:type="dcterms:W3CDTF">2024-07-08T01:38:05Z</dcterms:created>
  <dcterms:modified xsi:type="dcterms:W3CDTF">2024-07-11T02:58:43Z</dcterms:modified>
</cp:coreProperties>
</file>