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itasps23/Documents/coding_temple/alumni/projects/"/>
    </mc:Choice>
  </mc:AlternateContent>
  <xr:revisionPtr revIDLastSave="0" documentId="8_{03E37498-7F7F-0E45-9ED0-18F9C3A2EC74}" xr6:coauthVersionLast="47" xr6:coauthVersionMax="47" xr10:uidLastSave="{00000000-0000-0000-0000-000000000000}"/>
  <bookViews>
    <workbookView xWindow="0" yWindow="0" windowWidth="28800" windowHeight="18000" xr2:uid="{9CD426DB-7888-8243-853D-62AC0B85350A}"/>
  </bookViews>
  <sheets>
    <sheet name="pivot" sheetId="3" r:id="rId1"/>
    <sheet name="data" sheetId="1" r:id="rId2"/>
  </sheets>
  <definedNames>
    <definedName name="_xlnm._FilterDatabase" localSheetId="1" hidden="1">data!$A$1:$BL$236</definedName>
  </definedNames>
  <calcPr calcId="18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E8" i="3"/>
  <c r="E7" i="3"/>
  <c r="E6" i="3"/>
  <c r="E5" i="3"/>
  <c r="E9" i="3"/>
  <c r="E10" i="3"/>
  <c r="E11" i="3"/>
  <c r="E12" i="3"/>
  <c r="E13" i="3"/>
  <c r="E14" i="3"/>
  <c r="E15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" i="1"/>
  <c r="G6" i="3"/>
  <c r="G7" i="3"/>
  <c r="G8" i="3"/>
  <c r="G9" i="3"/>
  <c r="G10" i="3"/>
  <c r="G11" i="3"/>
  <c r="G12" i="3"/>
  <c r="G13" i="3"/>
  <c r="G14" i="3"/>
  <c r="G5" i="3"/>
  <c r="H4" i="3"/>
  <c r="I5" i="3" l="1"/>
  <c r="I6" i="3"/>
  <c r="I7" i="3" s="1"/>
  <c r="I8" i="3" s="1"/>
  <c r="I9" i="3" s="1"/>
  <c r="I10" i="3" s="1"/>
  <c r="I11" i="3" s="1"/>
  <c r="I12" i="3" s="1"/>
  <c r="I13" i="3" s="1"/>
  <c r="I14" i="3" s="1"/>
  <c r="H15" i="3" s="1"/>
</calcChain>
</file>

<file path=xl/sharedStrings.xml><?xml version="1.0" encoding="utf-8"?>
<sst xmlns="http://schemas.openxmlformats.org/spreadsheetml/2006/main" count="495" uniqueCount="485">
  <si>
    <t>Country Name</t>
  </si>
  <si>
    <t>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</si>
  <si>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</si>
  <si>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</si>
  <si>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</si>
  <si>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</si>
  <si>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</si>
  <si>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</si>
  <si>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</si>
  <si>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</si>
  <si>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</si>
  <si>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</si>
  <si>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</si>
  <si>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</si>
  <si>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</si>
  <si>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</si>
  <si>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</si>
  <si>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</si>
  <si>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</si>
  <si>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</si>
  <si>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</si>
  <si>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</si>
  <si>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</si>
  <si>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</si>
  <si>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</si>
  <si>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</si>
  <si>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</si>
  <si>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</si>
  <si>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</si>
  <si>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</si>
  <si>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</si>
  <si>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</si>
  <si>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</si>
  <si>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</si>
  <si>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</si>
  <si>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</si>
  <si>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</si>
  <si>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</si>
  <si>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</si>
  <si>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</si>
  <si>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</si>
  <si>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</si>
  <si>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</si>
  <si>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</si>
  <si>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</si>
  <si>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</si>
  <si>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</si>
  <si>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</si>
  <si>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</si>
  <si>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</si>
  <si>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</si>
  <si>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</si>
  <si>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</si>
  <si>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</si>
  <si>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</si>
  <si>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</si>
  <si>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</si>
  <si>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</si>
  <si>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</si>
  <si>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</si>
  <si>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</si>
  <si>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</si>
  <si>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</si>
  <si>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</si>
  <si>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</si>
  <si>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</si>
  <si>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</si>
  <si>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</si>
  <si>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</si>
  <si>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</si>
  <si>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</si>
  <si>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</si>
  <si>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</si>
  <si>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</si>
  <si>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</si>
  <si>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</si>
  <si>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</si>
  <si>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</si>
  <si>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</si>
  <si>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</si>
  <si>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</si>
  <si>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</si>
  <si>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</si>
  <si>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</si>
  <si>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</si>
  <si>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</si>
  <si>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</si>
  <si>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</si>
  <si>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</si>
  <si>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</si>
  <si>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</si>
  <si>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</si>
  <si>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</si>
  <si>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</si>
  <si>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</si>
  <si>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</si>
  <si>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</si>
  <si>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</si>
  <si>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</si>
  <si>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</si>
  <si>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</si>
  <si>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</si>
  <si>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</si>
  <si>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</si>
  <si>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</si>
  <si>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</si>
  <si>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</si>
  <si>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</si>
  <si>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</si>
  <si>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</si>
  <si>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</si>
  <si>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</si>
  <si>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</si>
  <si>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</si>
  <si>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</si>
  <si>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</si>
  <si>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</si>
  <si>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</si>
  <si>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</si>
  <si>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</si>
  <si>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</si>
  <si>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</si>
  <si>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</si>
  <si>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</si>
  <si>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</si>
  <si>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</si>
  <si>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</si>
  <si>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</si>
  <si>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</si>
  <si>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</si>
  <si>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</si>
  <si>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</si>
  <si>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</si>
  <si>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</si>
  <si>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</si>
  <si>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</si>
  <si>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</si>
  <si>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</si>
  <si>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</si>
  <si>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</si>
  <si>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</si>
  <si>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</si>
  <si>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</si>
  <si>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</si>
  <si>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</si>
  <si>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</si>
  <si>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</si>
  <si>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</si>
  <si>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</si>
  <si>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</si>
  <si>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</si>
  <si>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</si>
  <si>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</si>
  <si>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</si>
  <si>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</si>
  <si>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</si>
  <si>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</si>
  <si>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</si>
  <si>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</si>
  <si>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</si>
  <si>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</si>
  <si>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</si>
  <si>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</si>
  <si>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</si>
  <si>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</si>
  <si>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</si>
  <si>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</si>
  <si>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</si>
  <si>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</si>
  <si>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</si>
  <si>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</si>
  <si>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</si>
  <si>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</si>
  <si>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</si>
  <si>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</si>
  <si>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</si>
  <si>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</si>
  <si>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</si>
  <si>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</si>
  <si>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</si>
  <si>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</si>
  <si>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</si>
  <si>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</si>
  <si>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</si>
  <si>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</si>
  <si>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</si>
  <si>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</si>
  <si>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</si>
  <si>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</si>
  <si>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</si>
  <si>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</si>
  <si>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</si>
  <si>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</si>
  <si>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</si>
  <si>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</si>
  <si>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</si>
  <si>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</si>
  <si>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</si>
  <si>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</si>
  <si>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</si>
  <si>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</si>
  <si>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</si>
  <si>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</si>
  <si>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</si>
  <si>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</si>
  <si>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</si>
  <si>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</si>
  <si>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</si>
  <si>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</si>
  <si>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</si>
  <si>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</si>
  <si>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</si>
  <si>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</si>
  <si>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</si>
  <si>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</si>
  <si>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</si>
  <si>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</si>
  <si>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</si>
  <si>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</si>
  <si>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</si>
  <si>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</si>
  <si>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</si>
  <si>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</si>
  <si>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</si>
  <si>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</si>
  <si>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</si>
  <si>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</si>
  <si>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</si>
  <si>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</si>
  <si>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</si>
  <si>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</si>
  <si>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</si>
  <si>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</si>
  <si>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</si>
  <si>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</si>
  <si>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</si>
  <si>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</si>
  <si>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</si>
  <si>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</si>
  <si>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</si>
  <si>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</si>
  <si>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</si>
  <si>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</si>
  <si>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</si>
  <si>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</si>
  <si>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</si>
  <si>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</si>
  <si>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</si>
  <si>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</si>
  <si>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</si>
  <si>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</si>
  <si>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</si>
  <si>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</si>
  <si>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</si>
  <si>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</si>
  <si>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</si>
  <si>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</si>
  <si>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</si>
  <si>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</si>
  <si>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</si>
  <si>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</si>
  <si>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</si>
  <si>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</si>
  <si>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</si>
  <si>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</si>
  <si>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</si>
  <si>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</si>
  <si>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</si>
  <si>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</si>
  <si>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</si>
  <si>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</si>
  <si>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</si>
  <si>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</si>
  <si>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</si>
  <si>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</si>
  <si>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</si>
  <si>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</si>
  <si>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</si>
  <si>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</si>
  <si>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</si>
  <si>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</si>
  <si>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</si>
  <si>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</si>
  <si>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</si>
  <si>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</si>
  <si>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</si>
  <si>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</si>
  <si>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</si>
  <si>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</si>
  <si>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</si>
  <si>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</si>
  <si>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</si>
  <si>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</si>
  <si>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</si>
  <si>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</si>
  <si>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</si>
  <si>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</si>
  <si>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</si>
  <si>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</si>
  <si>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</si>
  <si>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</si>
  <si>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</si>
  <si>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</si>
  <si>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</si>
  <si>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</si>
  <si>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</si>
  <si>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</si>
  <si>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</si>
  <si>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</si>
  <si>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</si>
  <si>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</si>
  <si>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</si>
  <si>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</si>
  <si>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</si>
  <si>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</si>
  <si>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</si>
  <si>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</si>
  <si>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</si>
  <si>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</si>
  <si>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</si>
  <si>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</si>
  <si>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</si>
  <si>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</si>
  <si>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</si>
  <si>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</si>
  <si>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</si>
  <si>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</si>
  <si>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</si>
  <si>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</si>
  <si>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</si>
  <si>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</si>
  <si>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</si>
  <si>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</si>
  <si>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</si>
  <si>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</si>
  <si>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</si>
  <si>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</si>
  <si>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</si>
  <si>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</si>
  <si>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</si>
  <si>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</si>
  <si>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</si>
  <si>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</si>
  <si>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</si>
  <si>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</si>
  <si>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</si>
  <si>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</si>
  <si>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</si>
  <si>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</si>
  <si>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</si>
  <si>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</si>
  <si>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</si>
  <si>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</si>
  <si>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</si>
  <si>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</si>
  <si>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</si>
  <si>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</si>
  <si>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</si>
  <si>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</si>
  <si>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</si>
  <si>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</si>
  <si>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</si>
  <si>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</si>
  <si>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</si>
  <si>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</si>
  <si>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</si>
  <si>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</si>
  <si>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</si>
  <si>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</si>
  <si>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</si>
  <si>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</si>
  <si>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</si>
  <si>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</si>
  <si>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</si>
  <si>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</si>
  <si>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</si>
  <si>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</si>
  <si>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</si>
  <si>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</si>
  <si>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</si>
  <si>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</si>
  <si>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</si>
  <si>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</si>
  <si>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</si>
  <si>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</si>
  <si>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</si>
  <si>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</si>
  <si>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</si>
  <si>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</si>
  <si>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</si>
  <si>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</si>
  <si>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</si>
  <si>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</si>
  <si>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</si>
  <si>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</si>
  <si>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</si>
  <si>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</si>
  <si>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</si>
  <si>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</si>
  <si>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</si>
  <si>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</si>
  <si>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</si>
  <si>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</si>
  <si>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</si>
  <si>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</si>
  <si>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</si>
  <si>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</si>
  <si>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</si>
  <si>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</si>
  <si>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</si>
  <si>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</si>
  <si>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</si>
  <si>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</si>
  <si>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</si>
  <si>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</si>
  <si>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</si>
  <si>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</si>
  <si>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</si>
  <si>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</si>
  <si>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</si>
  <si>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</si>
  <si>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</si>
  <si>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Middle East &amp; North Africa (IDA &amp; IBRD countries)</t>
  </si>
  <si>
    <t>TMN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</si>
  <si>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</si>
  <si>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</si>
  <si>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</si>
  <si>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</si>
  <si>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</si>
  <si>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</si>
  <si>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</si>
  <si>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</si>
  <si>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</si>
  <si>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</si>
  <si>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</si>
  <si>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</si>
  <si>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</si>
  <si>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</si>
  <si>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</si>
  <si>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</si>
  <si>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</si>
  <si>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</si>
  <si>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</si>
  <si>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</si>
  <si>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</si>
  <si>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</si>
  <si>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</si>
  <si>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</si>
  <si>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</si>
  <si>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</si>
  <si>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</si>
  <si>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</si>
  <si>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</si>
  <si>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</si>
  <si>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</si>
  <si>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</si>
  <si>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</si>
  <si>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</si>
  <si>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</si>
  <si>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</si>
  <si>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</si>
  <si>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</si>
  <si>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</si>
  <si>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</si>
  <si>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</si>
  <si>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</si>
  <si>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</si>
  <si>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</si>
  <si>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</si>
  <si>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</si>
  <si>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(Nominal)</t>
  </si>
  <si>
    <t>Row Labels</t>
  </si>
  <si>
    <t>Grand Total</t>
  </si>
  <si>
    <t>Sum of 2017</t>
  </si>
  <si>
    <t>Var</t>
  </si>
  <si>
    <t>USD</t>
  </si>
  <si>
    <t>Start/End</t>
  </si>
  <si>
    <t>Base</t>
  </si>
  <si>
    <t>Up</t>
  </si>
  <si>
    <t>Down</t>
  </si>
  <si>
    <t>Sum2016&amp;2017</t>
  </si>
  <si>
    <t>Sum of 2016</t>
  </si>
  <si>
    <t>Sum of Sum2016&amp;2017</t>
  </si>
  <si>
    <t>Check</t>
  </si>
  <si>
    <t>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</si>
</sst>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65" fontId="0" fillId="0" borderId="0" xfId="0" applyNumberFormat="1"/>
    <xf numFmtId="165" fontId="0" fillId="0" borderId="0" xfId="1" applyNumberFormat="1" applyFont="1"/>
    <xf numFmtId="0" fontId="18" fillId="0" borderId="0" xfId="0" applyFont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</a:t>
            </a:r>
            <a:r>
              <a:rPr lang="en-US" baseline="0"/>
              <a:t> GDP -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Start/End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pivot!$G$4:$G$15</c:f>
              <c:strCache>
                <c:ptCount val="12"/>
                <c:pt idx="0">
                  <c:v>2016</c:v>
                </c:pt>
                <c:pt idx="1">
                  <c:v>United States</c:v>
                </c:pt>
                <c:pt idx="2">
                  <c:v>China</c:v>
                </c:pt>
                <c:pt idx="3">
                  <c:v>Japan</c:v>
                </c:pt>
                <c:pt idx="4">
                  <c:v>Germany</c:v>
                </c:pt>
                <c:pt idx="5">
                  <c:v>United Kingdom</c:v>
                </c:pt>
                <c:pt idx="6">
                  <c:v>France</c:v>
                </c:pt>
                <c:pt idx="7">
                  <c:v>India</c:v>
                </c:pt>
                <c:pt idx="8">
                  <c:v>Brazil</c:v>
                </c:pt>
                <c:pt idx="9">
                  <c:v>Italy</c:v>
                </c:pt>
                <c:pt idx="10">
                  <c:v>Canada</c:v>
                </c:pt>
                <c:pt idx="11">
                  <c:v>2017</c:v>
                </c:pt>
              </c:strCache>
            </c:strRef>
          </c:cat>
          <c:val>
            <c:numRef>
              <c:f>pivot!$H$4:$H$15</c:f>
              <c:numCache>
                <c:formatCode>General</c:formatCode>
                <c:ptCount val="12"/>
                <c:pt idx="0" formatCode="_(* #,##0_);_(* \(#,##0\);_(* &quot;-&quot;??_);_(@_)">
                  <c:v>51137.948870771746</c:v>
                </c:pt>
                <c:pt idx="11" formatCode="_(* #,##0_);_(* \(#,##0\);_(* &quot;-&quot;??_);_(@_)">
                  <c:v>54074.919872619583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C-8E47-9B00-9B1F7FD7B5A9}"/>
            </c:ext>
          </c:extLst>
        </c:ser>
        <c:ser>
          <c:idx val="1"/>
          <c:order val="1"/>
          <c:tx>
            <c:strRef>
              <c:f>pivot!$I$3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pivot!$G$4:$G$15</c:f>
              <c:strCache>
                <c:ptCount val="12"/>
                <c:pt idx="0">
                  <c:v>2016</c:v>
                </c:pt>
                <c:pt idx="1">
                  <c:v>United States</c:v>
                </c:pt>
                <c:pt idx="2">
                  <c:v>China</c:v>
                </c:pt>
                <c:pt idx="3">
                  <c:v>Japan</c:v>
                </c:pt>
                <c:pt idx="4">
                  <c:v>Germany</c:v>
                </c:pt>
                <c:pt idx="5">
                  <c:v>United Kingdom</c:v>
                </c:pt>
                <c:pt idx="6">
                  <c:v>France</c:v>
                </c:pt>
                <c:pt idx="7">
                  <c:v>India</c:v>
                </c:pt>
                <c:pt idx="8">
                  <c:v>Brazil</c:v>
                </c:pt>
                <c:pt idx="9">
                  <c:v>Italy</c:v>
                </c:pt>
                <c:pt idx="10">
                  <c:v>Canada</c:v>
                </c:pt>
                <c:pt idx="11">
                  <c:v>2017</c:v>
                </c:pt>
              </c:strCache>
            </c:strRef>
          </c:cat>
          <c:val>
            <c:numRef>
              <c:f>pivot!$I$4:$I$15</c:f>
              <c:numCache>
                <c:formatCode>_(* #,##0_);_(* \(#,##0\);_(* "-"??_);_(@_)</c:formatCode>
                <c:ptCount val="12"/>
                <c:pt idx="1">
                  <c:v>51137.948870771746</c:v>
                </c:pt>
                <c:pt idx="2">
                  <c:v>51935.852366771745</c:v>
                </c:pt>
                <c:pt idx="3">
                  <c:v>52940.14494252843</c:v>
                </c:pt>
                <c:pt idx="4">
                  <c:v>52940.14494252843</c:v>
                </c:pt>
                <c:pt idx="5">
                  <c:v>53130.544280817761</c:v>
                </c:pt>
                <c:pt idx="6">
                  <c:v>53130.544280817761</c:v>
                </c:pt>
                <c:pt idx="7">
                  <c:v>53247.999575375849</c:v>
                </c:pt>
                <c:pt idx="8">
                  <c:v>53604.674541241751</c:v>
                </c:pt>
                <c:pt idx="9">
                  <c:v>53872.495964193498</c:v>
                </c:pt>
                <c:pt idx="10">
                  <c:v>53953.64897028292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C-8E47-9B00-9B1F7FD7B5A9}"/>
            </c:ext>
          </c:extLst>
        </c:ser>
        <c:ser>
          <c:idx val="2"/>
          <c:order val="2"/>
          <c:tx>
            <c:strRef>
              <c:f>pivot!$J$3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_(* #,##0_);_(* \(#,##0\)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pivot!$G$4:$G$15</c:f>
              <c:strCache>
                <c:ptCount val="12"/>
                <c:pt idx="0">
                  <c:v>2016</c:v>
                </c:pt>
                <c:pt idx="1">
                  <c:v>United States</c:v>
                </c:pt>
                <c:pt idx="2">
                  <c:v>China</c:v>
                </c:pt>
                <c:pt idx="3">
                  <c:v>Japan</c:v>
                </c:pt>
                <c:pt idx="4">
                  <c:v>Germany</c:v>
                </c:pt>
                <c:pt idx="5">
                  <c:v>United Kingdom</c:v>
                </c:pt>
                <c:pt idx="6">
                  <c:v>France</c:v>
                </c:pt>
                <c:pt idx="7">
                  <c:v>India</c:v>
                </c:pt>
                <c:pt idx="8">
                  <c:v>Brazil</c:v>
                </c:pt>
                <c:pt idx="9">
                  <c:v>Italy</c:v>
                </c:pt>
                <c:pt idx="10">
                  <c:v>Canada</c:v>
                </c:pt>
                <c:pt idx="11">
                  <c:v>2017</c:v>
                </c:pt>
              </c:strCache>
            </c:strRef>
          </c:cat>
          <c:val>
            <c:numRef>
              <c:f>pivot!$J$4:$J$15</c:f>
              <c:numCache>
                <c:formatCode>_(* #,##0_);_(* \(#,##0\);_(* "-"??_);_(@_)</c:formatCode>
                <c:ptCount val="12"/>
                <c:pt idx="1">
                  <c:v>797.90349600000002</c:v>
                </c:pt>
                <c:pt idx="2">
                  <c:v>1077.1328341495</c:v>
                </c:pt>
                <c:pt idx="3">
                  <c:v>0</c:v>
                </c:pt>
                <c:pt idx="4">
                  <c:v>214.23458166416992</c:v>
                </c:pt>
                <c:pt idx="5">
                  <c:v>0</c:v>
                </c:pt>
                <c:pt idx="6">
                  <c:v>117.45529455808985</c:v>
                </c:pt>
                <c:pt idx="7">
                  <c:v>356.67496586590039</c:v>
                </c:pt>
                <c:pt idx="8">
                  <c:v>267.82142295174998</c:v>
                </c:pt>
                <c:pt idx="9">
                  <c:v>81.153006089419918</c:v>
                </c:pt>
                <c:pt idx="10">
                  <c:v>121.27090233666016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C-8E47-9B00-9B1F7FD7B5A9}"/>
            </c:ext>
          </c:extLst>
        </c:ser>
        <c:ser>
          <c:idx val="3"/>
          <c:order val="3"/>
          <c:tx>
            <c:strRef>
              <c:f>pivot!$K$3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_(* #,##0_);_(* \(#,##0\)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pivot!$G$4:$G$15</c:f>
              <c:strCache>
                <c:ptCount val="12"/>
                <c:pt idx="0">
                  <c:v>2016</c:v>
                </c:pt>
                <c:pt idx="1">
                  <c:v>United States</c:v>
                </c:pt>
                <c:pt idx="2">
                  <c:v>China</c:v>
                </c:pt>
                <c:pt idx="3">
                  <c:v>Japan</c:v>
                </c:pt>
                <c:pt idx="4">
                  <c:v>Germany</c:v>
                </c:pt>
                <c:pt idx="5">
                  <c:v>United Kingdom</c:v>
                </c:pt>
                <c:pt idx="6">
                  <c:v>France</c:v>
                </c:pt>
                <c:pt idx="7">
                  <c:v>India</c:v>
                </c:pt>
                <c:pt idx="8">
                  <c:v>Brazil</c:v>
                </c:pt>
                <c:pt idx="9">
                  <c:v>Italy</c:v>
                </c:pt>
                <c:pt idx="10">
                  <c:v>Canada</c:v>
                </c:pt>
                <c:pt idx="11">
                  <c:v>2017</c:v>
                </c:pt>
              </c:strCache>
            </c:strRef>
          </c:cat>
          <c:val>
            <c:numRef>
              <c:f>pivot!$K$4:$K$15</c:f>
              <c:numCache>
                <c:formatCode>_(* #,##0_);_(* \(#,##0\);_(* "-"??_);_(@_)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72.840258392820317</c:v>
                </c:pt>
                <c:pt idx="4">
                  <c:v>0</c:v>
                </c:pt>
                <c:pt idx="5">
                  <c:v>23.835243374839845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C-8E47-9B00-9B1F7FD7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159119"/>
        <c:axId val="1962291231"/>
      </c:barChart>
      <c:catAx>
        <c:axId val="19621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91231"/>
        <c:crosses val="autoZero"/>
        <c:auto val="1"/>
        <c:lblAlgn val="ctr"/>
        <c:lblOffset val="100"/>
        <c:noMultiLvlLbl val="0"/>
      </c:catAx>
      <c:valAx>
        <c:axId val="1962291231"/>
        <c:scaling>
          <c:orientation val="minMax"/>
          <c:min val="5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1073150</xdr:colOff>
      <xdr:row>18</xdr:row>
      <xdr:rowOff>158750</xdr:rowOff>
    </xdr:from>
    <xdr:to>
      <xdr:col>9</xdr:col>
      <xdr:colOff>965200</xdr:colOff>
      <xdr:row>38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A6BB-0257-1EB5-A1FD-AAFD35C3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ita Sokphoodsa" refreshedDate="45480.696782523148" createdVersion="8" refreshedVersion="8" minRefreshableVersion="3" recordCount="269" xr:uid="{51A15663-FFE1-8A48-B46E-C0A0F1BBB140}">
  <cacheSource type="worksheet">
    <worksheetSource ref="A1:E1048576" sheet="data"/>
  </cacheSource>
  <cacheFields count="5">
    <cacheField name="Country Name" numFmtId="0">
      <sharedItems containsBlank="1" count="235">
        <s v="United States"/>
        <s v="China"/>
        <s v="Japan"/>
        <s v="Germany"/>
        <s v="United Kingdom"/>
        <s v="France"/>
        <s v="India"/>
        <s v="Brazil"/>
        <s v="Italy"/>
        <s v="Canada"/>
        <s v="Korea, Rep."/>
        <s v="Russian Federation"/>
        <s v="Fragile and conflict affected situations"/>
        <s v="Middle East &amp; North Africa (excluding high income)"/>
        <s v="Central Europe and the Baltics"/>
        <s v="Middle East &amp; North Africa (IDA &amp; IBRD countries)"/>
        <s v="Spain"/>
        <s v="Australia"/>
        <s v="Pre-demographic dividend"/>
        <s v="Mexico"/>
        <s v="IDA only"/>
        <s v="Least developed countries: UN classification"/>
        <s v="Indonesia"/>
        <s v="IDA blend"/>
        <s v="Africa Eastern and Southern"/>
        <s v="Turkey"/>
        <s v="Netherlands"/>
        <s v="Switzerland"/>
        <s v="Heavily indebted poor countries (HIPC)"/>
        <s v="Africa Western and Central"/>
        <s v="Saudi Arabia"/>
        <s v="Argentina"/>
        <s v="Sweden"/>
        <s v="Poland"/>
        <s v="Belgium"/>
        <s v="Small states"/>
        <s v="Thailand"/>
        <s v="Iran, Islamic Rep."/>
        <s v="Austria"/>
        <s v="Low income"/>
        <s v="Nigeria"/>
        <s v="Norway"/>
        <s v="Other small states"/>
        <s v="United Arab Emirates"/>
        <s v="South Africa"/>
        <s v="Israel"/>
        <s v="Singapore"/>
        <s v="Hong Kong SAR, China"/>
        <s v="Philippines"/>
        <s v="Denmark"/>
        <s v="Ireland"/>
        <s v="Malaysia"/>
        <s v="Colombia"/>
        <s v="Pakistan"/>
        <s v="Egypt, Arab Rep."/>
        <s v="Chile"/>
        <s v="Finland"/>
        <s v="Bangladesh"/>
        <s v="Vietnam"/>
        <s v="Portugal"/>
        <s v="Czech Republic"/>
        <s v="Peru"/>
        <s v="Romania"/>
        <s v="New Zealand"/>
        <s v="Greece"/>
        <s v="Iraq"/>
        <s v="Algeria"/>
        <s v="Qatar"/>
        <s v="Kazakhstan"/>
        <s v="Hungary"/>
        <s v="Kuwait"/>
        <s v="Angola"/>
        <s v="Morocco"/>
        <s v="Puerto Rico"/>
        <s v="Ukraine"/>
        <s v="Ecuador"/>
        <s v="Cuba"/>
        <s v="Slovak Republic"/>
        <s v="Sri Lanka"/>
        <s v="Kenya"/>
        <s v="Ethiopia"/>
        <s v="Oman"/>
        <s v="Dominican Republic"/>
        <s v="Uzbekistan"/>
        <s v="Caribbean small states"/>
        <s v="Guatemala"/>
        <s v="Luxembourg"/>
        <s v="Myanmar"/>
        <s v="Uruguay"/>
        <s v="Panama"/>
        <s v="Costa Rica"/>
        <s v="Ghana"/>
        <s v="Bulgaria"/>
        <s v="Croatia"/>
        <s v="Lebanon"/>
        <s v="Tanzania"/>
        <s v="Belarus"/>
        <s v="Cote d'Ivoire"/>
        <s v="Macao SAR, China"/>
        <s v="Slovenia"/>
        <s v="Lithuania"/>
        <s v="Tunisia"/>
        <s v="Serbia"/>
        <s v="Sudan"/>
        <s v="Jordan"/>
        <s v="Azerbaijan"/>
        <s v="Congo, Dem. Rep."/>
        <s v="Paraguay"/>
        <s v="Turkmenistan"/>
        <s v="Bolivia"/>
        <s v="Cameroon"/>
        <s v="Bahrain"/>
        <s v="Libya"/>
        <s v="Uganda"/>
        <s v="Latvia"/>
        <s v="Yemen, Rep."/>
        <s v="Nepal"/>
        <s v="Estonia"/>
        <s v="El Salvador"/>
        <s v="Zambia"/>
        <s v="Iceland"/>
        <s v="Trinidad and Tobago"/>
        <s v="Honduras"/>
        <s v="Cyprus"/>
        <s v="Papua New Guinea"/>
        <s v="Cambodia"/>
        <s v="Senegal"/>
        <s v="Zimbabwe"/>
        <s v="Afghanistan"/>
        <s v="Bosnia and Herzegovina"/>
        <s v="Lao PDR"/>
        <s v="West Bank and Gaza"/>
        <s v="Georgia"/>
        <s v="Botswana"/>
        <s v="Mali"/>
        <s v="Haiti"/>
        <s v="Gabon"/>
        <s v="Jamaica"/>
        <s v="Syrian Arab Republic"/>
        <s v="Nicaragua"/>
        <s v="Burkina Faso"/>
        <s v="Mauritius"/>
        <s v="Mozambique"/>
        <s v="Madagascar"/>
        <s v="Malta"/>
        <s v="Albania"/>
        <s v="Benin"/>
        <s v="Bahamas, The"/>
        <s v="Namibia"/>
        <s v="Brunei Darussalam"/>
        <s v="Equatorial Guinea"/>
        <s v="Mongolia"/>
        <s v="Armenia"/>
        <s v="North Macedonia"/>
        <s v="Niger"/>
        <s v="Congo, Rep."/>
        <s v="Chad"/>
        <s v="Pacific island small states"/>
        <s v="Guinea"/>
        <s v="Rwanda"/>
        <s v="New Caledonia"/>
        <s v="Moldova"/>
        <s v="Tajikistan"/>
        <s v="Kyrgyz Republic"/>
        <s v="Malawi"/>
        <s v="Bermuda"/>
        <s v="Kosovo"/>
        <s v="Isle of Man"/>
        <s v="Mauritania"/>
        <s v="Monaco"/>
        <s v="Liechtenstein"/>
        <s v="Togo"/>
        <s v="Guam"/>
        <s v="Somalia"/>
        <s v="Fiji"/>
        <s v="Cayman Islands"/>
        <s v="Barbados"/>
        <s v="Guyana"/>
        <s v="Montenegro"/>
        <s v="Maldives"/>
        <s v="Eswatini"/>
        <s v="Virgin Islands (U.S.)"/>
        <s v="Sierra Leone"/>
        <s v="Suriname"/>
        <s v="Liberia"/>
        <s v="Curacao"/>
        <s v="Aruba"/>
        <s v="Andorra"/>
        <s v="Faroe Islands"/>
        <s v="Greenland"/>
        <s v="Burundi"/>
        <s v="Djibouti"/>
        <s v="Bhutan"/>
        <s v="Lesotho"/>
        <s v="Central African Republic"/>
        <s v="St. Lucia"/>
        <s v="Belize"/>
        <s v="Cabo Verde"/>
        <s v="Timor-Leste"/>
        <s v="San Marino"/>
        <s v="Gambia, The"/>
        <s v="Seychelles"/>
        <s v="Antigua and Barbuda"/>
        <s v="Solomon Islands"/>
        <s v="Northern Mariana Islands"/>
        <s v="Guinea-Bissau"/>
        <s v="Sint Maarten (Dutch part)"/>
        <s v="Grenada"/>
        <s v="Comoros"/>
        <s v="St. Kitts and Nevis"/>
        <s v="Turks and Caicos Islands"/>
        <s v="Vanuatu"/>
        <s v="Samoa"/>
        <s v="St. Vincent and the Grenadines"/>
        <s v="American Samoa"/>
        <s v="Dominica"/>
        <s v="Tonga"/>
        <s v="Sao Tome and Principe"/>
        <s v="Micronesia, Fed. Sts."/>
        <s v="Palau"/>
        <s v="Marshall Islands"/>
        <s v="Kiribati"/>
        <s v="Nauru"/>
        <s v="Tuvalu"/>
        <s v="Channel Islands"/>
        <s v="Eritrea"/>
        <s v="Gibraltar"/>
        <s v="Not classified"/>
        <s v="St. Martin (French part)"/>
        <s v="Korea, Dem. People's Rep."/>
        <s v="French Polynesia"/>
        <s v="South Sudan"/>
        <s v="Venezuela, RB"/>
        <s v="British Virgin Islands"/>
        <m/>
      </sharedItems>
    </cacheField>
    <cacheField name="Code" numFmtId="0">
      <sharedItems containsBlank="1"/>
    </cacheField>
    <cacheField name="2016" numFmtId="0">
      <sharedItems containsString="0" containsBlank="1" containsNumber="1" minValue="36547799.583705001" maxValue="18745075687000"/>
    </cacheField>
    <cacheField name="2017" numFmtId="0">
      <sharedItems containsString="0" containsBlank="1" containsNumber="1" minValue="40619251.992642596" maxValue="19542979183000"/>
    </cacheField>
    <cacheField name="Sum2016&amp;2017" numFmtId="0">
      <sharedItems containsString="0" containsBlank="1" containsNumber="1" minValue="0" maxValue="382880548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s v="USA"/>
    <n v="18745075687000"/>
    <n v="19542979183000"/>
    <n v="38288054870000"/>
  </r>
  <r>
    <x v="1"/>
    <s v="CHN"/>
    <n v="11233276536744.699"/>
    <n v="12310409370894.199"/>
    <n v="23543685907638.898"/>
  </r>
  <r>
    <x v="2"/>
    <s v="JPN"/>
    <n v="5003677627544.2402"/>
    <n v="4930837369151.4199"/>
    <n v="9934514996695.6602"/>
  </r>
  <r>
    <x v="3"/>
    <s v="DEU"/>
    <n v="3467498002104.3301"/>
    <n v="3681732583768.5"/>
    <n v="7149230585872.8301"/>
  </r>
  <r>
    <x v="4"/>
    <s v="GBR"/>
    <n v="2722851958486.23"/>
    <n v="2699016715111.3901"/>
    <n v="5421868673597.6201"/>
  </r>
  <r>
    <x v="5"/>
    <s v="FRA"/>
    <n v="2471285607081.7202"/>
    <n v="2588740901639.8101"/>
    <n v="5060026508721.5303"/>
  </r>
  <r>
    <x v="6"/>
    <s v="IND"/>
    <n v="2294797980509.0098"/>
    <n v="2651472946374.9102"/>
    <n v="4946270926883.9199"/>
  </r>
  <r>
    <x v="7"/>
    <s v="BRA"/>
    <n v="1795693265810.23"/>
    <n v="2063514688761.98"/>
    <n v="3859207954572.21"/>
  </r>
  <r>
    <x v="8"/>
    <s v="ITA"/>
    <n v="1875797463583.8701"/>
    <n v="1956950469673.29"/>
    <n v="3832747933257.1602"/>
  </r>
  <r>
    <x v="9"/>
    <s v="CAN"/>
    <n v="1527994741907.4299"/>
    <n v="1649265644244.0901"/>
    <n v="3177260386151.52"/>
  </r>
  <r>
    <x v="10"/>
    <s v="KOR"/>
    <n v="1500111596236.3701"/>
    <n v="1623901496835.79"/>
    <n v="3124013093072.1602"/>
  </r>
  <r>
    <x v="11"/>
    <s v="RUS"/>
    <n v="1276786979221.8101"/>
    <n v="1574199387070.8999"/>
    <n v="2850986366292.71"/>
  </r>
  <r>
    <x v="12"/>
    <s v="FCS"/>
    <n v="1407794580336.8401"/>
    <n v="1440153462302.1699"/>
    <n v="2847948042639.0098"/>
  </r>
  <r>
    <x v="13"/>
    <s v="MNA"/>
    <n v="1403896677724.4299"/>
    <n v="1384689900925.74"/>
    <n v="2788586578650.1699"/>
  </r>
  <r>
    <x v="14"/>
    <s v="CEB"/>
    <n v="1321405910582.0801"/>
    <n v="1463917493520.8"/>
    <n v="2785323404102.8799"/>
  </r>
  <r>
    <x v="15"/>
    <s v="TMN"/>
    <n v="1388491277724.4299"/>
    <n v="1368561900925.74"/>
    <n v="2757053178650.1699"/>
  </r>
  <r>
    <x v="16"/>
    <s v="ESP"/>
    <n v="1232076017361.53"/>
    <n v="1309297246509.3101"/>
    <n v="2541373263870.8398"/>
  </r>
  <r>
    <x v="17"/>
    <s v="AUS"/>
    <n v="1206685107002.47"/>
    <n v="1326882872011.46"/>
    <n v="2533567979013.9297"/>
  </r>
  <r>
    <x v="18"/>
    <s v="PRE"/>
    <n v="1205554683338.8899"/>
    <n v="1258665620177.51"/>
    <n v="2464220303516.3999"/>
  </r>
  <r>
    <x v="19"/>
    <s v="MEX"/>
    <n v="1078490651625.3101"/>
    <n v="1158913035796.3701"/>
    <n v="2237403687421.6802"/>
  </r>
  <r>
    <x v="20"/>
    <s v="IDX"/>
    <n v="1015969363852.14"/>
    <n v="1100367908800.73"/>
    <n v="2116337272652.8701"/>
  </r>
  <r>
    <x v="21"/>
    <s v="LDC"/>
    <n v="936300776403.56702"/>
    <n v="1025443701461.53"/>
    <n v="1961744477865.0972"/>
  </r>
  <r>
    <x v="22"/>
    <s v="IDN"/>
    <n v="931877364177.74194"/>
    <n v="1015618742565.8101"/>
    <n v="1947496106743.552"/>
  </r>
  <r>
    <x v="23"/>
    <s v="IDB"/>
    <n v="942117764046.80005"/>
    <n v="925118884014.57202"/>
    <n v="1867236648061.3721"/>
  </r>
  <r>
    <x v="24"/>
    <s v="AFE"/>
    <n v="873354876607.31702"/>
    <n v="985355704660.08301"/>
    <n v="1858710581267.3999"/>
  </r>
  <r>
    <x v="25"/>
    <s v="TUR"/>
    <n v="869692960365.55103"/>
    <n v="858996263095.85803"/>
    <n v="1728689223461.4092"/>
  </r>
  <r>
    <x v="26"/>
    <s v="NLD"/>
    <n v="783528181704.56702"/>
    <n v="831809944960.87903"/>
    <n v="1615338126665.446"/>
  </r>
  <r>
    <x v="27"/>
    <s v="CHE"/>
    <n v="695600652899.28296"/>
    <n v="704478516963.85498"/>
    <n v="1400079169863.1379"/>
  </r>
  <r>
    <x v="28"/>
    <s v="HPC"/>
    <n v="668494140790.38196"/>
    <n v="720193577997.66199"/>
    <n v="1388687718788.0439"/>
  </r>
  <r>
    <x v="29"/>
    <s v="AFW"/>
    <n v="690543020916.229"/>
    <n v="683741574626.19202"/>
    <n v="1374284595542.4209"/>
  </r>
  <r>
    <x v="30"/>
    <s v="SAU"/>
    <n v="644935541440"/>
    <n v="688586244293.33301"/>
    <n v="1333521785733.333"/>
  </r>
  <r>
    <x v="31"/>
    <s v="ARG"/>
    <n v="557531376217.96704"/>
    <n v="643628665302.15503"/>
    <n v="1201160041520.1221"/>
  </r>
  <r>
    <x v="32"/>
    <s v="SWE"/>
    <n v="515654671469.547"/>
    <n v="541018749769.09698"/>
    <n v="1056673421238.644"/>
  </r>
  <r>
    <x v="33"/>
    <s v="POL"/>
    <n v="472630364208.177"/>
    <n v="526508877305.32098"/>
    <n v="999139241513.49805"/>
  </r>
  <r>
    <x v="34"/>
    <s v="BEL"/>
    <n v="475739588764.75897"/>
    <n v="501522868356.44098"/>
    <n v="977262457121.19995"/>
  </r>
  <r>
    <x v="35"/>
    <s v="SST"/>
    <n v="444926108167.461"/>
    <n v="479917651624.90002"/>
    <n v="924843759792.36108"/>
  </r>
  <r>
    <x v="36"/>
    <s v="THA"/>
    <n v="413366150655.591"/>
    <n v="456356961443.49701"/>
    <n v="869723112099.08801"/>
  </r>
  <r>
    <x v="37"/>
    <s v="IRN"/>
    <n v="417983583565.53998"/>
    <n v="445345256459.10498"/>
    <n v="863328840024.64502"/>
  </r>
  <r>
    <x v="38"/>
    <s v="AUT"/>
    <n v="395568644341.03802"/>
    <n v="416230497429.16302"/>
    <n v="811799141770.20105"/>
  </r>
  <r>
    <x v="39"/>
    <s v="LIC"/>
    <n v="387204228271.26801"/>
    <n v="409137806152.78003"/>
    <n v="796342034424.0481"/>
  </r>
  <r>
    <x v="40"/>
    <s v="NGA"/>
    <n v="404650006428.61298"/>
    <n v="375746469538.66602"/>
    <n v="780396475967.27905"/>
  </r>
  <r>
    <x v="41"/>
    <s v="NOR"/>
    <n v="368827142857.14301"/>
    <n v="398393955268.98999"/>
    <n v="767221098126.13306"/>
  </r>
  <r>
    <x v="42"/>
    <s v="OSS"/>
    <n v="365871050813.93402"/>
    <n v="398011979849.43201"/>
    <n v="763883030663.36597"/>
  </r>
  <r>
    <x v="43"/>
    <s v="ARE"/>
    <n v="357045064669.84302"/>
    <n v="385605506848.19598"/>
    <n v="742650571518.03906"/>
  </r>
  <r>
    <x v="44"/>
    <s v="ZAF"/>
    <n v="323585509674.48102"/>
    <n v="381448814653.45599"/>
    <n v="705034324327.93701"/>
  </r>
  <r>
    <x v="45"/>
    <s v="ISR"/>
    <n v="319024417316.88898"/>
    <n v="355277223507.48499"/>
    <n v="674301640824.37402"/>
  </r>
  <r>
    <x v="46"/>
    <s v="SGP"/>
    <n v="318763807455.664"/>
    <n v="343337750742.27002"/>
    <n v="662101558197.93408"/>
  </r>
  <r>
    <x v="47"/>
    <s v="HKG"/>
    <n v="320837638328.84601"/>
    <n v="341244161576.75897"/>
    <n v="662081799905.60498"/>
  </r>
  <r>
    <x v="48"/>
    <s v="PHL"/>
    <n v="318626761492.30499"/>
    <n v="328480867143.20398"/>
    <n v="647107628635.50903"/>
  </r>
  <r>
    <x v="49"/>
    <s v="DNK"/>
    <n v="313115929314.33899"/>
    <n v="332121063806.39099"/>
    <n v="645236993120.72998"/>
  </r>
  <r>
    <x v="50"/>
    <s v="IRL"/>
    <n v="298725229419.21503"/>
    <n v="334602299873.02899"/>
    <n v="633327529292.24402"/>
  </r>
  <r>
    <x v="51"/>
    <s v="MYS"/>
    <n v="301255380276.258"/>
    <n v="319112136545.43799"/>
    <n v="620367516821.69604"/>
  </r>
  <r>
    <x v="52"/>
    <s v="COL"/>
    <n v="282825009887.45801"/>
    <n v="311883730690.12903"/>
    <n v="594708740577.58704"/>
  </r>
  <r>
    <x v="53"/>
    <s v="PAK"/>
    <n v="278654637737.69"/>
    <n v="304567253219.09698"/>
    <n v="583221890956.78699"/>
  </r>
  <r>
    <x v="54"/>
    <s v="EGY"/>
    <n v="332441717791.41101"/>
    <n v="235733695652.17401"/>
    <n v="568175413443.58496"/>
  </r>
  <r>
    <x v="55"/>
    <s v="CHL"/>
    <n v="250440149690.84601"/>
    <n v="277034675515.68402"/>
    <n v="527474825206.53003"/>
  </r>
  <r>
    <x v="56"/>
    <s v="FIN"/>
    <n v="240607907010.383"/>
    <n v="255016517537.983"/>
    <n v="495624424548.36597"/>
  </r>
  <r>
    <x v="57"/>
    <s v="BGD"/>
    <n v="221415188000.47501"/>
    <n v="249710922462.30899"/>
    <n v="471126110462.784"/>
  </r>
  <r>
    <x v="58"/>
    <s v="VNM"/>
    <n v="205276172134.901"/>
    <n v="223779865815.18301"/>
    <n v="429056037950.08398"/>
  </r>
  <r>
    <x v="59"/>
    <s v="PRT"/>
    <n v="206286022781.89401"/>
    <n v="220811110492.14899"/>
    <n v="427097133274.04297"/>
  </r>
  <r>
    <x v="60"/>
    <s v="CZE"/>
    <n v="196272068576.33801"/>
    <n v="218628940951.67499"/>
    <n v="414901009528.013"/>
  </r>
  <r>
    <x v="61"/>
    <s v="PER"/>
    <n v="191895943823.88699"/>
    <n v="211007207483.51501"/>
    <n v="402903151307.40198"/>
  </r>
  <r>
    <x v="62"/>
    <s v="ROU"/>
    <n v="188128818486.401"/>
    <n v="211695422578.655"/>
    <n v="399824241065.05603"/>
  </r>
  <r>
    <x v="63"/>
    <s v="NZL"/>
    <n v="188943457301.474"/>
    <n v="206950600690.39499"/>
    <n v="395894057991.86902"/>
  </r>
  <r>
    <x v="64"/>
    <s v="GRC"/>
    <n v="193017030649.70001"/>
    <n v="199350781053.185"/>
    <n v="392367811702.88501"/>
  </r>
  <r>
    <x v="65"/>
    <s v="IRQ"/>
    <n v="166602488747.88501"/>
    <n v="187217660050.67599"/>
    <n v="353820148798.56104"/>
  </r>
  <r>
    <x v="66"/>
    <s v="DZA"/>
    <n v="160034163871.45499"/>
    <n v="170097014589.134"/>
    <n v="330131178460.58899"/>
  </r>
  <r>
    <x v="67"/>
    <s v="QAT"/>
    <n v="151732181868.13199"/>
    <n v="161099122225.27499"/>
    <n v="312831304093.40698"/>
  </r>
  <r>
    <x v="68"/>
    <s v="KAZ"/>
    <n v="137278320084.17101"/>
    <n v="166805800595.70401"/>
    <n v="304084120679.875"/>
  </r>
  <r>
    <x v="69"/>
    <s v="HUN"/>
    <n v="128636108315.474"/>
    <n v="143136245596.98801"/>
    <n v="271772353912.46201"/>
  </r>
  <r>
    <x v="70"/>
    <s v="KWT"/>
    <n v="109419728566.7"/>
    <n v="120707435542.367"/>
    <n v="230127164109.06702"/>
  </r>
  <r>
    <x v="71"/>
    <s v="AGO"/>
    <n v="101123851090.455"/>
    <n v="122123822333.59"/>
    <n v="223247673424.04498"/>
  </r>
  <r>
    <x v="72"/>
    <s v="MAR"/>
    <n v="103311649248.024"/>
    <n v="109682728023.112"/>
    <n v="212994377271.13599"/>
  </r>
  <r>
    <x v="73"/>
    <s v="PRI"/>
    <n v="104336700000"/>
    <n v="103445526000"/>
    <n v="207782226000"/>
  </r>
  <r>
    <x v="74"/>
    <s v="UKR"/>
    <n v="93355993628.504196"/>
    <n v="112090530368.543"/>
    <n v="205446523997.04718"/>
  </r>
  <r>
    <x v="75"/>
    <s v="ECU"/>
    <n v="99937696000"/>
    <n v="104295862000"/>
    <n v="204233558000"/>
  </r>
  <r>
    <x v="76"/>
    <s v="CUB"/>
    <n v="91370000000"/>
    <n v="96851000000"/>
    <n v="188221000000"/>
  </r>
  <r>
    <x v="77"/>
    <s v="SVK"/>
    <n v="89614053143.7939"/>
    <n v="95157888666.996704"/>
    <n v="184771941810.79059"/>
  </r>
  <r>
    <x v="78"/>
    <s v="LKA"/>
    <n v="82401038709.535599"/>
    <n v="87428128123.720901"/>
    <n v="169829166833.2565"/>
  </r>
  <r>
    <x v="79"/>
    <s v="KEN"/>
    <n v="74815121314.938095"/>
    <n v="82035800868.186996"/>
    <n v="156850922183.12509"/>
  </r>
  <r>
    <x v="80"/>
    <s v="ETH"/>
    <n v="74296618481.088196"/>
    <n v="81770791970.981995"/>
    <n v="156067410452.07019"/>
  </r>
  <r>
    <x v="81"/>
    <s v="OMN"/>
    <n v="75128738621.586502"/>
    <n v="80856697009.102707"/>
    <n v="155985435630.68921"/>
  </r>
  <r>
    <x v="82"/>
    <s v="DOM"/>
    <n v="75704720189.560699"/>
    <n v="79997975621.865402"/>
    <n v="155702695811.42609"/>
  </r>
  <r>
    <x v="83"/>
    <s v="UZB"/>
    <n v="86138288615.121796"/>
    <n v="62081323299.032402"/>
    <n v="148219611914.15421"/>
  </r>
  <r>
    <x v="84"/>
    <s v="CSS"/>
    <n v="69598702057.872406"/>
    <n v="71693634217.054306"/>
    <n v="141292336274.9267"/>
  </r>
  <r>
    <x v="85"/>
    <s v="GTM"/>
    <n v="66053725049.013802"/>
    <n v="71654134378.529907"/>
    <n v="137707859427.5437"/>
  </r>
  <r>
    <x v="86"/>
    <s v="LUX"/>
    <n v="62174650367.221603"/>
    <n v="65549868206.941803"/>
    <n v="127724518574.16341"/>
  </r>
  <r>
    <x v="87"/>
    <s v="MMR"/>
    <n v="60291738934.778297"/>
    <n v="61449391917.129898"/>
    <n v="121741130851.9082"/>
  </r>
  <r>
    <x v="88"/>
    <s v="URY"/>
    <n v="57236652490.169899"/>
    <n v="64233966861.251801"/>
    <n v="121470619351.42169"/>
  </r>
  <r>
    <x v="89"/>
    <s v="PAN"/>
    <n v="57907695408.939201"/>
    <n v="62202725204.4646"/>
    <n v="120110420613.40381"/>
  </r>
  <r>
    <x v="90"/>
    <s v="CRI"/>
    <n v="58847016044.824402"/>
    <n v="60516043590.192398"/>
    <n v="119363059635.0168"/>
  </r>
  <r>
    <x v="91"/>
    <s v="GHA"/>
    <n v="56165172898.869499"/>
    <n v="60406382898.517403"/>
    <n v="116571555797.3869"/>
  </r>
  <r>
    <x v="92"/>
    <s v="BGR"/>
    <n v="53953897624.434402"/>
    <n v="59199447421.492401"/>
    <n v="113153345045.9268"/>
  </r>
  <r>
    <x v="93"/>
    <s v="HRV"/>
    <n v="52295158344.254402"/>
    <n v="56214427431.199997"/>
    <n v="108509585775.45441"/>
  </r>
  <r>
    <x v="94"/>
    <s v="LBN"/>
    <n v="51389318290.864197"/>
    <n v="53324800958.6119"/>
    <n v="104714119249.4761"/>
  </r>
  <r>
    <x v="95"/>
    <s v="TZA"/>
    <n v="49774021003.074799"/>
    <n v="53320625958.562798"/>
    <n v="103094646961.6376"/>
  </r>
  <r>
    <x v="96"/>
    <s v="BLR"/>
    <n v="47722657820.667503"/>
    <n v="54726595249.184898"/>
    <n v="102449253069.8524"/>
  </r>
  <r>
    <x v="97"/>
    <s v="CIV"/>
    <n v="47964234560.051399"/>
    <n v="51588158717.534798"/>
    <n v="99552393277.586197"/>
  </r>
  <r>
    <x v="98"/>
    <s v="MAC"/>
    <n v="45070605746.019402"/>
    <n v="50440941938.699203"/>
    <n v="95511547684.718597"/>
  </r>
  <r>
    <x v="99"/>
    <s v="SVN"/>
    <n v="44736333522.452202"/>
    <n v="48469082710.308899"/>
    <n v="93205416232.761108"/>
  </r>
  <r>
    <x v="100"/>
    <s v="LTU"/>
    <n v="43018087237.574097"/>
    <n v="47640770634.427002"/>
    <n v="90658857872.001099"/>
  </r>
  <r>
    <x v="101"/>
    <s v="TUN"/>
    <n v="44360775649.166397"/>
    <n v="42163974956.483398"/>
    <n v="86524750605.649796"/>
  </r>
  <r>
    <x v="102"/>
    <s v="SRB"/>
    <n v="40692643373.0327"/>
    <n v="44179055279.888702"/>
    <n v="84871698652.921402"/>
  </r>
  <r>
    <x v="103"/>
    <s v="SDN"/>
    <n v="42630376000"/>
    <n v="41283617976.190498"/>
    <n v="83913993976.190491"/>
  </r>
  <r>
    <x v="104"/>
    <s v="JOR"/>
    <n v="39892551126.760597"/>
    <n v="41408960845.070396"/>
    <n v="81301511971.830994"/>
  </r>
  <r>
    <x v="105"/>
    <s v="AZE"/>
    <n v="37867518957.197502"/>
    <n v="40865558912.386703"/>
    <n v="78733077869.584198"/>
  </r>
  <r>
    <x v="106"/>
    <s v="COD"/>
    <n v="37134799974.522499"/>
    <n v="38019265625.884499"/>
    <n v="75154065600.406998"/>
  </r>
  <r>
    <x v="107"/>
    <s v="PRY"/>
    <n v="36089550659.0914"/>
    <n v="38997129473.555801"/>
    <n v="75086680132.647202"/>
  </r>
  <r>
    <x v="108"/>
    <s v="TKM"/>
    <n v="36169428571.428596"/>
    <n v="37926285714.285698"/>
    <n v="74095714285.714294"/>
  </r>
  <r>
    <x v="109"/>
    <s v="BOL"/>
    <n v="33941126200.0606"/>
    <n v="37508642165.336601"/>
    <n v="71449768365.397202"/>
  </r>
  <r>
    <x v="110"/>
    <s v="CMR"/>
    <n v="33814337900.2831"/>
    <n v="36098550141.589699"/>
    <n v="69912888041.872803"/>
  </r>
  <r>
    <x v="111"/>
    <s v="BHR"/>
    <n v="32234973404.255299"/>
    <n v="35473776595.744698"/>
    <n v="67708750000"/>
  </r>
  <r>
    <x v="112"/>
    <s v="LBY"/>
    <n v="26197143268.124298"/>
    <n v="37883243650.452003"/>
    <n v="64080386918.576302"/>
  </r>
  <r>
    <x v="113"/>
    <s v="UGA"/>
    <n v="29203988814.897301"/>
    <n v="30744473911.5312"/>
    <n v="59948462726.428497"/>
  </r>
  <r>
    <x v="114"/>
    <s v="LVA"/>
    <n v="28064533352.284901"/>
    <n v="30408509601.800301"/>
    <n v="58473042954.085205"/>
  </r>
  <r>
    <x v="115"/>
    <s v="YEM"/>
    <n v="31317365269.461102"/>
    <n v="26840128755.364799"/>
    <n v="58157494024.825897"/>
  </r>
  <r>
    <x v="116"/>
    <s v="NPL"/>
    <n v="24524098184.423599"/>
    <n v="28971589213.133999"/>
    <n v="53495687397.557602"/>
  </r>
  <r>
    <x v="117"/>
    <s v="EST"/>
    <n v="24056487770.897999"/>
    <n v="26857880621.935001"/>
    <n v="50914368392.833"/>
  </r>
  <r>
    <x v="118"/>
    <s v="SLV"/>
    <n v="24191430000"/>
    <n v="24979190000"/>
    <n v="49170620000"/>
  </r>
  <r>
    <x v="119"/>
    <s v="ZMB"/>
    <n v="20958412538.309299"/>
    <n v="25873601260.8353"/>
    <n v="46832013799.1446"/>
  </r>
  <r>
    <x v="120"/>
    <s v="ISL"/>
    <n v="20793168030.9524"/>
    <n v="24728285177.4603"/>
    <n v="45521453208.412704"/>
  </r>
  <r>
    <x v="121"/>
    <s v="TTO"/>
    <n v="22386264807.317402"/>
    <n v="22385426653.882999"/>
    <n v="44771691461.200401"/>
  </r>
  <r>
    <x v="122"/>
    <s v="HND"/>
    <n v="21566622849.605701"/>
    <n v="22975415842.464802"/>
    <n v="44542038692.070503"/>
  </r>
  <r>
    <x v="123"/>
    <s v="CYP"/>
    <n v="20953442550.365299"/>
    <n v="22870833709.896099"/>
    <n v="43824276260.261398"/>
  </r>
  <r>
    <x v="124"/>
    <s v="PNG"/>
    <n v="20759069103.0961"/>
    <n v="22742613553.687901"/>
    <n v="43501682656.783997"/>
  </r>
  <r>
    <x v="125"/>
    <s v="KHM"/>
    <n v="20016747754.019199"/>
    <n v="22177200511.5811"/>
    <n v="42193948265.600296"/>
  </r>
  <r>
    <x v="126"/>
    <s v="SEN"/>
    <n v="19040312815.133701"/>
    <n v="20996564751.5994"/>
    <n v="40036877566.733101"/>
  </r>
  <r>
    <x v="127"/>
    <s v="ZWE"/>
    <n v="20548678100"/>
    <n v="17584890936.652302"/>
    <n v="38133569036.652298"/>
  </r>
  <r>
    <x v="128"/>
    <s v="AFG"/>
    <n v="18116562464.908798"/>
    <n v="18753469630.258598"/>
    <n v="36870032095.167397"/>
  </r>
  <r>
    <x v="129"/>
    <s v="BIH"/>
    <n v="16914287348.981899"/>
    <n v="18079075770.671299"/>
    <n v="34993363119.653198"/>
  </r>
  <r>
    <x v="130"/>
    <s v="LAO"/>
    <n v="15912495368.8717"/>
    <n v="17071162084.4067"/>
    <n v="32983657453.2784"/>
  </r>
  <r>
    <x v="131"/>
    <s v="PSE"/>
    <n v="15405400000"/>
    <n v="16128000000"/>
    <n v="31533400000"/>
  </r>
  <r>
    <x v="132"/>
    <s v="GEO"/>
    <n v="15141758566.7808"/>
    <n v="16242916915.720301"/>
    <n v="31384675482.501099"/>
  </r>
  <r>
    <x v="133"/>
    <s v="BWA"/>
    <n v="15082578064.8002"/>
    <n v="16088437675.164801"/>
    <n v="31171015739.965"/>
  </r>
  <r>
    <x v="134"/>
    <s v="MLI"/>
    <n v="14026048690.731199"/>
    <n v="15365714371.3316"/>
    <n v="29391763062.062798"/>
  </r>
  <r>
    <x v="135"/>
    <s v="HTI"/>
    <n v="13987693738.923"/>
    <n v="15035560372.6443"/>
    <n v="29023254111.567299"/>
  </r>
  <r>
    <x v="136"/>
    <s v="GAB"/>
    <n v="14023890620.3384"/>
    <n v="14929488770.731501"/>
    <n v="28953379391.069901"/>
  </r>
  <r>
    <x v="137"/>
    <s v="JAM"/>
    <n v="14077109396.8584"/>
    <n v="14808989993.318501"/>
    <n v="28886099390.176903"/>
  </r>
  <r>
    <x v="138"/>
    <s v="SYR"/>
    <n v="12356980638.814301"/>
    <n v="16112991411.879"/>
    <n v="28469972050.693298"/>
  </r>
  <r>
    <x v="139"/>
    <s v="NIC"/>
    <n v="13286083644.876101"/>
    <n v="13785876629.318899"/>
    <n v="27071960274.195"/>
  </r>
  <r>
    <x v="140"/>
    <s v="BFA"/>
    <n v="12833363370.174"/>
    <n v="14106956830.085699"/>
    <n v="26940320200.259697"/>
  </r>
  <r>
    <x v="141"/>
    <s v="MUS"/>
    <n v="12232463655.572701"/>
    <n v="13259351418.4459"/>
    <n v="25491815074.0186"/>
  </r>
  <r>
    <x v="142"/>
    <s v="MOZ"/>
    <n v="11936999283.1791"/>
    <n v="13219084261.3664"/>
    <n v="25156083544.545502"/>
  </r>
  <r>
    <x v="143"/>
    <s v="MDG"/>
    <n v="11848613735.1908"/>
    <n v="13176313593.5418"/>
    <n v="25024927328.732597"/>
  </r>
  <r>
    <x v="144"/>
    <s v="MLT"/>
    <n v="11721521912.7202"/>
    <n v="13221298307.8894"/>
    <n v="24942820220.6096"/>
  </r>
  <r>
    <x v="145"/>
    <s v="ALB"/>
    <n v="11861199830.8396"/>
    <n v="13019689336.6919"/>
    <n v="24880889167.531502"/>
  </r>
  <r>
    <x v="146"/>
    <s v="BEN"/>
    <n v="11821066152.5979"/>
    <n v="12701654743.214899"/>
    <n v="24522720895.812798"/>
  </r>
  <r>
    <x v="147"/>
    <s v="BHS"/>
    <n v="11992600000"/>
    <n v="12359700000"/>
    <n v="24352300000"/>
  </r>
  <r>
    <x v="148"/>
    <s v="NAM"/>
    <n v="10721994676.6562"/>
    <n v="12895153160.466"/>
    <n v="23617147837.1222"/>
  </r>
  <r>
    <x v="149"/>
    <s v="BRN"/>
    <n v="11400854267.7188"/>
    <n v="12128104859.149799"/>
    <n v="23528959126.868599"/>
  </r>
  <r>
    <x v="150"/>
    <s v="GNQ"/>
    <n v="11240808846.692801"/>
    <n v="12200913887.641899"/>
    <n v="23441722734.334702"/>
  </r>
  <r>
    <x v="151"/>
    <s v="MNG"/>
    <n v="11181350461.4723"/>
    <n v="11480847745.318701"/>
    <n v="22662198206.791"/>
  </r>
  <r>
    <x v="152"/>
    <s v="ARM"/>
    <n v="10546135160.031"/>
    <n v="11527458565.7334"/>
    <n v="22073593725.7644"/>
  </r>
  <r>
    <x v="153"/>
    <s v="MKD"/>
    <n v="10672471860.718399"/>
    <n v="11307058382.3435"/>
    <n v="21979530243.061897"/>
  </r>
  <r>
    <x v="154"/>
    <s v="NER"/>
    <n v="10398862244.9737"/>
    <n v="11185102399.5762"/>
    <n v="21583964644.5499"/>
  </r>
  <r>
    <x v="155"/>
    <s v="COG"/>
    <n v="10215989995.007299"/>
    <n v="11090177747.1315"/>
    <n v="21306167742.138802"/>
  </r>
  <r>
    <x v="156"/>
    <s v="TCD"/>
    <n v="10097778353.7651"/>
    <n v="10000395242.1457"/>
    <n v="20098173595.910801"/>
  </r>
  <r>
    <x v="157"/>
    <s v="PSS"/>
    <n v="9456355295.6544399"/>
    <n v="10212037558.4144"/>
    <n v="19668392854.06884"/>
  </r>
  <r>
    <x v="158"/>
    <s v="GIN"/>
    <n v="8595955581.2178707"/>
    <n v="10324668266.5921"/>
    <n v="18920623847.809971"/>
  </r>
  <r>
    <x v="159"/>
    <s v="RWA"/>
    <n v="8690485823.1454601"/>
    <n v="9253098954.2776909"/>
    <n v="17943584777.423149"/>
  </r>
  <r>
    <x v="160"/>
    <s v="NCL"/>
    <n v="8724568970.6789093"/>
    <n v="9173669999.5986004"/>
    <n v="17898238970.277512"/>
  </r>
  <r>
    <x v="161"/>
    <s v="MDA"/>
    <n v="8071480540.8606796"/>
    <n v="9669759987.0263309"/>
    <n v="17741240527.887009"/>
  </r>
  <r>
    <x v="162"/>
    <s v="TJK"/>
    <n v="6992393787.4089098"/>
    <n v="7536439875.0833397"/>
    <n v="14528833662.492249"/>
  </r>
  <r>
    <x v="163"/>
    <s v="KGZ"/>
    <n v="6813092065.8350697"/>
    <n v="7702934800.1283598"/>
    <n v="14516026865.963428"/>
  </r>
  <r>
    <x v="164"/>
    <s v="MWI"/>
    <n v="5433040159.8874702"/>
    <n v="8943543677.1889896"/>
    <n v="14376583837.07646"/>
  </r>
  <r>
    <x v="165"/>
    <s v="BMU"/>
    <n v="6899911000"/>
    <n v="7142316000"/>
    <n v="14042227000"/>
  </r>
  <r>
    <x v="166"/>
    <s v="XKX"/>
    <n v="6682832632.27806"/>
    <n v="7180813375.5083599"/>
    <n v="13863646007.786419"/>
  </r>
  <r>
    <x v="167"/>
    <s v="IMN"/>
    <n v="6846691871.4555798"/>
    <n v="6979581724.5817204"/>
    <n v="13826273596.0373"/>
  </r>
  <r>
    <x v="168"/>
    <s v="MRT"/>
    <n v="6398744505.0812902"/>
    <n v="6799075418.9944096"/>
    <n v="13197819924.075699"/>
  </r>
  <r>
    <x v="169"/>
    <s v="MCO"/>
    <n v="6472990923.1791"/>
    <n v="6431314957.0718498"/>
    <n v="12904305880.25095"/>
  </r>
  <r>
    <x v="170"/>
    <s v="LIE"/>
    <n v="6237264055.2060099"/>
    <n v="6474256118.61481"/>
    <n v="12711520173.82082"/>
  </r>
  <r>
    <x v="171"/>
    <s v="TGO"/>
    <n v="6031632168.1739101"/>
    <n v="6395472574.4144497"/>
    <n v="12427104742.58836"/>
  </r>
  <r>
    <x v="172"/>
    <s v="GUM"/>
    <n v="5901000000"/>
    <n v="6013000000"/>
    <n v="11914000000"/>
  </r>
  <r>
    <x v="173"/>
    <s v="SOM"/>
    <n v="5529873479.8715296"/>
    <n v="5609000000"/>
    <n v="11138873479.871529"/>
  </r>
  <r>
    <x v="174"/>
    <s v="FJI"/>
    <n v="4930204229.7226295"/>
    <n v="5353404422.0813799"/>
    <n v="10283608651.804008"/>
  </r>
  <r>
    <x v="175"/>
    <s v="CYM"/>
    <n v="4909498979.9591999"/>
    <n v="5166467298.6919498"/>
    <n v="10075966278.65115"/>
  </r>
  <r>
    <x v="176"/>
    <s v="BRB"/>
    <n v="4830000000"/>
    <n v="4978000000"/>
    <n v="9808000000"/>
  </r>
  <r>
    <x v="177"/>
    <s v="GUY"/>
    <n v="4482697336.5617399"/>
    <n v="4748174334.14044"/>
    <n v="9230871670.702179"/>
  </r>
  <r>
    <x v="178"/>
    <s v="MNE"/>
    <n v="4374128318.5840702"/>
    <n v="4844592066.7117395"/>
    <n v="9218720385.2958107"/>
  </r>
  <r>
    <x v="179"/>
    <s v="MDV"/>
    <n v="4379136461.8307695"/>
    <n v="4754175869.2402697"/>
    <n v="9133312331.0710392"/>
  </r>
  <r>
    <x v="180"/>
    <s v="SWZ"/>
    <n v="3816022046.82656"/>
    <n v="4402969225.9216499"/>
    <n v="8218991272.74821"/>
  </r>
  <r>
    <x v="181"/>
    <s v="VIR"/>
    <n v="3798000000"/>
    <n v="3794000000"/>
    <n v="7592000000"/>
  </r>
  <r>
    <x v="182"/>
    <s v="SLE"/>
    <n v="3674794530.1895599"/>
    <n v="3719369107.3499198"/>
    <n v="7394163637.5394802"/>
  </r>
  <r>
    <x v="183"/>
    <s v="SUR"/>
    <n v="3317438910.8306799"/>
    <n v="3591623596.0308199"/>
    <n v="6909062506.8614998"/>
  </r>
  <r>
    <x v="184"/>
    <s v="LBR"/>
    <n v="3398419600"/>
    <n v="3390703400"/>
    <n v="6789123000"/>
  </r>
  <r>
    <x v="185"/>
    <s v="CUW"/>
    <n v="3122287932.9608898"/>
    <n v="3116610111.7318401"/>
    <n v="6238898044.6927299"/>
  </r>
  <r>
    <x v="186"/>
    <s v="ABW"/>
    <n v="2983636871.5083799"/>
    <n v="3092430167.5977702"/>
    <n v="6076067039.1061497"/>
  </r>
  <r>
    <x v="187"/>
    <s v="AND"/>
    <n v="2896679211.8662801"/>
    <n v="3000180750.1129699"/>
    <n v="5896859961.97925"/>
  </r>
  <r>
    <x v="188"/>
    <s v="FRO"/>
    <n v="2738832687.1369801"/>
    <n v="2899226097.6237702"/>
    <n v="5638058784.7607498"/>
  </r>
  <r>
    <x v="189"/>
    <s v="GRL"/>
    <n v="2707146783.1305599"/>
    <n v="2851610655.9239101"/>
    <n v="5558757439.0544701"/>
  </r>
  <r>
    <x v="190"/>
    <s v="BDI"/>
    <n v="2732808556.8417201"/>
    <n v="2748180473.7133298"/>
    <n v="5480989030.5550499"/>
  </r>
  <r>
    <x v="191"/>
    <s v="DJI"/>
    <n v="2603540256.9195499"/>
    <n v="2751445573.68009"/>
    <n v="5354985830.5996399"/>
  </r>
  <r>
    <x v="192"/>
    <s v="BTN"/>
    <n v="2158972129.0030699"/>
    <n v="2450364928.07302"/>
    <n v="4609337057.0760899"/>
  </r>
  <r>
    <x v="193"/>
    <s v="LSO"/>
    <n v="2114323793.9826601"/>
    <n v="2306843528.5285301"/>
    <n v="4421167322.5111904"/>
  </r>
  <r>
    <x v="194"/>
    <s v="CAF"/>
    <n v="1825018190.8507099"/>
    <n v="2072349794.2330101"/>
    <n v="3897367985.0837202"/>
  </r>
  <r>
    <x v="195"/>
    <s v="LCA"/>
    <n v="1865513444.4444399"/>
    <n v="1996771444.4444399"/>
    <n v="3862284888.8888798"/>
  </r>
  <r>
    <x v="196"/>
    <s v="BLZ"/>
    <n v="1789304087.78561"/>
    <n v="1858529676.71857"/>
    <n v="3647833764.50418"/>
  </r>
  <r>
    <x v="197"/>
    <s v="CPV"/>
    <n v="1662998677.8842499"/>
    <n v="1768319144.0021801"/>
    <n v="3431317821.8864298"/>
  </r>
  <r>
    <x v="198"/>
    <s v="TLS"/>
    <n v="1650618500"/>
    <n v="1615609700"/>
    <n v="3266228200"/>
  </r>
  <r>
    <x v="199"/>
    <s v="SMR"/>
    <n v="1468377272.1385901"/>
    <n v="1528630707.4979401"/>
    <n v="2997007979.6365299"/>
  </r>
  <r>
    <x v="200"/>
    <s v="GMB"/>
    <n v="1484579844.3714299"/>
    <n v="1504909753.2874601"/>
    <n v="2989489597.6588898"/>
  </r>
  <r>
    <x v="201"/>
    <s v="SYC"/>
    <n v="1426651768.8218901"/>
    <n v="1528242026.3626399"/>
    <n v="2954893795.1845303"/>
  </r>
  <r>
    <x v="202"/>
    <s v="ATG"/>
    <n v="1436585185.18519"/>
    <n v="1467977777.7777801"/>
    <n v="2904562962.9629698"/>
  </r>
  <r>
    <x v="203"/>
    <s v="SLB"/>
    <n v="1378551118.49224"/>
    <n v="1483758906.6105399"/>
    <n v="2862310025.1027799"/>
  </r>
  <r>
    <x v="204"/>
    <s v="MNP"/>
    <n v="1230000000"/>
    <n v="1560000000"/>
    <n v="2790000000"/>
  </r>
  <r>
    <x v="205"/>
    <s v="GNB"/>
    <n v="1179004941.2290399"/>
    <n v="1350177127.5523"/>
    <n v="2529182068.7813396"/>
  </r>
  <r>
    <x v="206"/>
    <s v="SXM"/>
    <n v="1263687150.83799"/>
    <n v="1191620111.7318399"/>
    <n v="2455307262.5698299"/>
  </r>
  <r>
    <x v="207"/>
    <s v="GRD"/>
    <n v="1061640740.7407399"/>
    <n v="1125685185.18519"/>
    <n v="2187325925.92593"/>
  </r>
  <r>
    <x v="208"/>
    <s v="COM"/>
    <n v="1012835518.26037"/>
    <n v="1077439662.5797999"/>
    <n v="2090275180.8401699"/>
  </r>
  <r>
    <x v="209"/>
    <s v="KNA"/>
    <n v="1008888888.88889"/>
    <n v="1060740740.7407399"/>
    <n v="2069629629.6296301"/>
  </r>
  <r>
    <x v="210"/>
    <s v="TCA"/>
    <n v="1032452000"/>
    <n v="1022365000"/>
    <n v="2054817000"/>
  </r>
  <r>
    <x v="211"/>
    <s v="VUT"/>
    <n v="780889605.89997697"/>
    <n v="880043553.74844205"/>
    <n v="1660933159.6484189"/>
  </r>
  <r>
    <x v="212"/>
    <s v="WSM"/>
    <n v="799493884.32469702"/>
    <n v="832025573.98379505"/>
    <n v="1631519458.3084922"/>
  </r>
  <r>
    <x v="213"/>
    <s v="VCT"/>
    <n v="774429629.62962997"/>
    <n v="792177777.77777803"/>
    <n v="1566607407.407408"/>
  </r>
  <r>
    <x v="214"/>
    <s v="ASM"/>
    <n v="671000000"/>
    <n v="612000000"/>
    <n v="1283000000"/>
  </r>
  <r>
    <x v="215"/>
    <s v="DMA"/>
    <n v="576229629.62962997"/>
    <n v="519837037.03703701"/>
    <n v="1096066666.666667"/>
  </r>
  <r>
    <x v="216"/>
    <s v="TON"/>
    <n v="420540178.57142901"/>
    <n v="460379144.98982102"/>
    <n v="880919323.56124997"/>
  </r>
  <r>
    <x v="217"/>
    <s v="STP"/>
    <n v="345495614.97998202"/>
    <n v="375614126.19387698"/>
    <n v="721109741.173859"/>
  </r>
  <r>
    <x v="218"/>
    <s v="FSM"/>
    <n v="332265200"/>
    <n v="366666800"/>
    <n v="698932000"/>
  </r>
  <r>
    <x v="219"/>
    <s v="PLW"/>
    <n v="298300000"/>
    <n v="285300000"/>
    <n v="583600000"/>
  </r>
  <r>
    <x v="220"/>
    <s v="MHL"/>
    <n v="201510900"/>
    <n v="213204100"/>
    <n v="414715000"/>
  </r>
  <r>
    <x v="221"/>
    <s v="KIR"/>
    <n v="178328984.09688401"/>
    <n v="187276124.790591"/>
    <n v="365605108.88747501"/>
  </r>
  <r>
    <x v="222"/>
    <s v="NRU"/>
    <n v="99723394.962876707"/>
    <n v="109359680.21721099"/>
    <n v="209083075.18008769"/>
  </r>
  <r>
    <x v="223"/>
    <s v="TUV"/>
    <n v="36547799.583705001"/>
    <n v="40619251.992642596"/>
    <n v="77167051.576347589"/>
  </r>
  <r>
    <x v="224"/>
    <s v="CHI"/>
    <m/>
    <m/>
    <n v="0"/>
  </r>
  <r>
    <x v="225"/>
    <s v="ERI"/>
    <m/>
    <m/>
    <n v="0"/>
  </r>
  <r>
    <x v="226"/>
    <s v="GIB"/>
    <m/>
    <m/>
    <n v="0"/>
  </r>
  <r>
    <x v="227"/>
    <s v="INX"/>
    <m/>
    <m/>
    <n v="0"/>
  </r>
  <r>
    <x v="228"/>
    <s v="MAF"/>
    <m/>
    <m/>
    <n v="0"/>
  </r>
  <r>
    <x v="229"/>
    <s v="PRK"/>
    <m/>
    <m/>
    <n v="0"/>
  </r>
  <r>
    <x v="230"/>
    <s v="PYF"/>
    <m/>
    <m/>
    <n v="0"/>
  </r>
  <r>
    <x v="231"/>
    <s v="SSD"/>
    <m/>
    <m/>
    <n v="0"/>
  </r>
  <r>
    <x v="232"/>
    <s v="VEN"/>
    <m/>
    <m/>
    <n v="0"/>
  </r>
  <r>
    <x v="233"/>
    <s v="VGB"/>
    <m/>
    <m/>
    <n v="0"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  <r>
    <x v="23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80258-0E4B-2D43-9403-7E9E1C878F34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" firstHeaderRow="0" firstDataRow="1" firstDataCol="1"/>
  <pivotFields count="5">
    <pivotField axis="axisRow" showAll="0" measureFilter="1" sortType="descending">
      <items count="236">
        <item x="234"/>
        <item x="127"/>
        <item x="119"/>
        <item x="115"/>
        <item x="131"/>
        <item x="181"/>
        <item x="58"/>
        <item x="232"/>
        <item x="211"/>
        <item x="83"/>
        <item x="88"/>
        <item x="0"/>
        <item x="4"/>
        <item x="43"/>
        <item x="74"/>
        <item x="113"/>
        <item x="223"/>
        <item x="210"/>
        <item x="108"/>
        <item x="25"/>
        <item x="101"/>
        <item x="121"/>
        <item x="216"/>
        <item x="171"/>
        <item x="198"/>
        <item x="36"/>
        <item x="95"/>
        <item x="162"/>
        <item x="138"/>
        <item x="27"/>
        <item x="32"/>
        <item x="183"/>
        <item x="103"/>
        <item x="213"/>
        <item x="228"/>
        <item x="195"/>
        <item x="209"/>
        <item x="78"/>
        <item x="16"/>
        <item x="231"/>
        <item x="44"/>
        <item x="173"/>
        <item x="203"/>
        <item x="35"/>
        <item x="99"/>
        <item x="77"/>
        <item x="206"/>
        <item x="46"/>
        <item x="182"/>
        <item x="201"/>
        <item x="102"/>
        <item x="126"/>
        <item x="30"/>
        <item x="217"/>
        <item x="199"/>
        <item x="212"/>
        <item x="159"/>
        <item x="11"/>
        <item x="62"/>
        <item x="67"/>
        <item x="73"/>
        <item x="18"/>
        <item x="59"/>
        <item x="33"/>
        <item x="48"/>
        <item x="61"/>
        <item x="107"/>
        <item x="124"/>
        <item x="89"/>
        <item x="219"/>
        <item x="53"/>
        <item x="157"/>
        <item x="42"/>
        <item x="81"/>
        <item x="227"/>
        <item x="41"/>
        <item x="204"/>
        <item x="153"/>
        <item x="40"/>
        <item x="154"/>
        <item x="139"/>
        <item x="63"/>
        <item x="160"/>
        <item x="26"/>
        <item x="116"/>
        <item x="222"/>
        <item x="148"/>
        <item x="87"/>
        <item x="142"/>
        <item x="72"/>
        <item x="178"/>
        <item x="151"/>
        <item x="169"/>
        <item x="161"/>
        <item x="15"/>
        <item x="13"/>
        <item x="218"/>
        <item x="19"/>
        <item x="141"/>
        <item x="168"/>
        <item x="220"/>
        <item x="144"/>
        <item x="134"/>
        <item x="179"/>
        <item x="51"/>
        <item x="164"/>
        <item x="143"/>
        <item x="98"/>
        <item x="86"/>
        <item x="39"/>
        <item x="100"/>
        <item x="170"/>
        <item x="112"/>
        <item x="184"/>
        <item x="193"/>
        <item x="94"/>
        <item x="21"/>
        <item x="114"/>
        <item x="130"/>
        <item x="163"/>
        <item x="70"/>
        <item x="166"/>
        <item x="10"/>
        <item x="229"/>
        <item x="221"/>
        <item x="79"/>
        <item x="68"/>
        <item x="104"/>
        <item x="2"/>
        <item x="137"/>
        <item x="8"/>
        <item x="45"/>
        <item x="167"/>
        <item x="50"/>
        <item x="65"/>
        <item x="37"/>
        <item x="22"/>
        <item x="6"/>
        <item x="20"/>
        <item x="23"/>
        <item x="120"/>
        <item x="69"/>
        <item x="47"/>
        <item x="122"/>
        <item x="28"/>
        <item x="135"/>
        <item x="177"/>
        <item x="205"/>
        <item x="158"/>
        <item x="85"/>
        <item x="172"/>
        <item x="207"/>
        <item x="189"/>
        <item x="64"/>
        <item x="226"/>
        <item x="91"/>
        <item x="3"/>
        <item x="132"/>
        <item x="200"/>
        <item x="136"/>
        <item x="230"/>
        <item x="5"/>
        <item x="12"/>
        <item x="56"/>
        <item x="174"/>
        <item x="188"/>
        <item x="80"/>
        <item x="180"/>
        <item x="117"/>
        <item x="225"/>
        <item x="150"/>
        <item x="118"/>
        <item x="54"/>
        <item x="75"/>
        <item x="82"/>
        <item x="215"/>
        <item x="191"/>
        <item x="49"/>
        <item x="60"/>
        <item x="123"/>
        <item x="185"/>
        <item x="76"/>
        <item x="93"/>
        <item x="97"/>
        <item x="90"/>
        <item x="155"/>
        <item x="106"/>
        <item x="208"/>
        <item x="52"/>
        <item x="1"/>
        <item x="55"/>
        <item x="224"/>
        <item x="156"/>
        <item x="14"/>
        <item x="194"/>
        <item x="175"/>
        <item x="84"/>
        <item x="9"/>
        <item x="110"/>
        <item x="125"/>
        <item x="197"/>
        <item x="190"/>
        <item x="140"/>
        <item x="92"/>
        <item x="149"/>
        <item x="233"/>
        <item x="7"/>
        <item x="133"/>
        <item x="129"/>
        <item x="109"/>
        <item x="192"/>
        <item x="165"/>
        <item x="146"/>
        <item x="196"/>
        <item x="34"/>
        <item x="96"/>
        <item x="176"/>
        <item x="57"/>
        <item x="111"/>
        <item x="147"/>
        <item x="105"/>
        <item x="38"/>
        <item x="17"/>
        <item x="186"/>
        <item x="152"/>
        <item x="31"/>
        <item x="202"/>
        <item x="71"/>
        <item x="187"/>
        <item x="214"/>
        <item x="66"/>
        <item x="145"/>
        <item x="29"/>
        <item x="24"/>
        <item x="12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dataField="1" showAll="0"/>
  </pivotFields>
  <rowFields count="1">
    <field x="0"/>
  </rowFields>
  <rowItems count="11">
    <i>
      <x v="11"/>
    </i>
    <i>
      <x v="189"/>
    </i>
    <i>
      <x v="128"/>
    </i>
    <i>
      <x v="156"/>
    </i>
    <i>
      <x v="12"/>
    </i>
    <i>
      <x v="161"/>
    </i>
    <i>
      <x v="137"/>
    </i>
    <i>
      <x v="206"/>
    </i>
    <i>
      <x v="130"/>
    </i>
    <i>
      <x v="19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6" fld="2" baseField="0" baseItem="0"/>
    <dataField name="Sum of 2017" fld="3" baseField="0" baseItem="0"/>
    <dataField name="Sum of Sum2016&amp;2017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EF12-098C-B549-BAD5-13A534B016D6}">
  <dimension ref="A1:N16"/>
  <sheetViews>
    <sheetView tabSelected="1" workbookViewId="0">
      <selection activeCell="K29" sqref="K29"/>
    </sheetView>
  </sheetViews>
  <sheetFormatPr baseColWidth="10" defaultRowHeight="16" x14ac:dyDescent="0.2"/>
  <cols>
    <col min="1" max="1" width="13.6640625" bestFit="1" customWidth="1"/>
    <col min="2" max="3" width="18.6640625" bestFit="1" customWidth="1"/>
    <col min="4" max="5" width="20.1640625" bestFit="1" customWidth="1"/>
    <col min="7" max="7" width="13.6640625" bestFit="1" customWidth="1"/>
    <col min="8" max="8" width="18.6640625" bestFit="1" customWidth="1"/>
    <col min="9" max="9" width="27.83203125" customWidth="1"/>
    <col min="10" max="10" width="26.6640625" customWidth="1"/>
    <col min="11" max="11" width="25.33203125" customWidth="1"/>
    <col min="13" max="13" width="16.6640625" bestFit="1" customWidth="1"/>
  </cols>
  <sheetData>
    <row r="1" spans="1:14" x14ac:dyDescent="0.2">
      <c r="A1" t="s">
        <v>470</v>
      </c>
    </row>
    <row r="2" spans="1:14" x14ac:dyDescent="0.2">
      <c r="A2" t="s">
        <v>475</v>
      </c>
    </row>
    <row r="3" spans="1:14" x14ac:dyDescent="0.2">
      <c r="H3" t="s">
        <v>476</v>
      </c>
      <c r="I3" t="s">
        <v>477</v>
      </c>
      <c r="J3" t="s">
        <v>478</v>
      </c>
      <c r="K3" t="s">
        <v>479</v>
      </c>
      <c r="M3" s="5">
        <v>1000000000</v>
      </c>
      <c r="N3" t="s">
        <v>484</v>
      </c>
    </row>
    <row r="4" spans="1:14" x14ac:dyDescent="0.2">
      <c r="A4" s="1" t="s">
        <v>471</v>
      </c>
      <c r="B4" t="s">
        <v>481</v>
      </c>
      <c r="C4" t="s">
        <v>473</v>
      </c>
      <c r="D4" t="s">
        <v>482</v>
      </c>
      <c r="E4" s="6" t="s">
        <v>474</v>
      </c>
      <c r="G4">
        <v>2016</v>
      </c>
      <c r="H4" s="5">
        <f>(GETPIVOTDATA("Sum of 2016",$A$4))/1000000000</f>
        <v>51137.948870771746</v>
      </c>
    </row>
    <row r="5" spans="1:14" x14ac:dyDescent="0.2">
      <c r="A5" s="2" t="s">
        <v>442</v>
      </c>
      <c r="B5" s="4">
        <v>18745075687000</v>
      </c>
      <c r="C5" s="4">
        <v>19542979183000</v>
      </c>
      <c r="D5" s="4">
        <v>38288054870000</v>
      </c>
      <c r="E5" s="5">
        <f>C5-B5</f>
        <v>797903496000</v>
      </c>
      <c r="G5" t="str">
        <f>A5</f>
        <v>United States</v>
      </c>
      <c r="I5" s="4">
        <f>H4+J4-K5</f>
        <v>51137.948870771746</v>
      </c>
      <c r="J5" s="5">
        <f>(IF(E5&gt;0,E5,0))/1000000000</f>
        <v>797.90349600000002</v>
      </c>
      <c r="K5" s="5">
        <f>(IF(E5&lt;0,-E5,0))/1000000000</f>
        <v>0</v>
      </c>
    </row>
    <row r="6" spans="1:14" x14ac:dyDescent="0.2">
      <c r="A6" s="2" t="s">
        <v>80</v>
      </c>
      <c r="B6" s="4">
        <v>11233276536744.699</v>
      </c>
      <c r="C6" s="4">
        <v>12310409370894.199</v>
      </c>
      <c r="D6" s="4">
        <v>23543685907638.898</v>
      </c>
      <c r="E6" s="5">
        <f>C6-B6</f>
        <v>1077132834149.5</v>
      </c>
      <c r="G6" t="str">
        <f t="shared" ref="G6:G14" si="0">A6</f>
        <v>China</v>
      </c>
      <c r="I6" s="4">
        <f>I5+J5-K6</f>
        <v>51935.852366771745</v>
      </c>
      <c r="J6" s="5">
        <f>(IF(E6&gt;0,E6,0))/1000000000</f>
        <v>1077.1328341495</v>
      </c>
      <c r="K6" s="5">
        <f>(IF(E6&lt;0,-E6,0))/1000000000</f>
        <v>0</v>
      </c>
    </row>
    <row r="7" spans="1:14" x14ac:dyDescent="0.2">
      <c r="A7" s="2" t="s">
        <v>216</v>
      </c>
      <c r="B7" s="4">
        <v>5003677627544.2402</v>
      </c>
      <c r="C7" s="4">
        <v>4930837369151.4199</v>
      </c>
      <c r="D7" s="4">
        <v>9934514996695.6602</v>
      </c>
      <c r="E7" s="5">
        <f>C7-B7</f>
        <v>-72840258392.820312</v>
      </c>
      <c r="G7" t="str">
        <f t="shared" si="0"/>
        <v>Japan</v>
      </c>
      <c r="I7" s="4">
        <f>I6+J6-K7</f>
        <v>52940.14494252843</v>
      </c>
      <c r="J7" s="5">
        <f>(IF(E7&gt;0,E7,0))/1000000000</f>
        <v>0</v>
      </c>
      <c r="K7" s="5">
        <f>(IF(E7&lt;0,-E7,0))/1000000000</f>
        <v>72.840258392820317</v>
      </c>
    </row>
    <row r="8" spans="1:14" x14ac:dyDescent="0.2">
      <c r="A8" s="2" t="s">
        <v>110</v>
      </c>
      <c r="B8" s="4">
        <v>3467498002104.3301</v>
      </c>
      <c r="C8" s="4">
        <v>3681732583768.5</v>
      </c>
      <c r="D8" s="4">
        <v>7149230585872.8301</v>
      </c>
      <c r="E8" s="5">
        <f>C8-B8</f>
        <v>214234581664.16992</v>
      </c>
      <c r="G8" t="str">
        <f t="shared" si="0"/>
        <v>Germany</v>
      </c>
      <c r="I8" s="4">
        <f t="shared" ref="I8:I13" si="1">I7+J7-K8</f>
        <v>52940.14494252843</v>
      </c>
      <c r="J8" s="5">
        <f>(IF(E8&gt;0,E8,0))/1000000000</f>
        <v>214.23458166416992</v>
      </c>
      <c r="K8" s="5">
        <f>(IF(E8&lt;0,-E8,0))/1000000000</f>
        <v>0</v>
      </c>
    </row>
    <row r="9" spans="1:14" x14ac:dyDescent="0.2">
      <c r="A9" s="2" t="s">
        <v>148</v>
      </c>
      <c r="B9" s="4">
        <v>2722851958486.23</v>
      </c>
      <c r="C9" s="4">
        <v>2699016715111.3901</v>
      </c>
      <c r="D9" s="4">
        <v>5421868673597.6201</v>
      </c>
      <c r="E9" s="5">
        <f t="shared" ref="E6:E15" si="2">C9-B9</f>
        <v>-23835243374.839844</v>
      </c>
      <c r="G9" t="str">
        <f t="shared" si="0"/>
        <v>United Kingdom</v>
      </c>
      <c r="I9" s="4">
        <f t="shared" si="1"/>
        <v>53130.544280817761</v>
      </c>
      <c r="J9" s="5">
        <f>(IF(E9&gt;0,E9,0))/1000000000</f>
        <v>0</v>
      </c>
      <c r="K9" s="5">
        <f>(IF(E9&lt;0,-E9,0))/1000000000</f>
        <v>23.835243374839845</v>
      </c>
    </row>
    <row r="10" spans="1:14" x14ac:dyDescent="0.2">
      <c r="A10" s="2" t="s">
        <v>140</v>
      </c>
      <c r="B10" s="4">
        <v>2471285607081.7202</v>
      </c>
      <c r="C10" s="4">
        <v>2588740901639.8101</v>
      </c>
      <c r="D10" s="4">
        <v>5060026508721.5303</v>
      </c>
      <c r="E10" s="5">
        <f t="shared" si="2"/>
        <v>117455294558.08984</v>
      </c>
      <c r="G10" t="str">
        <f t="shared" si="0"/>
        <v>France</v>
      </c>
      <c r="I10" s="4">
        <f t="shared" si="1"/>
        <v>53130.544280817761</v>
      </c>
      <c r="J10" s="5">
        <f>(IF(E10&gt;0,E10,0))/1000000000</f>
        <v>117.45529455808985</v>
      </c>
      <c r="K10" s="5">
        <f>(IF(E10&lt;0,-E10,0))/1000000000</f>
        <v>0</v>
      </c>
    </row>
    <row r="11" spans="1:14" x14ac:dyDescent="0.2">
      <c r="A11" s="2" t="s">
        <v>196</v>
      </c>
      <c r="B11" s="4">
        <v>2294797980509.0098</v>
      </c>
      <c r="C11" s="4">
        <v>2651472946374.9102</v>
      </c>
      <c r="D11" s="4">
        <v>4946270926883.9199</v>
      </c>
      <c r="E11" s="5">
        <f t="shared" si="2"/>
        <v>356674965865.90039</v>
      </c>
      <c r="G11" t="str">
        <f t="shared" si="0"/>
        <v>India</v>
      </c>
      <c r="I11" s="4">
        <f t="shared" si="1"/>
        <v>53247.999575375849</v>
      </c>
      <c r="J11" s="5">
        <f>(IF(E11&gt;0,E11,0))/1000000000</f>
        <v>356.67496586590039</v>
      </c>
      <c r="K11" s="5">
        <f>(IF(E11&lt;0,-E11,0))/1000000000</f>
        <v>0</v>
      </c>
    </row>
    <row r="12" spans="1:14" x14ac:dyDescent="0.2">
      <c r="A12" s="2" t="s">
        <v>58</v>
      </c>
      <c r="B12" s="4">
        <v>1795693265810.23</v>
      </c>
      <c r="C12" s="4">
        <v>2063514688761.98</v>
      </c>
      <c r="D12" s="4">
        <v>3859207954572.21</v>
      </c>
      <c r="E12" s="5">
        <f t="shared" si="2"/>
        <v>267821422951.75</v>
      </c>
      <c r="G12" t="str">
        <f t="shared" si="0"/>
        <v>Brazil</v>
      </c>
      <c r="I12" s="4">
        <f t="shared" si="1"/>
        <v>53604.674541241751</v>
      </c>
      <c r="J12" s="5">
        <f>(IF(E12&gt;0,E12,0))/1000000000</f>
        <v>267.82142295174998</v>
      </c>
      <c r="K12" s="5">
        <f>(IF(E12&lt;0,-E12,0))/1000000000</f>
        <v>0</v>
      </c>
    </row>
    <row r="13" spans="1:14" x14ac:dyDescent="0.2">
      <c r="A13" s="2" t="s">
        <v>210</v>
      </c>
      <c r="B13" s="4">
        <v>1875797463583.8701</v>
      </c>
      <c r="C13" s="4">
        <v>1956950469673.29</v>
      </c>
      <c r="D13" s="4">
        <v>3832747933257.1602</v>
      </c>
      <c r="E13" s="5">
        <f t="shared" si="2"/>
        <v>81153006089.419922</v>
      </c>
      <c r="G13" t="str">
        <f t="shared" si="0"/>
        <v>Italy</v>
      </c>
      <c r="I13" s="4">
        <f t="shared" si="1"/>
        <v>53872.495964193498</v>
      </c>
      <c r="J13" s="5">
        <f>(IF(E13&gt;0,E13,0))/1000000000</f>
        <v>81.153006089419918</v>
      </c>
      <c r="K13" s="5">
        <f>(IF(E13&lt;0,-E13,0))/1000000000</f>
        <v>0</v>
      </c>
    </row>
    <row r="14" spans="1:14" x14ac:dyDescent="0.2">
      <c r="A14" s="2" t="s">
        <v>70</v>
      </c>
      <c r="B14" s="4">
        <v>1527994741907.4299</v>
      </c>
      <c r="C14" s="4">
        <v>1649265644244.0901</v>
      </c>
      <c r="D14" s="4">
        <v>3177260386151.52</v>
      </c>
      <c r="E14" s="5">
        <f t="shared" si="2"/>
        <v>121270902336.66016</v>
      </c>
      <c r="G14" t="str">
        <f t="shared" si="0"/>
        <v>Canada</v>
      </c>
      <c r="I14" s="4">
        <f>I13+J13-K14</f>
        <v>53953.64897028292</v>
      </c>
      <c r="J14" s="5">
        <f>(IF(E14&gt;0,E14,0))/1000000000</f>
        <v>121.27090233666016</v>
      </c>
      <c r="K14" s="5">
        <f>(IF(E14&lt;0,-E14,0))/1000000000</f>
        <v>0</v>
      </c>
    </row>
    <row r="15" spans="1:14" x14ac:dyDescent="0.2">
      <c r="A15" s="2" t="s">
        <v>472</v>
      </c>
      <c r="B15" s="4">
        <v>51137948870771.75</v>
      </c>
      <c r="C15" s="4">
        <v>54074919872619.602</v>
      </c>
      <c r="D15" s="4">
        <v>105212868743391.34</v>
      </c>
      <c r="E15" s="5">
        <f t="shared" si="2"/>
        <v>2936971001847.8516</v>
      </c>
      <c r="G15">
        <v>2017</v>
      </c>
      <c r="H15" s="4">
        <f>I14+J14-K15</f>
        <v>54074.919872619583</v>
      </c>
    </row>
    <row r="16" spans="1:14" x14ac:dyDescent="0.2">
      <c r="G16" s="3" t="s">
        <v>483</v>
      </c>
      <c r="H16" s="7">
        <f>(C15/M3)-H15</f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8551-4DEE-D148-9B20-AE0737C49955}">
  <dimension ref="A1:E235"/>
  <sheetViews>
    <sheetView workbookViewId="0">
      <selection activeCell="E2" sqref="E2:E235"/>
    </sheetView>
  </sheetViews>
  <sheetFormatPr baseColWidth="10" defaultRowHeight="16" x14ac:dyDescent="0.2"/>
  <cols>
    <col min="1" max="1" width="45" bestFit="1" customWidth="1"/>
    <col min="5" max="5" width="16.1640625" bestFit="1" customWidth="1"/>
  </cols>
  <sheetData>
    <row r="1" spans="1:5" x14ac:dyDescent="0.2">
      <c r="A1" t="s">
        <v>0</v>
      </c>
      <c r="B1" t="s">
        <v>1</v>
      </c>
      <c r="C1">
        <v>2016</v>
      </c>
      <c r="D1">
        <v>2017</v>
      </c>
      <c r="E1" s="3" t="s">
        <v>480</v>
      </c>
    </row>
    <row r="2" spans="1:5" x14ac:dyDescent="0.2">
      <c r="A2" t="s">
        <v>442</v>
      </c>
      <c r="B2" t="s">
        <v>443</v>
      </c>
      <c r="C2">
        <v>18745075687000</v>
      </c>
      <c r="D2">
        <v>19542979183000</v>
      </c>
      <c r="E2">
        <f>D2+C2</f>
        <v>38288054870000</v>
      </c>
    </row>
    <row r="3" spans="1:5" x14ac:dyDescent="0.2">
      <c r="A3" t="s">
        <v>80</v>
      </c>
      <c r="B3" t="s">
        <v>81</v>
      </c>
      <c r="C3">
        <v>11233276536744.699</v>
      </c>
      <c r="D3">
        <v>12310409370894.199</v>
      </c>
      <c r="E3">
        <f t="shared" ref="E3:E66" si="0">D3+C3</f>
        <v>23543685907638.898</v>
      </c>
    </row>
    <row r="4" spans="1:5" x14ac:dyDescent="0.2">
      <c r="A4" t="s">
        <v>216</v>
      </c>
      <c r="B4" t="s">
        <v>217</v>
      </c>
      <c r="C4">
        <v>5003677627544.2402</v>
      </c>
      <c r="D4">
        <v>4930837369151.4199</v>
      </c>
      <c r="E4">
        <f t="shared" si="0"/>
        <v>9934514996695.6602</v>
      </c>
    </row>
    <row r="5" spans="1:5" x14ac:dyDescent="0.2">
      <c r="A5" t="s">
        <v>110</v>
      </c>
      <c r="B5" t="s">
        <v>111</v>
      </c>
      <c r="C5">
        <v>3467498002104.3301</v>
      </c>
      <c r="D5">
        <v>3681732583768.5</v>
      </c>
      <c r="E5">
        <f t="shared" si="0"/>
        <v>7149230585872.8301</v>
      </c>
    </row>
    <row r="6" spans="1:5" x14ac:dyDescent="0.2">
      <c r="A6" t="s">
        <v>148</v>
      </c>
      <c r="B6" t="s">
        <v>149</v>
      </c>
      <c r="C6">
        <v>2722851958486.23</v>
      </c>
      <c r="D6">
        <v>2699016715111.3901</v>
      </c>
      <c r="E6">
        <f t="shared" si="0"/>
        <v>5421868673597.6201</v>
      </c>
    </row>
    <row r="7" spans="1:5" x14ac:dyDescent="0.2">
      <c r="A7" t="s">
        <v>140</v>
      </c>
      <c r="B7" t="s">
        <v>141</v>
      </c>
      <c r="C7">
        <v>2471285607081.7202</v>
      </c>
      <c r="D7">
        <v>2588740901639.8101</v>
      </c>
      <c r="E7">
        <f t="shared" si="0"/>
        <v>5060026508721.5303</v>
      </c>
    </row>
    <row r="8" spans="1:5" x14ac:dyDescent="0.2">
      <c r="A8" t="s">
        <v>196</v>
      </c>
      <c r="B8" t="s">
        <v>197</v>
      </c>
      <c r="C8">
        <v>2294797980509.0098</v>
      </c>
      <c r="D8">
        <v>2651472946374.9102</v>
      </c>
      <c r="E8">
        <f t="shared" si="0"/>
        <v>4946270926883.9199</v>
      </c>
    </row>
    <row r="9" spans="1:5" x14ac:dyDescent="0.2">
      <c r="A9" t="s">
        <v>58</v>
      </c>
      <c r="B9" t="s">
        <v>59</v>
      </c>
      <c r="C9">
        <v>1795693265810.23</v>
      </c>
      <c r="D9">
        <v>2063514688761.98</v>
      </c>
      <c r="E9">
        <f t="shared" si="0"/>
        <v>3859207954572.21</v>
      </c>
    </row>
    <row r="10" spans="1:5" x14ac:dyDescent="0.2">
      <c r="A10" t="s">
        <v>210</v>
      </c>
      <c r="B10" t="s">
        <v>211</v>
      </c>
      <c r="C10">
        <v>1875797463583.8701</v>
      </c>
      <c r="D10">
        <v>1956950469673.29</v>
      </c>
      <c r="E10">
        <f t="shared" si="0"/>
        <v>3832747933257.1602</v>
      </c>
    </row>
    <row r="11" spans="1:5" x14ac:dyDescent="0.2">
      <c r="A11" t="s">
        <v>70</v>
      </c>
      <c r="B11" t="s">
        <v>71</v>
      </c>
      <c r="C11">
        <v>1527994741907.4299</v>
      </c>
      <c r="D11">
        <v>1649265644244.0901</v>
      </c>
      <c r="E11">
        <f t="shared" si="0"/>
        <v>3177260386151.52</v>
      </c>
    </row>
    <row r="12" spans="1:5" x14ac:dyDescent="0.2">
      <c r="A12" t="s">
        <v>230</v>
      </c>
      <c r="B12" t="s">
        <v>231</v>
      </c>
      <c r="C12">
        <v>1500111596236.3701</v>
      </c>
      <c r="D12">
        <v>1623901496835.79</v>
      </c>
      <c r="E12">
        <f t="shared" si="0"/>
        <v>3124013093072.1602</v>
      </c>
    </row>
    <row r="13" spans="1:5" x14ac:dyDescent="0.2">
      <c r="A13" t="s">
        <v>362</v>
      </c>
      <c r="B13" t="s">
        <v>363</v>
      </c>
      <c r="C13">
        <v>1276786979221.8101</v>
      </c>
      <c r="D13">
        <v>1574199387070.8999</v>
      </c>
      <c r="E13">
        <f t="shared" si="0"/>
        <v>2850986366292.71</v>
      </c>
    </row>
    <row r="14" spans="1:5" x14ac:dyDescent="0.2">
      <c r="A14" t="s">
        <v>134</v>
      </c>
      <c r="B14" t="s">
        <v>135</v>
      </c>
      <c r="C14">
        <v>1407794580336.8401</v>
      </c>
      <c r="D14">
        <v>1440153462302.1699</v>
      </c>
      <c r="E14">
        <f t="shared" si="0"/>
        <v>2847948042639.0098</v>
      </c>
    </row>
    <row r="15" spans="1:5" x14ac:dyDescent="0.2">
      <c r="A15" t="s">
        <v>286</v>
      </c>
      <c r="B15" t="s">
        <v>287</v>
      </c>
      <c r="C15">
        <v>1403896677724.4299</v>
      </c>
      <c r="D15">
        <v>1384689900925.74</v>
      </c>
      <c r="E15">
        <f t="shared" si="0"/>
        <v>2788586578650.1699</v>
      </c>
    </row>
    <row r="16" spans="1:5" x14ac:dyDescent="0.2">
      <c r="A16" t="s">
        <v>72</v>
      </c>
      <c r="B16" t="s">
        <v>73</v>
      </c>
      <c r="C16">
        <v>1321405910582.0801</v>
      </c>
      <c r="D16">
        <v>1463917493520.8</v>
      </c>
      <c r="E16">
        <f t="shared" si="0"/>
        <v>2785323404102.8799</v>
      </c>
    </row>
    <row r="17" spans="1:5" x14ac:dyDescent="0.2">
      <c r="A17" t="s">
        <v>422</v>
      </c>
      <c r="B17" t="s">
        <v>423</v>
      </c>
      <c r="C17">
        <v>1388491277724.4299</v>
      </c>
      <c r="D17">
        <v>1368561900925.74</v>
      </c>
      <c r="E17">
        <f t="shared" si="0"/>
        <v>2757053178650.1699</v>
      </c>
    </row>
    <row r="18" spans="1:5" x14ac:dyDescent="0.2">
      <c r="A18" t="s">
        <v>128</v>
      </c>
      <c r="B18" t="s">
        <v>129</v>
      </c>
      <c r="C18">
        <v>1232076017361.53</v>
      </c>
      <c r="D18">
        <v>1309297246509.3101</v>
      </c>
      <c r="E18">
        <f t="shared" si="0"/>
        <v>2541373263870.8398</v>
      </c>
    </row>
    <row r="19" spans="1:5" x14ac:dyDescent="0.2">
      <c r="A19" t="s">
        <v>26</v>
      </c>
      <c r="B19" t="s">
        <v>27</v>
      </c>
      <c r="C19">
        <v>1206685107002.47</v>
      </c>
      <c r="D19">
        <v>1326882872011.46</v>
      </c>
      <c r="E19">
        <f t="shared" si="0"/>
        <v>2533567979013.9297</v>
      </c>
    </row>
    <row r="20" spans="1:5" x14ac:dyDescent="0.2">
      <c r="A20" t="s">
        <v>342</v>
      </c>
      <c r="B20" t="s">
        <v>343</v>
      </c>
      <c r="C20">
        <v>1205554683338.8899</v>
      </c>
      <c r="D20">
        <v>1258665620177.51</v>
      </c>
      <c r="E20">
        <f t="shared" si="0"/>
        <v>2464220303516.3999</v>
      </c>
    </row>
    <row r="21" spans="1:5" x14ac:dyDescent="0.2">
      <c r="A21" t="s">
        <v>274</v>
      </c>
      <c r="B21" t="s">
        <v>275</v>
      </c>
      <c r="C21">
        <v>1078490651625.3101</v>
      </c>
      <c r="D21">
        <v>1158913035796.3701</v>
      </c>
      <c r="E21">
        <f t="shared" si="0"/>
        <v>2237403687421.6802</v>
      </c>
    </row>
    <row r="22" spans="1:5" x14ac:dyDescent="0.2">
      <c r="A22" t="s">
        <v>192</v>
      </c>
      <c r="B22" t="s">
        <v>193</v>
      </c>
      <c r="C22">
        <v>1015969363852.14</v>
      </c>
      <c r="D22">
        <v>1100367908800.73</v>
      </c>
      <c r="E22">
        <f t="shared" si="0"/>
        <v>2116337272652.8701</v>
      </c>
    </row>
    <row r="23" spans="1:5" x14ac:dyDescent="0.2">
      <c r="A23" t="s">
        <v>244</v>
      </c>
      <c r="B23" t="s">
        <v>245</v>
      </c>
      <c r="C23">
        <v>936300776403.56702</v>
      </c>
      <c r="D23">
        <v>1025443701461.53</v>
      </c>
      <c r="E23">
        <f t="shared" si="0"/>
        <v>1961744477865.0972</v>
      </c>
    </row>
    <row r="24" spans="1:5" x14ac:dyDescent="0.2">
      <c r="A24" t="s">
        <v>190</v>
      </c>
      <c r="B24" t="s">
        <v>191</v>
      </c>
      <c r="C24">
        <v>931877364177.74194</v>
      </c>
      <c r="D24">
        <v>1015618742565.8101</v>
      </c>
      <c r="E24">
        <f t="shared" si="0"/>
        <v>1947496106743.552</v>
      </c>
    </row>
    <row r="25" spans="1:5" x14ac:dyDescent="0.2">
      <c r="A25" t="s">
        <v>188</v>
      </c>
      <c r="B25" t="s">
        <v>189</v>
      </c>
      <c r="C25">
        <v>942117764046.80005</v>
      </c>
      <c r="D25">
        <v>925118884014.57202</v>
      </c>
      <c r="E25">
        <f t="shared" si="0"/>
        <v>1867236648061.3721</v>
      </c>
    </row>
    <row r="26" spans="1:5" x14ac:dyDescent="0.2">
      <c r="A26" t="s">
        <v>4</v>
      </c>
      <c r="B26" t="s">
        <v>5</v>
      </c>
      <c r="C26">
        <v>873354876607.31702</v>
      </c>
      <c r="D26">
        <v>985355704660.08301</v>
      </c>
      <c r="E26">
        <f t="shared" si="0"/>
        <v>1858710581267.3999</v>
      </c>
    </row>
    <row r="27" spans="1:5" x14ac:dyDescent="0.2">
      <c r="A27" t="s">
        <v>430</v>
      </c>
      <c r="B27" t="s">
        <v>431</v>
      </c>
      <c r="C27">
        <v>869692960365.55103</v>
      </c>
      <c r="D27">
        <v>858996263095.85803</v>
      </c>
      <c r="E27">
        <f t="shared" si="0"/>
        <v>1728689223461.4092</v>
      </c>
    </row>
    <row r="28" spans="1:5" x14ac:dyDescent="0.2">
      <c r="A28" t="s">
        <v>314</v>
      </c>
      <c r="B28" t="s">
        <v>315</v>
      </c>
      <c r="C28">
        <v>783528181704.56702</v>
      </c>
      <c r="D28">
        <v>831809944960.87903</v>
      </c>
      <c r="E28">
        <f t="shared" si="0"/>
        <v>1615338126665.446</v>
      </c>
    </row>
    <row r="29" spans="1:5" x14ac:dyDescent="0.2">
      <c r="A29" t="s">
        <v>74</v>
      </c>
      <c r="B29" t="s">
        <v>75</v>
      </c>
      <c r="C29">
        <v>695600652899.28296</v>
      </c>
      <c r="D29">
        <v>704478516963.85498</v>
      </c>
      <c r="E29">
        <f t="shared" si="0"/>
        <v>1400079169863.1379</v>
      </c>
    </row>
    <row r="30" spans="1:5" x14ac:dyDescent="0.2">
      <c r="A30" t="s">
        <v>180</v>
      </c>
      <c r="B30" t="s">
        <v>181</v>
      </c>
      <c r="C30">
        <v>668494140790.38196</v>
      </c>
      <c r="D30">
        <v>720193577997.66199</v>
      </c>
      <c r="E30">
        <f t="shared" si="0"/>
        <v>1388687718788.0439</v>
      </c>
    </row>
    <row r="31" spans="1:5" x14ac:dyDescent="0.2">
      <c r="A31" t="s">
        <v>8</v>
      </c>
      <c r="B31" t="s">
        <v>9</v>
      </c>
      <c r="C31">
        <v>690543020916.229</v>
      </c>
      <c r="D31">
        <v>683741574626.19202</v>
      </c>
      <c r="E31">
        <f t="shared" si="0"/>
        <v>1374284595542.4209</v>
      </c>
    </row>
    <row r="32" spans="1:5" x14ac:dyDescent="0.2">
      <c r="A32" t="s">
        <v>366</v>
      </c>
      <c r="B32" t="s">
        <v>367</v>
      </c>
      <c r="C32">
        <v>644935541440</v>
      </c>
      <c r="D32">
        <v>688586244293.33301</v>
      </c>
      <c r="E32">
        <f t="shared" si="0"/>
        <v>1333521785733.333</v>
      </c>
    </row>
    <row r="33" spans="1:5" x14ac:dyDescent="0.2">
      <c r="A33" t="s">
        <v>18</v>
      </c>
      <c r="B33" t="s">
        <v>19</v>
      </c>
      <c r="C33">
        <v>557531376217.96704</v>
      </c>
      <c r="D33">
        <v>643628665302.15503</v>
      </c>
      <c r="E33">
        <f t="shared" si="0"/>
        <v>1201160041520.1221</v>
      </c>
    </row>
    <row r="34" spans="1:5" x14ac:dyDescent="0.2">
      <c r="A34" t="s">
        <v>398</v>
      </c>
      <c r="B34" t="s">
        <v>399</v>
      </c>
      <c r="C34">
        <v>515654671469.547</v>
      </c>
      <c r="D34">
        <v>541018749769.09698</v>
      </c>
      <c r="E34">
        <f t="shared" si="0"/>
        <v>1056673421238.644</v>
      </c>
    </row>
    <row r="35" spans="1:5" x14ac:dyDescent="0.2">
      <c r="A35" t="s">
        <v>340</v>
      </c>
      <c r="B35" t="s">
        <v>341</v>
      </c>
      <c r="C35">
        <v>472630364208.177</v>
      </c>
      <c r="D35">
        <v>526508877305.32098</v>
      </c>
      <c r="E35">
        <f t="shared" si="0"/>
        <v>999139241513.49805</v>
      </c>
    </row>
    <row r="36" spans="1:5" x14ac:dyDescent="0.2">
      <c r="A36" t="s">
        <v>34</v>
      </c>
      <c r="B36" t="s">
        <v>35</v>
      </c>
      <c r="C36">
        <v>475739588764.75897</v>
      </c>
      <c r="D36">
        <v>501522868356.44098</v>
      </c>
      <c r="E36">
        <f t="shared" si="0"/>
        <v>977262457121.19995</v>
      </c>
    </row>
    <row r="37" spans="1:5" x14ac:dyDescent="0.2">
      <c r="A37" t="s">
        <v>388</v>
      </c>
      <c r="B37" t="s">
        <v>389</v>
      </c>
      <c r="C37">
        <v>444926108167.461</v>
      </c>
      <c r="D37">
        <v>479917651624.90002</v>
      </c>
      <c r="E37">
        <f t="shared" si="0"/>
        <v>924843759792.36108</v>
      </c>
    </row>
    <row r="38" spans="1:5" x14ac:dyDescent="0.2">
      <c r="A38" t="s">
        <v>414</v>
      </c>
      <c r="B38" t="s">
        <v>415</v>
      </c>
      <c r="C38">
        <v>413366150655.591</v>
      </c>
      <c r="D38">
        <v>456356961443.49701</v>
      </c>
      <c r="E38">
        <f t="shared" si="0"/>
        <v>869723112099.08801</v>
      </c>
    </row>
    <row r="39" spans="1:5" x14ac:dyDescent="0.2">
      <c r="A39" t="s">
        <v>202</v>
      </c>
      <c r="B39" t="s">
        <v>203</v>
      </c>
      <c r="C39">
        <v>417983583565.53998</v>
      </c>
      <c r="D39">
        <v>445345256459.10498</v>
      </c>
      <c r="E39">
        <f t="shared" si="0"/>
        <v>863328840024.64502</v>
      </c>
    </row>
    <row r="40" spans="1:5" x14ac:dyDescent="0.2">
      <c r="A40" t="s">
        <v>28</v>
      </c>
      <c r="B40" t="s">
        <v>29</v>
      </c>
      <c r="C40">
        <v>395568644341.03802</v>
      </c>
      <c r="D40">
        <v>416230497429.16302</v>
      </c>
      <c r="E40">
        <f t="shared" si="0"/>
        <v>811799141770.20105</v>
      </c>
    </row>
    <row r="41" spans="1:5" x14ac:dyDescent="0.2">
      <c r="A41" t="s">
        <v>246</v>
      </c>
      <c r="B41" t="s">
        <v>247</v>
      </c>
      <c r="C41">
        <v>387204228271.26801</v>
      </c>
      <c r="D41">
        <v>409137806152.78003</v>
      </c>
      <c r="E41">
        <f t="shared" si="0"/>
        <v>796342034424.0481</v>
      </c>
    </row>
    <row r="42" spans="1:5" x14ac:dyDescent="0.2">
      <c r="A42" t="s">
        <v>310</v>
      </c>
      <c r="B42" t="s">
        <v>311</v>
      </c>
      <c r="C42">
        <v>404650006428.61298</v>
      </c>
      <c r="D42">
        <v>375746469538.66602</v>
      </c>
      <c r="E42">
        <f t="shared" si="0"/>
        <v>780396475967.27905</v>
      </c>
    </row>
    <row r="43" spans="1:5" x14ac:dyDescent="0.2">
      <c r="A43" t="s">
        <v>316</v>
      </c>
      <c r="B43" t="s">
        <v>317</v>
      </c>
      <c r="C43">
        <v>368827142857.14301</v>
      </c>
      <c r="D43">
        <v>398393955268.98999</v>
      </c>
      <c r="E43">
        <f t="shared" si="0"/>
        <v>767221098126.13306</v>
      </c>
    </row>
    <row r="44" spans="1:5" x14ac:dyDescent="0.2">
      <c r="A44" t="s">
        <v>326</v>
      </c>
      <c r="B44" t="s">
        <v>327</v>
      </c>
      <c r="C44">
        <v>365871050813.93402</v>
      </c>
      <c r="D44">
        <v>398011979849.43201</v>
      </c>
      <c r="E44">
        <f t="shared" si="0"/>
        <v>763883030663.36597</v>
      </c>
    </row>
    <row r="45" spans="1:5" x14ac:dyDescent="0.2">
      <c r="A45" t="s">
        <v>16</v>
      </c>
      <c r="B45" t="s">
        <v>17</v>
      </c>
      <c r="C45">
        <v>357045064669.84302</v>
      </c>
      <c r="D45">
        <v>385605506848.19598</v>
      </c>
      <c r="E45">
        <f t="shared" si="0"/>
        <v>742650571518.03906</v>
      </c>
    </row>
    <row r="46" spans="1:5" x14ac:dyDescent="0.2">
      <c r="A46" t="s">
        <v>464</v>
      </c>
      <c r="B46" t="s">
        <v>465</v>
      </c>
      <c r="C46">
        <v>323585509674.48102</v>
      </c>
      <c r="D46">
        <v>381448814653.45599</v>
      </c>
      <c r="E46">
        <f t="shared" si="0"/>
        <v>705034324327.93701</v>
      </c>
    </row>
    <row r="47" spans="1:5" x14ac:dyDescent="0.2">
      <c r="A47" t="s">
        <v>208</v>
      </c>
      <c r="B47" t="s">
        <v>209</v>
      </c>
      <c r="C47">
        <v>319024417316.88898</v>
      </c>
      <c r="D47">
        <v>355277223507.48499</v>
      </c>
      <c r="E47">
        <f t="shared" si="0"/>
        <v>674301640824.37402</v>
      </c>
    </row>
    <row r="48" spans="1:5" x14ac:dyDescent="0.2">
      <c r="A48" t="s">
        <v>372</v>
      </c>
      <c r="B48" t="s">
        <v>373</v>
      </c>
      <c r="C48">
        <v>318763807455.664</v>
      </c>
      <c r="D48">
        <v>343337750742.27002</v>
      </c>
      <c r="E48">
        <f t="shared" si="0"/>
        <v>662101558197.93408</v>
      </c>
    </row>
    <row r="49" spans="1:5" x14ac:dyDescent="0.2">
      <c r="A49" t="s">
        <v>176</v>
      </c>
      <c r="B49" t="s">
        <v>177</v>
      </c>
      <c r="C49">
        <v>320837638328.84601</v>
      </c>
      <c r="D49">
        <v>341244161576.75897</v>
      </c>
      <c r="E49">
        <f t="shared" si="0"/>
        <v>662081799905.60498</v>
      </c>
    </row>
    <row r="50" spans="1:5" x14ac:dyDescent="0.2">
      <c r="A50" t="s">
        <v>334</v>
      </c>
      <c r="B50" t="s">
        <v>335</v>
      </c>
      <c r="C50">
        <v>318626761492.30499</v>
      </c>
      <c r="D50">
        <v>328480867143.20398</v>
      </c>
      <c r="E50">
        <f t="shared" si="0"/>
        <v>647107628635.50903</v>
      </c>
    </row>
    <row r="51" spans="1:5" x14ac:dyDescent="0.2">
      <c r="A51" t="s">
        <v>116</v>
      </c>
      <c r="B51" t="s">
        <v>117</v>
      </c>
      <c r="C51">
        <v>313115929314.33899</v>
      </c>
      <c r="D51">
        <v>332121063806.39099</v>
      </c>
      <c r="E51">
        <f t="shared" si="0"/>
        <v>645236993120.72998</v>
      </c>
    </row>
    <row r="52" spans="1:5" x14ac:dyDescent="0.2">
      <c r="A52" t="s">
        <v>200</v>
      </c>
      <c r="B52" t="s">
        <v>201</v>
      </c>
      <c r="C52">
        <v>298725229419.21503</v>
      </c>
      <c r="D52">
        <v>334602299873.02899</v>
      </c>
      <c r="E52">
        <f t="shared" si="0"/>
        <v>633327529292.24402</v>
      </c>
    </row>
    <row r="53" spans="1:5" x14ac:dyDescent="0.2">
      <c r="A53" t="s">
        <v>302</v>
      </c>
      <c r="B53" t="s">
        <v>303</v>
      </c>
      <c r="C53">
        <v>301255380276.258</v>
      </c>
      <c r="D53">
        <v>319112136545.43799</v>
      </c>
      <c r="E53">
        <f t="shared" si="0"/>
        <v>620367516821.69604</v>
      </c>
    </row>
    <row r="54" spans="1:5" x14ac:dyDescent="0.2">
      <c r="A54" t="s">
        <v>90</v>
      </c>
      <c r="B54" t="s">
        <v>91</v>
      </c>
      <c r="C54">
        <v>282825009887.45801</v>
      </c>
      <c r="D54">
        <v>311883730690.12903</v>
      </c>
      <c r="E54">
        <f t="shared" si="0"/>
        <v>594708740577.58704</v>
      </c>
    </row>
    <row r="55" spans="1:5" x14ac:dyDescent="0.2">
      <c r="A55" t="s">
        <v>328</v>
      </c>
      <c r="B55" t="s">
        <v>329</v>
      </c>
      <c r="C55">
        <v>278654637737.69</v>
      </c>
      <c r="D55">
        <v>304567253219.09698</v>
      </c>
      <c r="E55">
        <f t="shared" si="0"/>
        <v>583221890956.78699</v>
      </c>
    </row>
    <row r="56" spans="1:5" x14ac:dyDescent="0.2">
      <c r="A56" t="s">
        <v>124</v>
      </c>
      <c r="B56" t="s">
        <v>125</v>
      </c>
      <c r="C56">
        <v>332441717791.41101</v>
      </c>
      <c r="D56">
        <v>235733695652.17401</v>
      </c>
      <c r="E56">
        <f t="shared" si="0"/>
        <v>568175413443.58496</v>
      </c>
    </row>
    <row r="57" spans="1:5" x14ac:dyDescent="0.2">
      <c r="A57" t="s">
        <v>78</v>
      </c>
      <c r="B57" t="s">
        <v>79</v>
      </c>
      <c r="C57">
        <v>250440149690.84601</v>
      </c>
      <c r="D57">
        <v>277034675515.68402</v>
      </c>
      <c r="E57">
        <f t="shared" si="0"/>
        <v>527474825206.53003</v>
      </c>
    </row>
    <row r="58" spans="1:5" x14ac:dyDescent="0.2">
      <c r="A58" t="s">
        <v>136</v>
      </c>
      <c r="B58" t="s">
        <v>137</v>
      </c>
      <c r="C58">
        <v>240607907010.383</v>
      </c>
      <c r="D58">
        <v>255016517537.983</v>
      </c>
      <c r="E58">
        <f t="shared" si="0"/>
        <v>495624424548.36597</v>
      </c>
    </row>
    <row r="59" spans="1:5" x14ac:dyDescent="0.2">
      <c r="A59" t="s">
        <v>40</v>
      </c>
      <c r="B59" t="s">
        <v>41</v>
      </c>
      <c r="C59">
        <v>221415188000.47501</v>
      </c>
      <c r="D59">
        <v>249710922462.30899</v>
      </c>
      <c r="E59">
        <f t="shared" si="0"/>
        <v>471126110462.784</v>
      </c>
    </row>
    <row r="60" spans="1:5" x14ac:dyDescent="0.2">
      <c r="A60" t="s">
        <v>454</v>
      </c>
      <c r="B60" t="s">
        <v>455</v>
      </c>
      <c r="C60">
        <v>205276172134.901</v>
      </c>
      <c r="D60">
        <v>223779865815.18301</v>
      </c>
      <c r="E60">
        <f t="shared" si="0"/>
        <v>429056037950.08398</v>
      </c>
    </row>
    <row r="61" spans="1:5" x14ac:dyDescent="0.2">
      <c r="A61" t="s">
        <v>348</v>
      </c>
      <c r="B61" t="s">
        <v>349</v>
      </c>
      <c r="C61">
        <v>206286022781.89401</v>
      </c>
      <c r="D61">
        <v>220811110492.14899</v>
      </c>
      <c r="E61">
        <f t="shared" si="0"/>
        <v>427097133274.04297</v>
      </c>
    </row>
    <row r="62" spans="1:5" x14ac:dyDescent="0.2">
      <c r="A62" t="s">
        <v>108</v>
      </c>
      <c r="B62" t="s">
        <v>109</v>
      </c>
      <c r="C62">
        <v>196272068576.33801</v>
      </c>
      <c r="D62">
        <v>218628940951.67499</v>
      </c>
      <c r="E62">
        <f t="shared" si="0"/>
        <v>414901009528.013</v>
      </c>
    </row>
    <row r="63" spans="1:5" x14ac:dyDescent="0.2">
      <c r="A63" t="s">
        <v>332</v>
      </c>
      <c r="B63" t="s">
        <v>333</v>
      </c>
      <c r="C63">
        <v>191895943823.88699</v>
      </c>
      <c r="D63">
        <v>211007207483.51501</v>
      </c>
      <c r="E63">
        <f t="shared" si="0"/>
        <v>402903151307.40198</v>
      </c>
    </row>
    <row r="64" spans="1:5" x14ac:dyDescent="0.2">
      <c r="A64" t="s">
        <v>360</v>
      </c>
      <c r="B64" t="s">
        <v>361</v>
      </c>
      <c r="C64">
        <v>188128818486.401</v>
      </c>
      <c r="D64">
        <v>211695422578.655</v>
      </c>
      <c r="E64">
        <f t="shared" si="0"/>
        <v>399824241065.05603</v>
      </c>
    </row>
    <row r="65" spans="1:5" x14ac:dyDescent="0.2">
      <c r="A65" t="s">
        <v>322</v>
      </c>
      <c r="B65" t="s">
        <v>323</v>
      </c>
      <c r="C65">
        <v>188943457301.474</v>
      </c>
      <c r="D65">
        <v>206950600690.39499</v>
      </c>
      <c r="E65">
        <f t="shared" si="0"/>
        <v>395894057991.86902</v>
      </c>
    </row>
    <row r="66" spans="1:5" x14ac:dyDescent="0.2">
      <c r="A66" t="s">
        <v>164</v>
      </c>
      <c r="B66" t="s">
        <v>165</v>
      </c>
      <c r="C66">
        <v>193017030649.70001</v>
      </c>
      <c r="D66">
        <v>199350781053.185</v>
      </c>
      <c r="E66">
        <f t="shared" si="0"/>
        <v>392367811702.88501</v>
      </c>
    </row>
    <row r="67" spans="1:5" x14ac:dyDescent="0.2">
      <c r="A67" t="s">
        <v>204</v>
      </c>
      <c r="B67" t="s">
        <v>205</v>
      </c>
      <c r="C67">
        <v>166602488747.88501</v>
      </c>
      <c r="D67">
        <v>187217660050.67599</v>
      </c>
      <c r="E67">
        <f t="shared" ref="E67:E130" si="1">D67+C67</f>
        <v>353820148798.56104</v>
      </c>
    </row>
    <row r="68" spans="1:5" x14ac:dyDescent="0.2">
      <c r="A68" t="s">
        <v>120</v>
      </c>
      <c r="B68" t="s">
        <v>121</v>
      </c>
      <c r="C68">
        <v>160034163871.45499</v>
      </c>
      <c r="D68">
        <v>170097014589.134</v>
      </c>
      <c r="E68">
        <f t="shared" si="1"/>
        <v>330131178460.58899</v>
      </c>
    </row>
    <row r="69" spans="1:5" x14ac:dyDescent="0.2">
      <c r="A69" t="s">
        <v>358</v>
      </c>
      <c r="B69" t="s">
        <v>359</v>
      </c>
      <c r="C69">
        <v>151732181868.13199</v>
      </c>
      <c r="D69">
        <v>161099122225.27499</v>
      </c>
      <c r="E69">
        <f t="shared" si="1"/>
        <v>312831304093.40698</v>
      </c>
    </row>
    <row r="70" spans="1:5" x14ac:dyDescent="0.2">
      <c r="A70" t="s">
        <v>218</v>
      </c>
      <c r="B70" t="s">
        <v>219</v>
      </c>
      <c r="C70">
        <v>137278320084.17101</v>
      </c>
      <c r="D70">
        <v>166805800595.70401</v>
      </c>
      <c r="E70">
        <f t="shared" si="1"/>
        <v>304084120679.875</v>
      </c>
    </row>
    <row r="71" spans="1:5" x14ac:dyDescent="0.2">
      <c r="A71" t="s">
        <v>186</v>
      </c>
      <c r="B71" t="s">
        <v>187</v>
      </c>
      <c r="C71">
        <v>128636108315.474</v>
      </c>
      <c r="D71">
        <v>143136245596.98801</v>
      </c>
      <c r="E71">
        <f t="shared" si="1"/>
        <v>271772353912.46201</v>
      </c>
    </row>
    <row r="72" spans="1:5" x14ac:dyDescent="0.2">
      <c r="A72" t="s">
        <v>232</v>
      </c>
      <c r="B72" t="s">
        <v>233</v>
      </c>
      <c r="C72">
        <v>109419728566.7</v>
      </c>
      <c r="D72">
        <v>120707435542.367</v>
      </c>
      <c r="E72">
        <f t="shared" si="1"/>
        <v>230127164109.06702</v>
      </c>
    </row>
    <row r="73" spans="1:5" x14ac:dyDescent="0.2">
      <c r="A73" t="s">
        <v>10</v>
      </c>
      <c r="B73" t="s">
        <v>11</v>
      </c>
      <c r="C73">
        <v>101123851090.455</v>
      </c>
      <c r="D73">
        <v>122123822333.59</v>
      </c>
      <c r="E73">
        <f t="shared" si="1"/>
        <v>223247673424.04498</v>
      </c>
    </row>
    <row r="74" spans="1:5" x14ac:dyDescent="0.2">
      <c r="A74" t="s">
        <v>264</v>
      </c>
      <c r="B74" t="s">
        <v>265</v>
      </c>
      <c r="C74">
        <v>103311649248.024</v>
      </c>
      <c r="D74">
        <v>109682728023.112</v>
      </c>
      <c r="E74">
        <f t="shared" si="1"/>
        <v>212994377271.13599</v>
      </c>
    </row>
    <row r="75" spans="1:5" x14ac:dyDescent="0.2">
      <c r="A75" t="s">
        <v>344</v>
      </c>
      <c r="B75" t="s">
        <v>345</v>
      </c>
      <c r="C75">
        <v>104336700000</v>
      </c>
      <c r="D75">
        <v>103445526000</v>
      </c>
      <c r="E75">
        <f t="shared" si="1"/>
        <v>207782226000</v>
      </c>
    </row>
    <row r="76" spans="1:5" x14ac:dyDescent="0.2">
      <c r="A76" t="s">
        <v>438</v>
      </c>
      <c r="B76" t="s">
        <v>439</v>
      </c>
      <c r="C76">
        <v>93355993628.504196</v>
      </c>
      <c r="D76">
        <v>112090530368.543</v>
      </c>
      <c r="E76">
        <f t="shared" si="1"/>
        <v>205446523997.04718</v>
      </c>
    </row>
    <row r="77" spans="1:5" x14ac:dyDescent="0.2">
      <c r="A77" t="s">
        <v>122</v>
      </c>
      <c r="B77" t="s">
        <v>123</v>
      </c>
      <c r="C77">
        <v>99937696000</v>
      </c>
      <c r="D77">
        <v>104295862000</v>
      </c>
      <c r="E77">
        <f t="shared" si="1"/>
        <v>204233558000</v>
      </c>
    </row>
    <row r="78" spans="1:5" x14ac:dyDescent="0.2">
      <c r="A78" t="s">
        <v>100</v>
      </c>
      <c r="B78" t="s">
        <v>101</v>
      </c>
      <c r="C78">
        <v>91370000000</v>
      </c>
      <c r="D78">
        <v>96851000000</v>
      </c>
      <c r="E78">
        <f t="shared" si="1"/>
        <v>188221000000</v>
      </c>
    </row>
    <row r="79" spans="1:5" x14ac:dyDescent="0.2">
      <c r="A79" t="s">
        <v>394</v>
      </c>
      <c r="B79" t="s">
        <v>395</v>
      </c>
      <c r="C79">
        <v>89614053143.7939</v>
      </c>
      <c r="D79">
        <v>95157888666.996704</v>
      </c>
      <c r="E79">
        <f t="shared" si="1"/>
        <v>184771941810.79059</v>
      </c>
    </row>
    <row r="80" spans="1:5" x14ac:dyDescent="0.2">
      <c r="A80" t="s">
        <v>250</v>
      </c>
      <c r="B80" t="s">
        <v>251</v>
      </c>
      <c r="C80">
        <v>82401038709.535599</v>
      </c>
      <c r="D80">
        <v>87428128123.720901</v>
      </c>
      <c r="E80">
        <f t="shared" si="1"/>
        <v>169829166833.2565</v>
      </c>
    </row>
    <row r="81" spans="1:5" x14ac:dyDescent="0.2">
      <c r="A81" t="s">
        <v>220</v>
      </c>
      <c r="B81" t="s">
        <v>221</v>
      </c>
      <c r="C81">
        <v>74815121314.938095</v>
      </c>
      <c r="D81">
        <v>82035800868.186996</v>
      </c>
      <c r="E81">
        <f t="shared" si="1"/>
        <v>156850922183.12509</v>
      </c>
    </row>
    <row r="82" spans="1:5" x14ac:dyDescent="0.2">
      <c r="A82" t="s">
        <v>132</v>
      </c>
      <c r="B82" t="s">
        <v>133</v>
      </c>
      <c r="C82">
        <v>74296618481.088196</v>
      </c>
      <c r="D82">
        <v>81770791970.981995</v>
      </c>
      <c r="E82">
        <f t="shared" si="1"/>
        <v>156067410452.07019</v>
      </c>
    </row>
    <row r="83" spans="1:5" x14ac:dyDescent="0.2">
      <c r="A83" t="s">
        <v>324</v>
      </c>
      <c r="B83" t="s">
        <v>325</v>
      </c>
      <c r="C83">
        <v>75128738621.586502</v>
      </c>
      <c r="D83">
        <v>80856697009.102707</v>
      </c>
      <c r="E83">
        <f t="shared" si="1"/>
        <v>155985435630.68921</v>
      </c>
    </row>
    <row r="84" spans="1:5" x14ac:dyDescent="0.2">
      <c r="A84" t="s">
        <v>118</v>
      </c>
      <c r="B84" t="s">
        <v>119</v>
      </c>
      <c r="C84">
        <v>75704720189.560699</v>
      </c>
      <c r="D84">
        <v>79997975621.865402</v>
      </c>
      <c r="E84">
        <f t="shared" si="1"/>
        <v>155702695811.42609</v>
      </c>
    </row>
    <row r="85" spans="1:5" x14ac:dyDescent="0.2">
      <c r="A85" t="s">
        <v>444</v>
      </c>
      <c r="B85" t="s">
        <v>445</v>
      </c>
      <c r="C85">
        <v>86138288615.121796</v>
      </c>
      <c r="D85">
        <v>62081323299.032402</v>
      </c>
      <c r="E85">
        <f t="shared" si="1"/>
        <v>148219611914.15421</v>
      </c>
    </row>
    <row r="86" spans="1:5" x14ac:dyDescent="0.2">
      <c r="A86" t="s">
        <v>98</v>
      </c>
      <c r="B86" t="s">
        <v>99</v>
      </c>
      <c r="C86">
        <v>69598702057.872406</v>
      </c>
      <c r="D86">
        <v>71693634217.054306</v>
      </c>
      <c r="E86">
        <f t="shared" si="1"/>
        <v>141292336274.9267</v>
      </c>
    </row>
    <row r="87" spans="1:5" x14ac:dyDescent="0.2">
      <c r="A87" t="s">
        <v>170</v>
      </c>
      <c r="B87" t="s">
        <v>171</v>
      </c>
      <c r="C87">
        <v>66053725049.013802</v>
      </c>
      <c r="D87">
        <v>71654134378.529907</v>
      </c>
      <c r="E87">
        <f t="shared" si="1"/>
        <v>137707859427.5437</v>
      </c>
    </row>
    <row r="88" spans="1:5" x14ac:dyDescent="0.2">
      <c r="A88" t="s">
        <v>256</v>
      </c>
      <c r="B88" t="s">
        <v>257</v>
      </c>
      <c r="C88">
        <v>62174650367.221603</v>
      </c>
      <c r="D88">
        <v>65549868206.941803</v>
      </c>
      <c r="E88">
        <f t="shared" si="1"/>
        <v>127724518574.16341</v>
      </c>
    </row>
    <row r="89" spans="1:5" x14ac:dyDescent="0.2">
      <c r="A89" t="s">
        <v>284</v>
      </c>
      <c r="B89" t="s">
        <v>285</v>
      </c>
      <c r="C89">
        <v>60291738934.778297</v>
      </c>
      <c r="D89">
        <v>61449391917.129898</v>
      </c>
      <c r="E89">
        <f t="shared" si="1"/>
        <v>121741130851.9082</v>
      </c>
    </row>
    <row r="90" spans="1:5" x14ac:dyDescent="0.2">
      <c r="A90" t="s">
        <v>440</v>
      </c>
      <c r="B90" t="s">
        <v>441</v>
      </c>
      <c r="C90">
        <v>57236652490.169899</v>
      </c>
      <c r="D90">
        <v>64233966861.251801</v>
      </c>
      <c r="E90">
        <f t="shared" si="1"/>
        <v>121470619351.42169</v>
      </c>
    </row>
    <row r="91" spans="1:5" x14ac:dyDescent="0.2">
      <c r="A91" t="s">
        <v>330</v>
      </c>
      <c r="B91" t="s">
        <v>331</v>
      </c>
      <c r="C91">
        <v>57907695408.939201</v>
      </c>
      <c r="D91">
        <v>62202725204.4646</v>
      </c>
      <c r="E91">
        <f t="shared" si="1"/>
        <v>120110420613.40381</v>
      </c>
    </row>
    <row r="92" spans="1:5" x14ac:dyDescent="0.2">
      <c r="A92" t="s">
        <v>96</v>
      </c>
      <c r="B92" t="s">
        <v>97</v>
      </c>
      <c r="C92">
        <v>58847016044.824402</v>
      </c>
      <c r="D92">
        <v>60516043590.192398</v>
      </c>
      <c r="E92">
        <f t="shared" si="1"/>
        <v>119363059635.0168</v>
      </c>
    </row>
    <row r="93" spans="1:5" x14ac:dyDescent="0.2">
      <c r="A93" t="s">
        <v>152</v>
      </c>
      <c r="B93" t="s">
        <v>153</v>
      </c>
      <c r="C93">
        <v>56165172898.869499</v>
      </c>
      <c r="D93">
        <v>60406382898.517403</v>
      </c>
      <c r="E93">
        <f t="shared" si="1"/>
        <v>116571555797.3869</v>
      </c>
    </row>
    <row r="94" spans="1:5" x14ac:dyDescent="0.2">
      <c r="A94" t="s">
        <v>42</v>
      </c>
      <c r="B94" t="s">
        <v>43</v>
      </c>
      <c r="C94">
        <v>53953897624.434402</v>
      </c>
      <c r="D94">
        <v>59199447421.492401</v>
      </c>
      <c r="E94">
        <f t="shared" si="1"/>
        <v>113153345045.9268</v>
      </c>
    </row>
    <row r="95" spans="1:5" x14ac:dyDescent="0.2">
      <c r="A95" t="s">
        <v>182</v>
      </c>
      <c r="B95" t="s">
        <v>183</v>
      </c>
      <c r="C95">
        <v>52295158344.254402</v>
      </c>
      <c r="D95">
        <v>56214427431.199997</v>
      </c>
      <c r="E95">
        <f t="shared" si="1"/>
        <v>108509585775.45441</v>
      </c>
    </row>
    <row r="96" spans="1:5" x14ac:dyDescent="0.2">
      <c r="A96" t="s">
        <v>236</v>
      </c>
      <c r="B96" t="s">
        <v>237</v>
      </c>
      <c r="C96">
        <v>51389318290.864197</v>
      </c>
      <c r="D96">
        <v>53324800958.6119</v>
      </c>
      <c r="E96">
        <f t="shared" si="1"/>
        <v>104714119249.4761</v>
      </c>
    </row>
    <row r="97" spans="1:5" x14ac:dyDescent="0.2">
      <c r="A97" t="s">
        <v>434</v>
      </c>
      <c r="B97" t="s">
        <v>435</v>
      </c>
      <c r="C97">
        <v>49774021003.074799</v>
      </c>
      <c r="D97">
        <v>53320625958.562798</v>
      </c>
      <c r="E97">
        <f t="shared" si="1"/>
        <v>103094646961.6376</v>
      </c>
    </row>
    <row r="98" spans="1:5" x14ac:dyDescent="0.2">
      <c r="A98" t="s">
        <v>50</v>
      </c>
      <c r="B98" t="s">
        <v>51</v>
      </c>
      <c r="C98">
        <v>47722657820.667503</v>
      </c>
      <c r="D98">
        <v>54726595249.184898</v>
      </c>
      <c r="E98">
        <f t="shared" si="1"/>
        <v>102449253069.8524</v>
      </c>
    </row>
    <row r="99" spans="1:5" x14ac:dyDescent="0.2">
      <c r="A99" t="s">
        <v>82</v>
      </c>
      <c r="B99" t="s">
        <v>83</v>
      </c>
      <c r="C99">
        <v>47964234560.051399</v>
      </c>
      <c r="D99">
        <v>51588158717.534798</v>
      </c>
      <c r="E99">
        <f t="shared" si="1"/>
        <v>99552393277.586197</v>
      </c>
    </row>
    <row r="100" spans="1:5" x14ac:dyDescent="0.2">
      <c r="A100" t="s">
        <v>260</v>
      </c>
      <c r="B100" t="s">
        <v>261</v>
      </c>
      <c r="C100">
        <v>45070605746.019402</v>
      </c>
      <c r="D100">
        <v>50440941938.699203</v>
      </c>
      <c r="E100">
        <f t="shared" si="1"/>
        <v>95511547684.718597</v>
      </c>
    </row>
    <row r="101" spans="1:5" x14ac:dyDescent="0.2">
      <c r="A101" t="s">
        <v>396</v>
      </c>
      <c r="B101" t="s">
        <v>397</v>
      </c>
      <c r="C101">
        <v>44736333522.452202</v>
      </c>
      <c r="D101">
        <v>48469082710.308899</v>
      </c>
      <c r="E101">
        <f t="shared" si="1"/>
        <v>93205416232.761108</v>
      </c>
    </row>
    <row r="102" spans="1:5" x14ac:dyDescent="0.2">
      <c r="A102" t="s">
        <v>254</v>
      </c>
      <c r="B102" t="s">
        <v>255</v>
      </c>
      <c r="C102">
        <v>43018087237.574097</v>
      </c>
      <c r="D102">
        <v>47640770634.427002</v>
      </c>
      <c r="E102">
        <f t="shared" si="1"/>
        <v>90658857872.001099</v>
      </c>
    </row>
    <row r="103" spans="1:5" x14ac:dyDescent="0.2">
      <c r="A103" t="s">
        <v>428</v>
      </c>
      <c r="B103" t="s">
        <v>429</v>
      </c>
      <c r="C103">
        <v>44360775649.166397</v>
      </c>
      <c r="D103">
        <v>42163974956.483398</v>
      </c>
      <c r="E103">
        <f t="shared" si="1"/>
        <v>86524750605.649796</v>
      </c>
    </row>
    <row r="104" spans="1:5" x14ac:dyDescent="0.2">
      <c r="A104" t="s">
        <v>384</v>
      </c>
      <c r="B104" t="s">
        <v>385</v>
      </c>
      <c r="C104">
        <v>40692643373.0327</v>
      </c>
      <c r="D104">
        <v>44179055279.888702</v>
      </c>
      <c r="E104">
        <f t="shared" si="1"/>
        <v>84871698652.921402</v>
      </c>
    </row>
    <row r="105" spans="1:5" x14ac:dyDescent="0.2">
      <c r="A105" t="s">
        <v>368</v>
      </c>
      <c r="B105" t="s">
        <v>369</v>
      </c>
      <c r="C105">
        <v>42630376000</v>
      </c>
      <c r="D105">
        <v>41283617976.190498</v>
      </c>
      <c r="E105">
        <f t="shared" si="1"/>
        <v>83913993976.190491</v>
      </c>
    </row>
    <row r="106" spans="1:5" x14ac:dyDescent="0.2">
      <c r="A106" t="s">
        <v>214</v>
      </c>
      <c r="B106" t="s">
        <v>215</v>
      </c>
      <c r="C106">
        <v>39892551126.760597</v>
      </c>
      <c r="D106">
        <v>41408960845.070396</v>
      </c>
      <c r="E106">
        <f t="shared" si="1"/>
        <v>81301511971.830994</v>
      </c>
    </row>
    <row r="107" spans="1:5" x14ac:dyDescent="0.2">
      <c r="A107" t="s">
        <v>30</v>
      </c>
      <c r="B107" t="s">
        <v>31</v>
      </c>
      <c r="C107">
        <v>37867518957.197502</v>
      </c>
      <c r="D107">
        <v>40865558912.386703</v>
      </c>
      <c r="E107">
        <f t="shared" si="1"/>
        <v>78733077869.584198</v>
      </c>
    </row>
    <row r="108" spans="1:5" x14ac:dyDescent="0.2">
      <c r="A108" t="s">
        <v>86</v>
      </c>
      <c r="B108" t="s">
        <v>87</v>
      </c>
      <c r="C108">
        <v>37134799974.522499</v>
      </c>
      <c r="D108">
        <v>38019265625.884499</v>
      </c>
      <c r="E108">
        <f t="shared" si="1"/>
        <v>75154065600.406998</v>
      </c>
    </row>
    <row r="109" spans="1:5" x14ac:dyDescent="0.2">
      <c r="A109" t="s">
        <v>350</v>
      </c>
      <c r="B109" t="s">
        <v>351</v>
      </c>
      <c r="C109">
        <v>36089550659.0914</v>
      </c>
      <c r="D109">
        <v>38997129473.555801</v>
      </c>
      <c r="E109">
        <f t="shared" si="1"/>
        <v>75086680132.647202</v>
      </c>
    </row>
    <row r="110" spans="1:5" x14ac:dyDescent="0.2">
      <c r="A110" t="s">
        <v>418</v>
      </c>
      <c r="B110" t="s">
        <v>419</v>
      </c>
      <c r="C110">
        <v>36169428571.428596</v>
      </c>
      <c r="D110">
        <v>37926285714.285698</v>
      </c>
      <c r="E110">
        <f t="shared" si="1"/>
        <v>74095714285.714294</v>
      </c>
    </row>
    <row r="111" spans="1:5" x14ac:dyDescent="0.2">
      <c r="A111" t="s">
        <v>56</v>
      </c>
      <c r="B111" t="s">
        <v>57</v>
      </c>
      <c r="C111">
        <v>33941126200.0606</v>
      </c>
      <c r="D111">
        <v>37508642165.336601</v>
      </c>
      <c r="E111">
        <f t="shared" si="1"/>
        <v>71449768365.397202</v>
      </c>
    </row>
    <row r="112" spans="1:5" x14ac:dyDescent="0.2">
      <c r="A112" t="s">
        <v>84</v>
      </c>
      <c r="B112" t="s">
        <v>85</v>
      </c>
      <c r="C112">
        <v>33814337900.2831</v>
      </c>
      <c r="D112">
        <v>36098550141.589699</v>
      </c>
      <c r="E112">
        <f t="shared" si="1"/>
        <v>69912888041.872803</v>
      </c>
    </row>
    <row r="113" spans="1:5" x14ac:dyDescent="0.2">
      <c r="A113" t="s">
        <v>44</v>
      </c>
      <c r="B113" t="s">
        <v>45</v>
      </c>
      <c r="C113">
        <v>32234973404.255299</v>
      </c>
      <c r="D113">
        <v>35473776595.744698</v>
      </c>
      <c r="E113">
        <f t="shared" si="1"/>
        <v>67708750000</v>
      </c>
    </row>
    <row r="114" spans="1:5" x14ac:dyDescent="0.2">
      <c r="A114" t="s">
        <v>240</v>
      </c>
      <c r="B114" t="s">
        <v>241</v>
      </c>
      <c r="C114">
        <v>26197143268.124298</v>
      </c>
      <c r="D114">
        <v>37883243650.452003</v>
      </c>
      <c r="E114">
        <f t="shared" si="1"/>
        <v>64080386918.576302</v>
      </c>
    </row>
    <row r="115" spans="1:5" x14ac:dyDescent="0.2">
      <c r="A115" t="s">
        <v>436</v>
      </c>
      <c r="B115" t="s">
        <v>437</v>
      </c>
      <c r="C115">
        <v>29203988814.897301</v>
      </c>
      <c r="D115">
        <v>30744473911.5312</v>
      </c>
      <c r="E115">
        <f t="shared" si="1"/>
        <v>59948462726.428497</v>
      </c>
    </row>
    <row r="116" spans="1:5" x14ac:dyDescent="0.2">
      <c r="A116" t="s">
        <v>258</v>
      </c>
      <c r="B116" t="s">
        <v>259</v>
      </c>
      <c r="C116">
        <v>28064533352.284901</v>
      </c>
      <c r="D116">
        <v>30408509601.800301</v>
      </c>
      <c r="E116">
        <f t="shared" si="1"/>
        <v>58473042954.085205</v>
      </c>
    </row>
    <row r="117" spans="1:5" x14ac:dyDescent="0.2">
      <c r="A117" t="s">
        <v>462</v>
      </c>
      <c r="B117" t="s">
        <v>463</v>
      </c>
      <c r="C117">
        <v>31317365269.461102</v>
      </c>
      <c r="D117">
        <v>26840128755.364799</v>
      </c>
      <c r="E117">
        <f t="shared" si="1"/>
        <v>58157494024.825897</v>
      </c>
    </row>
    <row r="118" spans="1:5" x14ac:dyDescent="0.2">
      <c r="A118" t="s">
        <v>318</v>
      </c>
      <c r="B118" t="s">
        <v>319</v>
      </c>
      <c r="C118">
        <v>24524098184.423599</v>
      </c>
      <c r="D118">
        <v>28971589213.133999</v>
      </c>
      <c r="E118">
        <f t="shared" si="1"/>
        <v>53495687397.557602</v>
      </c>
    </row>
    <row r="119" spans="1:5" x14ac:dyDescent="0.2">
      <c r="A119" t="s">
        <v>130</v>
      </c>
      <c r="B119" t="s">
        <v>131</v>
      </c>
      <c r="C119">
        <v>24056487770.897999</v>
      </c>
      <c r="D119">
        <v>26857880621.935001</v>
      </c>
      <c r="E119">
        <f t="shared" si="1"/>
        <v>50914368392.833</v>
      </c>
    </row>
    <row r="120" spans="1:5" x14ac:dyDescent="0.2">
      <c r="A120" t="s">
        <v>378</v>
      </c>
      <c r="B120" t="s">
        <v>379</v>
      </c>
      <c r="C120">
        <v>24191430000</v>
      </c>
      <c r="D120">
        <v>24979190000</v>
      </c>
      <c r="E120">
        <f t="shared" si="1"/>
        <v>49170620000</v>
      </c>
    </row>
    <row r="121" spans="1:5" x14ac:dyDescent="0.2">
      <c r="A121" t="s">
        <v>466</v>
      </c>
      <c r="B121" t="s">
        <v>467</v>
      </c>
      <c r="C121">
        <v>20958412538.309299</v>
      </c>
      <c r="D121">
        <v>25873601260.8353</v>
      </c>
      <c r="E121">
        <f t="shared" si="1"/>
        <v>46832013799.1446</v>
      </c>
    </row>
    <row r="122" spans="1:5" x14ac:dyDescent="0.2">
      <c r="A122" t="s">
        <v>206</v>
      </c>
      <c r="B122" t="s">
        <v>207</v>
      </c>
      <c r="C122">
        <v>20793168030.9524</v>
      </c>
      <c r="D122">
        <v>24728285177.4603</v>
      </c>
      <c r="E122">
        <f t="shared" si="1"/>
        <v>45521453208.412704</v>
      </c>
    </row>
    <row r="123" spans="1:5" x14ac:dyDescent="0.2">
      <c r="A123" t="s">
        <v>426</v>
      </c>
      <c r="B123" t="s">
        <v>427</v>
      </c>
      <c r="C123">
        <v>22386264807.317402</v>
      </c>
      <c r="D123">
        <v>22385426653.882999</v>
      </c>
      <c r="E123">
        <f t="shared" si="1"/>
        <v>44771691461.200401</v>
      </c>
    </row>
    <row r="124" spans="1:5" x14ac:dyDescent="0.2">
      <c r="A124" t="s">
        <v>178</v>
      </c>
      <c r="B124" t="s">
        <v>179</v>
      </c>
      <c r="C124">
        <v>21566622849.605701</v>
      </c>
      <c r="D124">
        <v>22975415842.464802</v>
      </c>
      <c r="E124">
        <f t="shared" si="1"/>
        <v>44542038692.070503</v>
      </c>
    </row>
    <row r="125" spans="1:5" x14ac:dyDescent="0.2">
      <c r="A125" t="s">
        <v>106</v>
      </c>
      <c r="B125" t="s">
        <v>107</v>
      </c>
      <c r="C125">
        <v>20953442550.365299</v>
      </c>
      <c r="D125">
        <v>22870833709.896099</v>
      </c>
      <c r="E125">
        <f t="shared" si="1"/>
        <v>43824276260.261398</v>
      </c>
    </row>
    <row r="126" spans="1:5" x14ac:dyDescent="0.2">
      <c r="A126" t="s">
        <v>338</v>
      </c>
      <c r="B126" t="s">
        <v>339</v>
      </c>
      <c r="C126">
        <v>20759069103.0961</v>
      </c>
      <c r="D126">
        <v>22742613553.687901</v>
      </c>
      <c r="E126">
        <f t="shared" si="1"/>
        <v>43501682656.783997</v>
      </c>
    </row>
    <row r="127" spans="1:5" x14ac:dyDescent="0.2">
      <c r="A127" t="s">
        <v>224</v>
      </c>
      <c r="B127" t="s">
        <v>225</v>
      </c>
      <c r="C127">
        <v>20016747754.019199</v>
      </c>
      <c r="D127">
        <v>22177200511.5811</v>
      </c>
      <c r="E127">
        <f t="shared" si="1"/>
        <v>42193948265.600296</v>
      </c>
    </row>
    <row r="128" spans="1:5" x14ac:dyDescent="0.2">
      <c r="A128" t="s">
        <v>370</v>
      </c>
      <c r="B128" t="s">
        <v>371</v>
      </c>
      <c r="C128">
        <v>19040312815.133701</v>
      </c>
      <c r="D128">
        <v>20996564751.5994</v>
      </c>
      <c r="E128">
        <f t="shared" si="1"/>
        <v>40036877566.733101</v>
      </c>
    </row>
    <row r="129" spans="1:5" x14ac:dyDescent="0.2">
      <c r="A129" t="s">
        <v>468</v>
      </c>
      <c r="B129" t="s">
        <v>469</v>
      </c>
      <c r="C129">
        <v>20548678100</v>
      </c>
      <c r="D129">
        <v>17584890936.652302</v>
      </c>
      <c r="E129">
        <f t="shared" si="1"/>
        <v>38133569036.652298</v>
      </c>
    </row>
    <row r="130" spans="1:5" x14ac:dyDescent="0.2">
      <c r="A130" t="s">
        <v>6</v>
      </c>
      <c r="B130" t="s">
        <v>7</v>
      </c>
      <c r="C130">
        <v>18116562464.908798</v>
      </c>
      <c r="D130">
        <v>18753469630.258598</v>
      </c>
      <c r="E130">
        <f t="shared" si="1"/>
        <v>36870032095.167397</v>
      </c>
    </row>
    <row r="131" spans="1:5" x14ac:dyDescent="0.2">
      <c r="A131" t="s">
        <v>48</v>
      </c>
      <c r="B131" t="s">
        <v>49</v>
      </c>
      <c r="C131">
        <v>16914287348.981899</v>
      </c>
      <c r="D131">
        <v>18079075770.671299</v>
      </c>
      <c r="E131">
        <f t="shared" ref="E131:E194" si="2">D131+C131</f>
        <v>34993363119.653198</v>
      </c>
    </row>
    <row r="132" spans="1:5" x14ac:dyDescent="0.2">
      <c r="A132" t="s">
        <v>234</v>
      </c>
      <c r="B132" t="s">
        <v>235</v>
      </c>
      <c r="C132">
        <v>15912495368.8717</v>
      </c>
      <c r="D132">
        <v>17071162084.4067</v>
      </c>
      <c r="E132">
        <f t="shared" si="2"/>
        <v>32983657453.2784</v>
      </c>
    </row>
    <row r="133" spans="1:5" x14ac:dyDescent="0.2">
      <c r="A133" t="s">
        <v>352</v>
      </c>
      <c r="B133" t="s">
        <v>353</v>
      </c>
      <c r="C133">
        <v>15405400000</v>
      </c>
      <c r="D133">
        <v>16128000000</v>
      </c>
      <c r="E133">
        <f t="shared" si="2"/>
        <v>31533400000</v>
      </c>
    </row>
    <row r="134" spans="1:5" x14ac:dyDescent="0.2">
      <c r="A134" t="s">
        <v>150</v>
      </c>
      <c r="B134" t="s">
        <v>151</v>
      </c>
      <c r="C134">
        <v>15141758566.7808</v>
      </c>
      <c r="D134">
        <v>16242916915.720301</v>
      </c>
      <c r="E134">
        <f t="shared" si="2"/>
        <v>31384675482.501099</v>
      </c>
    </row>
    <row r="135" spans="1:5" x14ac:dyDescent="0.2">
      <c r="A135" t="s">
        <v>66</v>
      </c>
      <c r="B135" t="s">
        <v>67</v>
      </c>
      <c r="C135">
        <v>15082578064.8002</v>
      </c>
      <c r="D135">
        <v>16088437675.164801</v>
      </c>
      <c r="E135">
        <f t="shared" si="2"/>
        <v>31171015739.965</v>
      </c>
    </row>
    <row r="136" spans="1:5" x14ac:dyDescent="0.2">
      <c r="A136" t="s">
        <v>280</v>
      </c>
      <c r="B136" t="s">
        <v>281</v>
      </c>
      <c r="C136">
        <v>14026048690.731199</v>
      </c>
      <c r="D136">
        <v>15365714371.3316</v>
      </c>
      <c r="E136">
        <f t="shared" si="2"/>
        <v>29391763062.062798</v>
      </c>
    </row>
    <row r="137" spans="1:5" x14ac:dyDescent="0.2">
      <c r="A137" t="s">
        <v>184</v>
      </c>
      <c r="B137" t="s">
        <v>185</v>
      </c>
      <c r="C137">
        <v>13987693738.923</v>
      </c>
      <c r="D137">
        <v>15035560372.6443</v>
      </c>
      <c r="E137">
        <f t="shared" si="2"/>
        <v>29023254111.567299</v>
      </c>
    </row>
    <row r="138" spans="1:5" x14ac:dyDescent="0.2">
      <c r="A138" t="s">
        <v>146</v>
      </c>
      <c r="B138" t="s">
        <v>147</v>
      </c>
      <c r="C138">
        <v>14023890620.3384</v>
      </c>
      <c r="D138">
        <v>14929488770.731501</v>
      </c>
      <c r="E138">
        <f t="shared" si="2"/>
        <v>28953379391.069901</v>
      </c>
    </row>
    <row r="139" spans="1:5" x14ac:dyDescent="0.2">
      <c r="A139" t="s">
        <v>212</v>
      </c>
      <c r="B139" t="s">
        <v>213</v>
      </c>
      <c r="C139">
        <v>14077109396.8584</v>
      </c>
      <c r="D139">
        <v>14808989993.318501</v>
      </c>
      <c r="E139">
        <f t="shared" si="2"/>
        <v>28886099390.176903</v>
      </c>
    </row>
    <row r="140" spans="1:5" x14ac:dyDescent="0.2">
      <c r="A140" t="s">
        <v>406</v>
      </c>
      <c r="B140" t="s">
        <v>407</v>
      </c>
      <c r="C140">
        <v>12356980638.814301</v>
      </c>
      <c r="D140">
        <v>16112991411.879</v>
      </c>
      <c r="E140">
        <f t="shared" si="2"/>
        <v>28469972050.693298</v>
      </c>
    </row>
    <row r="141" spans="1:5" x14ac:dyDescent="0.2">
      <c r="A141" t="s">
        <v>312</v>
      </c>
      <c r="B141" t="s">
        <v>313</v>
      </c>
      <c r="C141">
        <v>13286083644.876101</v>
      </c>
      <c r="D141">
        <v>13785876629.318899</v>
      </c>
      <c r="E141">
        <f t="shared" si="2"/>
        <v>27071960274.195</v>
      </c>
    </row>
    <row r="142" spans="1:5" x14ac:dyDescent="0.2">
      <c r="A142" t="s">
        <v>38</v>
      </c>
      <c r="B142" t="s">
        <v>39</v>
      </c>
      <c r="C142">
        <v>12833363370.174</v>
      </c>
      <c r="D142">
        <v>14106956830.085699</v>
      </c>
      <c r="E142">
        <f t="shared" si="2"/>
        <v>26940320200.259697</v>
      </c>
    </row>
    <row r="143" spans="1:5" x14ac:dyDescent="0.2">
      <c r="A143" t="s">
        <v>298</v>
      </c>
      <c r="B143" t="s">
        <v>299</v>
      </c>
      <c r="C143">
        <v>12232463655.572701</v>
      </c>
      <c r="D143">
        <v>13259351418.4459</v>
      </c>
      <c r="E143">
        <f t="shared" si="2"/>
        <v>25491815074.0186</v>
      </c>
    </row>
    <row r="144" spans="1:5" x14ac:dyDescent="0.2">
      <c r="A144" t="s">
        <v>294</v>
      </c>
      <c r="B144" t="s">
        <v>295</v>
      </c>
      <c r="C144">
        <v>11936999283.1791</v>
      </c>
      <c r="D144">
        <v>13219084261.3664</v>
      </c>
      <c r="E144">
        <f t="shared" si="2"/>
        <v>25156083544.545502</v>
      </c>
    </row>
    <row r="145" spans="1:5" x14ac:dyDescent="0.2">
      <c r="A145" t="s">
        <v>270</v>
      </c>
      <c r="B145" t="s">
        <v>271</v>
      </c>
      <c r="C145">
        <v>11848613735.1908</v>
      </c>
      <c r="D145">
        <v>13176313593.5418</v>
      </c>
      <c r="E145">
        <f t="shared" si="2"/>
        <v>25024927328.732597</v>
      </c>
    </row>
    <row r="146" spans="1:5" x14ac:dyDescent="0.2">
      <c r="A146" t="s">
        <v>282</v>
      </c>
      <c r="B146" t="s">
        <v>283</v>
      </c>
      <c r="C146">
        <v>11721521912.7202</v>
      </c>
      <c r="D146">
        <v>13221298307.8894</v>
      </c>
      <c r="E146">
        <f t="shared" si="2"/>
        <v>24942820220.6096</v>
      </c>
    </row>
    <row r="147" spans="1:5" x14ac:dyDescent="0.2">
      <c r="A147" t="s">
        <v>12</v>
      </c>
      <c r="B147" t="s">
        <v>13</v>
      </c>
      <c r="C147">
        <v>11861199830.8396</v>
      </c>
      <c r="D147">
        <v>13019689336.6919</v>
      </c>
      <c r="E147">
        <f t="shared" si="2"/>
        <v>24880889167.531502</v>
      </c>
    </row>
    <row r="148" spans="1:5" x14ac:dyDescent="0.2">
      <c r="A148" t="s">
        <v>36</v>
      </c>
      <c r="B148" t="s">
        <v>37</v>
      </c>
      <c r="C148">
        <v>11821066152.5979</v>
      </c>
      <c r="D148">
        <v>12701654743.214899</v>
      </c>
      <c r="E148">
        <f t="shared" si="2"/>
        <v>24522720895.812798</v>
      </c>
    </row>
    <row r="149" spans="1:5" x14ac:dyDescent="0.2">
      <c r="A149" t="s">
        <v>46</v>
      </c>
      <c r="B149" t="s">
        <v>47</v>
      </c>
      <c r="C149">
        <v>11992600000</v>
      </c>
      <c r="D149">
        <v>12359700000</v>
      </c>
      <c r="E149">
        <f t="shared" si="2"/>
        <v>24352300000</v>
      </c>
    </row>
    <row r="150" spans="1:5" x14ac:dyDescent="0.2">
      <c r="A150" t="s">
        <v>304</v>
      </c>
      <c r="B150" t="s">
        <v>305</v>
      </c>
      <c r="C150">
        <v>10721994676.6562</v>
      </c>
      <c r="D150">
        <v>12895153160.466</v>
      </c>
      <c r="E150">
        <f t="shared" si="2"/>
        <v>23617147837.1222</v>
      </c>
    </row>
    <row r="151" spans="1:5" x14ac:dyDescent="0.2">
      <c r="A151" t="s">
        <v>62</v>
      </c>
      <c r="B151" t="s">
        <v>63</v>
      </c>
      <c r="C151">
        <v>11400854267.7188</v>
      </c>
      <c r="D151">
        <v>12128104859.149799</v>
      </c>
      <c r="E151">
        <f t="shared" si="2"/>
        <v>23528959126.868599</v>
      </c>
    </row>
    <row r="152" spans="1:5" x14ac:dyDescent="0.2">
      <c r="A152" t="s">
        <v>162</v>
      </c>
      <c r="B152" t="s">
        <v>163</v>
      </c>
      <c r="C152">
        <v>11240808846.692801</v>
      </c>
      <c r="D152">
        <v>12200913887.641899</v>
      </c>
      <c r="E152">
        <f t="shared" si="2"/>
        <v>23441722734.334702</v>
      </c>
    </row>
    <row r="153" spans="1:5" x14ac:dyDescent="0.2">
      <c r="A153" t="s">
        <v>290</v>
      </c>
      <c r="B153" t="s">
        <v>291</v>
      </c>
      <c r="C153">
        <v>11181350461.4723</v>
      </c>
      <c r="D153">
        <v>11480847745.318701</v>
      </c>
      <c r="E153">
        <f t="shared" si="2"/>
        <v>22662198206.791</v>
      </c>
    </row>
    <row r="154" spans="1:5" x14ac:dyDescent="0.2">
      <c r="A154" t="s">
        <v>20</v>
      </c>
      <c r="B154" t="s">
        <v>21</v>
      </c>
      <c r="C154">
        <v>10546135160.031</v>
      </c>
      <c r="D154">
        <v>11527458565.7334</v>
      </c>
      <c r="E154">
        <f t="shared" si="2"/>
        <v>22073593725.7644</v>
      </c>
    </row>
    <row r="155" spans="1:5" x14ac:dyDescent="0.2">
      <c r="A155" t="s">
        <v>278</v>
      </c>
      <c r="B155" t="s">
        <v>279</v>
      </c>
      <c r="C155">
        <v>10672471860.718399</v>
      </c>
      <c r="D155">
        <v>11307058382.3435</v>
      </c>
      <c r="E155">
        <f t="shared" si="2"/>
        <v>21979530243.061897</v>
      </c>
    </row>
    <row r="156" spans="1:5" x14ac:dyDescent="0.2">
      <c r="A156" t="s">
        <v>308</v>
      </c>
      <c r="B156" t="s">
        <v>309</v>
      </c>
      <c r="C156">
        <v>10398862244.9737</v>
      </c>
      <c r="D156">
        <v>11185102399.5762</v>
      </c>
      <c r="E156">
        <f t="shared" si="2"/>
        <v>21583964644.5499</v>
      </c>
    </row>
    <row r="157" spans="1:5" x14ac:dyDescent="0.2">
      <c r="A157" t="s">
        <v>88</v>
      </c>
      <c r="B157" t="s">
        <v>89</v>
      </c>
      <c r="C157">
        <v>10215989995.007299</v>
      </c>
      <c r="D157">
        <v>11090177747.1315</v>
      </c>
      <c r="E157">
        <f t="shared" si="2"/>
        <v>21306167742.138802</v>
      </c>
    </row>
    <row r="158" spans="1:5" x14ac:dyDescent="0.2">
      <c r="A158" t="s">
        <v>410</v>
      </c>
      <c r="B158" t="s">
        <v>411</v>
      </c>
      <c r="C158">
        <v>10097778353.7651</v>
      </c>
      <c r="D158">
        <v>10000395242.1457</v>
      </c>
      <c r="E158">
        <f t="shared" si="2"/>
        <v>20098173595.910801</v>
      </c>
    </row>
    <row r="159" spans="1:5" x14ac:dyDescent="0.2">
      <c r="A159" t="s">
        <v>354</v>
      </c>
      <c r="B159" t="s">
        <v>355</v>
      </c>
      <c r="C159">
        <v>9456355295.6544399</v>
      </c>
      <c r="D159">
        <v>10212037558.4144</v>
      </c>
      <c r="E159">
        <f t="shared" si="2"/>
        <v>19668392854.06884</v>
      </c>
    </row>
    <row r="160" spans="1:5" x14ac:dyDescent="0.2">
      <c r="A160" t="s">
        <v>156</v>
      </c>
      <c r="B160" t="s">
        <v>157</v>
      </c>
      <c r="C160">
        <v>8595955581.2178707</v>
      </c>
      <c r="D160">
        <v>10324668266.5921</v>
      </c>
      <c r="E160">
        <f t="shared" si="2"/>
        <v>18920623847.809971</v>
      </c>
    </row>
    <row r="161" spans="1:5" x14ac:dyDescent="0.2">
      <c r="A161" t="s">
        <v>364</v>
      </c>
      <c r="B161" t="s">
        <v>365</v>
      </c>
      <c r="C161">
        <v>8690485823.1454601</v>
      </c>
      <c r="D161">
        <v>9253098954.2776909</v>
      </c>
      <c r="E161">
        <f t="shared" si="2"/>
        <v>17943584777.423149</v>
      </c>
    </row>
    <row r="162" spans="1:5" x14ac:dyDescent="0.2">
      <c r="A162" t="s">
        <v>306</v>
      </c>
      <c r="B162" t="s">
        <v>307</v>
      </c>
      <c r="C162">
        <v>8724568970.6789093</v>
      </c>
      <c r="D162">
        <v>9173669999.5986004</v>
      </c>
      <c r="E162">
        <f t="shared" si="2"/>
        <v>17898238970.277512</v>
      </c>
    </row>
    <row r="163" spans="1:5" x14ac:dyDescent="0.2">
      <c r="A163" t="s">
        <v>268</v>
      </c>
      <c r="B163" t="s">
        <v>269</v>
      </c>
      <c r="C163">
        <v>8071480540.8606796</v>
      </c>
      <c r="D163">
        <v>9669759987.0263309</v>
      </c>
      <c r="E163">
        <f t="shared" si="2"/>
        <v>17741240527.887009</v>
      </c>
    </row>
    <row r="164" spans="1:5" x14ac:dyDescent="0.2">
      <c r="A164" t="s">
        <v>416</v>
      </c>
      <c r="B164" t="s">
        <v>417</v>
      </c>
      <c r="C164">
        <v>6992393787.4089098</v>
      </c>
      <c r="D164">
        <v>7536439875.0833397</v>
      </c>
      <c r="E164">
        <f t="shared" si="2"/>
        <v>14528833662.492249</v>
      </c>
    </row>
    <row r="165" spans="1:5" x14ac:dyDescent="0.2">
      <c r="A165" t="s">
        <v>222</v>
      </c>
      <c r="B165" t="s">
        <v>223</v>
      </c>
      <c r="C165">
        <v>6813092065.8350697</v>
      </c>
      <c r="D165">
        <v>7702934800.1283598</v>
      </c>
      <c r="E165">
        <f t="shared" si="2"/>
        <v>14516026865.963428</v>
      </c>
    </row>
    <row r="166" spans="1:5" x14ac:dyDescent="0.2">
      <c r="A166" t="s">
        <v>300</v>
      </c>
      <c r="B166" t="s">
        <v>301</v>
      </c>
      <c r="C166">
        <v>5433040159.8874702</v>
      </c>
      <c r="D166">
        <v>8943543677.1889896</v>
      </c>
      <c r="E166">
        <f t="shared" si="2"/>
        <v>14376583837.07646</v>
      </c>
    </row>
    <row r="167" spans="1:5" x14ac:dyDescent="0.2">
      <c r="A167" t="s">
        <v>54</v>
      </c>
      <c r="B167" t="s">
        <v>55</v>
      </c>
      <c r="C167">
        <v>6899911000</v>
      </c>
      <c r="D167">
        <v>7142316000</v>
      </c>
      <c r="E167">
        <f t="shared" si="2"/>
        <v>14042227000</v>
      </c>
    </row>
    <row r="168" spans="1:5" x14ac:dyDescent="0.2">
      <c r="A168" t="s">
        <v>460</v>
      </c>
      <c r="B168" t="s">
        <v>461</v>
      </c>
      <c r="C168">
        <v>6682832632.27806</v>
      </c>
      <c r="D168">
        <v>7180813375.5083599</v>
      </c>
      <c r="E168">
        <f t="shared" si="2"/>
        <v>13863646007.786419</v>
      </c>
    </row>
    <row r="169" spans="1:5" x14ac:dyDescent="0.2">
      <c r="A169" t="s">
        <v>194</v>
      </c>
      <c r="B169" t="s">
        <v>195</v>
      </c>
      <c r="C169">
        <v>6846691871.4555798</v>
      </c>
      <c r="D169">
        <v>6979581724.5817204</v>
      </c>
      <c r="E169">
        <f t="shared" si="2"/>
        <v>13826273596.0373</v>
      </c>
    </row>
    <row r="170" spans="1:5" x14ac:dyDescent="0.2">
      <c r="A170" t="s">
        <v>296</v>
      </c>
      <c r="B170" t="s">
        <v>297</v>
      </c>
      <c r="C170">
        <v>6398744505.0812902</v>
      </c>
      <c r="D170">
        <v>6799075418.9944096</v>
      </c>
      <c r="E170">
        <f t="shared" si="2"/>
        <v>13197819924.075699</v>
      </c>
    </row>
    <row r="171" spans="1:5" x14ac:dyDescent="0.2">
      <c r="A171" t="s">
        <v>266</v>
      </c>
      <c r="B171" t="s">
        <v>267</v>
      </c>
      <c r="C171">
        <v>6472990923.1791</v>
      </c>
      <c r="D171">
        <v>6431314957.0718498</v>
      </c>
      <c r="E171">
        <f t="shared" si="2"/>
        <v>12904305880.25095</v>
      </c>
    </row>
    <row r="172" spans="1:5" x14ac:dyDescent="0.2">
      <c r="A172" t="s">
        <v>248</v>
      </c>
      <c r="B172" t="s">
        <v>249</v>
      </c>
      <c r="C172">
        <v>6237264055.2060099</v>
      </c>
      <c r="D172">
        <v>6474256118.61481</v>
      </c>
      <c r="E172">
        <f t="shared" si="2"/>
        <v>12711520173.82082</v>
      </c>
    </row>
    <row r="173" spans="1:5" x14ac:dyDescent="0.2">
      <c r="A173" t="s">
        <v>412</v>
      </c>
      <c r="B173" t="s">
        <v>413</v>
      </c>
      <c r="C173">
        <v>6031632168.1739101</v>
      </c>
      <c r="D173">
        <v>6395472574.4144497</v>
      </c>
      <c r="E173">
        <f t="shared" si="2"/>
        <v>12427104742.58836</v>
      </c>
    </row>
    <row r="174" spans="1:5" x14ac:dyDescent="0.2">
      <c r="A174" t="s">
        <v>172</v>
      </c>
      <c r="B174" t="s">
        <v>173</v>
      </c>
      <c r="C174">
        <v>5901000000</v>
      </c>
      <c r="D174">
        <v>6013000000</v>
      </c>
      <c r="E174">
        <f t="shared" si="2"/>
        <v>11914000000</v>
      </c>
    </row>
    <row r="175" spans="1:5" x14ac:dyDescent="0.2">
      <c r="A175" t="s">
        <v>382</v>
      </c>
      <c r="B175" t="s">
        <v>383</v>
      </c>
      <c r="C175">
        <v>5529873479.8715296</v>
      </c>
      <c r="D175">
        <v>5609000000</v>
      </c>
      <c r="E175">
        <f t="shared" si="2"/>
        <v>11138873479.871529</v>
      </c>
    </row>
    <row r="176" spans="1:5" x14ac:dyDescent="0.2">
      <c r="A176" t="s">
        <v>138</v>
      </c>
      <c r="B176" t="s">
        <v>139</v>
      </c>
      <c r="C176">
        <v>4930204229.7226295</v>
      </c>
      <c r="D176">
        <v>5353404422.0813799</v>
      </c>
      <c r="E176">
        <f t="shared" si="2"/>
        <v>10283608651.804008</v>
      </c>
    </row>
    <row r="177" spans="1:5" x14ac:dyDescent="0.2">
      <c r="A177" t="s">
        <v>104</v>
      </c>
      <c r="B177" t="s">
        <v>105</v>
      </c>
      <c r="C177">
        <v>4909498979.9591999</v>
      </c>
      <c r="D177">
        <v>5166467298.6919498</v>
      </c>
      <c r="E177">
        <f t="shared" si="2"/>
        <v>10075966278.65115</v>
      </c>
    </row>
    <row r="178" spans="1:5" x14ac:dyDescent="0.2">
      <c r="A178" t="s">
        <v>60</v>
      </c>
      <c r="B178" t="s">
        <v>61</v>
      </c>
      <c r="C178">
        <v>4830000000</v>
      </c>
      <c r="D178">
        <v>4978000000</v>
      </c>
      <c r="E178">
        <f t="shared" si="2"/>
        <v>9808000000</v>
      </c>
    </row>
    <row r="179" spans="1:5" x14ac:dyDescent="0.2">
      <c r="A179" t="s">
        <v>174</v>
      </c>
      <c r="B179" t="s">
        <v>175</v>
      </c>
      <c r="C179">
        <v>4482697336.5617399</v>
      </c>
      <c r="D179">
        <v>4748174334.14044</v>
      </c>
      <c r="E179">
        <f t="shared" si="2"/>
        <v>9230871670.702179</v>
      </c>
    </row>
    <row r="180" spans="1:5" x14ac:dyDescent="0.2">
      <c r="A180" t="s">
        <v>288</v>
      </c>
      <c r="B180" t="s">
        <v>289</v>
      </c>
      <c r="C180">
        <v>4374128318.5840702</v>
      </c>
      <c r="D180">
        <v>4844592066.7117395</v>
      </c>
      <c r="E180">
        <f t="shared" si="2"/>
        <v>9218720385.2958107</v>
      </c>
    </row>
    <row r="181" spans="1:5" x14ac:dyDescent="0.2">
      <c r="A181" t="s">
        <v>272</v>
      </c>
      <c r="B181" t="s">
        <v>273</v>
      </c>
      <c r="C181">
        <v>4379136461.8307695</v>
      </c>
      <c r="D181">
        <v>4754175869.2402697</v>
      </c>
      <c r="E181">
        <f t="shared" si="2"/>
        <v>9133312331.0710392</v>
      </c>
    </row>
    <row r="182" spans="1:5" x14ac:dyDescent="0.2">
      <c r="A182" t="s">
        <v>400</v>
      </c>
      <c r="B182" t="s">
        <v>401</v>
      </c>
      <c r="C182">
        <v>3816022046.82656</v>
      </c>
      <c r="D182">
        <v>4402969225.9216499</v>
      </c>
      <c r="E182">
        <f t="shared" si="2"/>
        <v>8218991272.74821</v>
      </c>
    </row>
    <row r="183" spans="1:5" x14ac:dyDescent="0.2">
      <c r="A183" t="s">
        <v>452</v>
      </c>
      <c r="B183" t="s">
        <v>453</v>
      </c>
      <c r="C183">
        <v>3798000000</v>
      </c>
      <c r="D183">
        <v>3794000000</v>
      </c>
      <c r="E183">
        <f t="shared" si="2"/>
        <v>7592000000</v>
      </c>
    </row>
    <row r="184" spans="1:5" x14ac:dyDescent="0.2">
      <c r="A184" t="s">
        <v>376</v>
      </c>
      <c r="B184" t="s">
        <v>377</v>
      </c>
      <c r="C184">
        <v>3674794530.1895599</v>
      </c>
      <c r="D184">
        <v>3719369107.3499198</v>
      </c>
      <c r="E184">
        <f t="shared" si="2"/>
        <v>7394163637.5394802</v>
      </c>
    </row>
    <row r="185" spans="1:5" x14ac:dyDescent="0.2">
      <c r="A185" t="s">
        <v>392</v>
      </c>
      <c r="B185" t="s">
        <v>393</v>
      </c>
      <c r="C185">
        <v>3317438910.8306799</v>
      </c>
      <c r="D185">
        <v>3591623596.0308199</v>
      </c>
      <c r="E185">
        <f t="shared" si="2"/>
        <v>6909062506.8614998</v>
      </c>
    </row>
    <row r="186" spans="1:5" x14ac:dyDescent="0.2">
      <c r="A186" t="s">
        <v>238</v>
      </c>
      <c r="B186" t="s">
        <v>239</v>
      </c>
      <c r="C186">
        <v>3398419600</v>
      </c>
      <c r="D186">
        <v>3390703400</v>
      </c>
      <c r="E186">
        <f t="shared" si="2"/>
        <v>6789123000</v>
      </c>
    </row>
    <row r="187" spans="1:5" x14ac:dyDescent="0.2">
      <c r="A187" t="s">
        <v>102</v>
      </c>
      <c r="B187" t="s">
        <v>103</v>
      </c>
      <c r="C187">
        <v>3122287932.9608898</v>
      </c>
      <c r="D187">
        <v>3116610111.7318401</v>
      </c>
      <c r="E187">
        <f t="shared" si="2"/>
        <v>6238898044.6927299</v>
      </c>
    </row>
    <row r="188" spans="1:5" x14ac:dyDescent="0.2">
      <c r="A188" t="s">
        <v>2</v>
      </c>
      <c r="B188" t="s">
        <v>3</v>
      </c>
      <c r="C188">
        <v>2983636871.5083799</v>
      </c>
      <c r="D188">
        <v>3092430167.5977702</v>
      </c>
      <c r="E188">
        <f t="shared" si="2"/>
        <v>6076067039.1061497</v>
      </c>
    </row>
    <row r="189" spans="1:5" x14ac:dyDescent="0.2">
      <c r="A189" t="s">
        <v>14</v>
      </c>
      <c r="B189" t="s">
        <v>15</v>
      </c>
      <c r="C189">
        <v>2896679211.8662801</v>
      </c>
      <c r="D189">
        <v>3000180750.1129699</v>
      </c>
      <c r="E189">
        <f t="shared" si="2"/>
        <v>5896859961.97925</v>
      </c>
    </row>
    <row r="190" spans="1:5" x14ac:dyDescent="0.2">
      <c r="A190" t="s">
        <v>142</v>
      </c>
      <c r="B190" t="s">
        <v>143</v>
      </c>
      <c r="C190">
        <v>2738832687.1369801</v>
      </c>
      <c r="D190">
        <v>2899226097.6237702</v>
      </c>
      <c r="E190">
        <f t="shared" si="2"/>
        <v>5638058784.7607498</v>
      </c>
    </row>
    <row r="191" spans="1:5" x14ac:dyDescent="0.2">
      <c r="A191" t="s">
        <v>168</v>
      </c>
      <c r="B191" t="s">
        <v>169</v>
      </c>
      <c r="C191">
        <v>2707146783.1305599</v>
      </c>
      <c r="D191">
        <v>2851610655.9239101</v>
      </c>
      <c r="E191">
        <f t="shared" si="2"/>
        <v>5558757439.0544701</v>
      </c>
    </row>
    <row r="192" spans="1:5" x14ac:dyDescent="0.2">
      <c r="A192" t="s">
        <v>32</v>
      </c>
      <c r="B192" t="s">
        <v>33</v>
      </c>
      <c r="C192">
        <v>2732808556.8417201</v>
      </c>
      <c r="D192">
        <v>2748180473.7133298</v>
      </c>
      <c r="E192">
        <f t="shared" si="2"/>
        <v>5480989030.5550499</v>
      </c>
    </row>
    <row r="193" spans="1:5" x14ac:dyDescent="0.2">
      <c r="A193" t="s">
        <v>112</v>
      </c>
      <c r="B193" t="s">
        <v>113</v>
      </c>
      <c r="C193">
        <v>2603540256.9195499</v>
      </c>
      <c r="D193">
        <v>2751445573.68009</v>
      </c>
      <c r="E193">
        <f t="shared" si="2"/>
        <v>5354985830.5996399</v>
      </c>
    </row>
    <row r="194" spans="1:5" x14ac:dyDescent="0.2">
      <c r="A194" t="s">
        <v>64</v>
      </c>
      <c r="B194" t="s">
        <v>65</v>
      </c>
      <c r="C194">
        <v>2158972129.0030699</v>
      </c>
      <c r="D194">
        <v>2450364928.07302</v>
      </c>
      <c r="E194">
        <f t="shared" si="2"/>
        <v>4609337057.0760899</v>
      </c>
    </row>
    <row r="195" spans="1:5" x14ac:dyDescent="0.2">
      <c r="A195" t="s">
        <v>252</v>
      </c>
      <c r="B195" t="s">
        <v>253</v>
      </c>
      <c r="C195">
        <v>2114323793.9826601</v>
      </c>
      <c r="D195">
        <v>2306843528.5285301</v>
      </c>
      <c r="E195">
        <f t="shared" ref="E195:E235" si="3">D195+C195</f>
        <v>4421167322.5111904</v>
      </c>
    </row>
    <row r="196" spans="1:5" x14ac:dyDescent="0.2">
      <c r="A196" t="s">
        <v>68</v>
      </c>
      <c r="B196" t="s">
        <v>69</v>
      </c>
      <c r="C196">
        <v>1825018190.8507099</v>
      </c>
      <c r="D196">
        <v>2072349794.2330101</v>
      </c>
      <c r="E196">
        <f t="shared" si="3"/>
        <v>3897367985.0837202</v>
      </c>
    </row>
    <row r="197" spans="1:5" x14ac:dyDescent="0.2">
      <c r="A197" t="s">
        <v>242</v>
      </c>
      <c r="B197" t="s">
        <v>243</v>
      </c>
      <c r="C197">
        <v>1865513444.4444399</v>
      </c>
      <c r="D197">
        <v>1996771444.4444399</v>
      </c>
      <c r="E197">
        <f t="shared" si="3"/>
        <v>3862284888.8888798</v>
      </c>
    </row>
    <row r="198" spans="1:5" x14ac:dyDescent="0.2">
      <c r="A198" t="s">
        <v>52</v>
      </c>
      <c r="B198" t="s">
        <v>53</v>
      </c>
      <c r="C198">
        <v>1789304087.78561</v>
      </c>
      <c r="D198">
        <v>1858529676.71857</v>
      </c>
      <c r="E198">
        <f t="shared" si="3"/>
        <v>3647833764.50418</v>
      </c>
    </row>
    <row r="199" spans="1:5" x14ac:dyDescent="0.2">
      <c r="A199" t="s">
        <v>94</v>
      </c>
      <c r="B199" t="s">
        <v>95</v>
      </c>
      <c r="C199">
        <v>1662998677.8842499</v>
      </c>
      <c r="D199">
        <v>1768319144.0021801</v>
      </c>
      <c r="E199">
        <f t="shared" si="3"/>
        <v>3431317821.8864298</v>
      </c>
    </row>
    <row r="200" spans="1:5" x14ac:dyDescent="0.2">
      <c r="A200" t="s">
        <v>420</v>
      </c>
      <c r="B200" t="s">
        <v>421</v>
      </c>
      <c r="C200">
        <v>1650618500</v>
      </c>
      <c r="D200">
        <v>1615609700</v>
      </c>
      <c r="E200">
        <f t="shared" si="3"/>
        <v>3266228200</v>
      </c>
    </row>
    <row r="201" spans="1:5" x14ac:dyDescent="0.2">
      <c r="A201" t="s">
        <v>380</v>
      </c>
      <c r="B201" t="s">
        <v>381</v>
      </c>
      <c r="C201">
        <v>1468377272.1385901</v>
      </c>
      <c r="D201">
        <v>1528630707.4979401</v>
      </c>
      <c r="E201">
        <f t="shared" si="3"/>
        <v>2997007979.6365299</v>
      </c>
    </row>
    <row r="202" spans="1:5" x14ac:dyDescent="0.2">
      <c r="A202" t="s">
        <v>158</v>
      </c>
      <c r="B202" t="s">
        <v>159</v>
      </c>
      <c r="C202">
        <v>1484579844.3714299</v>
      </c>
      <c r="D202">
        <v>1504909753.2874601</v>
      </c>
      <c r="E202">
        <f t="shared" si="3"/>
        <v>2989489597.6588898</v>
      </c>
    </row>
    <row r="203" spans="1:5" x14ac:dyDescent="0.2">
      <c r="A203" t="s">
        <v>404</v>
      </c>
      <c r="B203" t="s">
        <v>405</v>
      </c>
      <c r="C203">
        <v>1426651768.8218901</v>
      </c>
      <c r="D203">
        <v>1528242026.3626399</v>
      </c>
      <c r="E203">
        <f t="shared" si="3"/>
        <v>2954893795.1845303</v>
      </c>
    </row>
    <row r="204" spans="1:5" x14ac:dyDescent="0.2">
      <c r="A204" t="s">
        <v>24</v>
      </c>
      <c r="B204" t="s">
        <v>25</v>
      </c>
      <c r="C204">
        <v>1436585185.18519</v>
      </c>
      <c r="D204">
        <v>1467977777.7777801</v>
      </c>
      <c r="E204">
        <f t="shared" si="3"/>
        <v>2904562962.9629698</v>
      </c>
    </row>
    <row r="205" spans="1:5" x14ac:dyDescent="0.2">
      <c r="A205" t="s">
        <v>374</v>
      </c>
      <c r="B205" t="s">
        <v>375</v>
      </c>
      <c r="C205">
        <v>1378551118.49224</v>
      </c>
      <c r="D205">
        <v>1483758906.6105399</v>
      </c>
      <c r="E205">
        <f t="shared" si="3"/>
        <v>2862310025.1027799</v>
      </c>
    </row>
    <row r="206" spans="1:5" x14ac:dyDescent="0.2">
      <c r="A206" t="s">
        <v>292</v>
      </c>
      <c r="B206" t="s">
        <v>293</v>
      </c>
      <c r="C206">
        <v>1230000000</v>
      </c>
      <c r="D206">
        <v>1560000000</v>
      </c>
      <c r="E206">
        <f t="shared" si="3"/>
        <v>2790000000</v>
      </c>
    </row>
    <row r="207" spans="1:5" x14ac:dyDescent="0.2">
      <c r="A207" t="s">
        <v>160</v>
      </c>
      <c r="B207" t="s">
        <v>161</v>
      </c>
      <c r="C207">
        <v>1179004941.2290399</v>
      </c>
      <c r="D207">
        <v>1350177127.5523</v>
      </c>
      <c r="E207">
        <f t="shared" si="3"/>
        <v>2529182068.7813396</v>
      </c>
    </row>
    <row r="208" spans="1:5" x14ac:dyDescent="0.2">
      <c r="A208" t="s">
        <v>402</v>
      </c>
      <c r="B208" t="s">
        <v>403</v>
      </c>
      <c r="C208">
        <v>1263687150.83799</v>
      </c>
      <c r="D208">
        <v>1191620111.7318399</v>
      </c>
      <c r="E208">
        <f t="shared" si="3"/>
        <v>2455307262.5698299</v>
      </c>
    </row>
    <row r="209" spans="1:5" x14ac:dyDescent="0.2">
      <c r="A209" t="s">
        <v>166</v>
      </c>
      <c r="B209" t="s">
        <v>167</v>
      </c>
      <c r="C209">
        <v>1061640740.7407399</v>
      </c>
      <c r="D209">
        <v>1125685185.18519</v>
      </c>
      <c r="E209">
        <f t="shared" si="3"/>
        <v>2187325925.92593</v>
      </c>
    </row>
    <row r="210" spans="1:5" x14ac:dyDescent="0.2">
      <c r="A210" t="s">
        <v>92</v>
      </c>
      <c r="B210" t="s">
        <v>93</v>
      </c>
      <c r="C210">
        <v>1012835518.26037</v>
      </c>
      <c r="D210">
        <v>1077439662.5797999</v>
      </c>
      <c r="E210">
        <f t="shared" si="3"/>
        <v>2090275180.8401699</v>
      </c>
    </row>
    <row r="211" spans="1:5" x14ac:dyDescent="0.2">
      <c r="A211" t="s">
        <v>228</v>
      </c>
      <c r="B211" t="s">
        <v>229</v>
      </c>
      <c r="C211">
        <v>1008888888.88889</v>
      </c>
      <c r="D211">
        <v>1060740740.7407399</v>
      </c>
      <c r="E211">
        <f t="shared" si="3"/>
        <v>2069629629.6296301</v>
      </c>
    </row>
    <row r="212" spans="1:5" x14ac:dyDescent="0.2">
      <c r="A212" t="s">
        <v>408</v>
      </c>
      <c r="B212" t="s">
        <v>409</v>
      </c>
      <c r="C212">
        <v>1032452000</v>
      </c>
      <c r="D212">
        <v>1022365000</v>
      </c>
      <c r="E212">
        <f t="shared" si="3"/>
        <v>2054817000</v>
      </c>
    </row>
    <row r="213" spans="1:5" x14ac:dyDescent="0.2">
      <c r="A213" t="s">
        <v>456</v>
      </c>
      <c r="B213" t="s">
        <v>457</v>
      </c>
      <c r="C213">
        <v>780889605.89997697</v>
      </c>
      <c r="D213">
        <v>880043553.74844205</v>
      </c>
      <c r="E213">
        <f t="shared" si="3"/>
        <v>1660933159.6484189</v>
      </c>
    </row>
    <row r="214" spans="1:5" x14ac:dyDescent="0.2">
      <c r="A214" t="s">
        <v>458</v>
      </c>
      <c r="B214" t="s">
        <v>459</v>
      </c>
      <c r="C214">
        <v>799493884.32469702</v>
      </c>
      <c r="D214">
        <v>832025573.98379505</v>
      </c>
      <c r="E214">
        <f t="shared" si="3"/>
        <v>1631519458.3084922</v>
      </c>
    </row>
    <row r="215" spans="1:5" x14ac:dyDescent="0.2">
      <c r="A215" t="s">
        <v>446</v>
      </c>
      <c r="B215" t="s">
        <v>447</v>
      </c>
      <c r="C215">
        <v>774429629.62962997</v>
      </c>
      <c r="D215">
        <v>792177777.77777803</v>
      </c>
      <c r="E215">
        <f t="shared" si="3"/>
        <v>1566607407.407408</v>
      </c>
    </row>
    <row r="216" spans="1:5" x14ac:dyDescent="0.2">
      <c r="A216" t="s">
        <v>22</v>
      </c>
      <c r="B216" t="s">
        <v>23</v>
      </c>
      <c r="C216">
        <v>671000000</v>
      </c>
      <c r="D216">
        <v>612000000</v>
      </c>
      <c r="E216">
        <f t="shared" si="3"/>
        <v>1283000000</v>
      </c>
    </row>
    <row r="217" spans="1:5" x14ac:dyDescent="0.2">
      <c r="A217" t="s">
        <v>114</v>
      </c>
      <c r="B217" t="s">
        <v>115</v>
      </c>
      <c r="C217">
        <v>576229629.62962997</v>
      </c>
      <c r="D217">
        <v>519837037.03703701</v>
      </c>
      <c r="E217">
        <f t="shared" si="3"/>
        <v>1096066666.666667</v>
      </c>
    </row>
    <row r="218" spans="1:5" x14ac:dyDescent="0.2">
      <c r="A218" t="s">
        <v>424</v>
      </c>
      <c r="B218" t="s">
        <v>425</v>
      </c>
      <c r="C218">
        <v>420540178.57142901</v>
      </c>
      <c r="D218">
        <v>460379144.98982102</v>
      </c>
      <c r="E218">
        <f t="shared" si="3"/>
        <v>880919323.56124997</v>
      </c>
    </row>
    <row r="219" spans="1:5" x14ac:dyDescent="0.2">
      <c r="A219" t="s">
        <v>390</v>
      </c>
      <c r="B219" t="s">
        <v>391</v>
      </c>
      <c r="C219">
        <v>345495614.97998202</v>
      </c>
      <c r="D219">
        <v>375614126.19387698</v>
      </c>
      <c r="E219">
        <f t="shared" si="3"/>
        <v>721109741.173859</v>
      </c>
    </row>
    <row r="220" spans="1:5" x14ac:dyDescent="0.2">
      <c r="A220" t="s">
        <v>144</v>
      </c>
      <c r="B220" t="s">
        <v>145</v>
      </c>
      <c r="C220">
        <v>332265200</v>
      </c>
      <c r="D220">
        <v>366666800</v>
      </c>
      <c r="E220">
        <f t="shared" si="3"/>
        <v>698932000</v>
      </c>
    </row>
    <row r="221" spans="1:5" x14ac:dyDescent="0.2">
      <c r="A221" t="s">
        <v>336</v>
      </c>
      <c r="B221" t="s">
        <v>337</v>
      </c>
      <c r="C221">
        <v>298300000</v>
      </c>
      <c r="D221">
        <v>285300000</v>
      </c>
      <c r="E221">
        <f t="shared" si="3"/>
        <v>583600000</v>
      </c>
    </row>
    <row r="222" spans="1:5" x14ac:dyDescent="0.2">
      <c r="A222" t="s">
        <v>276</v>
      </c>
      <c r="B222" t="s">
        <v>277</v>
      </c>
      <c r="C222">
        <v>201510900</v>
      </c>
      <c r="D222">
        <v>213204100</v>
      </c>
      <c r="E222">
        <f t="shared" si="3"/>
        <v>414715000</v>
      </c>
    </row>
    <row r="223" spans="1:5" x14ac:dyDescent="0.2">
      <c r="A223" t="s">
        <v>226</v>
      </c>
      <c r="B223" t="s">
        <v>227</v>
      </c>
      <c r="C223">
        <v>178328984.09688401</v>
      </c>
      <c r="D223">
        <v>187276124.790591</v>
      </c>
      <c r="E223">
        <f t="shared" si="3"/>
        <v>365605108.88747501</v>
      </c>
    </row>
    <row r="224" spans="1:5" x14ac:dyDescent="0.2">
      <c r="A224" t="s">
        <v>320</v>
      </c>
      <c r="B224" t="s">
        <v>321</v>
      </c>
      <c r="C224">
        <v>99723394.962876707</v>
      </c>
      <c r="D224">
        <v>109359680.21721099</v>
      </c>
      <c r="E224">
        <f t="shared" si="3"/>
        <v>209083075.18008769</v>
      </c>
    </row>
    <row r="225" spans="1:5" x14ac:dyDescent="0.2">
      <c r="A225" t="s">
        <v>432</v>
      </c>
      <c r="B225" t="s">
        <v>433</v>
      </c>
      <c r="C225">
        <v>36547799.583705001</v>
      </c>
      <c r="D225">
        <v>40619251.992642596</v>
      </c>
      <c r="E225">
        <f t="shared" si="3"/>
        <v>77167051.576347589</v>
      </c>
    </row>
    <row r="226" spans="1:5" x14ac:dyDescent="0.2">
      <c r="A226" t="s">
        <v>76</v>
      </c>
      <c r="B226" t="s">
        <v>77</v>
      </c>
      <c r="E226">
        <f t="shared" si="3"/>
        <v>0</v>
      </c>
    </row>
    <row r="227" spans="1:5" x14ac:dyDescent="0.2">
      <c r="A227" t="s">
        <v>126</v>
      </c>
      <c r="B227" t="s">
        <v>127</v>
      </c>
      <c r="E227">
        <f t="shared" si="3"/>
        <v>0</v>
      </c>
    </row>
    <row r="228" spans="1:5" x14ac:dyDescent="0.2">
      <c r="A228" t="s">
        <v>154</v>
      </c>
      <c r="B228" t="s">
        <v>155</v>
      </c>
      <c r="E228">
        <f t="shared" si="3"/>
        <v>0</v>
      </c>
    </row>
    <row r="229" spans="1:5" x14ac:dyDescent="0.2">
      <c r="A229" t="s">
        <v>198</v>
      </c>
      <c r="B229" t="s">
        <v>199</v>
      </c>
      <c r="E229">
        <f t="shared" si="3"/>
        <v>0</v>
      </c>
    </row>
    <row r="230" spans="1:5" x14ac:dyDescent="0.2">
      <c r="A230" t="s">
        <v>262</v>
      </c>
      <c r="B230" t="s">
        <v>263</v>
      </c>
      <c r="E230">
        <f t="shared" si="3"/>
        <v>0</v>
      </c>
    </row>
    <row r="231" spans="1:5" x14ac:dyDescent="0.2">
      <c r="A231" t="s">
        <v>346</v>
      </c>
      <c r="B231" t="s">
        <v>347</v>
      </c>
      <c r="E231">
        <f t="shared" si="3"/>
        <v>0</v>
      </c>
    </row>
    <row r="232" spans="1:5" x14ac:dyDescent="0.2">
      <c r="A232" t="s">
        <v>356</v>
      </c>
      <c r="B232" t="s">
        <v>357</v>
      </c>
      <c r="E232">
        <f t="shared" si="3"/>
        <v>0</v>
      </c>
    </row>
    <row r="233" spans="1:5" x14ac:dyDescent="0.2">
      <c r="A233" t="s">
        <v>386</v>
      </c>
      <c r="B233" t="s">
        <v>387</v>
      </c>
      <c r="E233">
        <f t="shared" si="3"/>
        <v>0</v>
      </c>
    </row>
    <row r="234" spans="1:5" x14ac:dyDescent="0.2">
      <c r="A234" t="s">
        <v>448</v>
      </c>
      <c r="B234" t="s">
        <v>449</v>
      </c>
      <c r="E234">
        <f t="shared" si="3"/>
        <v>0</v>
      </c>
    </row>
    <row r="235" spans="1:5" x14ac:dyDescent="0.2">
      <c r="A235" t="s">
        <v>450</v>
      </c>
      <c r="B235" t="s">
        <v>451</v>
      </c>
      <c r="E235">
        <f t="shared" si="3"/>
        <v>0</v>
      </c>
    </row>
  </sheetData>
  <autoFilter ref="A1:BL236" xr:uid="{501E8551-4DEE-D148-9B20-AE0737C49955}">
    <sortState xmlns:xlrd2="http://schemas.microsoft.com/office/spreadsheetml/2017/richdata2" ref="A2:BL236">
      <sortCondition descending="1" ref="E1:E23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Thanita Sokphoodsa</dc:creator>
  <cp:lastModifiedBy>Thanita Sokphoodsa</cp:lastModifiedBy>
  <dcterms:created xsi:type="dcterms:W3CDTF">2024-07-07T20:04:06Z</dcterms:created>
  <dcterms:modified xsi:type="dcterms:W3CDTF">2024-07-07T21:10:37Z</dcterms:modified>
</cp:coreProperties>
</file>