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qa\WebDemo-master\demoapp\html\lab6\"/>
    </mc:Choice>
  </mc:AlternateContent>
  <xr:revisionPtr revIDLastSave="0" documentId="13_ncr:1_{424ACDC5-DD36-401E-92D8-97A609D1D294}" xr6:coauthVersionLast="44" xr6:coauthVersionMax="44" xr10:uidLastSave="{00000000-0000-0000-0000-000000000000}"/>
  <bookViews>
    <workbookView xWindow="22932" yWindow="-192" windowWidth="23256" windowHeight="12576" firstSheet="1" activeTab="1" xr2:uid="{00000000-000D-0000-FFFF-FFFF00000000}"/>
  </bookViews>
  <sheets>
    <sheet name="Limited Entry Decision Table" sheetId="1" r:id="rId1"/>
    <sheet name="Extended Entry Decision Tabl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19" i="1" l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O20" i="1"/>
  <c r="P20" i="1"/>
  <c r="Q20" i="1"/>
  <c r="O21" i="1"/>
  <c r="P21" i="1"/>
  <c r="Q21" i="1"/>
  <c r="O22" i="1"/>
  <c r="P22" i="1"/>
  <c r="Q22" i="1"/>
  <c r="O23" i="1"/>
  <c r="P23" i="1"/>
  <c r="Q23" i="1"/>
  <c r="O24" i="1"/>
  <c r="P24" i="1"/>
  <c r="Q24" i="1"/>
  <c r="O25" i="1"/>
  <c r="P25" i="1"/>
  <c r="Q25" i="1"/>
  <c r="O26" i="1"/>
  <c r="P26" i="1"/>
  <c r="Q26" i="1"/>
  <c r="O27" i="1"/>
  <c r="P27" i="1"/>
  <c r="Q27" i="1"/>
  <c r="O28" i="1"/>
  <c r="P28" i="1"/>
  <c r="Q28" i="1"/>
  <c r="O29" i="1"/>
  <c r="P29" i="1"/>
  <c r="Q29" i="1"/>
  <c r="P30" i="1"/>
  <c r="Q30" i="1"/>
  <c r="P31" i="1"/>
  <c r="Q31" i="1"/>
  <c r="P32" i="1"/>
  <c r="Q32" i="1"/>
  <c r="P33" i="1"/>
  <c r="Q33" i="1"/>
  <c r="P34" i="1"/>
  <c r="Q34" i="1"/>
  <c r="Q19" i="1"/>
  <c r="P19" i="1"/>
  <c r="O19" i="1"/>
</calcChain>
</file>

<file path=xl/sharedStrings.xml><?xml version="1.0" encoding="utf-8"?>
<sst xmlns="http://schemas.openxmlformats.org/spreadsheetml/2006/main" count="490" uniqueCount="123">
  <si>
    <t>Decision Table Design</t>
  </si>
  <si>
    <t xml:space="preserve">Condition </t>
  </si>
  <si>
    <t>Rule1</t>
  </si>
  <si>
    <t>Rule2</t>
  </si>
  <si>
    <t>Rule3</t>
  </si>
  <si>
    <t>Rule4</t>
  </si>
  <si>
    <t>Rule5</t>
  </si>
  <si>
    <t>Rule6</t>
  </si>
  <si>
    <t>Rule7</t>
  </si>
  <si>
    <t>Rule8</t>
  </si>
  <si>
    <t>Action</t>
  </si>
  <si>
    <t xml:space="preserve">Test case Design and Results        </t>
  </si>
  <si>
    <t>Test Strategy</t>
  </si>
  <si>
    <t>Test Case ID</t>
  </si>
  <si>
    <t>Input</t>
  </si>
  <si>
    <t xml:space="preserve">Expected Results </t>
  </si>
  <si>
    <t xml:space="preserve">   Actual Results </t>
  </si>
  <si>
    <t>Project Name</t>
  </si>
  <si>
    <t>Rule9</t>
  </si>
  <si>
    <t>Status  (Pass/Fail/No Run)</t>
  </si>
  <si>
    <t>Limited Entry Decision Table</t>
  </si>
  <si>
    <t>Extended Entry Decision Table</t>
  </si>
  <si>
    <t>Equivalence Class Design</t>
  </si>
  <si>
    <t>Valid EC</t>
  </si>
  <si>
    <t>Invalid EC</t>
  </si>
  <si>
    <t>EC ID</t>
  </si>
  <si>
    <t>Condition</t>
  </si>
  <si>
    <t>T</t>
  </si>
  <si>
    <t>F</t>
  </si>
  <si>
    <t>/</t>
  </si>
  <si>
    <t>C2, เป็นสมาชิกระดับ silver ไหม ?</t>
  </si>
  <si>
    <t>A2 , เป็นสมาชิกระดับ silver</t>
  </si>
  <si>
    <t>C4 , เป็นวันพุธไหม ?</t>
  </si>
  <si>
    <t>C3 , รับประทานครบ 4,000 บาท ?</t>
  </si>
  <si>
    <t>A3 , ลดทันที 5 %</t>
  </si>
  <si>
    <t>A4 , เป็นวันพุธ</t>
  </si>
  <si>
    <t>C1,จำนวนลูกค้าหาร 4 ลงตัวไหม ? (คิดเป็นจำนวนกลุ่ม )</t>
  </si>
  <si>
    <t>A1 , ส่วนลดตามจำนวนกลุ่ม ที่เหลือจ่ายเต็ม</t>
  </si>
  <si>
    <t>Rule10</t>
  </si>
  <si>
    <t>Rule11</t>
  </si>
  <si>
    <t>Rule12</t>
  </si>
  <si>
    <t>Rule13</t>
  </si>
  <si>
    <t>Rule14</t>
  </si>
  <si>
    <t>Rule15</t>
  </si>
  <si>
    <t>Rule16</t>
  </si>
  <si>
    <t>T1 , ลูกค้าใช้ครบทั้ง 4 ต่อ</t>
  </si>
  <si>
    <t>T4, มาทาน 4 คนและเป็นสมาชิกระดับ silver แต่ทานไม่ครบ 4000 และไม่ใช้วันพุธ</t>
  </si>
  <si>
    <t>T5, มาทาน 4 คน รับประทานมากกว่า 4000 เป็นวันพุธ แต่ไม่ใช้สมาชิก silver</t>
  </si>
  <si>
    <t>จำนวนลูกค้า</t>
  </si>
  <si>
    <t>เป็นวันพุธ</t>
  </si>
  <si>
    <t>สมาชิก silver</t>
  </si>
  <si>
    <t>Y</t>
  </si>
  <si>
    <t>T2 , ลูกค้ามา 4 คน เป็นสมาชิก silver และทานครบ 4000 แต่ไม่ได้มากินวันพุธ</t>
  </si>
  <si>
    <t>N</t>
  </si>
  <si>
    <t>T6,มา 4 คนทานครบ 4000 แต่ไม่ใช้วันพุธ ไม่เป็นสมาชิก</t>
  </si>
  <si>
    <t>T7,มาทาน 4 คน และเป็นวันพุธ แต่ทานไม่ครบ 4000 และไม่เป็นสมาชิก</t>
  </si>
  <si>
    <t>T8, มาทาน 4 คน ไม่ใช้วันพุธ ทานไม่ครบ 4000 ไม่เป็นสมาชิก silver</t>
  </si>
  <si>
    <t>T9, เป็นสมาชิก silver ทานครบ 4000 เป็นวันพุธ มาน้อยกว่า 4 คน</t>
  </si>
  <si>
    <t>T10, เป็นสมาชิก silver ทานครบ 4000 ไม่เป็นวันพุธ มากัน 2 คน</t>
  </si>
  <si>
    <t>T11, เป็นสมาชิก silver เป็นวันพุธ แต่มาทาน 2 คน ทานไม่ครบ 4000</t>
  </si>
  <si>
    <t>T12, เป็นสามาชิก silver มาไม่ครบ 4 ทานไม่ครบ 4000 ไม่เป็นวันพุธ</t>
  </si>
  <si>
    <t>T13, ทานครบ 4000 เป็นวันพุธ ไม่ครบ 4 คน ไม่เป็นสมาชิก</t>
  </si>
  <si>
    <t>T14,ทานครบ 4000 ไม่เป็นวันพุธ ไม่ครบ 4 คน ไม่เป็นสมาชิก</t>
  </si>
  <si>
    <t>T15, เป็นวันพุธ ทานไม่ครบ 4000 ไม่เป็นวันพุธ ไม่เป็นสมาชิก</t>
  </si>
  <si>
    <t>T16, ลูกค้ามาคนเดียว มาทานวันจันทร์ ทานไม่ครบ 4000 และไม่ได้เป็นสมาชิก</t>
  </si>
  <si>
    <t>T3 , ลูกค้ามาทาน 4 คนแล้วเป็นระดับ silver และมาทานวันพุธ แต่ทานไม่ครบ 4000</t>
  </si>
  <si>
    <t>Total Price = 2235.5200000000004 baht
Promotions: One lucky draw, Free 1 Sundae</t>
  </si>
  <si>
    <t>Total Price =1677 baht
Promotions: One lucky draw, Free 1 Sundae</t>
  </si>
  <si>
    <t>Total Price = 1677 baht
Free 1 Sundae</t>
  </si>
  <si>
    <t>Total Price = 2235.5200000000004 baht
Promotions: One lucky draw, Offer a membership</t>
  </si>
  <si>
    <t>Total Price = 1677 baht
Promotions: One lucky draw, Offer a membership</t>
  </si>
  <si>
    <t>Total Price =1677 baht
Promotions: One lucky draw, Offer a membership</t>
  </si>
  <si>
    <t>Total Price =1118 baht
Promotions: One lucky draw, Free 1 Sundae</t>
  </si>
  <si>
    <t>Total Price = 1118 baht
Free 1 Sundae</t>
  </si>
  <si>
    <t>Total Price = 599 baht
Free 1 Sundae</t>
  </si>
  <si>
    <t>Total Price = 599 baht
Promotions: One lucky draw, Offer a membership</t>
  </si>
  <si>
    <t>Total Price =599 baht
Promotions: Offer a membership</t>
  </si>
  <si>
    <t>Total Price = 599 baht
Promotions: Offer a membership</t>
  </si>
  <si>
    <t>Total Price = 1117.7600000000002 baht
Promotions: One lucky draw, Free 1 Sundae</t>
  </si>
  <si>
    <t>Total Price = 2235.5200000000004 baht
Promotions: Free 1 Sundae</t>
  </si>
  <si>
    <t>Total Price = 1117.7600000000002 baht
Promotions: Free 1 Sundae</t>
  </si>
  <si>
    <t>Total Price = 558.8800000000001 baht
Promotions: Free 1 Sundae</t>
  </si>
  <si>
    <t>Total Price = 558.8800000000001 baht
Promotions: One lucky draw, Offer a membership</t>
  </si>
  <si>
    <t>Total Price = 558.8800000000001 baht
Promotions: Offer a membership</t>
  </si>
  <si>
    <t>Total Price = 2235.5200000000004 baht
Promotions: Offer a membership</t>
  </si>
  <si>
    <t>ต้องเป็นตัวเลขที่คำนวณได้ เป็นช่วง</t>
  </si>
  <si>
    <r>
      <t xml:space="preserve">1 </t>
    </r>
    <r>
      <rPr>
        <sz val="16"/>
        <color rgb="FF000000"/>
        <rFont val="Calibri"/>
        <family val="2"/>
      </rPr>
      <t>≤</t>
    </r>
    <r>
      <rPr>
        <sz val="12"/>
        <color rgb="FF000000"/>
        <rFont val="TH Sarabun New"/>
        <family val="2"/>
      </rPr>
      <t xml:space="preserve"> X1 &lt; 4</t>
    </r>
  </si>
  <si>
    <r>
      <rPr>
        <sz val="16"/>
        <color rgb="FF000000"/>
        <rFont val="Calibri"/>
        <family val="2"/>
      </rPr>
      <t>4≤</t>
    </r>
    <r>
      <rPr>
        <sz val="16"/>
        <color rgb="FF000000"/>
        <rFont val="TH Sarabun New"/>
        <family val="2"/>
      </rPr>
      <t xml:space="preserve">x1 </t>
    </r>
  </si>
  <si>
    <t>V1</t>
  </si>
  <si>
    <t>V2</t>
  </si>
  <si>
    <t>NV1</t>
  </si>
  <si>
    <t>Rule17</t>
  </si>
  <si>
    <t>X1 &lt; 1</t>
  </si>
  <si>
    <t>ยกเว้น</t>
  </si>
  <si>
    <t>Rule20</t>
  </si>
  <si>
    <t>Rule22</t>
  </si>
  <si>
    <t>Rule23</t>
  </si>
  <si>
    <t>Rule24</t>
  </si>
  <si>
    <t>Rule1,3</t>
  </si>
  <si>
    <t>Rule4,6</t>
  </si>
  <si>
    <t>Rule7,9</t>
  </si>
  <si>
    <t>Rule16,18</t>
  </si>
  <si>
    <t>Rule19,21</t>
  </si>
  <si>
    <t>NoCus</t>
  </si>
  <si>
    <t>wed</t>
  </si>
  <si>
    <t>member</t>
  </si>
  <si>
    <t>ไม่ขึ้นข้อความใดๆ</t>
  </si>
  <si>
    <t>Total Price = 1677 baht
Promotions: Offer a membership</t>
  </si>
  <si>
    <t>Total Price =1118 baht
Promotions: Free 1 Sundae</t>
  </si>
  <si>
    <t>Total Price = 7,050.87 baht
Promotions: One lucky draw, Offer a membership</t>
  </si>
  <si>
    <t>Total Price = 7,050.87 baht
Promotions: Promotions: Offer a membership</t>
  </si>
  <si>
    <t>Total Price = 7,050.87 baht
Promotions: One lucky draw, Free 1 Sundae</t>
  </si>
  <si>
    <t>Total Price = 2235.5200000000004 baht
Promotions: One lucky draw, Free 1 Sundae</t>
  </si>
  <si>
    <t>Total Price = 7,050.87 baht
Promotions: Free 1 Sundae</t>
  </si>
  <si>
    <t>Total Price = NaN baht
Promotions: Offer a membership</t>
  </si>
  <si>
    <t>Total Price = NaN baht
Promotions: Free 1 Sundae</t>
  </si>
  <si>
    <t>Total Price = NaN baht
Promotions: One lucky draw, Offer a membership</t>
  </si>
  <si>
    <t>Total Price = NaN baht
Promotions: One lucky draw, Free 1 Sundae</t>
  </si>
  <si>
    <t>ไม่มีข้อความขึ้น</t>
  </si>
  <si>
    <t>Total Price = -558.8800000000001 baht
Promotions: One lucky draw, Offer a membership</t>
  </si>
  <si>
    <t>Total Price = -558.8800000000001 baht
Promotions: One lucky draw, Free 1 Sundae</t>
  </si>
  <si>
    <t>Total Price = -558.8800000000001 baht
Promotions: Offer a membership</t>
  </si>
  <si>
    <t>Total Price = -558.8800000000001 baht
Promotions: Free 1 Sundae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</si>
</sst>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b/>
      <sz val="16"/>
      <name val="TH Sarabun New"/>
      <family val="2"/>
    </font>
    <font>
      <sz val="16"/>
      <color theme="0"/>
      <name val="TH Sarabun New"/>
      <family val="2"/>
    </font>
    <font>
      <sz val="16"/>
      <color theme="1"/>
      <name val="TH Sarabun New"/>
      <family val="2"/>
    </font>
    <font>
      <sz val="16"/>
      <name val="TH Sarabun New"/>
      <family val="2"/>
    </font>
    <font>
      <b/>
      <sz val="16"/>
      <color rgb="FF000000"/>
      <name val="TH Sarabun New"/>
      <family val="2"/>
    </font>
    <font>
      <sz val="16"/>
      <color rgb="FF000000"/>
      <name val="TH Sarabun New"/>
      <family val="2"/>
    </font>
    <font>
      <sz val="8"/>
      <name val="Calibri"/>
      <family val="2"/>
      <scheme val="minor"/>
    </font>
    <font>
      <sz val="16"/>
      <color rgb="FF000000"/>
      <name val="Calibri"/>
      <family val="2"/>
    </font>
    <font>
      <sz val="12"/>
      <color rgb="FF000000"/>
      <name val="TH Sarabun New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DBDBDB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3" fillId="4" borderId="1" xfId="0" applyFont="1" applyFill="1" applyBorder="1"/>
    <xf numFmtId="0" fontId="3" fillId="0" borderId="0" xfId="0" applyFont="1"/>
    <xf numFmtId="0" fontId="4" fillId="2" borderId="2" xfId="0" applyFont="1" applyFill="1" applyBorder="1" applyAlignment="1">
      <alignment horizontal="left"/>
    </xf>
    <xf numFmtId="0" fontId="4" fillId="2" borderId="3" xfId="0" applyFont="1" applyFill="1" applyBorder="1" applyAlignment="1">
      <alignment horizontal="left"/>
    </xf>
    <xf numFmtId="0" fontId="4" fillId="0" borderId="2" xfId="0" applyFont="1" applyFill="1" applyBorder="1" applyAlignment="1">
      <alignment horizontal="left"/>
    </xf>
    <xf numFmtId="0" fontId="3" fillId="0" borderId="2" xfId="0" applyFont="1" applyBorder="1"/>
    <xf numFmtId="0" fontId="4" fillId="0" borderId="2" xfId="0" applyFont="1" applyFill="1" applyBorder="1"/>
    <xf numFmtId="0" fontId="4" fillId="0" borderId="2" xfId="0" applyFont="1" applyBorder="1"/>
    <xf numFmtId="0" fontId="4" fillId="2" borderId="2" xfId="0" applyFont="1" applyFill="1" applyBorder="1"/>
    <xf numFmtId="0" fontId="3" fillId="2" borderId="2" xfId="0" applyFont="1" applyFill="1" applyBorder="1"/>
    <xf numFmtId="0" fontId="1" fillId="4" borderId="0" xfId="0" applyFont="1" applyFill="1" applyBorder="1" applyAlignment="1"/>
    <xf numFmtId="0" fontId="3" fillId="4" borderId="0" xfId="0" applyFont="1" applyFill="1" applyBorder="1" applyAlignment="1"/>
    <xf numFmtId="0" fontId="3" fillId="0" borderId="0" xfId="0" applyFont="1" applyBorder="1"/>
    <xf numFmtId="0" fontId="3" fillId="0" borderId="4" xfId="0" applyFont="1" applyBorder="1"/>
    <xf numFmtId="0" fontId="3" fillId="0" borderId="1" xfId="0" applyFont="1" applyBorder="1"/>
    <xf numFmtId="0" fontId="3" fillId="0" borderId="5" xfId="0" applyFont="1" applyBorder="1"/>
    <xf numFmtId="0" fontId="3" fillId="4" borderId="2" xfId="0" applyFont="1" applyFill="1" applyBorder="1" applyAlignment="1">
      <alignment horizontal="center" vertical="top"/>
    </xf>
    <xf numFmtId="0" fontId="3" fillId="4" borderId="2" xfId="0" applyFont="1" applyFill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4" fillId="0" borderId="0" xfId="0" applyFont="1" applyBorder="1"/>
    <xf numFmtId="0" fontId="3" fillId="0" borderId="1" xfId="0" applyFont="1" applyBorder="1" applyAlignment="1"/>
    <xf numFmtId="0" fontId="3" fillId="0" borderId="10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5" fillId="6" borderId="12" xfId="0" applyFont="1" applyFill="1" applyBorder="1" applyAlignment="1">
      <alignment horizontal="center" vertical="center"/>
    </xf>
    <xf numFmtId="0" fontId="5" fillId="5" borderId="15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4" fillId="0" borderId="2" xfId="0" applyFont="1" applyFill="1" applyBorder="1" applyAlignment="1">
      <alignment horizontal="left" vertical="top" wrapText="1"/>
    </xf>
    <xf numFmtId="0" fontId="4" fillId="0" borderId="2" xfId="0" applyFont="1" applyBorder="1" applyAlignment="1">
      <alignment vertical="center"/>
    </xf>
    <xf numFmtId="0" fontId="3" fillId="0" borderId="9" xfId="0" applyFont="1" applyBorder="1" applyAlignment="1">
      <alignment horizontal="left"/>
    </xf>
    <xf numFmtId="0" fontId="3" fillId="7" borderId="2" xfId="0" applyFont="1" applyFill="1" applyBorder="1"/>
    <xf numFmtId="0" fontId="3" fillId="7" borderId="0" xfId="0" applyFont="1" applyFill="1"/>
    <xf numFmtId="0" fontId="3" fillId="0" borderId="9" xfId="0" applyFont="1" applyBorder="1" applyAlignment="1">
      <alignment horizontal="center" wrapText="1"/>
    </xf>
    <xf numFmtId="0" fontId="3" fillId="8" borderId="2" xfId="0" applyFont="1" applyFill="1" applyBorder="1"/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0" fillId="0" borderId="0" xfId="0"/>
    <xf numFmtId="0" fontId="3" fillId="4" borderId="6" xfId="0" applyFont="1" applyFill="1" applyBorder="1" applyAlignment="1">
      <alignment horizontal="center" vertical="justify"/>
    </xf>
    <xf numFmtId="0" fontId="3" fillId="4" borderId="5" xfId="0" applyFont="1" applyFill="1" applyBorder="1" applyAlignment="1">
      <alignment horizontal="center" vertical="justify"/>
    </xf>
    <xf numFmtId="0" fontId="3" fillId="4" borderId="7" xfId="0" applyFont="1" applyFill="1" applyBorder="1" applyAlignment="1">
      <alignment horizontal="center" vertical="justify"/>
    </xf>
    <xf numFmtId="0" fontId="3" fillId="4" borderId="8" xfId="0" applyFont="1" applyFill="1" applyBorder="1" applyAlignment="1">
      <alignment horizontal="center" vertical="justify"/>
    </xf>
    <xf numFmtId="0" fontId="3" fillId="4" borderId="2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left"/>
    </xf>
    <xf numFmtId="0" fontId="2" fillId="4" borderId="0" xfId="0" applyFont="1" applyFill="1" applyBorder="1" applyAlignment="1">
      <alignment horizontal="left"/>
    </xf>
    <xf numFmtId="0" fontId="3" fillId="3" borderId="0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7" borderId="10" xfId="0" applyFont="1" applyFill="1" applyBorder="1" applyAlignment="1">
      <alignment horizontal="center" wrapText="1"/>
    </xf>
    <xf numFmtId="0" fontId="3" fillId="7" borderId="9" xfId="0" applyFont="1" applyFill="1" applyBorder="1" applyAlignment="1">
      <alignment horizontal="center"/>
    </xf>
    <xf numFmtId="0" fontId="3" fillId="7" borderId="10" xfId="0" applyFont="1" applyFill="1" applyBorder="1" applyAlignment="1">
      <alignment horizontal="center"/>
    </xf>
    <xf numFmtId="0" fontId="3" fillId="0" borderId="10" xfId="0" applyFont="1" applyBorder="1" applyAlignment="1">
      <alignment horizontal="center" wrapText="1"/>
    </xf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1" fillId="4" borderId="1" xfId="0" applyFont="1" applyFill="1" applyBorder="1" applyAlignment="1">
      <alignment horizontal="left"/>
    </xf>
    <xf numFmtId="0" fontId="5" fillId="5" borderId="0" xfId="0" applyFont="1" applyFill="1" applyAlignment="1">
      <alignment horizontal="center" vertical="center"/>
    </xf>
    <xf numFmtId="0" fontId="5" fillId="5" borderId="11" xfId="0" applyFont="1" applyFill="1" applyBorder="1" applyAlignment="1">
      <alignment horizontal="center" vertical="center"/>
    </xf>
    <xf numFmtId="0" fontId="0" fillId="0" borderId="0" xfId="0"/>
    <xf numFmtId="0" fontId="0" fillId="0" borderId="17" xfId="0" applyBorder="1"/>
    <xf numFmtId="0" fontId="5" fillId="6" borderId="13" xfId="0" applyFont="1" applyFill="1" applyBorder="1" applyAlignment="1">
      <alignment vertical="center"/>
    </xf>
    <xf numFmtId="0" fontId="5" fillId="6" borderId="14" xfId="0" applyFont="1" applyFill="1" applyBorder="1" applyAlignment="1">
      <alignment vertical="center"/>
    </xf>
    <xf numFmtId="0" fontId="5" fillId="5" borderId="13" xfId="0" applyFont="1" applyFill="1" applyBorder="1" applyAlignment="1">
      <alignment horizontal="center" vertical="center"/>
    </xf>
    <xf numFmtId="0" fontId="5" fillId="5" borderId="16" xfId="0" applyFont="1" applyFill="1" applyBorder="1" applyAlignment="1">
      <alignment horizontal="center" vertical="center"/>
    </xf>
    <xf numFmtId="0" fontId="5" fillId="5" borderId="14" xfId="0" applyFont="1" applyFill="1" applyBorder="1" applyAlignment="1">
      <alignment horizontal="center" vertical="center"/>
    </xf>
    <xf numFmtId="0" fontId="6" fillId="0" borderId="13" xfId="0" applyFont="1" applyBorder="1" applyAlignment="1">
      <alignment vertical="center"/>
    </xf>
    <xf numFmtId="0" fontId="6" fillId="0" borderId="16" xfId="0" applyFont="1" applyBorder="1" applyAlignment="1">
      <alignment vertical="center"/>
    </xf>
    <xf numFmtId="0" fontId="6" fillId="0" borderId="14" xfId="0" applyFont="1" applyBorder="1" applyAlignment="1">
      <alignment vertical="center"/>
    </xf>
    <xf numFmtId="0" fontId="6" fillId="0" borderId="13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3" fillId="4" borderId="18" xfId="0" applyFont="1" applyFill="1" applyBorder="1" applyAlignment="1">
      <alignment horizontal="center" vertical="justify"/>
    </xf>
    <xf numFmtId="0" fontId="3" fillId="4" borderId="1" xfId="0" applyFont="1" applyFill="1" applyBorder="1" applyAlignment="1">
      <alignment horizontal="center" vertical="justify"/>
    </xf>
    <xf numFmtId="0" fontId="3" fillId="0" borderId="19" xfId="0" applyFont="1" applyBorder="1" applyAlignment="1">
      <alignment horizontal="center"/>
    </xf>
    <xf numFmtId="0" fontId="3" fillId="9" borderId="2" xfId="0" applyFont="1" applyFill="1" applyBorder="1"/>
    <xf numFmtId="0" fontId="3" fillId="0" borderId="19" xfId="0" applyFont="1" applyBorder="1" applyAlignment="1">
      <alignment horizontal="center"/>
    </xf>
    <xf numFmtId="0" fontId="3" fillId="7" borderId="10" xfId="0" applyFont="1" applyFill="1" applyBorder="1" applyAlignment="1">
      <alignment horizontal="left" vertical="center" wrapText="1"/>
    </xf>
    <xf numFmtId="0" fontId="3" fillId="7" borderId="9" xfId="0" applyFont="1" applyFill="1" applyBorder="1" applyAlignment="1">
      <alignment horizontal="left" vertical="center"/>
    </xf>
    <xf numFmtId="0" fontId="3" fillId="0" borderId="10" xfId="0" applyFont="1" applyBorder="1" applyAlignment="1">
      <alignment horizontal="left" vertical="center" wrapText="1"/>
    </xf>
    <xf numFmtId="0" fontId="3" fillId="0" borderId="9" xfId="0" applyFont="1" applyBorder="1" applyAlignment="1">
      <alignment horizontal="left" vertical="center"/>
    </xf>
    <xf numFmtId="0" fontId="3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S35"/>
  <sheetViews>
    <sheetView topLeftCell="G16" zoomScale="40" zoomScaleNormal="40" workbookViewId="0">
      <selection activeCell="O35" sqref="O35"/>
    </sheetView>
  </sheetViews>
  <sheetFormatPr defaultRowHeight="20.25"/>
  <cols>
    <col min="1" max="1" width="111.28515625" style="2" customWidth="1"/>
    <col min="2" max="2" width="9" style="2"/>
    <col min="3" max="3" width="10.5703125" style="2" customWidth="1"/>
    <col min="4" max="4" width="10.42578125" style="2" customWidth="1"/>
    <col min="5" max="5" width="9.140625" style="2" customWidth="1"/>
    <col min="6" max="6" width="82.28515625" style="2" customWidth="1"/>
    <col min="7" max="7" width="9" style="2"/>
    <col min="8" max="8" width="108.28515625" style="2" customWidth="1"/>
    <col min="9" max="256" width="9" style="2"/>
    <col min="257" max="257" width="14.5703125" style="2" customWidth="1"/>
    <col min="258" max="258" width="9" style="2"/>
    <col min="259" max="259" width="10.5703125" style="2" customWidth="1"/>
    <col min="260" max="260" width="10.42578125" style="2" customWidth="1"/>
    <col min="261" max="512" width="9" style="2"/>
    <col min="513" max="513" width="14.5703125" style="2" customWidth="1"/>
    <col min="514" max="514" width="9" style="2"/>
    <col min="515" max="515" width="10.5703125" style="2" customWidth="1"/>
    <col min="516" max="516" width="10.42578125" style="2" customWidth="1"/>
    <col min="517" max="768" width="9" style="2"/>
    <col min="769" max="769" width="14.5703125" style="2" customWidth="1"/>
    <col min="770" max="770" width="9" style="2"/>
    <col min="771" max="771" width="10.5703125" style="2" customWidth="1"/>
    <col min="772" max="772" width="10.42578125" style="2" customWidth="1"/>
    <col min="773" max="1024" width="9" style="2"/>
    <col min="1025" max="1025" width="14.5703125" style="2" customWidth="1"/>
    <col min="1026" max="1026" width="9" style="2"/>
    <col min="1027" max="1027" width="10.5703125" style="2" customWidth="1"/>
    <col min="1028" max="1028" width="10.42578125" style="2" customWidth="1"/>
    <col min="1029" max="1280" width="9" style="2"/>
    <col min="1281" max="1281" width="14.5703125" style="2" customWidth="1"/>
    <col min="1282" max="1282" width="9" style="2"/>
    <col min="1283" max="1283" width="10.5703125" style="2" customWidth="1"/>
    <col min="1284" max="1284" width="10.42578125" style="2" customWidth="1"/>
    <col min="1285" max="1536" width="9" style="2"/>
    <col min="1537" max="1537" width="14.5703125" style="2" customWidth="1"/>
    <col min="1538" max="1538" width="9" style="2"/>
    <col min="1539" max="1539" width="10.5703125" style="2" customWidth="1"/>
    <col min="1540" max="1540" width="10.42578125" style="2" customWidth="1"/>
    <col min="1541" max="1792" width="9" style="2"/>
    <col min="1793" max="1793" width="14.5703125" style="2" customWidth="1"/>
    <col min="1794" max="1794" width="9" style="2"/>
    <col min="1795" max="1795" width="10.5703125" style="2" customWidth="1"/>
    <col min="1796" max="1796" width="10.42578125" style="2" customWidth="1"/>
    <col min="1797" max="2048" width="9" style="2"/>
    <col min="2049" max="2049" width="14.5703125" style="2" customWidth="1"/>
    <col min="2050" max="2050" width="9" style="2"/>
    <col min="2051" max="2051" width="10.5703125" style="2" customWidth="1"/>
    <col min="2052" max="2052" width="10.42578125" style="2" customWidth="1"/>
    <col min="2053" max="2304" width="9" style="2"/>
    <col min="2305" max="2305" width="14.5703125" style="2" customWidth="1"/>
    <col min="2306" max="2306" width="9" style="2"/>
    <col min="2307" max="2307" width="10.5703125" style="2" customWidth="1"/>
    <col min="2308" max="2308" width="10.42578125" style="2" customWidth="1"/>
    <col min="2309" max="2560" width="9" style="2"/>
    <col min="2561" max="2561" width="14.5703125" style="2" customWidth="1"/>
    <col min="2562" max="2562" width="9" style="2"/>
    <col min="2563" max="2563" width="10.5703125" style="2" customWidth="1"/>
    <col min="2564" max="2564" width="10.42578125" style="2" customWidth="1"/>
    <col min="2565" max="2816" width="9" style="2"/>
    <col min="2817" max="2817" width="14.5703125" style="2" customWidth="1"/>
    <col min="2818" max="2818" width="9" style="2"/>
    <col min="2819" max="2819" width="10.5703125" style="2" customWidth="1"/>
    <col min="2820" max="2820" width="10.42578125" style="2" customWidth="1"/>
    <col min="2821" max="3072" width="9" style="2"/>
    <col min="3073" max="3073" width="14.5703125" style="2" customWidth="1"/>
    <col min="3074" max="3074" width="9" style="2"/>
    <col min="3075" max="3075" width="10.5703125" style="2" customWidth="1"/>
    <col min="3076" max="3076" width="10.42578125" style="2" customWidth="1"/>
    <col min="3077" max="3328" width="9" style="2"/>
    <col min="3329" max="3329" width="14.5703125" style="2" customWidth="1"/>
    <col min="3330" max="3330" width="9" style="2"/>
    <col min="3331" max="3331" width="10.5703125" style="2" customWidth="1"/>
    <col min="3332" max="3332" width="10.42578125" style="2" customWidth="1"/>
    <col min="3333" max="3584" width="9" style="2"/>
    <col min="3585" max="3585" width="14.5703125" style="2" customWidth="1"/>
    <col min="3586" max="3586" width="9" style="2"/>
    <col min="3587" max="3587" width="10.5703125" style="2" customWidth="1"/>
    <col min="3588" max="3588" width="10.42578125" style="2" customWidth="1"/>
    <col min="3589" max="3840" width="9" style="2"/>
    <col min="3841" max="3841" width="14.5703125" style="2" customWidth="1"/>
    <col min="3842" max="3842" width="9" style="2"/>
    <col min="3843" max="3843" width="10.5703125" style="2" customWidth="1"/>
    <col min="3844" max="3844" width="10.42578125" style="2" customWidth="1"/>
    <col min="3845" max="4096" width="9" style="2"/>
    <col min="4097" max="4097" width="14.5703125" style="2" customWidth="1"/>
    <col min="4098" max="4098" width="9" style="2"/>
    <col min="4099" max="4099" width="10.5703125" style="2" customWidth="1"/>
    <col min="4100" max="4100" width="10.42578125" style="2" customWidth="1"/>
    <col min="4101" max="4352" width="9" style="2"/>
    <col min="4353" max="4353" width="14.5703125" style="2" customWidth="1"/>
    <col min="4354" max="4354" width="9" style="2"/>
    <col min="4355" max="4355" width="10.5703125" style="2" customWidth="1"/>
    <col min="4356" max="4356" width="10.42578125" style="2" customWidth="1"/>
    <col min="4357" max="4608" width="9" style="2"/>
    <col min="4609" max="4609" width="14.5703125" style="2" customWidth="1"/>
    <col min="4610" max="4610" width="9" style="2"/>
    <col min="4611" max="4611" width="10.5703125" style="2" customWidth="1"/>
    <col min="4612" max="4612" width="10.42578125" style="2" customWidth="1"/>
    <col min="4613" max="4864" width="9" style="2"/>
    <col min="4865" max="4865" width="14.5703125" style="2" customWidth="1"/>
    <col min="4866" max="4866" width="9" style="2"/>
    <col min="4867" max="4867" width="10.5703125" style="2" customWidth="1"/>
    <col min="4868" max="4868" width="10.42578125" style="2" customWidth="1"/>
    <col min="4869" max="5120" width="9" style="2"/>
    <col min="5121" max="5121" width="14.5703125" style="2" customWidth="1"/>
    <col min="5122" max="5122" width="9" style="2"/>
    <col min="5123" max="5123" width="10.5703125" style="2" customWidth="1"/>
    <col min="5124" max="5124" width="10.42578125" style="2" customWidth="1"/>
    <col min="5125" max="5376" width="9" style="2"/>
    <col min="5377" max="5377" width="14.5703125" style="2" customWidth="1"/>
    <col min="5378" max="5378" width="9" style="2"/>
    <col min="5379" max="5379" width="10.5703125" style="2" customWidth="1"/>
    <col min="5380" max="5380" width="10.42578125" style="2" customWidth="1"/>
    <col min="5381" max="5632" width="9" style="2"/>
    <col min="5633" max="5633" width="14.5703125" style="2" customWidth="1"/>
    <col min="5634" max="5634" width="9" style="2"/>
    <col min="5635" max="5635" width="10.5703125" style="2" customWidth="1"/>
    <col min="5636" max="5636" width="10.42578125" style="2" customWidth="1"/>
    <col min="5637" max="5888" width="9" style="2"/>
    <col min="5889" max="5889" width="14.5703125" style="2" customWidth="1"/>
    <col min="5890" max="5890" width="9" style="2"/>
    <col min="5891" max="5891" width="10.5703125" style="2" customWidth="1"/>
    <col min="5892" max="5892" width="10.42578125" style="2" customWidth="1"/>
    <col min="5893" max="6144" width="9" style="2"/>
    <col min="6145" max="6145" width="14.5703125" style="2" customWidth="1"/>
    <col min="6146" max="6146" width="9" style="2"/>
    <col min="6147" max="6147" width="10.5703125" style="2" customWidth="1"/>
    <col min="6148" max="6148" width="10.42578125" style="2" customWidth="1"/>
    <col min="6149" max="6400" width="9" style="2"/>
    <col min="6401" max="6401" width="14.5703125" style="2" customWidth="1"/>
    <col min="6402" max="6402" width="9" style="2"/>
    <col min="6403" max="6403" width="10.5703125" style="2" customWidth="1"/>
    <col min="6404" max="6404" width="10.42578125" style="2" customWidth="1"/>
    <col min="6405" max="6656" width="9" style="2"/>
    <col min="6657" max="6657" width="14.5703125" style="2" customWidth="1"/>
    <col min="6658" max="6658" width="9" style="2"/>
    <col min="6659" max="6659" width="10.5703125" style="2" customWidth="1"/>
    <col min="6660" max="6660" width="10.42578125" style="2" customWidth="1"/>
    <col min="6661" max="6912" width="9" style="2"/>
    <col min="6913" max="6913" width="14.5703125" style="2" customWidth="1"/>
    <col min="6914" max="6914" width="9" style="2"/>
    <col min="6915" max="6915" width="10.5703125" style="2" customWidth="1"/>
    <col min="6916" max="6916" width="10.42578125" style="2" customWidth="1"/>
    <col min="6917" max="7168" width="9" style="2"/>
    <col min="7169" max="7169" width="14.5703125" style="2" customWidth="1"/>
    <col min="7170" max="7170" width="9" style="2"/>
    <col min="7171" max="7171" width="10.5703125" style="2" customWidth="1"/>
    <col min="7172" max="7172" width="10.42578125" style="2" customWidth="1"/>
    <col min="7173" max="7424" width="9" style="2"/>
    <col min="7425" max="7425" width="14.5703125" style="2" customWidth="1"/>
    <col min="7426" max="7426" width="9" style="2"/>
    <col min="7427" max="7427" width="10.5703125" style="2" customWidth="1"/>
    <col min="7428" max="7428" width="10.42578125" style="2" customWidth="1"/>
    <col min="7429" max="7680" width="9" style="2"/>
    <col min="7681" max="7681" width="14.5703125" style="2" customWidth="1"/>
    <col min="7682" max="7682" width="9" style="2"/>
    <col min="7683" max="7683" width="10.5703125" style="2" customWidth="1"/>
    <col min="7684" max="7684" width="10.42578125" style="2" customWidth="1"/>
    <col min="7685" max="7936" width="9" style="2"/>
    <col min="7937" max="7937" width="14.5703125" style="2" customWidth="1"/>
    <col min="7938" max="7938" width="9" style="2"/>
    <col min="7939" max="7939" width="10.5703125" style="2" customWidth="1"/>
    <col min="7940" max="7940" width="10.42578125" style="2" customWidth="1"/>
    <col min="7941" max="8192" width="9" style="2"/>
    <col min="8193" max="8193" width="14.5703125" style="2" customWidth="1"/>
    <col min="8194" max="8194" width="9" style="2"/>
    <col min="8195" max="8195" width="10.5703125" style="2" customWidth="1"/>
    <col min="8196" max="8196" width="10.42578125" style="2" customWidth="1"/>
    <col min="8197" max="8448" width="9" style="2"/>
    <col min="8449" max="8449" width="14.5703125" style="2" customWidth="1"/>
    <col min="8450" max="8450" width="9" style="2"/>
    <col min="8451" max="8451" width="10.5703125" style="2" customWidth="1"/>
    <col min="8452" max="8452" width="10.42578125" style="2" customWidth="1"/>
    <col min="8453" max="8704" width="9" style="2"/>
    <col min="8705" max="8705" width="14.5703125" style="2" customWidth="1"/>
    <col min="8706" max="8706" width="9" style="2"/>
    <col min="8707" max="8707" width="10.5703125" style="2" customWidth="1"/>
    <col min="8708" max="8708" width="10.42578125" style="2" customWidth="1"/>
    <col min="8709" max="8960" width="9" style="2"/>
    <col min="8961" max="8961" width="14.5703125" style="2" customWidth="1"/>
    <col min="8962" max="8962" width="9" style="2"/>
    <col min="8963" max="8963" width="10.5703125" style="2" customWidth="1"/>
    <col min="8964" max="8964" width="10.42578125" style="2" customWidth="1"/>
    <col min="8965" max="9216" width="9" style="2"/>
    <col min="9217" max="9217" width="14.5703125" style="2" customWidth="1"/>
    <col min="9218" max="9218" width="9" style="2"/>
    <col min="9219" max="9219" width="10.5703125" style="2" customWidth="1"/>
    <col min="9220" max="9220" width="10.42578125" style="2" customWidth="1"/>
    <col min="9221" max="9472" width="9" style="2"/>
    <col min="9473" max="9473" width="14.5703125" style="2" customWidth="1"/>
    <col min="9474" max="9474" width="9" style="2"/>
    <col min="9475" max="9475" width="10.5703125" style="2" customWidth="1"/>
    <col min="9476" max="9476" width="10.42578125" style="2" customWidth="1"/>
    <col min="9477" max="9728" width="9" style="2"/>
    <col min="9729" max="9729" width="14.5703125" style="2" customWidth="1"/>
    <col min="9730" max="9730" width="9" style="2"/>
    <col min="9731" max="9731" width="10.5703125" style="2" customWidth="1"/>
    <col min="9732" max="9732" width="10.42578125" style="2" customWidth="1"/>
    <col min="9733" max="9984" width="9" style="2"/>
    <col min="9985" max="9985" width="14.5703125" style="2" customWidth="1"/>
    <col min="9986" max="9986" width="9" style="2"/>
    <col min="9987" max="9987" width="10.5703125" style="2" customWidth="1"/>
    <col min="9988" max="9988" width="10.42578125" style="2" customWidth="1"/>
    <col min="9989" max="10240" width="9" style="2"/>
    <col min="10241" max="10241" width="14.5703125" style="2" customWidth="1"/>
    <col min="10242" max="10242" width="9" style="2"/>
    <col min="10243" max="10243" width="10.5703125" style="2" customWidth="1"/>
    <col min="10244" max="10244" width="10.42578125" style="2" customWidth="1"/>
    <col min="10245" max="10496" width="9" style="2"/>
    <col min="10497" max="10497" width="14.5703125" style="2" customWidth="1"/>
    <col min="10498" max="10498" width="9" style="2"/>
    <col min="10499" max="10499" width="10.5703125" style="2" customWidth="1"/>
    <col min="10500" max="10500" width="10.42578125" style="2" customWidth="1"/>
    <col min="10501" max="10752" width="9" style="2"/>
    <col min="10753" max="10753" width="14.5703125" style="2" customWidth="1"/>
    <col min="10754" max="10754" width="9" style="2"/>
    <col min="10755" max="10755" width="10.5703125" style="2" customWidth="1"/>
    <col min="10756" max="10756" width="10.42578125" style="2" customWidth="1"/>
    <col min="10757" max="11008" width="9" style="2"/>
    <col min="11009" max="11009" width="14.5703125" style="2" customWidth="1"/>
    <col min="11010" max="11010" width="9" style="2"/>
    <col min="11011" max="11011" width="10.5703125" style="2" customWidth="1"/>
    <col min="11012" max="11012" width="10.42578125" style="2" customWidth="1"/>
    <col min="11013" max="11264" width="9" style="2"/>
    <col min="11265" max="11265" width="14.5703125" style="2" customWidth="1"/>
    <col min="11266" max="11266" width="9" style="2"/>
    <col min="11267" max="11267" width="10.5703125" style="2" customWidth="1"/>
    <col min="11268" max="11268" width="10.42578125" style="2" customWidth="1"/>
    <col min="11269" max="11520" width="9" style="2"/>
    <col min="11521" max="11521" width="14.5703125" style="2" customWidth="1"/>
    <col min="11522" max="11522" width="9" style="2"/>
    <col min="11523" max="11523" width="10.5703125" style="2" customWidth="1"/>
    <col min="11524" max="11524" width="10.42578125" style="2" customWidth="1"/>
    <col min="11525" max="11776" width="9" style="2"/>
    <col min="11777" max="11777" width="14.5703125" style="2" customWidth="1"/>
    <col min="11778" max="11778" width="9" style="2"/>
    <col min="11779" max="11779" width="10.5703125" style="2" customWidth="1"/>
    <col min="11780" max="11780" width="10.42578125" style="2" customWidth="1"/>
    <col min="11781" max="12032" width="9" style="2"/>
    <col min="12033" max="12033" width="14.5703125" style="2" customWidth="1"/>
    <col min="12034" max="12034" width="9" style="2"/>
    <col min="12035" max="12035" width="10.5703125" style="2" customWidth="1"/>
    <col min="12036" max="12036" width="10.42578125" style="2" customWidth="1"/>
    <col min="12037" max="12288" width="9" style="2"/>
    <col min="12289" max="12289" width="14.5703125" style="2" customWidth="1"/>
    <col min="12290" max="12290" width="9" style="2"/>
    <col min="12291" max="12291" width="10.5703125" style="2" customWidth="1"/>
    <col min="12292" max="12292" width="10.42578125" style="2" customWidth="1"/>
    <col min="12293" max="12544" width="9" style="2"/>
    <col min="12545" max="12545" width="14.5703125" style="2" customWidth="1"/>
    <col min="12546" max="12546" width="9" style="2"/>
    <col min="12547" max="12547" width="10.5703125" style="2" customWidth="1"/>
    <col min="12548" max="12548" width="10.42578125" style="2" customWidth="1"/>
    <col min="12549" max="12800" width="9" style="2"/>
    <col min="12801" max="12801" width="14.5703125" style="2" customWidth="1"/>
    <col min="12802" max="12802" width="9" style="2"/>
    <col min="12803" max="12803" width="10.5703125" style="2" customWidth="1"/>
    <col min="12804" max="12804" width="10.42578125" style="2" customWidth="1"/>
    <col min="12805" max="13056" width="9" style="2"/>
    <col min="13057" max="13057" width="14.5703125" style="2" customWidth="1"/>
    <col min="13058" max="13058" width="9" style="2"/>
    <col min="13059" max="13059" width="10.5703125" style="2" customWidth="1"/>
    <col min="13060" max="13060" width="10.42578125" style="2" customWidth="1"/>
    <col min="13061" max="13312" width="9" style="2"/>
    <col min="13313" max="13313" width="14.5703125" style="2" customWidth="1"/>
    <col min="13314" max="13314" width="9" style="2"/>
    <col min="13315" max="13315" width="10.5703125" style="2" customWidth="1"/>
    <col min="13316" max="13316" width="10.42578125" style="2" customWidth="1"/>
    <col min="13317" max="13568" width="9" style="2"/>
    <col min="13569" max="13569" width="14.5703125" style="2" customWidth="1"/>
    <col min="13570" max="13570" width="9" style="2"/>
    <col min="13571" max="13571" width="10.5703125" style="2" customWidth="1"/>
    <col min="13572" max="13572" width="10.42578125" style="2" customWidth="1"/>
    <col min="13573" max="13824" width="9" style="2"/>
    <col min="13825" max="13825" width="14.5703125" style="2" customWidth="1"/>
    <col min="13826" max="13826" width="9" style="2"/>
    <col min="13827" max="13827" width="10.5703125" style="2" customWidth="1"/>
    <col min="13828" max="13828" width="10.42578125" style="2" customWidth="1"/>
    <col min="13829" max="14080" width="9" style="2"/>
    <col min="14081" max="14081" width="14.5703125" style="2" customWidth="1"/>
    <col min="14082" max="14082" width="9" style="2"/>
    <col min="14083" max="14083" width="10.5703125" style="2" customWidth="1"/>
    <col min="14084" max="14084" width="10.42578125" style="2" customWidth="1"/>
    <col min="14085" max="14336" width="9" style="2"/>
    <col min="14337" max="14337" width="14.5703125" style="2" customWidth="1"/>
    <col min="14338" max="14338" width="9" style="2"/>
    <col min="14339" max="14339" width="10.5703125" style="2" customWidth="1"/>
    <col min="14340" max="14340" width="10.42578125" style="2" customWidth="1"/>
    <col min="14341" max="14592" width="9" style="2"/>
    <col min="14593" max="14593" width="14.5703125" style="2" customWidth="1"/>
    <col min="14594" max="14594" width="9" style="2"/>
    <col min="14595" max="14595" width="10.5703125" style="2" customWidth="1"/>
    <col min="14596" max="14596" width="10.42578125" style="2" customWidth="1"/>
    <col min="14597" max="14848" width="9" style="2"/>
    <col min="14849" max="14849" width="14.5703125" style="2" customWidth="1"/>
    <col min="14850" max="14850" width="9" style="2"/>
    <col min="14851" max="14851" width="10.5703125" style="2" customWidth="1"/>
    <col min="14852" max="14852" width="10.42578125" style="2" customWidth="1"/>
    <col min="14853" max="15104" width="9" style="2"/>
    <col min="15105" max="15105" width="14.5703125" style="2" customWidth="1"/>
    <col min="15106" max="15106" width="9" style="2"/>
    <col min="15107" max="15107" width="10.5703125" style="2" customWidth="1"/>
    <col min="15108" max="15108" width="10.42578125" style="2" customWidth="1"/>
    <col min="15109" max="15360" width="9" style="2"/>
    <col min="15361" max="15361" width="14.5703125" style="2" customWidth="1"/>
    <col min="15362" max="15362" width="9" style="2"/>
    <col min="15363" max="15363" width="10.5703125" style="2" customWidth="1"/>
    <col min="15364" max="15364" width="10.42578125" style="2" customWidth="1"/>
    <col min="15365" max="15616" width="9" style="2"/>
    <col min="15617" max="15617" width="14.5703125" style="2" customWidth="1"/>
    <col min="15618" max="15618" width="9" style="2"/>
    <col min="15619" max="15619" width="10.5703125" style="2" customWidth="1"/>
    <col min="15620" max="15620" width="10.42578125" style="2" customWidth="1"/>
    <col min="15621" max="15872" width="9" style="2"/>
    <col min="15873" max="15873" width="14.5703125" style="2" customWidth="1"/>
    <col min="15874" max="15874" width="9" style="2"/>
    <col min="15875" max="15875" width="10.5703125" style="2" customWidth="1"/>
    <col min="15876" max="15876" width="10.42578125" style="2" customWidth="1"/>
    <col min="15877" max="16128" width="9" style="2"/>
    <col min="16129" max="16129" width="14.5703125" style="2" customWidth="1"/>
    <col min="16130" max="16130" width="9" style="2"/>
    <col min="16131" max="16131" width="10.5703125" style="2" customWidth="1"/>
    <col min="16132" max="16132" width="10.42578125" style="2" customWidth="1"/>
    <col min="16133" max="16384" width="9" style="2"/>
  </cols>
  <sheetData>
    <row r="2" spans="1:19">
      <c r="A2" s="44" t="s">
        <v>0</v>
      </c>
      <c r="B2" s="45"/>
      <c r="C2" s="45"/>
      <c r="D2" s="45"/>
      <c r="E2" s="45"/>
      <c r="F2" s="45"/>
      <c r="G2" s="45"/>
      <c r="H2" s="45"/>
      <c r="I2" s="1"/>
      <c r="J2" s="1"/>
      <c r="K2" s="1"/>
      <c r="L2" s="1"/>
      <c r="M2" s="1"/>
      <c r="N2" s="1"/>
      <c r="O2" s="1"/>
      <c r="P2" s="1"/>
      <c r="Q2" s="1"/>
    </row>
    <row r="3" spans="1:19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4" t="s">
        <v>9</v>
      </c>
      <c r="J3" s="4" t="s">
        <v>18</v>
      </c>
      <c r="K3" s="4" t="s">
        <v>38</v>
      </c>
      <c r="L3" s="4" t="s">
        <v>39</v>
      </c>
      <c r="M3" s="4" t="s">
        <v>40</v>
      </c>
      <c r="N3" s="4" t="s">
        <v>41</v>
      </c>
      <c r="O3" s="4" t="s">
        <v>42</v>
      </c>
      <c r="P3" s="4" t="s">
        <v>43</v>
      </c>
      <c r="Q3" s="4" t="s">
        <v>44</v>
      </c>
      <c r="R3" s="4"/>
      <c r="S3" s="4"/>
    </row>
    <row r="4" spans="1:19">
      <c r="A4" s="29" t="s">
        <v>36</v>
      </c>
      <c r="B4" s="5" t="s">
        <v>27</v>
      </c>
      <c r="C4" s="5" t="s">
        <v>27</v>
      </c>
      <c r="D4" s="5" t="s">
        <v>27</v>
      </c>
      <c r="E4" s="5" t="s">
        <v>27</v>
      </c>
      <c r="F4" s="5" t="s">
        <v>27</v>
      </c>
      <c r="G4" s="5" t="s">
        <v>27</v>
      </c>
      <c r="H4" s="5" t="s">
        <v>27</v>
      </c>
      <c r="I4" s="6" t="s">
        <v>27</v>
      </c>
      <c r="J4" s="6" t="s">
        <v>28</v>
      </c>
      <c r="K4" s="6" t="s">
        <v>28</v>
      </c>
      <c r="L4" s="6" t="s">
        <v>28</v>
      </c>
      <c r="M4" s="6" t="s">
        <v>28</v>
      </c>
      <c r="N4" s="6" t="s">
        <v>28</v>
      </c>
      <c r="O4" s="6" t="s">
        <v>28</v>
      </c>
      <c r="P4" s="6" t="s">
        <v>28</v>
      </c>
      <c r="Q4" s="6" t="s">
        <v>28</v>
      </c>
      <c r="R4" s="6"/>
      <c r="S4" s="6"/>
    </row>
    <row r="5" spans="1:19">
      <c r="A5" s="7" t="s">
        <v>30</v>
      </c>
      <c r="B5" s="7" t="s">
        <v>27</v>
      </c>
      <c r="C5" s="7" t="s">
        <v>27</v>
      </c>
      <c r="D5" s="7" t="s">
        <v>27</v>
      </c>
      <c r="E5" s="7" t="s">
        <v>27</v>
      </c>
      <c r="F5" s="7" t="s">
        <v>28</v>
      </c>
      <c r="G5" s="7" t="s">
        <v>28</v>
      </c>
      <c r="H5" s="7" t="s">
        <v>28</v>
      </c>
      <c r="I5" s="6" t="s">
        <v>28</v>
      </c>
      <c r="J5" s="6" t="s">
        <v>27</v>
      </c>
      <c r="K5" s="6" t="s">
        <v>27</v>
      </c>
      <c r="L5" s="6" t="s">
        <v>27</v>
      </c>
      <c r="M5" s="6" t="s">
        <v>27</v>
      </c>
      <c r="N5" s="6" t="s">
        <v>28</v>
      </c>
      <c r="O5" s="6" t="s">
        <v>28</v>
      </c>
      <c r="P5" s="6" t="s">
        <v>28</v>
      </c>
      <c r="Q5" s="6" t="s">
        <v>28</v>
      </c>
      <c r="R5" s="6"/>
      <c r="S5" s="6"/>
    </row>
    <row r="6" spans="1:19">
      <c r="A6" s="7" t="s">
        <v>33</v>
      </c>
      <c r="B6" s="7" t="s">
        <v>27</v>
      </c>
      <c r="C6" s="7" t="s">
        <v>27</v>
      </c>
      <c r="D6" s="7" t="s">
        <v>28</v>
      </c>
      <c r="E6" s="7" t="s">
        <v>28</v>
      </c>
      <c r="F6" s="7" t="s">
        <v>27</v>
      </c>
      <c r="G6" s="7" t="s">
        <v>27</v>
      </c>
      <c r="H6" s="7" t="s">
        <v>28</v>
      </c>
      <c r="I6" s="6" t="s">
        <v>28</v>
      </c>
      <c r="J6" s="6" t="s">
        <v>27</v>
      </c>
      <c r="K6" s="6" t="s">
        <v>27</v>
      </c>
      <c r="L6" s="6" t="s">
        <v>28</v>
      </c>
      <c r="M6" s="6" t="s">
        <v>28</v>
      </c>
      <c r="N6" s="6" t="s">
        <v>27</v>
      </c>
      <c r="O6" s="6" t="s">
        <v>27</v>
      </c>
      <c r="P6" s="6" t="s">
        <v>28</v>
      </c>
      <c r="Q6" s="6" t="s">
        <v>28</v>
      </c>
      <c r="R6" s="6"/>
      <c r="S6" s="6"/>
    </row>
    <row r="7" spans="1:19">
      <c r="A7" s="8" t="s">
        <v>32</v>
      </c>
      <c r="B7" s="8" t="s">
        <v>27</v>
      </c>
      <c r="C7" s="8" t="s">
        <v>28</v>
      </c>
      <c r="D7" s="8" t="s">
        <v>27</v>
      </c>
      <c r="E7" s="8" t="s">
        <v>28</v>
      </c>
      <c r="F7" s="8" t="s">
        <v>27</v>
      </c>
      <c r="G7" s="8" t="s">
        <v>28</v>
      </c>
      <c r="H7" s="8" t="s">
        <v>27</v>
      </c>
      <c r="I7" s="6" t="s">
        <v>28</v>
      </c>
      <c r="J7" s="6" t="s">
        <v>27</v>
      </c>
      <c r="K7" s="6" t="s">
        <v>28</v>
      </c>
      <c r="L7" s="6" t="s">
        <v>27</v>
      </c>
      <c r="M7" s="6" t="s">
        <v>28</v>
      </c>
      <c r="N7" s="6" t="s">
        <v>27</v>
      </c>
      <c r="O7" s="6" t="s">
        <v>28</v>
      </c>
      <c r="P7" s="6" t="s">
        <v>27</v>
      </c>
      <c r="Q7" s="6" t="s">
        <v>28</v>
      </c>
      <c r="R7" s="6"/>
      <c r="S7" s="6"/>
    </row>
    <row r="8" spans="1:19">
      <c r="A8" s="9" t="s">
        <v>10</v>
      </c>
      <c r="B8" s="9"/>
      <c r="C8" s="9"/>
      <c r="D8" s="9"/>
      <c r="E8" s="9"/>
      <c r="F8" s="9"/>
      <c r="G8" s="9"/>
      <c r="H8" s="9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</row>
    <row r="9" spans="1:19">
      <c r="A9" s="8" t="s">
        <v>37</v>
      </c>
      <c r="B9" s="8" t="s">
        <v>29</v>
      </c>
      <c r="C9" s="8" t="s">
        <v>29</v>
      </c>
      <c r="D9" s="8" t="s">
        <v>29</v>
      </c>
      <c r="E9" s="8" t="s">
        <v>29</v>
      </c>
      <c r="F9" s="8" t="s">
        <v>29</v>
      </c>
      <c r="G9" s="8" t="s">
        <v>29</v>
      </c>
      <c r="H9" s="8" t="s">
        <v>29</v>
      </c>
      <c r="I9" s="8" t="s">
        <v>29</v>
      </c>
      <c r="J9" s="6"/>
      <c r="K9" s="6"/>
      <c r="L9" s="6"/>
      <c r="M9" s="6"/>
      <c r="N9" s="6"/>
      <c r="O9" s="6"/>
      <c r="P9" s="6"/>
      <c r="Q9" s="6"/>
      <c r="R9" s="6"/>
      <c r="S9" s="6"/>
    </row>
    <row r="10" spans="1:19" ht="16.5" customHeight="1">
      <c r="A10" s="8" t="s">
        <v>31</v>
      </c>
      <c r="B10" s="8" t="s">
        <v>29</v>
      </c>
      <c r="C10" s="8" t="s">
        <v>29</v>
      </c>
      <c r="D10" s="8" t="s">
        <v>29</v>
      </c>
      <c r="E10" s="8" t="s">
        <v>29</v>
      </c>
      <c r="F10" s="8"/>
      <c r="G10" s="8"/>
      <c r="H10" s="8"/>
      <c r="I10" s="6"/>
      <c r="J10" s="6" t="s">
        <v>29</v>
      </c>
      <c r="K10" s="6" t="s">
        <v>29</v>
      </c>
      <c r="L10" s="6" t="s">
        <v>29</v>
      </c>
      <c r="M10" s="6" t="s">
        <v>29</v>
      </c>
      <c r="N10" s="6"/>
      <c r="O10" s="6"/>
      <c r="P10" s="6"/>
      <c r="Q10" s="6"/>
      <c r="R10" s="6"/>
      <c r="S10" s="6"/>
    </row>
    <row r="11" spans="1:19" ht="16.5" customHeight="1">
      <c r="A11" s="8" t="s">
        <v>34</v>
      </c>
      <c r="B11" s="8" t="s">
        <v>29</v>
      </c>
      <c r="C11" s="8" t="s">
        <v>29</v>
      </c>
      <c r="D11" s="8"/>
      <c r="E11" s="8"/>
      <c r="F11" s="8" t="s">
        <v>29</v>
      </c>
      <c r="G11" s="8" t="s">
        <v>29</v>
      </c>
      <c r="H11" s="8"/>
      <c r="I11" s="6"/>
      <c r="J11" s="6" t="s">
        <v>29</v>
      </c>
      <c r="K11" s="6" t="s">
        <v>29</v>
      </c>
      <c r="L11" s="6"/>
      <c r="M11" s="6"/>
      <c r="N11" s="6" t="s">
        <v>29</v>
      </c>
      <c r="O11" s="6" t="s">
        <v>29</v>
      </c>
      <c r="P11" s="6"/>
      <c r="Q11" s="6"/>
      <c r="R11" s="6"/>
      <c r="S11" s="6"/>
    </row>
    <row r="12" spans="1:19">
      <c r="A12" s="30" t="s">
        <v>35</v>
      </c>
      <c r="B12" s="8" t="s">
        <v>29</v>
      </c>
      <c r="C12" s="8"/>
      <c r="D12" s="8" t="s">
        <v>29</v>
      </c>
      <c r="E12" s="8"/>
      <c r="F12" s="8" t="s">
        <v>29</v>
      </c>
      <c r="G12" s="8"/>
      <c r="H12" s="8" t="s">
        <v>29</v>
      </c>
      <c r="I12" s="6"/>
      <c r="J12" s="6" t="s">
        <v>29</v>
      </c>
      <c r="K12" s="6"/>
      <c r="L12" s="6" t="s">
        <v>29</v>
      </c>
      <c r="M12" s="6"/>
      <c r="N12" s="6" t="s">
        <v>29</v>
      </c>
      <c r="O12" s="6"/>
      <c r="P12" s="6" t="s">
        <v>29</v>
      </c>
      <c r="Q12" s="6"/>
      <c r="R12" s="6"/>
      <c r="S12" s="6"/>
    </row>
    <row r="13" spans="1:19">
      <c r="A13" s="22"/>
      <c r="B13" s="22"/>
      <c r="C13" s="22"/>
      <c r="D13" s="22"/>
      <c r="E13" s="22"/>
      <c r="F13" s="22"/>
      <c r="G13" s="22"/>
      <c r="H13" s="22"/>
      <c r="I13" s="13"/>
      <c r="J13" s="13"/>
    </row>
    <row r="14" spans="1:19">
      <c r="A14" s="11" t="s">
        <v>11</v>
      </c>
      <c r="B14" s="11"/>
      <c r="C14" s="12"/>
      <c r="D14" s="12"/>
      <c r="E14" s="12"/>
      <c r="F14" s="12"/>
      <c r="G14" s="12"/>
      <c r="H14" s="12"/>
      <c r="I14" s="12"/>
      <c r="J14" s="12"/>
    </row>
    <row r="15" spans="1:19">
      <c r="A15" s="46" t="s">
        <v>17</v>
      </c>
      <c r="B15" s="46"/>
      <c r="C15" s="47"/>
      <c r="D15" s="47"/>
      <c r="E15" s="13"/>
      <c r="F15" s="13"/>
      <c r="G15" s="13"/>
      <c r="H15" s="13"/>
      <c r="I15" s="13"/>
      <c r="J15" s="14"/>
    </row>
    <row r="16" spans="1:19">
      <c r="A16" s="48" t="s">
        <v>12</v>
      </c>
      <c r="B16" s="48"/>
      <c r="C16" s="23" t="s">
        <v>20</v>
      </c>
      <c r="D16" s="23"/>
      <c r="E16" s="15"/>
      <c r="F16" s="15"/>
      <c r="G16" s="13"/>
      <c r="H16" s="13"/>
      <c r="I16" s="15"/>
      <c r="J16" s="16"/>
    </row>
    <row r="17" spans="1:18">
      <c r="A17" s="39" t="s">
        <v>13</v>
      </c>
      <c r="B17" s="43" t="s">
        <v>14</v>
      </c>
      <c r="C17" s="43"/>
      <c r="D17" s="43"/>
      <c r="E17" s="41" t="s">
        <v>15</v>
      </c>
      <c r="F17" s="39"/>
      <c r="G17" s="41" t="s">
        <v>16</v>
      </c>
      <c r="H17" s="39"/>
      <c r="I17" s="41" t="s">
        <v>19</v>
      </c>
      <c r="J17" s="39"/>
    </row>
    <row r="18" spans="1:18" ht="15" customHeight="1">
      <c r="A18" s="40"/>
      <c r="B18" s="17" t="s">
        <v>48</v>
      </c>
      <c r="C18" s="18" t="s">
        <v>49</v>
      </c>
      <c r="D18" s="18" t="s">
        <v>50</v>
      </c>
      <c r="E18" s="42"/>
      <c r="F18" s="40"/>
      <c r="G18" s="42"/>
      <c r="H18" s="40"/>
      <c r="I18" s="42"/>
      <c r="J18" s="40"/>
    </row>
    <row r="19" spans="1:18" ht="39.6" customHeight="1">
      <c r="A19" s="31" t="s">
        <v>45</v>
      </c>
      <c r="B19" s="20">
        <v>4</v>
      </c>
      <c r="C19" s="35" t="s">
        <v>51</v>
      </c>
      <c r="D19" s="32" t="s">
        <v>51</v>
      </c>
      <c r="E19" s="49" t="s">
        <v>67</v>
      </c>
      <c r="F19" s="50"/>
      <c r="G19" s="49" t="s">
        <v>66</v>
      </c>
      <c r="H19" s="50"/>
      <c r="I19" s="51" t="s">
        <v>28</v>
      </c>
      <c r="J19" s="50"/>
      <c r="K19" s="33"/>
      <c r="L19" s="33"/>
      <c r="M19" s="33"/>
      <c r="N19" s="33"/>
      <c r="O19" s="33">
        <f>499*3</f>
        <v>1497</v>
      </c>
      <c r="P19" s="33">
        <f>1497*0.07</f>
        <v>104.79</v>
      </c>
      <c r="Q19" s="2">
        <f>1497*0.05</f>
        <v>74.850000000000009</v>
      </c>
      <c r="R19" s="2">
        <f>SUM(O19:Q19)</f>
        <v>1676.6399999999999</v>
      </c>
    </row>
    <row r="20" spans="1:18" ht="43.15" customHeight="1">
      <c r="A20" s="31" t="s">
        <v>52</v>
      </c>
      <c r="B20" s="19">
        <v>4</v>
      </c>
      <c r="C20" s="35" t="s">
        <v>53</v>
      </c>
      <c r="D20" s="6" t="s">
        <v>51</v>
      </c>
      <c r="E20" s="49" t="s">
        <v>68</v>
      </c>
      <c r="F20" s="50"/>
      <c r="G20" s="52" t="s">
        <v>79</v>
      </c>
      <c r="H20" s="53"/>
      <c r="I20" s="51" t="s">
        <v>28</v>
      </c>
      <c r="J20" s="50"/>
      <c r="O20" s="2">
        <f>499*3</f>
        <v>1497</v>
      </c>
      <c r="P20" s="33">
        <f t="shared" ref="P20:P26" si="0">1497*0.07</f>
        <v>104.79</v>
      </c>
      <c r="Q20" s="2">
        <f t="shared" ref="Q20:Q26" si="1">1497*0.05</f>
        <v>74.850000000000009</v>
      </c>
      <c r="R20" s="2">
        <f t="shared" ref="R20:R34" si="2">SUM(O20:Q20)</f>
        <v>1676.6399999999999</v>
      </c>
    </row>
    <row r="21" spans="1:18" ht="48.6" customHeight="1">
      <c r="A21" s="31" t="s">
        <v>65</v>
      </c>
      <c r="B21" s="19">
        <v>4</v>
      </c>
      <c r="C21" s="35" t="s">
        <v>51</v>
      </c>
      <c r="D21" s="6" t="s">
        <v>51</v>
      </c>
      <c r="E21" s="49" t="s">
        <v>67</v>
      </c>
      <c r="F21" s="50"/>
      <c r="G21" s="52" t="s">
        <v>66</v>
      </c>
      <c r="H21" s="53"/>
      <c r="I21" s="51" t="s">
        <v>28</v>
      </c>
      <c r="J21" s="50"/>
      <c r="O21" s="2">
        <f t="shared" ref="O21:O26" si="3">499*3</f>
        <v>1497</v>
      </c>
      <c r="P21" s="33">
        <f t="shared" si="0"/>
        <v>104.79</v>
      </c>
      <c r="Q21" s="2">
        <f t="shared" si="1"/>
        <v>74.850000000000009</v>
      </c>
      <c r="R21" s="2">
        <f t="shared" si="2"/>
        <v>1676.6399999999999</v>
      </c>
    </row>
    <row r="22" spans="1:18" ht="55.15" customHeight="1">
      <c r="A22" s="31" t="s">
        <v>46</v>
      </c>
      <c r="B22" s="19">
        <v>4</v>
      </c>
      <c r="C22" s="35" t="s">
        <v>53</v>
      </c>
      <c r="D22" s="6" t="s">
        <v>51</v>
      </c>
      <c r="E22" s="49" t="s">
        <v>68</v>
      </c>
      <c r="F22" s="50"/>
      <c r="G22" s="52" t="s">
        <v>79</v>
      </c>
      <c r="H22" s="53"/>
      <c r="I22" s="51" t="s">
        <v>28</v>
      </c>
      <c r="J22" s="50"/>
      <c r="O22" s="2">
        <f t="shared" si="3"/>
        <v>1497</v>
      </c>
      <c r="P22" s="33">
        <f t="shared" si="0"/>
        <v>104.79</v>
      </c>
      <c r="Q22" s="2">
        <f t="shared" si="1"/>
        <v>74.850000000000009</v>
      </c>
      <c r="R22" s="2">
        <f t="shared" si="2"/>
        <v>1676.6399999999999</v>
      </c>
    </row>
    <row r="23" spans="1:18" ht="48" customHeight="1">
      <c r="A23" s="31" t="s">
        <v>47</v>
      </c>
      <c r="B23" s="19">
        <v>4</v>
      </c>
      <c r="C23" s="35" t="s">
        <v>51</v>
      </c>
      <c r="D23" s="6" t="s">
        <v>53</v>
      </c>
      <c r="E23" s="52" t="s">
        <v>70</v>
      </c>
      <c r="F23" s="53"/>
      <c r="G23" s="52" t="s">
        <v>69</v>
      </c>
      <c r="H23" s="53"/>
      <c r="I23" s="51" t="s">
        <v>28</v>
      </c>
      <c r="J23" s="50"/>
      <c r="O23" s="2">
        <f t="shared" si="3"/>
        <v>1497</v>
      </c>
      <c r="P23" s="33">
        <f t="shared" si="0"/>
        <v>104.79</v>
      </c>
      <c r="Q23" s="2">
        <f t="shared" si="1"/>
        <v>74.850000000000009</v>
      </c>
      <c r="R23" s="2">
        <f t="shared" si="2"/>
        <v>1676.6399999999999</v>
      </c>
    </row>
    <row r="24" spans="1:18" ht="66.599999999999994" customHeight="1">
      <c r="A24" s="31" t="s">
        <v>54</v>
      </c>
      <c r="B24" s="19">
        <v>4</v>
      </c>
      <c r="C24" s="35" t="s">
        <v>53</v>
      </c>
      <c r="D24" s="6" t="s">
        <v>53</v>
      </c>
      <c r="E24" s="52" t="s">
        <v>68</v>
      </c>
      <c r="F24" s="53"/>
      <c r="G24" s="52" t="s">
        <v>84</v>
      </c>
      <c r="H24" s="53"/>
      <c r="I24" s="51" t="s">
        <v>28</v>
      </c>
      <c r="J24" s="50"/>
      <c r="O24" s="2">
        <f t="shared" si="3"/>
        <v>1497</v>
      </c>
      <c r="P24" s="33">
        <f t="shared" si="0"/>
        <v>104.79</v>
      </c>
      <c r="Q24" s="2">
        <f t="shared" si="1"/>
        <v>74.850000000000009</v>
      </c>
      <c r="R24" s="2">
        <f t="shared" si="2"/>
        <v>1676.6399999999999</v>
      </c>
    </row>
    <row r="25" spans="1:18" ht="59.45" customHeight="1">
      <c r="A25" s="31" t="s">
        <v>55</v>
      </c>
      <c r="B25" s="19">
        <v>4</v>
      </c>
      <c r="C25" s="35" t="s">
        <v>51</v>
      </c>
      <c r="D25" s="6" t="s">
        <v>53</v>
      </c>
      <c r="E25" s="52" t="s">
        <v>71</v>
      </c>
      <c r="F25" s="53"/>
      <c r="G25" s="52" t="s">
        <v>69</v>
      </c>
      <c r="H25" s="53"/>
      <c r="I25" s="51" t="s">
        <v>28</v>
      </c>
      <c r="J25" s="50"/>
      <c r="O25" s="2">
        <f t="shared" si="3"/>
        <v>1497</v>
      </c>
      <c r="P25" s="33">
        <f t="shared" si="0"/>
        <v>104.79</v>
      </c>
      <c r="Q25" s="2">
        <f t="shared" si="1"/>
        <v>74.850000000000009</v>
      </c>
      <c r="R25" s="2">
        <f t="shared" si="2"/>
        <v>1676.6399999999999</v>
      </c>
    </row>
    <row r="26" spans="1:18" ht="53.45" customHeight="1">
      <c r="A26" s="31" t="s">
        <v>56</v>
      </c>
      <c r="B26" s="19">
        <v>4</v>
      </c>
      <c r="C26" s="35" t="s">
        <v>53</v>
      </c>
      <c r="D26" s="6" t="s">
        <v>53</v>
      </c>
      <c r="E26" s="52" t="s">
        <v>68</v>
      </c>
      <c r="F26" s="53"/>
      <c r="G26" s="52" t="s">
        <v>84</v>
      </c>
      <c r="H26" s="53"/>
      <c r="I26" s="51" t="s">
        <v>28</v>
      </c>
      <c r="J26" s="50"/>
      <c r="O26" s="2">
        <f t="shared" si="3"/>
        <v>1497</v>
      </c>
      <c r="P26" s="33">
        <f t="shared" si="0"/>
        <v>104.79</v>
      </c>
      <c r="Q26" s="2">
        <f t="shared" si="1"/>
        <v>74.850000000000009</v>
      </c>
      <c r="R26" s="2">
        <f t="shared" si="2"/>
        <v>1676.6399999999999</v>
      </c>
    </row>
    <row r="27" spans="1:18" ht="58.9" customHeight="1">
      <c r="A27" s="31" t="s">
        <v>57</v>
      </c>
      <c r="B27" s="19">
        <v>2</v>
      </c>
      <c r="C27" s="32" t="s">
        <v>51</v>
      </c>
      <c r="D27" s="6" t="s">
        <v>51</v>
      </c>
      <c r="E27" s="52" t="s">
        <v>72</v>
      </c>
      <c r="F27" s="53"/>
      <c r="G27" s="52" t="s">
        <v>78</v>
      </c>
      <c r="H27" s="53"/>
      <c r="I27" s="51" t="s">
        <v>28</v>
      </c>
      <c r="J27" s="50"/>
      <c r="O27" s="2">
        <f>2*499</f>
        <v>998</v>
      </c>
      <c r="P27" s="2">
        <f>998*0.07</f>
        <v>69.860000000000014</v>
      </c>
      <c r="Q27" s="2">
        <f>998*0.05</f>
        <v>49.900000000000006</v>
      </c>
      <c r="R27" s="2">
        <f t="shared" si="2"/>
        <v>1117.7600000000002</v>
      </c>
    </row>
    <row r="28" spans="1:18" ht="60.75">
      <c r="A28" s="31" t="s">
        <v>58</v>
      </c>
      <c r="B28" s="25">
        <v>2</v>
      </c>
      <c r="C28" s="35" t="s">
        <v>53</v>
      </c>
      <c r="D28" s="6" t="s">
        <v>51</v>
      </c>
      <c r="E28" s="24"/>
      <c r="F28" s="34" t="s">
        <v>73</v>
      </c>
      <c r="G28" s="24"/>
      <c r="H28" s="34" t="s">
        <v>80</v>
      </c>
      <c r="I28" s="24"/>
      <c r="J28" s="25" t="s">
        <v>28</v>
      </c>
      <c r="O28" s="2">
        <f>2*499</f>
        <v>998</v>
      </c>
      <c r="P28" s="2">
        <f>998*0.07</f>
        <v>69.860000000000014</v>
      </c>
      <c r="Q28" s="2">
        <f>998*0.05</f>
        <v>49.900000000000006</v>
      </c>
      <c r="R28" s="2">
        <f t="shared" si="2"/>
        <v>1117.7600000000002</v>
      </c>
    </row>
    <row r="29" spans="1:18" ht="60.75">
      <c r="A29" s="31" t="s">
        <v>59</v>
      </c>
      <c r="B29" s="25">
        <v>2</v>
      </c>
      <c r="C29" s="32" t="s">
        <v>51</v>
      </c>
      <c r="D29" s="6" t="s">
        <v>51</v>
      </c>
      <c r="E29" s="24"/>
      <c r="F29" s="34" t="s">
        <v>72</v>
      </c>
      <c r="G29" s="24"/>
      <c r="H29" s="34" t="s">
        <v>78</v>
      </c>
      <c r="I29" s="24"/>
      <c r="J29" s="25" t="s">
        <v>28</v>
      </c>
      <c r="O29" s="2">
        <f>2*499</f>
        <v>998</v>
      </c>
      <c r="P29" s="2">
        <f>998*0.07</f>
        <v>69.860000000000014</v>
      </c>
      <c r="Q29" s="2">
        <f>998*0.05</f>
        <v>49.900000000000006</v>
      </c>
      <c r="R29" s="2">
        <f t="shared" si="2"/>
        <v>1117.7600000000002</v>
      </c>
    </row>
    <row r="30" spans="1:18" ht="60.75">
      <c r="A30" s="31" t="s">
        <v>60</v>
      </c>
      <c r="B30" s="25">
        <v>1</v>
      </c>
      <c r="C30" s="35" t="s">
        <v>53</v>
      </c>
      <c r="D30" s="6" t="s">
        <v>51</v>
      </c>
      <c r="E30" s="24"/>
      <c r="F30" s="34" t="s">
        <v>74</v>
      </c>
      <c r="G30" s="24"/>
      <c r="H30" s="34" t="s">
        <v>81</v>
      </c>
      <c r="I30" s="24"/>
      <c r="J30" s="25" t="s">
        <v>28</v>
      </c>
      <c r="O30" s="2">
        <v>499</v>
      </c>
      <c r="P30" s="2">
        <f>499*0.07</f>
        <v>34.930000000000007</v>
      </c>
      <c r="Q30" s="2">
        <f>499*0.05</f>
        <v>24.950000000000003</v>
      </c>
      <c r="R30" s="2">
        <f t="shared" si="2"/>
        <v>558.88000000000011</v>
      </c>
    </row>
    <row r="31" spans="1:18" ht="60.75">
      <c r="A31" s="31" t="s">
        <v>61</v>
      </c>
      <c r="B31" s="25">
        <v>1</v>
      </c>
      <c r="C31" s="35" t="s">
        <v>51</v>
      </c>
      <c r="D31" s="6" t="s">
        <v>53</v>
      </c>
      <c r="E31" s="24"/>
      <c r="F31" s="34" t="s">
        <v>75</v>
      </c>
      <c r="G31" s="24"/>
      <c r="H31" s="34" t="s">
        <v>82</v>
      </c>
      <c r="I31" s="24"/>
      <c r="J31" s="25" t="s">
        <v>28</v>
      </c>
      <c r="O31" s="2">
        <v>499</v>
      </c>
      <c r="P31" s="2">
        <f>499*0.07</f>
        <v>34.930000000000007</v>
      </c>
      <c r="Q31" s="2">
        <f>499*0.05</f>
        <v>24.950000000000003</v>
      </c>
      <c r="R31" s="2">
        <f t="shared" si="2"/>
        <v>558.88000000000011</v>
      </c>
    </row>
    <row r="32" spans="1:18" ht="60.75">
      <c r="A32" s="31" t="s">
        <v>62</v>
      </c>
      <c r="B32" s="25">
        <v>1</v>
      </c>
      <c r="C32" s="35" t="s">
        <v>53</v>
      </c>
      <c r="D32" s="6" t="s">
        <v>53</v>
      </c>
      <c r="E32" s="24"/>
      <c r="F32" s="34" t="s">
        <v>76</v>
      </c>
      <c r="G32" s="24"/>
      <c r="H32" s="34" t="s">
        <v>83</v>
      </c>
      <c r="I32" s="24"/>
      <c r="J32" s="25" t="s">
        <v>28</v>
      </c>
      <c r="O32" s="2">
        <v>499</v>
      </c>
      <c r="P32" s="2">
        <f>499*0.07</f>
        <v>34.930000000000007</v>
      </c>
      <c r="Q32" s="2">
        <f>499*0.05</f>
        <v>24.950000000000003</v>
      </c>
      <c r="R32" s="2">
        <f t="shared" si="2"/>
        <v>558.88000000000011</v>
      </c>
    </row>
    <row r="33" spans="1:18" ht="60.75">
      <c r="A33" s="31" t="s">
        <v>63</v>
      </c>
      <c r="B33" s="25">
        <v>1</v>
      </c>
      <c r="C33" s="35" t="s">
        <v>51</v>
      </c>
      <c r="D33" s="6" t="s">
        <v>53</v>
      </c>
      <c r="E33" s="24"/>
      <c r="F33" s="34" t="s">
        <v>75</v>
      </c>
      <c r="G33" s="24"/>
      <c r="H33" s="34" t="s">
        <v>82</v>
      </c>
      <c r="I33" s="24"/>
      <c r="J33" s="25" t="s">
        <v>28</v>
      </c>
      <c r="O33" s="2">
        <v>499</v>
      </c>
      <c r="P33" s="2">
        <f>499*0.07</f>
        <v>34.930000000000007</v>
      </c>
      <c r="Q33" s="2">
        <f>499*0.05</f>
        <v>24.950000000000003</v>
      </c>
      <c r="R33" s="2">
        <f t="shared" si="2"/>
        <v>558.88000000000011</v>
      </c>
    </row>
    <row r="34" spans="1:18" ht="60.75">
      <c r="A34" s="31" t="s">
        <v>64</v>
      </c>
      <c r="B34" s="25">
        <v>1</v>
      </c>
      <c r="C34" s="35" t="s">
        <v>53</v>
      </c>
      <c r="D34" s="6" t="s">
        <v>53</v>
      </c>
      <c r="E34" s="24"/>
      <c r="F34" s="34" t="s">
        <v>77</v>
      </c>
      <c r="G34" s="24"/>
      <c r="H34" s="34" t="s">
        <v>83</v>
      </c>
      <c r="I34" s="24"/>
      <c r="J34" s="25" t="s">
        <v>28</v>
      </c>
      <c r="O34" s="2">
        <v>499</v>
      </c>
      <c r="P34" s="2">
        <f>499*0.07</f>
        <v>34.930000000000007</v>
      </c>
      <c r="Q34" s="2">
        <f>499*0.05</f>
        <v>24.950000000000003</v>
      </c>
      <c r="R34" s="2">
        <f t="shared" si="2"/>
        <v>558.88000000000011</v>
      </c>
    </row>
    <row r="35" spans="1:18">
      <c r="A35" s="31"/>
      <c r="B35" s="19"/>
      <c r="C35" s="6"/>
      <c r="D35" s="6"/>
      <c r="E35" s="54"/>
      <c r="F35" s="53"/>
      <c r="G35" s="54"/>
      <c r="H35" s="53"/>
      <c r="I35" s="54"/>
      <c r="J35" s="53"/>
    </row>
  </sheetData>
  <mergeCells count="39">
    <mergeCell ref="E27:F27"/>
    <mergeCell ref="G27:H27"/>
    <mergeCell ref="I27:J27"/>
    <mergeCell ref="E35:F35"/>
    <mergeCell ref="G35:H35"/>
    <mergeCell ref="I35:J35"/>
    <mergeCell ref="E25:F25"/>
    <mergeCell ref="G25:H25"/>
    <mergeCell ref="I25:J25"/>
    <mergeCell ref="E26:F26"/>
    <mergeCell ref="G26:H26"/>
    <mergeCell ref="I26:J26"/>
    <mergeCell ref="E23:F23"/>
    <mergeCell ref="G23:H23"/>
    <mergeCell ref="I23:J23"/>
    <mergeCell ref="E24:F24"/>
    <mergeCell ref="G24:H24"/>
    <mergeCell ref="I24:J24"/>
    <mergeCell ref="E21:F21"/>
    <mergeCell ref="G21:H21"/>
    <mergeCell ref="I21:J21"/>
    <mergeCell ref="E22:F22"/>
    <mergeCell ref="G22:H22"/>
    <mergeCell ref="I22:J22"/>
    <mergeCell ref="I17:J18"/>
    <mergeCell ref="E19:F19"/>
    <mergeCell ref="G19:H19"/>
    <mergeCell ref="I19:J19"/>
    <mergeCell ref="E20:F20"/>
    <mergeCell ref="G20:H20"/>
    <mergeCell ref="I20:J20"/>
    <mergeCell ref="A17:A18"/>
    <mergeCell ref="E17:F18"/>
    <mergeCell ref="G17:H18"/>
    <mergeCell ref="B17:D17"/>
    <mergeCell ref="A2:H2"/>
    <mergeCell ref="A15:B15"/>
    <mergeCell ref="C15:D15"/>
    <mergeCell ref="A16:B16"/>
  </mergeCells>
  <phoneticPr fontId="7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51"/>
  <sheetViews>
    <sheetView tabSelected="1" topLeftCell="B34" zoomScale="50" zoomScaleNormal="50" zoomScaleSheetLayoutView="50" workbookViewId="0">
      <selection activeCell="I44" sqref="I44:Y44"/>
    </sheetView>
  </sheetViews>
  <sheetFormatPr defaultRowHeight="20.25"/>
  <cols>
    <col min="1" max="1" width="65.140625" style="2" customWidth="1"/>
    <col min="2" max="2" width="12.28515625" style="2" customWidth="1"/>
    <col min="3" max="3" width="10.5703125" style="2" customWidth="1"/>
    <col min="4" max="4" width="13.140625" style="2" customWidth="1"/>
    <col min="5" max="5" width="9.140625" style="2"/>
    <col min="6" max="6" width="54.28515625" style="2" customWidth="1"/>
    <col min="7" max="7" width="12.85546875" style="2" customWidth="1"/>
    <col min="8" max="8" width="102.5703125" style="2" customWidth="1"/>
    <col min="9" max="9" width="11.7109375" style="2" customWidth="1"/>
    <col min="10" max="13" width="9.140625" style="2"/>
    <col min="14" max="14" width="13.85546875" style="2" customWidth="1"/>
    <col min="15" max="15" width="9.140625" style="2"/>
    <col min="16" max="16" width="13.42578125" style="2" customWidth="1"/>
    <col min="17" max="24" width="9.140625" style="2"/>
    <col min="25" max="25" width="16.7109375" style="2" customWidth="1"/>
    <col min="26" max="271" width="9.140625" style="2"/>
    <col min="272" max="272" width="14.5703125" style="2" customWidth="1"/>
    <col min="273" max="273" width="9.140625" style="2"/>
    <col min="274" max="274" width="10.5703125" style="2" customWidth="1"/>
    <col min="275" max="275" width="10.42578125" style="2" customWidth="1"/>
    <col min="276" max="527" width="9.140625" style="2"/>
    <col min="528" max="528" width="14.5703125" style="2" customWidth="1"/>
    <col min="529" max="529" width="9.140625" style="2"/>
    <col min="530" max="530" width="10.5703125" style="2" customWidth="1"/>
    <col min="531" max="531" width="10.42578125" style="2" customWidth="1"/>
    <col min="532" max="783" width="9.140625" style="2"/>
    <col min="784" max="784" width="14.5703125" style="2" customWidth="1"/>
    <col min="785" max="785" width="9.140625" style="2"/>
    <col min="786" max="786" width="10.5703125" style="2" customWidth="1"/>
    <col min="787" max="787" width="10.42578125" style="2" customWidth="1"/>
    <col min="788" max="1039" width="9.140625" style="2"/>
    <col min="1040" max="1040" width="14.5703125" style="2" customWidth="1"/>
    <col min="1041" max="1041" width="9.140625" style="2"/>
    <col min="1042" max="1042" width="10.5703125" style="2" customWidth="1"/>
    <col min="1043" max="1043" width="10.42578125" style="2" customWidth="1"/>
    <col min="1044" max="1295" width="9.140625" style="2"/>
    <col min="1296" max="1296" width="14.5703125" style="2" customWidth="1"/>
    <col min="1297" max="1297" width="9.140625" style="2"/>
    <col min="1298" max="1298" width="10.5703125" style="2" customWidth="1"/>
    <col min="1299" max="1299" width="10.42578125" style="2" customWidth="1"/>
    <col min="1300" max="1551" width="9.140625" style="2"/>
    <col min="1552" max="1552" width="14.5703125" style="2" customWidth="1"/>
    <col min="1553" max="1553" width="9.140625" style="2"/>
    <col min="1554" max="1554" width="10.5703125" style="2" customWidth="1"/>
    <col min="1555" max="1555" width="10.42578125" style="2" customWidth="1"/>
    <col min="1556" max="1807" width="9.140625" style="2"/>
    <col min="1808" max="1808" width="14.5703125" style="2" customWidth="1"/>
    <col min="1809" max="1809" width="9.140625" style="2"/>
    <col min="1810" max="1810" width="10.5703125" style="2" customWidth="1"/>
    <col min="1811" max="1811" width="10.42578125" style="2" customWidth="1"/>
    <col min="1812" max="2063" width="9.140625" style="2"/>
    <col min="2064" max="2064" width="14.5703125" style="2" customWidth="1"/>
    <col min="2065" max="2065" width="9.140625" style="2"/>
    <col min="2066" max="2066" width="10.5703125" style="2" customWidth="1"/>
    <col min="2067" max="2067" width="10.42578125" style="2" customWidth="1"/>
    <col min="2068" max="2319" width="9.140625" style="2"/>
    <col min="2320" max="2320" width="14.5703125" style="2" customWidth="1"/>
    <col min="2321" max="2321" width="9.140625" style="2"/>
    <col min="2322" max="2322" width="10.5703125" style="2" customWidth="1"/>
    <col min="2323" max="2323" width="10.42578125" style="2" customWidth="1"/>
    <col min="2324" max="2575" width="9.140625" style="2"/>
    <col min="2576" max="2576" width="14.5703125" style="2" customWidth="1"/>
    <col min="2577" max="2577" width="9.140625" style="2"/>
    <col min="2578" max="2578" width="10.5703125" style="2" customWidth="1"/>
    <col min="2579" max="2579" width="10.42578125" style="2" customWidth="1"/>
    <col min="2580" max="2831" width="9.140625" style="2"/>
    <col min="2832" max="2832" width="14.5703125" style="2" customWidth="1"/>
    <col min="2833" max="2833" width="9.140625" style="2"/>
    <col min="2834" max="2834" width="10.5703125" style="2" customWidth="1"/>
    <col min="2835" max="2835" width="10.42578125" style="2" customWidth="1"/>
    <col min="2836" max="3087" width="9.140625" style="2"/>
    <col min="3088" max="3088" width="14.5703125" style="2" customWidth="1"/>
    <col min="3089" max="3089" width="9.140625" style="2"/>
    <col min="3090" max="3090" width="10.5703125" style="2" customWidth="1"/>
    <col min="3091" max="3091" width="10.42578125" style="2" customWidth="1"/>
    <col min="3092" max="3343" width="9.140625" style="2"/>
    <col min="3344" max="3344" width="14.5703125" style="2" customWidth="1"/>
    <col min="3345" max="3345" width="9.140625" style="2"/>
    <col min="3346" max="3346" width="10.5703125" style="2" customWidth="1"/>
    <col min="3347" max="3347" width="10.42578125" style="2" customWidth="1"/>
    <col min="3348" max="3599" width="9.140625" style="2"/>
    <col min="3600" max="3600" width="14.5703125" style="2" customWidth="1"/>
    <col min="3601" max="3601" width="9.140625" style="2"/>
    <col min="3602" max="3602" width="10.5703125" style="2" customWidth="1"/>
    <col min="3603" max="3603" width="10.42578125" style="2" customWidth="1"/>
    <col min="3604" max="3855" width="9.140625" style="2"/>
    <col min="3856" max="3856" width="14.5703125" style="2" customWidth="1"/>
    <col min="3857" max="3857" width="9.140625" style="2"/>
    <col min="3858" max="3858" width="10.5703125" style="2" customWidth="1"/>
    <col min="3859" max="3859" width="10.42578125" style="2" customWidth="1"/>
    <col min="3860" max="4111" width="9.140625" style="2"/>
    <col min="4112" max="4112" width="14.5703125" style="2" customWidth="1"/>
    <col min="4113" max="4113" width="9.140625" style="2"/>
    <col min="4114" max="4114" width="10.5703125" style="2" customWidth="1"/>
    <col min="4115" max="4115" width="10.42578125" style="2" customWidth="1"/>
    <col min="4116" max="4367" width="9.140625" style="2"/>
    <col min="4368" max="4368" width="14.5703125" style="2" customWidth="1"/>
    <col min="4369" max="4369" width="9.140625" style="2"/>
    <col min="4370" max="4370" width="10.5703125" style="2" customWidth="1"/>
    <col min="4371" max="4371" width="10.42578125" style="2" customWidth="1"/>
    <col min="4372" max="4623" width="9.140625" style="2"/>
    <col min="4624" max="4624" width="14.5703125" style="2" customWidth="1"/>
    <col min="4625" max="4625" width="9.140625" style="2"/>
    <col min="4626" max="4626" width="10.5703125" style="2" customWidth="1"/>
    <col min="4627" max="4627" width="10.42578125" style="2" customWidth="1"/>
    <col min="4628" max="4879" width="9.140625" style="2"/>
    <col min="4880" max="4880" width="14.5703125" style="2" customWidth="1"/>
    <col min="4881" max="4881" width="9.140625" style="2"/>
    <col min="4882" max="4882" width="10.5703125" style="2" customWidth="1"/>
    <col min="4883" max="4883" width="10.42578125" style="2" customWidth="1"/>
    <col min="4884" max="5135" width="9.140625" style="2"/>
    <col min="5136" max="5136" width="14.5703125" style="2" customWidth="1"/>
    <col min="5137" max="5137" width="9.140625" style="2"/>
    <col min="5138" max="5138" width="10.5703125" style="2" customWidth="1"/>
    <col min="5139" max="5139" width="10.42578125" style="2" customWidth="1"/>
    <col min="5140" max="5391" width="9.140625" style="2"/>
    <col min="5392" max="5392" width="14.5703125" style="2" customWidth="1"/>
    <col min="5393" max="5393" width="9.140625" style="2"/>
    <col min="5394" max="5394" width="10.5703125" style="2" customWidth="1"/>
    <col min="5395" max="5395" width="10.42578125" style="2" customWidth="1"/>
    <col min="5396" max="5647" width="9.140625" style="2"/>
    <col min="5648" max="5648" width="14.5703125" style="2" customWidth="1"/>
    <col min="5649" max="5649" width="9.140625" style="2"/>
    <col min="5650" max="5650" width="10.5703125" style="2" customWidth="1"/>
    <col min="5651" max="5651" width="10.42578125" style="2" customWidth="1"/>
    <col min="5652" max="5903" width="9.140625" style="2"/>
    <col min="5904" max="5904" width="14.5703125" style="2" customWidth="1"/>
    <col min="5905" max="5905" width="9.140625" style="2"/>
    <col min="5906" max="5906" width="10.5703125" style="2" customWidth="1"/>
    <col min="5907" max="5907" width="10.42578125" style="2" customWidth="1"/>
    <col min="5908" max="6159" width="9.140625" style="2"/>
    <col min="6160" max="6160" width="14.5703125" style="2" customWidth="1"/>
    <col min="6161" max="6161" width="9.140625" style="2"/>
    <col min="6162" max="6162" width="10.5703125" style="2" customWidth="1"/>
    <col min="6163" max="6163" width="10.42578125" style="2" customWidth="1"/>
    <col min="6164" max="6415" width="9.140625" style="2"/>
    <col min="6416" max="6416" width="14.5703125" style="2" customWidth="1"/>
    <col min="6417" max="6417" width="9.140625" style="2"/>
    <col min="6418" max="6418" width="10.5703125" style="2" customWidth="1"/>
    <col min="6419" max="6419" width="10.42578125" style="2" customWidth="1"/>
    <col min="6420" max="6671" width="9.140625" style="2"/>
    <col min="6672" max="6672" width="14.5703125" style="2" customWidth="1"/>
    <col min="6673" max="6673" width="9.140625" style="2"/>
    <col min="6674" max="6674" width="10.5703125" style="2" customWidth="1"/>
    <col min="6675" max="6675" width="10.42578125" style="2" customWidth="1"/>
    <col min="6676" max="6927" width="9.140625" style="2"/>
    <col min="6928" max="6928" width="14.5703125" style="2" customWidth="1"/>
    <col min="6929" max="6929" width="9.140625" style="2"/>
    <col min="6930" max="6930" width="10.5703125" style="2" customWidth="1"/>
    <col min="6931" max="6931" width="10.42578125" style="2" customWidth="1"/>
    <col min="6932" max="7183" width="9.140625" style="2"/>
    <col min="7184" max="7184" width="14.5703125" style="2" customWidth="1"/>
    <col min="7185" max="7185" width="9.140625" style="2"/>
    <col min="7186" max="7186" width="10.5703125" style="2" customWidth="1"/>
    <col min="7187" max="7187" width="10.42578125" style="2" customWidth="1"/>
    <col min="7188" max="7439" width="9.140625" style="2"/>
    <col min="7440" max="7440" width="14.5703125" style="2" customWidth="1"/>
    <col min="7441" max="7441" width="9.140625" style="2"/>
    <col min="7442" max="7442" width="10.5703125" style="2" customWidth="1"/>
    <col min="7443" max="7443" width="10.42578125" style="2" customWidth="1"/>
    <col min="7444" max="7695" width="9.140625" style="2"/>
    <col min="7696" max="7696" width="14.5703125" style="2" customWidth="1"/>
    <col min="7697" max="7697" width="9.140625" style="2"/>
    <col min="7698" max="7698" width="10.5703125" style="2" customWidth="1"/>
    <col min="7699" max="7699" width="10.42578125" style="2" customWidth="1"/>
    <col min="7700" max="7951" width="9.140625" style="2"/>
    <col min="7952" max="7952" width="14.5703125" style="2" customWidth="1"/>
    <col min="7953" max="7953" width="9.140625" style="2"/>
    <col min="7954" max="7954" width="10.5703125" style="2" customWidth="1"/>
    <col min="7955" max="7955" width="10.42578125" style="2" customWidth="1"/>
    <col min="7956" max="8207" width="9.140625" style="2"/>
    <col min="8208" max="8208" width="14.5703125" style="2" customWidth="1"/>
    <col min="8209" max="8209" width="9.140625" style="2"/>
    <col min="8210" max="8210" width="10.5703125" style="2" customWidth="1"/>
    <col min="8211" max="8211" width="10.42578125" style="2" customWidth="1"/>
    <col min="8212" max="8463" width="9.140625" style="2"/>
    <col min="8464" max="8464" width="14.5703125" style="2" customWidth="1"/>
    <col min="8465" max="8465" width="9.140625" style="2"/>
    <col min="8466" max="8466" width="10.5703125" style="2" customWidth="1"/>
    <col min="8467" max="8467" width="10.42578125" style="2" customWidth="1"/>
    <col min="8468" max="8719" width="9.140625" style="2"/>
    <col min="8720" max="8720" width="14.5703125" style="2" customWidth="1"/>
    <col min="8721" max="8721" width="9.140625" style="2"/>
    <col min="8722" max="8722" width="10.5703125" style="2" customWidth="1"/>
    <col min="8723" max="8723" width="10.42578125" style="2" customWidth="1"/>
    <col min="8724" max="8975" width="9.140625" style="2"/>
    <col min="8976" max="8976" width="14.5703125" style="2" customWidth="1"/>
    <col min="8977" max="8977" width="9.140625" style="2"/>
    <col min="8978" max="8978" width="10.5703125" style="2" customWidth="1"/>
    <col min="8979" max="8979" width="10.42578125" style="2" customWidth="1"/>
    <col min="8980" max="9231" width="9.140625" style="2"/>
    <col min="9232" max="9232" width="14.5703125" style="2" customWidth="1"/>
    <col min="9233" max="9233" width="9.140625" style="2"/>
    <col min="9234" max="9234" width="10.5703125" style="2" customWidth="1"/>
    <col min="9235" max="9235" width="10.42578125" style="2" customWidth="1"/>
    <col min="9236" max="9487" width="9.140625" style="2"/>
    <col min="9488" max="9488" width="14.5703125" style="2" customWidth="1"/>
    <col min="9489" max="9489" width="9.140625" style="2"/>
    <col min="9490" max="9490" width="10.5703125" style="2" customWidth="1"/>
    <col min="9491" max="9491" width="10.42578125" style="2" customWidth="1"/>
    <col min="9492" max="9743" width="9.140625" style="2"/>
    <col min="9744" max="9744" width="14.5703125" style="2" customWidth="1"/>
    <col min="9745" max="9745" width="9.140625" style="2"/>
    <col min="9746" max="9746" width="10.5703125" style="2" customWidth="1"/>
    <col min="9747" max="9747" width="10.42578125" style="2" customWidth="1"/>
    <col min="9748" max="9999" width="9.140625" style="2"/>
    <col min="10000" max="10000" width="14.5703125" style="2" customWidth="1"/>
    <col min="10001" max="10001" width="9.140625" style="2"/>
    <col min="10002" max="10002" width="10.5703125" style="2" customWidth="1"/>
    <col min="10003" max="10003" width="10.42578125" style="2" customWidth="1"/>
    <col min="10004" max="10255" width="9.140625" style="2"/>
    <col min="10256" max="10256" width="14.5703125" style="2" customWidth="1"/>
    <col min="10257" max="10257" width="9.140625" style="2"/>
    <col min="10258" max="10258" width="10.5703125" style="2" customWidth="1"/>
    <col min="10259" max="10259" width="10.42578125" style="2" customWidth="1"/>
    <col min="10260" max="10511" width="9.140625" style="2"/>
    <col min="10512" max="10512" width="14.5703125" style="2" customWidth="1"/>
    <col min="10513" max="10513" width="9.140625" style="2"/>
    <col min="10514" max="10514" width="10.5703125" style="2" customWidth="1"/>
    <col min="10515" max="10515" width="10.42578125" style="2" customWidth="1"/>
    <col min="10516" max="10767" width="9.140625" style="2"/>
    <col min="10768" max="10768" width="14.5703125" style="2" customWidth="1"/>
    <col min="10769" max="10769" width="9.140625" style="2"/>
    <col min="10770" max="10770" width="10.5703125" style="2" customWidth="1"/>
    <col min="10771" max="10771" width="10.42578125" style="2" customWidth="1"/>
    <col min="10772" max="11023" width="9.140625" style="2"/>
    <col min="11024" max="11024" width="14.5703125" style="2" customWidth="1"/>
    <col min="11025" max="11025" width="9.140625" style="2"/>
    <col min="11026" max="11026" width="10.5703125" style="2" customWidth="1"/>
    <col min="11027" max="11027" width="10.42578125" style="2" customWidth="1"/>
    <col min="11028" max="11279" width="9.140625" style="2"/>
    <col min="11280" max="11280" width="14.5703125" style="2" customWidth="1"/>
    <col min="11281" max="11281" width="9.140625" style="2"/>
    <col min="11282" max="11282" width="10.5703125" style="2" customWidth="1"/>
    <col min="11283" max="11283" width="10.42578125" style="2" customWidth="1"/>
    <col min="11284" max="11535" width="9.140625" style="2"/>
    <col min="11536" max="11536" width="14.5703125" style="2" customWidth="1"/>
    <col min="11537" max="11537" width="9.140625" style="2"/>
    <col min="11538" max="11538" width="10.5703125" style="2" customWidth="1"/>
    <col min="11539" max="11539" width="10.42578125" style="2" customWidth="1"/>
    <col min="11540" max="11791" width="9.140625" style="2"/>
    <col min="11792" max="11792" width="14.5703125" style="2" customWidth="1"/>
    <col min="11793" max="11793" width="9.140625" style="2"/>
    <col min="11794" max="11794" width="10.5703125" style="2" customWidth="1"/>
    <col min="11795" max="11795" width="10.42578125" style="2" customWidth="1"/>
    <col min="11796" max="12047" width="9.140625" style="2"/>
    <col min="12048" max="12048" width="14.5703125" style="2" customWidth="1"/>
    <col min="12049" max="12049" width="9.140625" style="2"/>
    <col min="12050" max="12050" width="10.5703125" style="2" customWidth="1"/>
    <col min="12051" max="12051" width="10.42578125" style="2" customWidth="1"/>
    <col min="12052" max="12303" width="9.140625" style="2"/>
    <col min="12304" max="12304" width="14.5703125" style="2" customWidth="1"/>
    <col min="12305" max="12305" width="9.140625" style="2"/>
    <col min="12306" max="12306" width="10.5703125" style="2" customWidth="1"/>
    <col min="12307" max="12307" width="10.42578125" style="2" customWidth="1"/>
    <col min="12308" max="12559" width="9.140625" style="2"/>
    <col min="12560" max="12560" width="14.5703125" style="2" customWidth="1"/>
    <col min="12561" max="12561" width="9.140625" style="2"/>
    <col min="12562" max="12562" width="10.5703125" style="2" customWidth="1"/>
    <col min="12563" max="12563" width="10.42578125" style="2" customWidth="1"/>
    <col min="12564" max="12815" width="9.140625" style="2"/>
    <col min="12816" max="12816" width="14.5703125" style="2" customWidth="1"/>
    <col min="12817" max="12817" width="9.140625" style="2"/>
    <col min="12818" max="12818" width="10.5703125" style="2" customWidth="1"/>
    <col min="12819" max="12819" width="10.42578125" style="2" customWidth="1"/>
    <col min="12820" max="13071" width="9.140625" style="2"/>
    <col min="13072" max="13072" width="14.5703125" style="2" customWidth="1"/>
    <col min="13073" max="13073" width="9.140625" style="2"/>
    <col min="13074" max="13074" width="10.5703125" style="2" customWidth="1"/>
    <col min="13075" max="13075" width="10.42578125" style="2" customWidth="1"/>
    <col min="13076" max="13327" width="9.140625" style="2"/>
    <col min="13328" max="13328" width="14.5703125" style="2" customWidth="1"/>
    <col min="13329" max="13329" width="9.140625" style="2"/>
    <col min="13330" max="13330" width="10.5703125" style="2" customWidth="1"/>
    <col min="13331" max="13331" width="10.42578125" style="2" customWidth="1"/>
    <col min="13332" max="13583" width="9.140625" style="2"/>
    <col min="13584" max="13584" width="14.5703125" style="2" customWidth="1"/>
    <col min="13585" max="13585" width="9.140625" style="2"/>
    <col min="13586" max="13586" width="10.5703125" style="2" customWidth="1"/>
    <col min="13587" max="13587" width="10.42578125" style="2" customWidth="1"/>
    <col min="13588" max="13839" width="9.140625" style="2"/>
    <col min="13840" max="13840" width="14.5703125" style="2" customWidth="1"/>
    <col min="13841" max="13841" width="9.140625" style="2"/>
    <col min="13842" max="13842" width="10.5703125" style="2" customWidth="1"/>
    <col min="13843" max="13843" width="10.42578125" style="2" customWidth="1"/>
    <col min="13844" max="14095" width="9.140625" style="2"/>
    <col min="14096" max="14096" width="14.5703125" style="2" customWidth="1"/>
    <col min="14097" max="14097" width="9.140625" style="2"/>
    <col min="14098" max="14098" width="10.5703125" style="2" customWidth="1"/>
    <col min="14099" max="14099" width="10.42578125" style="2" customWidth="1"/>
    <col min="14100" max="14351" width="9.140625" style="2"/>
    <col min="14352" max="14352" width="14.5703125" style="2" customWidth="1"/>
    <col min="14353" max="14353" width="9.140625" style="2"/>
    <col min="14354" max="14354" width="10.5703125" style="2" customWidth="1"/>
    <col min="14355" max="14355" width="10.42578125" style="2" customWidth="1"/>
    <col min="14356" max="14607" width="9.140625" style="2"/>
    <col min="14608" max="14608" width="14.5703125" style="2" customWidth="1"/>
    <col min="14609" max="14609" width="9.140625" style="2"/>
    <col min="14610" max="14610" width="10.5703125" style="2" customWidth="1"/>
    <col min="14611" max="14611" width="10.42578125" style="2" customWidth="1"/>
    <col min="14612" max="14863" width="9.140625" style="2"/>
    <col min="14864" max="14864" width="14.5703125" style="2" customWidth="1"/>
    <col min="14865" max="14865" width="9.140625" style="2"/>
    <col min="14866" max="14866" width="10.5703125" style="2" customWidth="1"/>
    <col min="14867" max="14867" width="10.42578125" style="2" customWidth="1"/>
    <col min="14868" max="15119" width="9.140625" style="2"/>
    <col min="15120" max="15120" width="14.5703125" style="2" customWidth="1"/>
    <col min="15121" max="15121" width="9.140625" style="2"/>
    <col min="15122" max="15122" width="10.5703125" style="2" customWidth="1"/>
    <col min="15123" max="15123" width="10.42578125" style="2" customWidth="1"/>
    <col min="15124" max="15375" width="9.140625" style="2"/>
    <col min="15376" max="15376" width="14.5703125" style="2" customWidth="1"/>
    <col min="15377" max="15377" width="9.140625" style="2"/>
    <col min="15378" max="15378" width="10.5703125" style="2" customWidth="1"/>
    <col min="15379" max="15379" width="10.42578125" style="2" customWidth="1"/>
    <col min="15380" max="15631" width="9.140625" style="2"/>
    <col min="15632" max="15632" width="14.5703125" style="2" customWidth="1"/>
    <col min="15633" max="15633" width="9.140625" style="2"/>
    <col min="15634" max="15634" width="10.5703125" style="2" customWidth="1"/>
    <col min="15635" max="15635" width="10.42578125" style="2" customWidth="1"/>
    <col min="15636" max="15887" width="9.140625" style="2"/>
    <col min="15888" max="15888" width="14.5703125" style="2" customWidth="1"/>
    <col min="15889" max="15889" width="9.140625" style="2"/>
    <col min="15890" max="15890" width="10.5703125" style="2" customWidth="1"/>
    <col min="15891" max="15891" width="10.42578125" style="2" customWidth="1"/>
    <col min="15892" max="16143" width="9.140625" style="2"/>
    <col min="16144" max="16144" width="14.5703125" style="2" customWidth="1"/>
    <col min="16145" max="16145" width="9.140625" style="2"/>
    <col min="16146" max="16146" width="10.5703125" style="2" customWidth="1"/>
    <col min="16147" max="16147" width="10.42578125" style="2" customWidth="1"/>
    <col min="16148" max="16384" width="9.140625" style="2"/>
  </cols>
  <sheetData>
    <row r="1" spans="1:28" ht="21" thickBot="1">
      <c r="A1" s="56" t="s">
        <v>22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7"/>
    </row>
    <row r="2" spans="1:28" ht="21" thickBot="1">
      <c r="A2" s="26" t="s">
        <v>23</v>
      </c>
      <c r="B2"/>
      <c r="C2"/>
      <c r="D2"/>
      <c r="E2" s="58"/>
      <c r="F2" s="59"/>
      <c r="G2" s="60" t="s">
        <v>24</v>
      </c>
      <c r="H2" s="61"/>
      <c r="I2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/>
    </row>
    <row r="3" spans="1:28" ht="21" thickBot="1">
      <c r="A3" s="27" t="s">
        <v>25</v>
      </c>
      <c r="B3" s="62" t="s">
        <v>26</v>
      </c>
      <c r="C3" s="63"/>
      <c r="D3" s="63"/>
      <c r="E3" s="64"/>
      <c r="F3"/>
      <c r="G3" s="27" t="s">
        <v>25</v>
      </c>
      <c r="H3" s="62" t="s">
        <v>26</v>
      </c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4"/>
    </row>
    <row r="4" spans="1:28" ht="21.75" thickBot="1">
      <c r="A4" s="28" t="s">
        <v>88</v>
      </c>
      <c r="B4" s="65" t="s">
        <v>86</v>
      </c>
      <c r="C4" s="66"/>
      <c r="D4" s="66"/>
      <c r="E4" s="67"/>
      <c r="F4"/>
      <c r="G4" s="28" t="s">
        <v>90</v>
      </c>
      <c r="H4" s="68" t="s">
        <v>92</v>
      </c>
      <c r="I4" s="69"/>
      <c r="J4" s="69"/>
      <c r="K4" s="69"/>
      <c r="L4" s="69"/>
      <c r="M4" s="69"/>
      <c r="N4" s="69"/>
      <c r="O4" s="69"/>
      <c r="P4" s="69"/>
      <c r="Q4" s="69"/>
      <c r="R4" s="69"/>
      <c r="S4" s="69"/>
      <c r="T4" s="69"/>
      <c r="U4" s="69"/>
      <c r="V4" s="69"/>
      <c r="W4" s="69"/>
      <c r="X4" s="69"/>
      <c r="Y4" s="70"/>
    </row>
    <row r="5" spans="1:28" ht="21.75" thickBot="1">
      <c r="A5" s="28" t="s">
        <v>89</v>
      </c>
      <c r="B5" s="65" t="s">
        <v>87</v>
      </c>
      <c r="C5" s="66"/>
      <c r="D5" s="66"/>
      <c r="E5" s="67"/>
      <c r="F5"/>
      <c r="G5" s="28"/>
      <c r="H5" s="68"/>
      <c r="I5" s="69"/>
      <c r="J5" s="69"/>
      <c r="K5" s="69"/>
      <c r="L5" s="69"/>
      <c r="M5" s="69"/>
      <c r="N5" s="69"/>
      <c r="O5" s="69"/>
      <c r="P5" s="69"/>
      <c r="Q5" s="69"/>
      <c r="R5" s="69"/>
      <c r="S5" s="69"/>
      <c r="T5" s="69"/>
      <c r="U5" s="69"/>
      <c r="V5" s="69"/>
      <c r="W5" s="69"/>
      <c r="X5" s="69"/>
      <c r="Y5" s="70"/>
      <c r="AB5" s="2" t="s">
        <v>85</v>
      </c>
    </row>
    <row r="6" spans="1:28" ht="21" thickBot="1">
      <c r="A6" s="28"/>
      <c r="B6" s="65"/>
      <c r="C6" s="66"/>
      <c r="D6" s="66"/>
      <c r="E6" s="67"/>
      <c r="F6"/>
      <c r="G6" s="28"/>
      <c r="H6" s="68"/>
      <c r="I6" s="69"/>
      <c r="J6" s="69"/>
      <c r="K6" s="69"/>
      <c r="L6" s="69"/>
      <c r="M6" s="69"/>
      <c r="N6" s="69"/>
      <c r="O6" s="69"/>
      <c r="P6" s="69"/>
      <c r="Q6" s="69"/>
      <c r="R6" s="69"/>
      <c r="S6" s="69"/>
      <c r="T6" s="69"/>
      <c r="U6" s="69"/>
      <c r="V6" s="69"/>
      <c r="W6" s="69"/>
      <c r="X6" s="69"/>
      <c r="Y6" s="70"/>
    </row>
    <row r="7" spans="1:28" ht="21" thickBot="1">
      <c r="A7" s="28"/>
      <c r="B7" s="65"/>
      <c r="C7" s="66"/>
      <c r="D7" s="66"/>
      <c r="E7" s="67"/>
      <c r="F7"/>
      <c r="G7" s="28"/>
      <c r="H7" s="68"/>
      <c r="I7" s="69"/>
      <c r="J7" s="69"/>
      <c r="K7" s="69"/>
      <c r="L7" s="69"/>
      <c r="M7" s="69"/>
      <c r="N7" s="69"/>
      <c r="O7" s="69"/>
      <c r="P7" s="69"/>
      <c r="Q7" s="69"/>
      <c r="R7" s="69"/>
      <c r="S7" s="69"/>
      <c r="T7" s="69"/>
      <c r="U7" s="69"/>
      <c r="V7" s="69"/>
      <c r="W7" s="69"/>
      <c r="X7" s="69"/>
      <c r="Y7" s="70"/>
    </row>
    <row r="8" spans="1:28" ht="21" thickBot="1">
      <c r="A8" s="28"/>
      <c r="B8" s="65"/>
      <c r="C8" s="66"/>
      <c r="D8" s="66"/>
      <c r="E8" s="67"/>
      <c r="F8"/>
      <c r="G8" s="28"/>
      <c r="H8" s="68"/>
      <c r="I8" s="69"/>
      <c r="J8" s="69"/>
      <c r="K8" s="69"/>
      <c r="L8" s="69"/>
      <c r="M8" s="69"/>
      <c r="N8" s="69"/>
      <c r="O8" s="69"/>
      <c r="P8" s="69"/>
      <c r="Q8" s="69"/>
      <c r="R8" s="69"/>
      <c r="S8" s="69"/>
      <c r="T8" s="69"/>
      <c r="U8" s="69"/>
      <c r="V8" s="69"/>
      <c r="W8" s="69"/>
      <c r="X8" s="69"/>
      <c r="Y8" s="70"/>
    </row>
    <row r="10" spans="1:28">
      <c r="B10" s="2">
        <v>1</v>
      </c>
      <c r="C10" s="2">
        <v>2</v>
      </c>
      <c r="D10" s="2">
        <v>3</v>
      </c>
      <c r="E10" s="2">
        <v>4</v>
      </c>
      <c r="F10" s="2">
        <v>5</v>
      </c>
      <c r="G10" s="2">
        <v>6</v>
      </c>
      <c r="H10" s="2">
        <v>7</v>
      </c>
      <c r="I10" s="2">
        <v>8</v>
      </c>
      <c r="J10" s="2">
        <v>9</v>
      </c>
      <c r="K10" s="2">
        <v>10</v>
      </c>
      <c r="L10" s="2">
        <v>11</v>
      </c>
      <c r="M10" s="2">
        <v>12</v>
      </c>
      <c r="N10" s="2">
        <v>13</v>
      </c>
      <c r="O10" s="2">
        <v>14</v>
      </c>
      <c r="P10" s="2">
        <v>15</v>
      </c>
      <c r="Q10" s="2">
        <v>16</v>
      </c>
      <c r="R10" s="2">
        <v>17</v>
      </c>
      <c r="S10" s="2">
        <v>18</v>
      </c>
      <c r="T10" s="2">
        <v>19</v>
      </c>
    </row>
    <row r="11" spans="1:28">
      <c r="A11" s="55" t="s">
        <v>0</v>
      </c>
      <c r="B11" s="55"/>
      <c r="C11" s="55"/>
      <c r="D11" s="55"/>
      <c r="E11" s="55"/>
      <c r="F11" s="55"/>
      <c r="G11" s="55"/>
      <c r="H11" s="55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8">
      <c r="A12" s="3" t="s">
        <v>1</v>
      </c>
      <c r="B12" s="3" t="s">
        <v>98</v>
      </c>
      <c r="C12" s="3" t="s">
        <v>3</v>
      </c>
      <c r="D12" s="3" t="s">
        <v>99</v>
      </c>
      <c r="E12" s="3" t="s">
        <v>6</v>
      </c>
      <c r="F12" s="3" t="s">
        <v>100</v>
      </c>
      <c r="G12" s="4" t="s">
        <v>9</v>
      </c>
      <c r="H12" s="4" t="s">
        <v>38</v>
      </c>
      <c r="I12" s="4" t="s">
        <v>39</v>
      </c>
      <c r="J12" s="4" t="s">
        <v>40</v>
      </c>
      <c r="K12" s="4" t="s">
        <v>41</v>
      </c>
      <c r="L12" s="4" t="s">
        <v>42</v>
      </c>
      <c r="M12" s="4" t="s">
        <v>43</v>
      </c>
      <c r="N12" s="4" t="s">
        <v>101</v>
      </c>
      <c r="O12" s="4" t="s">
        <v>91</v>
      </c>
      <c r="P12" s="4" t="s">
        <v>102</v>
      </c>
      <c r="Q12" s="4" t="s">
        <v>94</v>
      </c>
      <c r="R12" s="4" t="s">
        <v>95</v>
      </c>
      <c r="S12" s="4" t="s">
        <v>96</v>
      </c>
      <c r="T12" s="4" t="s">
        <v>97</v>
      </c>
    </row>
    <row r="13" spans="1:28" ht="44.25" customHeight="1">
      <c r="A13" s="29" t="s">
        <v>36</v>
      </c>
      <c r="B13" s="5" t="s">
        <v>93</v>
      </c>
      <c r="C13" s="5" t="s">
        <v>93</v>
      </c>
      <c r="D13" s="5" t="s">
        <v>93</v>
      </c>
      <c r="E13" s="5" t="s">
        <v>93</v>
      </c>
      <c r="F13" s="5" t="s">
        <v>27</v>
      </c>
      <c r="G13" s="6" t="s">
        <v>27</v>
      </c>
      <c r="H13" s="6" t="s">
        <v>27</v>
      </c>
      <c r="I13" s="6" t="s">
        <v>27</v>
      </c>
      <c r="J13" s="6" t="s">
        <v>27</v>
      </c>
      <c r="K13" s="6" t="s">
        <v>28</v>
      </c>
      <c r="L13" s="6" t="s">
        <v>28</v>
      </c>
      <c r="M13" s="6" t="s">
        <v>28</v>
      </c>
      <c r="N13" s="6" t="s">
        <v>28</v>
      </c>
      <c r="O13" s="6" t="s">
        <v>28</v>
      </c>
      <c r="P13" s="6" t="s">
        <v>93</v>
      </c>
      <c r="Q13" s="6" t="s">
        <v>93</v>
      </c>
      <c r="R13" s="6" t="s">
        <v>93</v>
      </c>
      <c r="S13" s="6" t="s">
        <v>93</v>
      </c>
      <c r="T13" s="6" t="s">
        <v>93</v>
      </c>
    </row>
    <row r="14" spans="1:28">
      <c r="A14" s="7" t="s">
        <v>30</v>
      </c>
      <c r="B14" s="5" t="s">
        <v>28</v>
      </c>
      <c r="C14" s="7" t="s">
        <v>27</v>
      </c>
      <c r="D14" s="7" t="s">
        <v>28</v>
      </c>
      <c r="E14" s="7" t="s">
        <v>27</v>
      </c>
      <c r="F14" s="7" t="s">
        <v>28</v>
      </c>
      <c r="G14" s="6" t="s">
        <v>27</v>
      </c>
      <c r="H14" s="6" t="s">
        <v>28</v>
      </c>
      <c r="I14" s="6" t="s">
        <v>27</v>
      </c>
      <c r="J14" s="6" t="s">
        <v>28</v>
      </c>
      <c r="K14" s="6" t="s">
        <v>28</v>
      </c>
      <c r="L14" s="6" t="s">
        <v>27</v>
      </c>
      <c r="M14" s="6" t="s">
        <v>28</v>
      </c>
      <c r="N14" s="6" t="s">
        <v>28</v>
      </c>
      <c r="O14" s="6" t="s">
        <v>27</v>
      </c>
      <c r="P14" s="6" t="s">
        <v>28</v>
      </c>
      <c r="Q14" s="6" t="s">
        <v>27</v>
      </c>
      <c r="R14" s="6" t="s">
        <v>28</v>
      </c>
      <c r="S14" s="6" t="s">
        <v>27</v>
      </c>
      <c r="T14" s="6" t="s">
        <v>28</v>
      </c>
    </row>
    <row r="15" spans="1:28">
      <c r="A15" s="7" t="s">
        <v>33</v>
      </c>
      <c r="B15" s="5" t="s">
        <v>28</v>
      </c>
      <c r="C15" s="7" t="s">
        <v>28</v>
      </c>
      <c r="D15" s="7" t="s">
        <v>28</v>
      </c>
      <c r="E15" s="7" t="s">
        <v>28</v>
      </c>
      <c r="F15" s="7" t="s">
        <v>28</v>
      </c>
      <c r="G15" s="6" t="s">
        <v>28</v>
      </c>
      <c r="H15" s="6" t="s">
        <v>28</v>
      </c>
      <c r="I15" s="6" t="s">
        <v>28</v>
      </c>
      <c r="J15" s="6" t="s">
        <v>28</v>
      </c>
      <c r="K15" s="6" t="s">
        <v>28</v>
      </c>
      <c r="L15" s="6" t="s">
        <v>27</v>
      </c>
      <c r="M15" s="6" t="s">
        <v>27</v>
      </c>
      <c r="N15" s="6" t="s">
        <v>27</v>
      </c>
      <c r="O15" s="6" t="s">
        <v>27</v>
      </c>
      <c r="P15" s="6" t="s">
        <v>93</v>
      </c>
      <c r="Q15" s="6" t="s">
        <v>93</v>
      </c>
      <c r="R15" s="6" t="s">
        <v>93</v>
      </c>
      <c r="S15" s="6" t="s">
        <v>93</v>
      </c>
      <c r="T15" s="6" t="s">
        <v>93</v>
      </c>
    </row>
    <row r="16" spans="1:28">
      <c r="A16" s="8" t="s">
        <v>32</v>
      </c>
      <c r="B16" s="5" t="s">
        <v>27</v>
      </c>
      <c r="C16" s="8" t="s">
        <v>27</v>
      </c>
      <c r="D16" s="8" t="s">
        <v>28</v>
      </c>
      <c r="E16" s="8" t="s">
        <v>28</v>
      </c>
      <c r="F16" s="8" t="s">
        <v>27</v>
      </c>
      <c r="G16" s="6" t="s">
        <v>27</v>
      </c>
      <c r="H16" s="6" t="s">
        <v>28</v>
      </c>
      <c r="I16" s="6" t="s">
        <v>28</v>
      </c>
      <c r="J16" s="6" t="s">
        <v>28</v>
      </c>
      <c r="K16" s="6" t="s">
        <v>27</v>
      </c>
      <c r="L16" s="6" t="s">
        <v>27</v>
      </c>
      <c r="M16" s="6" t="s">
        <v>27</v>
      </c>
      <c r="N16" s="6" t="s">
        <v>28</v>
      </c>
      <c r="O16" s="6" t="s">
        <v>28</v>
      </c>
      <c r="P16" s="6" t="s">
        <v>28</v>
      </c>
      <c r="Q16" s="6" t="s">
        <v>28</v>
      </c>
      <c r="R16" s="6" t="s">
        <v>27</v>
      </c>
      <c r="S16" s="6" t="s">
        <v>27</v>
      </c>
      <c r="T16" s="6" t="s">
        <v>27</v>
      </c>
    </row>
    <row r="17" spans="1:25">
      <c r="A17" s="9" t="s">
        <v>10</v>
      </c>
      <c r="B17" s="9"/>
      <c r="C17" s="9"/>
      <c r="D17" s="9"/>
      <c r="E17" s="9"/>
      <c r="F17" s="9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</row>
    <row r="18" spans="1:25">
      <c r="A18" s="8" t="s">
        <v>37</v>
      </c>
      <c r="B18" s="8"/>
      <c r="C18" s="8"/>
      <c r="D18" s="8"/>
      <c r="E18" s="8"/>
      <c r="F18" s="8" t="s">
        <v>29</v>
      </c>
      <c r="G18" s="8" t="s">
        <v>29</v>
      </c>
      <c r="H18" s="8" t="s">
        <v>29</v>
      </c>
      <c r="I18" s="8" t="s">
        <v>29</v>
      </c>
      <c r="J18" s="8" t="s">
        <v>29</v>
      </c>
      <c r="K18" s="6"/>
      <c r="L18" s="6"/>
      <c r="M18" s="6"/>
      <c r="N18" s="6"/>
      <c r="O18" s="74"/>
      <c r="P18" s="74"/>
      <c r="Q18" s="74"/>
      <c r="R18" s="74"/>
      <c r="S18" s="74"/>
      <c r="T18" s="74"/>
    </row>
    <row r="19" spans="1:25">
      <c r="A19" s="8" t="s">
        <v>31</v>
      </c>
      <c r="B19" s="8"/>
      <c r="C19" s="8" t="s">
        <v>29</v>
      </c>
      <c r="D19" s="8"/>
      <c r="E19" s="8" t="s">
        <v>29</v>
      </c>
      <c r="F19" s="8"/>
      <c r="G19" s="6" t="s">
        <v>29</v>
      </c>
      <c r="H19" s="6"/>
      <c r="I19" s="6" t="s">
        <v>29</v>
      </c>
      <c r="J19" s="6"/>
      <c r="K19" s="6"/>
      <c r="L19" s="6" t="s">
        <v>29</v>
      </c>
      <c r="M19" s="6"/>
      <c r="N19" s="6"/>
      <c r="O19" s="6" t="s">
        <v>29</v>
      </c>
      <c r="P19" s="6"/>
      <c r="Q19" s="6" t="s">
        <v>29</v>
      </c>
      <c r="R19" s="6"/>
      <c r="S19" s="6" t="s">
        <v>29</v>
      </c>
      <c r="T19" s="6"/>
    </row>
    <row r="20" spans="1:25" ht="16.5" customHeight="1">
      <c r="A20" s="8" t="s">
        <v>34</v>
      </c>
      <c r="B20" s="8"/>
      <c r="C20" s="8"/>
      <c r="D20" s="8"/>
      <c r="E20" s="8"/>
      <c r="F20" s="8"/>
      <c r="G20" s="6"/>
      <c r="H20" s="6"/>
      <c r="I20" s="6"/>
      <c r="J20" s="6"/>
      <c r="K20" s="6"/>
      <c r="L20" s="6" t="s">
        <v>29</v>
      </c>
      <c r="M20" s="6" t="s">
        <v>29</v>
      </c>
      <c r="N20" s="6" t="s">
        <v>29</v>
      </c>
      <c r="O20" s="6" t="s">
        <v>29</v>
      </c>
      <c r="P20" s="6"/>
      <c r="Q20" s="6"/>
      <c r="R20" s="6"/>
      <c r="S20" s="6"/>
      <c r="T20" s="6"/>
    </row>
    <row r="21" spans="1:25" ht="16.5" customHeight="1">
      <c r="A21" s="30" t="s">
        <v>35</v>
      </c>
      <c r="B21" s="8" t="s">
        <v>29</v>
      </c>
      <c r="C21" s="8" t="s">
        <v>29</v>
      </c>
      <c r="D21" s="8"/>
      <c r="E21" s="8"/>
      <c r="F21" s="8" t="s">
        <v>29</v>
      </c>
      <c r="G21" s="6" t="s">
        <v>29</v>
      </c>
      <c r="H21" s="6"/>
      <c r="I21" s="6"/>
      <c r="J21" s="6"/>
      <c r="K21" s="6" t="s">
        <v>29</v>
      </c>
      <c r="L21" s="6" t="s">
        <v>29</v>
      </c>
      <c r="M21" s="6" t="s">
        <v>29</v>
      </c>
      <c r="N21" s="6"/>
      <c r="O21" s="6"/>
      <c r="P21" s="6"/>
      <c r="Q21" s="6"/>
      <c r="R21" s="6" t="s">
        <v>29</v>
      </c>
      <c r="S21" s="6" t="s">
        <v>29</v>
      </c>
      <c r="T21" s="6" t="s">
        <v>29</v>
      </c>
    </row>
    <row r="22" spans="1:25">
      <c r="A22" s="22"/>
      <c r="B22" s="22"/>
      <c r="C22" s="22"/>
      <c r="D22" s="22"/>
      <c r="E22" s="22"/>
      <c r="F22" s="22"/>
      <c r="G22" s="22"/>
      <c r="H22" s="22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</row>
    <row r="23" spans="1:25">
      <c r="A23" s="11" t="s">
        <v>11</v>
      </c>
      <c r="B23" s="11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</row>
    <row r="24" spans="1:25">
      <c r="A24" s="46" t="s">
        <v>17</v>
      </c>
      <c r="B24" s="46"/>
      <c r="C24" s="47"/>
      <c r="D24" s="47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4"/>
    </row>
    <row r="25" spans="1:25">
      <c r="A25" s="48" t="s">
        <v>12</v>
      </c>
      <c r="B25" s="48"/>
      <c r="C25" s="23" t="s">
        <v>21</v>
      </c>
      <c r="D25" s="23"/>
      <c r="E25" s="15"/>
      <c r="F25" s="15"/>
      <c r="G25" s="13"/>
      <c r="H25" s="13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6"/>
    </row>
    <row r="26" spans="1:25">
      <c r="A26" s="39" t="s">
        <v>13</v>
      </c>
      <c r="B26" s="43" t="s">
        <v>14</v>
      </c>
      <c r="C26" s="43"/>
      <c r="D26" s="43"/>
      <c r="E26" s="41" t="s">
        <v>15</v>
      </c>
      <c r="F26" s="39"/>
      <c r="G26" s="41" t="s">
        <v>16</v>
      </c>
      <c r="H26" s="39"/>
      <c r="I26" s="41" t="s">
        <v>19</v>
      </c>
      <c r="J26" s="71"/>
      <c r="K26" s="71"/>
      <c r="L26" s="71"/>
      <c r="M26" s="71"/>
      <c r="N26" s="71"/>
      <c r="O26" s="71"/>
      <c r="P26" s="71"/>
      <c r="Q26" s="71"/>
      <c r="R26" s="71"/>
      <c r="S26" s="71"/>
      <c r="T26" s="71"/>
      <c r="U26" s="71"/>
      <c r="V26" s="71"/>
      <c r="W26" s="71"/>
      <c r="X26" s="71"/>
      <c r="Y26" s="39"/>
    </row>
    <row r="27" spans="1:25">
      <c r="A27" s="40"/>
      <c r="B27" s="17" t="s">
        <v>103</v>
      </c>
      <c r="C27" s="18" t="s">
        <v>104</v>
      </c>
      <c r="D27" s="18" t="s">
        <v>105</v>
      </c>
      <c r="E27" s="42"/>
      <c r="F27" s="40"/>
      <c r="G27" s="42"/>
      <c r="H27" s="40"/>
      <c r="I27" s="42"/>
      <c r="J27" s="72"/>
      <c r="K27" s="72"/>
      <c r="L27" s="72"/>
      <c r="M27" s="72"/>
      <c r="N27" s="72"/>
      <c r="O27" s="72"/>
      <c r="P27" s="72"/>
      <c r="Q27" s="72"/>
      <c r="R27" s="72"/>
      <c r="S27" s="72"/>
      <c r="T27" s="72"/>
      <c r="U27" s="72"/>
      <c r="V27" s="72"/>
      <c r="W27" s="72"/>
      <c r="X27" s="72"/>
      <c r="Y27" s="40"/>
    </row>
    <row r="28" spans="1:25" ht="61.5" customHeight="1">
      <c r="A28" s="21">
        <v>1</v>
      </c>
      <c r="B28" s="20">
        <v>-1</v>
      </c>
      <c r="C28" s="6" t="s">
        <v>51</v>
      </c>
      <c r="D28" s="6" t="s">
        <v>53</v>
      </c>
      <c r="E28" s="76" t="s">
        <v>106</v>
      </c>
      <c r="F28" s="77"/>
      <c r="G28" s="52" t="s">
        <v>119</v>
      </c>
      <c r="H28" s="53"/>
      <c r="I28" s="54" t="s">
        <v>28</v>
      </c>
      <c r="J28" s="73"/>
      <c r="K28" s="73"/>
      <c r="L28" s="73"/>
      <c r="M28" s="73"/>
      <c r="N28" s="73"/>
      <c r="O28" s="73"/>
      <c r="P28" s="73"/>
      <c r="Q28" s="73"/>
      <c r="R28" s="73"/>
      <c r="S28" s="73"/>
      <c r="T28" s="73"/>
      <c r="U28" s="73"/>
      <c r="V28" s="73"/>
      <c r="W28" s="73"/>
      <c r="X28" s="73"/>
      <c r="Y28" s="53"/>
    </row>
    <row r="29" spans="1:25" ht="68.25" customHeight="1">
      <c r="A29" s="21">
        <v>2</v>
      </c>
      <c r="B29" s="21">
        <v>-1</v>
      </c>
      <c r="C29" s="6" t="s">
        <v>51</v>
      </c>
      <c r="D29" s="6" t="s">
        <v>51</v>
      </c>
      <c r="E29" s="76" t="s">
        <v>106</v>
      </c>
      <c r="F29" s="77"/>
      <c r="G29" s="52" t="s">
        <v>120</v>
      </c>
      <c r="H29" s="53"/>
      <c r="I29" s="54" t="s">
        <v>28</v>
      </c>
      <c r="J29" s="73"/>
      <c r="K29" s="73"/>
      <c r="L29" s="73"/>
      <c r="M29" s="73"/>
      <c r="N29" s="73"/>
      <c r="O29" s="73"/>
      <c r="P29" s="73"/>
      <c r="Q29" s="73"/>
      <c r="R29" s="73"/>
      <c r="S29" s="73"/>
      <c r="T29" s="73"/>
      <c r="U29" s="73"/>
      <c r="V29" s="73"/>
      <c r="W29" s="73"/>
      <c r="X29" s="73"/>
      <c r="Y29" s="53"/>
    </row>
    <row r="30" spans="1:25" ht="53.25" customHeight="1">
      <c r="A30" s="21">
        <v>3</v>
      </c>
      <c r="B30" s="21">
        <v>-1</v>
      </c>
      <c r="C30" s="6" t="s">
        <v>53</v>
      </c>
      <c r="D30" s="6" t="s">
        <v>53</v>
      </c>
      <c r="E30" s="76" t="s">
        <v>106</v>
      </c>
      <c r="F30" s="77"/>
      <c r="G30" s="52" t="s">
        <v>121</v>
      </c>
      <c r="H30" s="53"/>
      <c r="I30" s="54" t="s">
        <v>28</v>
      </c>
      <c r="J30" s="73"/>
      <c r="K30" s="73"/>
      <c r="L30" s="73"/>
      <c r="M30" s="73"/>
      <c r="N30" s="73"/>
      <c r="O30" s="73"/>
      <c r="P30" s="73"/>
      <c r="Q30" s="73"/>
      <c r="R30" s="73"/>
      <c r="S30" s="73"/>
      <c r="T30" s="73"/>
      <c r="U30" s="73"/>
      <c r="V30" s="73"/>
      <c r="W30" s="73"/>
      <c r="X30" s="73"/>
      <c r="Y30" s="53"/>
    </row>
    <row r="31" spans="1:25" ht="45.75" customHeight="1">
      <c r="A31" s="21">
        <v>4</v>
      </c>
      <c r="B31" s="21">
        <v>-1</v>
      </c>
      <c r="C31" s="6" t="s">
        <v>53</v>
      </c>
      <c r="D31" s="6" t="s">
        <v>51</v>
      </c>
      <c r="E31" s="76" t="s">
        <v>106</v>
      </c>
      <c r="F31" s="77"/>
      <c r="G31" s="52" t="s">
        <v>122</v>
      </c>
      <c r="H31" s="53"/>
      <c r="I31" s="54" t="s">
        <v>28</v>
      </c>
      <c r="J31" s="73"/>
      <c r="K31" s="73"/>
      <c r="L31" s="73"/>
      <c r="M31" s="73"/>
      <c r="N31" s="73"/>
      <c r="O31" s="73"/>
      <c r="P31" s="73"/>
      <c r="Q31" s="73"/>
      <c r="R31" s="73"/>
      <c r="S31" s="73"/>
      <c r="T31" s="73"/>
      <c r="U31" s="73"/>
      <c r="V31" s="73"/>
      <c r="W31" s="73"/>
      <c r="X31" s="73"/>
      <c r="Y31" s="53"/>
    </row>
    <row r="32" spans="1:25" ht="68.25" customHeight="1">
      <c r="A32" s="21">
        <v>5</v>
      </c>
      <c r="B32" s="21">
        <v>-1</v>
      </c>
      <c r="C32" s="6" t="s">
        <v>53</v>
      </c>
      <c r="D32" s="6" t="s">
        <v>51</v>
      </c>
      <c r="E32" s="76" t="s">
        <v>106</v>
      </c>
      <c r="F32" s="77"/>
      <c r="G32" s="52" t="s">
        <v>122</v>
      </c>
      <c r="H32" s="53"/>
      <c r="I32" s="54" t="s">
        <v>28</v>
      </c>
      <c r="J32" s="73"/>
      <c r="K32" s="73"/>
      <c r="L32" s="73"/>
      <c r="M32" s="73"/>
      <c r="N32" s="73"/>
      <c r="O32" s="73"/>
      <c r="P32" s="73"/>
      <c r="Q32" s="73"/>
      <c r="R32" s="73"/>
      <c r="S32" s="73"/>
      <c r="T32" s="73"/>
      <c r="U32" s="73"/>
      <c r="V32" s="73"/>
      <c r="W32" s="73"/>
      <c r="X32" s="73"/>
      <c r="Y32" s="53"/>
    </row>
    <row r="33" spans="1:25" ht="77.25" customHeight="1">
      <c r="A33" s="21">
        <v>6</v>
      </c>
      <c r="B33" s="21">
        <v>4</v>
      </c>
      <c r="C33" s="6" t="s">
        <v>51</v>
      </c>
      <c r="D33" s="6" t="s">
        <v>53</v>
      </c>
      <c r="E33" s="78" t="s">
        <v>70</v>
      </c>
      <c r="F33" s="79"/>
      <c r="G33" s="52" t="s">
        <v>69</v>
      </c>
      <c r="H33" s="53"/>
      <c r="I33" s="54" t="s">
        <v>28</v>
      </c>
      <c r="J33" s="73"/>
      <c r="K33" s="73"/>
      <c r="L33" s="73"/>
      <c r="M33" s="73"/>
      <c r="N33" s="73"/>
      <c r="O33" s="73"/>
      <c r="P33" s="73"/>
      <c r="Q33" s="73"/>
      <c r="R33" s="73"/>
      <c r="S33" s="73"/>
      <c r="T33" s="73"/>
      <c r="U33" s="73"/>
      <c r="V33" s="73"/>
      <c r="W33" s="73"/>
      <c r="X33" s="73"/>
      <c r="Y33" s="53"/>
    </row>
    <row r="34" spans="1:25" ht="53.25" customHeight="1">
      <c r="A34" s="21">
        <v>7</v>
      </c>
      <c r="B34" s="21">
        <v>4</v>
      </c>
      <c r="C34" s="6" t="s">
        <v>51</v>
      </c>
      <c r="D34" s="6" t="s">
        <v>51</v>
      </c>
      <c r="E34" s="78" t="s">
        <v>67</v>
      </c>
      <c r="F34" s="79"/>
      <c r="G34" s="52" t="s">
        <v>112</v>
      </c>
      <c r="H34" s="53"/>
      <c r="I34" s="54" t="s">
        <v>28</v>
      </c>
      <c r="J34" s="73"/>
      <c r="K34" s="73"/>
      <c r="L34" s="73"/>
      <c r="M34" s="73"/>
      <c r="N34" s="73"/>
      <c r="O34" s="73"/>
      <c r="P34" s="73"/>
      <c r="Q34" s="73"/>
      <c r="R34" s="73"/>
      <c r="S34" s="73"/>
      <c r="T34" s="73"/>
      <c r="U34" s="73"/>
      <c r="V34" s="73"/>
      <c r="W34" s="73"/>
      <c r="X34" s="73"/>
      <c r="Y34" s="53"/>
    </row>
    <row r="35" spans="1:25" ht="56.25" customHeight="1">
      <c r="A35" s="21">
        <v>8</v>
      </c>
      <c r="B35" s="21">
        <v>4</v>
      </c>
      <c r="C35" s="6" t="s">
        <v>53</v>
      </c>
      <c r="D35" s="6" t="s">
        <v>53</v>
      </c>
      <c r="E35" s="78" t="s">
        <v>107</v>
      </c>
      <c r="F35" s="79"/>
      <c r="G35" s="52" t="s">
        <v>84</v>
      </c>
      <c r="H35" s="53"/>
      <c r="I35" s="54" t="s">
        <v>28</v>
      </c>
      <c r="J35" s="73"/>
      <c r="K35" s="73"/>
      <c r="L35" s="73"/>
      <c r="M35" s="73"/>
      <c r="N35" s="73"/>
      <c r="O35" s="73"/>
      <c r="P35" s="73"/>
      <c r="Q35" s="73"/>
      <c r="R35" s="73"/>
      <c r="S35" s="73"/>
      <c r="T35" s="73"/>
      <c r="U35" s="73"/>
      <c r="V35" s="73"/>
      <c r="W35" s="73"/>
      <c r="X35" s="73"/>
      <c r="Y35" s="53"/>
    </row>
    <row r="36" spans="1:25" ht="60.75" customHeight="1">
      <c r="A36" s="21">
        <v>9</v>
      </c>
      <c r="B36" s="21">
        <v>4</v>
      </c>
      <c r="C36" s="6" t="s">
        <v>53</v>
      </c>
      <c r="D36" s="6" t="s">
        <v>51</v>
      </c>
      <c r="E36" s="78" t="s">
        <v>108</v>
      </c>
      <c r="F36" s="79"/>
      <c r="G36" s="52" t="s">
        <v>79</v>
      </c>
      <c r="H36" s="53"/>
      <c r="I36" s="54" t="s">
        <v>28</v>
      </c>
      <c r="J36" s="73"/>
      <c r="K36" s="73"/>
      <c r="L36" s="73"/>
      <c r="M36" s="73"/>
      <c r="N36" s="73"/>
      <c r="O36" s="73"/>
      <c r="P36" s="73"/>
      <c r="Q36" s="73"/>
      <c r="R36" s="73"/>
      <c r="S36" s="73"/>
      <c r="T36" s="73"/>
      <c r="U36" s="73"/>
      <c r="V36" s="73"/>
      <c r="W36" s="73"/>
      <c r="X36" s="73"/>
      <c r="Y36" s="53"/>
    </row>
    <row r="37" spans="1:25" ht="60.75">
      <c r="A37" s="36">
        <v>10</v>
      </c>
      <c r="B37" s="36">
        <v>11</v>
      </c>
      <c r="C37" s="6" t="s">
        <v>51</v>
      </c>
      <c r="D37" s="6" t="s">
        <v>53</v>
      </c>
      <c r="E37" s="80"/>
      <c r="F37" s="81" t="s">
        <v>109</v>
      </c>
      <c r="G37" s="37"/>
      <c r="H37" s="34" t="s">
        <v>69</v>
      </c>
      <c r="I37" s="54" t="s">
        <v>28</v>
      </c>
      <c r="J37" s="73"/>
      <c r="K37" s="73"/>
      <c r="L37" s="73"/>
      <c r="M37" s="73"/>
      <c r="N37" s="73"/>
      <c r="O37" s="73"/>
      <c r="P37" s="73"/>
      <c r="Q37" s="73"/>
      <c r="R37" s="73"/>
      <c r="S37" s="73"/>
      <c r="T37" s="73"/>
      <c r="U37" s="73"/>
      <c r="V37" s="73"/>
      <c r="W37" s="73"/>
      <c r="X37" s="73"/>
      <c r="Y37" s="53"/>
    </row>
    <row r="38" spans="1:25" ht="60.75">
      <c r="A38" s="36">
        <v>11</v>
      </c>
      <c r="B38" s="36">
        <v>11</v>
      </c>
      <c r="C38" s="6" t="s">
        <v>51</v>
      </c>
      <c r="D38" s="6" t="s">
        <v>51</v>
      </c>
      <c r="E38" s="80"/>
      <c r="F38" s="81" t="s">
        <v>111</v>
      </c>
      <c r="G38" s="37"/>
      <c r="H38" s="34" t="s">
        <v>112</v>
      </c>
      <c r="I38" s="54" t="s">
        <v>28</v>
      </c>
      <c r="J38" s="73"/>
      <c r="K38" s="73"/>
      <c r="L38" s="73"/>
      <c r="M38" s="73"/>
      <c r="N38" s="73"/>
      <c r="O38" s="73"/>
      <c r="P38" s="73"/>
      <c r="Q38" s="73"/>
      <c r="R38" s="73"/>
      <c r="S38" s="73"/>
      <c r="T38" s="73"/>
      <c r="U38" s="73"/>
      <c r="V38" s="73"/>
      <c r="W38" s="73"/>
      <c r="X38" s="73"/>
      <c r="Y38" s="53"/>
    </row>
    <row r="39" spans="1:25" ht="60.75">
      <c r="A39" s="36">
        <v>12</v>
      </c>
      <c r="B39" s="36">
        <v>11</v>
      </c>
      <c r="C39" s="6" t="s">
        <v>53</v>
      </c>
      <c r="D39" s="6" t="s">
        <v>53</v>
      </c>
      <c r="E39" s="80"/>
      <c r="F39" s="81" t="s">
        <v>110</v>
      </c>
      <c r="G39" s="37"/>
      <c r="H39" s="34" t="s">
        <v>84</v>
      </c>
      <c r="I39" s="54" t="s">
        <v>28</v>
      </c>
      <c r="J39" s="73"/>
      <c r="K39" s="73"/>
      <c r="L39" s="73"/>
      <c r="M39" s="73"/>
      <c r="N39" s="73"/>
      <c r="O39" s="73"/>
      <c r="P39" s="73"/>
      <c r="Q39" s="73"/>
      <c r="R39" s="73"/>
      <c r="S39" s="73"/>
      <c r="T39" s="73"/>
      <c r="U39" s="73"/>
      <c r="V39" s="73"/>
      <c r="W39" s="73"/>
      <c r="X39" s="73"/>
      <c r="Y39" s="53"/>
    </row>
    <row r="40" spans="1:25" ht="60.75">
      <c r="A40" s="36">
        <v>13</v>
      </c>
      <c r="B40" s="36">
        <v>11</v>
      </c>
      <c r="C40" s="6" t="s">
        <v>53</v>
      </c>
      <c r="D40" s="6" t="s">
        <v>51</v>
      </c>
      <c r="E40" s="80"/>
      <c r="F40" s="81" t="s">
        <v>113</v>
      </c>
      <c r="G40" s="37"/>
      <c r="H40" s="34" t="s">
        <v>79</v>
      </c>
      <c r="I40" s="54" t="s">
        <v>28</v>
      </c>
      <c r="J40" s="73"/>
      <c r="K40" s="73"/>
      <c r="L40" s="73"/>
      <c r="M40" s="73"/>
      <c r="N40" s="73"/>
      <c r="O40" s="73"/>
      <c r="P40" s="73"/>
      <c r="Q40" s="73"/>
      <c r="R40" s="73"/>
      <c r="S40" s="73"/>
      <c r="T40" s="73"/>
      <c r="U40" s="73"/>
      <c r="V40" s="73"/>
      <c r="W40" s="73"/>
      <c r="X40" s="73"/>
      <c r="Y40" s="53"/>
    </row>
    <row r="41" spans="1:25" ht="60.75">
      <c r="A41" s="36">
        <v>14</v>
      </c>
      <c r="B41" s="36">
        <v>11</v>
      </c>
      <c r="C41" s="6" t="s">
        <v>53</v>
      </c>
      <c r="D41" s="6" t="s">
        <v>51</v>
      </c>
      <c r="E41" s="80"/>
      <c r="F41" s="81" t="s">
        <v>113</v>
      </c>
      <c r="G41" s="37"/>
      <c r="H41" s="34" t="s">
        <v>79</v>
      </c>
      <c r="I41" s="54" t="s">
        <v>28</v>
      </c>
      <c r="J41" s="73"/>
      <c r="K41" s="73"/>
      <c r="L41" s="73"/>
      <c r="M41" s="73"/>
      <c r="N41" s="73"/>
      <c r="O41" s="73"/>
      <c r="P41" s="73"/>
      <c r="Q41" s="73"/>
      <c r="R41" s="73"/>
      <c r="S41" s="73"/>
      <c r="T41" s="73"/>
      <c r="U41" s="73"/>
      <c r="V41" s="73"/>
      <c r="W41" s="73"/>
      <c r="X41" s="73"/>
      <c r="Y41" s="53"/>
    </row>
    <row r="42" spans="1:25" ht="60.75">
      <c r="A42" s="36">
        <v>15</v>
      </c>
      <c r="B42" s="36" t="s">
        <v>103</v>
      </c>
      <c r="C42" s="6" t="s">
        <v>53</v>
      </c>
      <c r="D42" s="6" t="s">
        <v>53</v>
      </c>
      <c r="E42" s="80"/>
      <c r="F42" s="36" t="s">
        <v>118</v>
      </c>
      <c r="G42" s="37"/>
      <c r="H42" s="34" t="s">
        <v>114</v>
      </c>
      <c r="I42" s="54" t="s">
        <v>28</v>
      </c>
      <c r="J42" s="73"/>
      <c r="K42" s="73"/>
      <c r="L42" s="73"/>
      <c r="M42" s="73"/>
      <c r="N42" s="73"/>
      <c r="O42" s="73"/>
      <c r="P42" s="73"/>
      <c r="Q42" s="73"/>
      <c r="R42" s="73"/>
      <c r="S42" s="73"/>
      <c r="T42" s="73"/>
      <c r="U42" s="73"/>
      <c r="V42" s="73"/>
      <c r="W42" s="73"/>
      <c r="X42" s="73"/>
      <c r="Y42" s="53"/>
    </row>
    <row r="43" spans="1:25" ht="60.75">
      <c r="A43" s="36">
        <v>16</v>
      </c>
      <c r="B43" s="36" t="s">
        <v>103</v>
      </c>
      <c r="C43" s="6" t="s">
        <v>53</v>
      </c>
      <c r="D43" s="6" t="s">
        <v>27</v>
      </c>
      <c r="E43" s="80"/>
      <c r="F43" s="36" t="s">
        <v>118</v>
      </c>
      <c r="G43" s="37"/>
      <c r="H43" s="34" t="s">
        <v>115</v>
      </c>
      <c r="I43" s="54" t="s">
        <v>28</v>
      </c>
      <c r="J43" s="73"/>
      <c r="K43" s="73"/>
      <c r="L43" s="73"/>
      <c r="M43" s="73"/>
      <c r="N43" s="73"/>
      <c r="O43" s="73"/>
      <c r="P43" s="73"/>
      <c r="Q43" s="73"/>
      <c r="R43" s="73"/>
      <c r="S43" s="73"/>
      <c r="T43" s="73"/>
      <c r="U43" s="73"/>
      <c r="V43" s="73"/>
      <c r="W43" s="73"/>
      <c r="X43" s="73"/>
      <c r="Y43" s="53"/>
    </row>
    <row r="44" spans="1:25" ht="60.75">
      <c r="A44" s="36">
        <v>17</v>
      </c>
      <c r="B44" s="36" t="s">
        <v>103</v>
      </c>
      <c r="C44" s="6" t="s">
        <v>51</v>
      </c>
      <c r="D44" s="6" t="s">
        <v>53</v>
      </c>
      <c r="E44" s="37"/>
      <c r="F44" s="36" t="s">
        <v>118</v>
      </c>
      <c r="G44" s="37"/>
      <c r="H44" s="34" t="s">
        <v>116</v>
      </c>
      <c r="I44" s="54" t="s">
        <v>28</v>
      </c>
      <c r="J44" s="73"/>
      <c r="K44" s="73"/>
      <c r="L44" s="73"/>
      <c r="M44" s="73"/>
      <c r="N44" s="73"/>
      <c r="O44" s="73"/>
      <c r="P44" s="73"/>
      <c r="Q44" s="73"/>
      <c r="R44" s="73"/>
      <c r="S44" s="73"/>
      <c r="T44" s="73"/>
      <c r="U44" s="73"/>
      <c r="V44" s="73"/>
      <c r="W44" s="73"/>
      <c r="X44" s="73"/>
      <c r="Y44" s="53"/>
    </row>
    <row r="45" spans="1:25" ht="60.75">
      <c r="A45" s="36">
        <v>18</v>
      </c>
      <c r="B45" s="36" t="s">
        <v>103</v>
      </c>
      <c r="C45" s="6" t="s">
        <v>51</v>
      </c>
      <c r="D45" s="6" t="s">
        <v>51</v>
      </c>
      <c r="E45" s="37"/>
      <c r="F45" s="36" t="s">
        <v>118</v>
      </c>
      <c r="G45" s="37"/>
      <c r="H45" s="34" t="s">
        <v>117</v>
      </c>
      <c r="I45" s="54" t="s">
        <v>28</v>
      </c>
      <c r="J45" s="73"/>
      <c r="K45" s="73"/>
      <c r="L45" s="73"/>
      <c r="M45" s="73"/>
      <c r="N45" s="73"/>
      <c r="O45" s="73"/>
      <c r="P45" s="73"/>
      <c r="Q45" s="73"/>
      <c r="R45" s="73"/>
      <c r="S45" s="73"/>
      <c r="T45" s="73"/>
      <c r="U45" s="73"/>
      <c r="V45" s="73"/>
      <c r="W45" s="73"/>
      <c r="X45" s="73"/>
      <c r="Y45" s="53"/>
    </row>
    <row r="46" spans="1:25" ht="60.75">
      <c r="A46" s="36">
        <v>19</v>
      </c>
      <c r="B46" s="36" t="s">
        <v>103</v>
      </c>
      <c r="C46" s="6" t="s">
        <v>51</v>
      </c>
      <c r="D46" s="6" t="s">
        <v>53</v>
      </c>
      <c r="E46" s="37"/>
      <c r="F46" s="36" t="s">
        <v>118</v>
      </c>
      <c r="G46" s="37"/>
      <c r="H46" s="34" t="s">
        <v>116</v>
      </c>
      <c r="I46" s="54" t="s">
        <v>28</v>
      </c>
      <c r="J46" s="73"/>
      <c r="K46" s="73"/>
      <c r="L46" s="73"/>
      <c r="M46" s="73"/>
      <c r="N46" s="73"/>
      <c r="O46" s="73"/>
      <c r="P46" s="73"/>
      <c r="Q46" s="73"/>
      <c r="R46" s="73"/>
      <c r="S46" s="73"/>
      <c r="T46" s="73"/>
      <c r="U46" s="73"/>
      <c r="V46" s="73"/>
      <c r="W46" s="73"/>
      <c r="X46" s="73"/>
      <c r="Y46" s="53"/>
    </row>
    <row r="47" spans="1:25">
      <c r="A47" s="36"/>
      <c r="B47" s="36"/>
      <c r="C47" s="6"/>
      <c r="D47" s="6"/>
      <c r="E47" s="37"/>
      <c r="F47" s="36"/>
      <c r="G47" s="37"/>
      <c r="H47" s="36"/>
      <c r="I47" s="37"/>
      <c r="J47" s="75"/>
      <c r="K47" s="75"/>
      <c r="L47" s="75"/>
      <c r="M47" s="75"/>
      <c r="N47" s="75"/>
      <c r="O47" s="75"/>
      <c r="P47" s="75"/>
      <c r="Q47" s="75"/>
      <c r="R47" s="75"/>
      <c r="S47" s="75"/>
      <c r="T47" s="75"/>
      <c r="U47" s="75"/>
      <c r="V47" s="75"/>
      <c r="W47" s="75"/>
      <c r="X47" s="75"/>
      <c r="Y47" s="36"/>
    </row>
    <row r="48" spans="1:25">
      <c r="A48" s="36"/>
      <c r="B48" s="36"/>
      <c r="C48" s="6"/>
      <c r="D48" s="6"/>
      <c r="E48" s="37"/>
      <c r="F48" s="36"/>
      <c r="G48" s="37"/>
      <c r="H48" s="36"/>
      <c r="I48" s="37"/>
      <c r="J48" s="75"/>
      <c r="K48" s="75"/>
      <c r="L48" s="75"/>
      <c r="M48" s="75"/>
      <c r="N48" s="75"/>
      <c r="O48" s="75"/>
      <c r="P48" s="75"/>
      <c r="Q48" s="75"/>
      <c r="R48" s="75"/>
      <c r="S48" s="75"/>
      <c r="T48" s="75"/>
      <c r="U48" s="75"/>
      <c r="V48" s="75"/>
      <c r="W48" s="75"/>
      <c r="X48" s="75"/>
      <c r="Y48" s="36"/>
    </row>
    <row r="49" spans="1:25">
      <c r="A49" s="36"/>
      <c r="B49" s="36"/>
      <c r="C49" s="6"/>
      <c r="D49" s="6"/>
      <c r="E49" s="37"/>
      <c r="F49" s="36"/>
      <c r="G49" s="37"/>
      <c r="H49" s="36"/>
      <c r="I49" s="37"/>
      <c r="J49" s="75"/>
      <c r="K49" s="75"/>
      <c r="L49" s="75"/>
      <c r="M49" s="75"/>
      <c r="N49" s="75"/>
      <c r="O49" s="75"/>
      <c r="P49" s="75"/>
      <c r="Q49" s="75"/>
      <c r="R49" s="75"/>
      <c r="S49" s="75"/>
      <c r="T49" s="75"/>
      <c r="U49" s="75"/>
      <c r="V49" s="75"/>
      <c r="W49" s="75"/>
      <c r="X49" s="75"/>
      <c r="Y49" s="36"/>
    </row>
    <row r="50" spans="1:25">
      <c r="A50" s="36"/>
      <c r="B50" s="36"/>
      <c r="C50" s="6"/>
      <c r="D50" s="6"/>
      <c r="E50" s="37"/>
      <c r="F50" s="36"/>
      <c r="G50" s="37"/>
      <c r="H50" s="36"/>
      <c r="I50" s="37"/>
      <c r="J50" s="75"/>
      <c r="K50" s="75"/>
      <c r="L50" s="75"/>
      <c r="M50" s="75"/>
      <c r="N50" s="75"/>
      <c r="O50" s="75"/>
      <c r="P50" s="75"/>
      <c r="Q50" s="75"/>
      <c r="R50" s="75"/>
      <c r="S50" s="75"/>
      <c r="T50" s="75"/>
      <c r="U50" s="75"/>
      <c r="V50" s="75"/>
      <c r="W50" s="75"/>
      <c r="X50" s="75"/>
      <c r="Y50" s="36"/>
    </row>
    <row r="51" spans="1:25">
      <c r="A51" s="36"/>
      <c r="B51" s="36"/>
      <c r="C51" s="6"/>
      <c r="D51" s="6"/>
      <c r="E51" s="37"/>
      <c r="F51" s="36"/>
      <c r="G51" s="37"/>
      <c r="H51" s="36"/>
      <c r="I51" s="37"/>
      <c r="J51" s="75"/>
      <c r="K51" s="75"/>
      <c r="L51" s="75"/>
      <c r="M51" s="75"/>
      <c r="N51" s="75"/>
      <c r="O51" s="75"/>
      <c r="P51" s="75"/>
      <c r="Q51" s="75"/>
      <c r="R51" s="75"/>
      <c r="S51" s="75"/>
      <c r="T51" s="75"/>
      <c r="U51" s="75"/>
      <c r="V51" s="75"/>
      <c r="W51" s="75"/>
      <c r="X51" s="75"/>
      <c r="Y51" s="36"/>
    </row>
  </sheetData>
  <mergeCells count="61">
    <mergeCell ref="I40:Y40"/>
    <mergeCell ref="I37:Y37"/>
    <mergeCell ref="I38:Y38"/>
    <mergeCell ref="I39:Y39"/>
    <mergeCell ref="I41:Y41"/>
    <mergeCell ref="I42:Y42"/>
    <mergeCell ref="I43:Y43"/>
    <mergeCell ref="I44:Y44"/>
    <mergeCell ref="I45:Y45"/>
    <mergeCell ref="I46:Y46"/>
    <mergeCell ref="B7:E7"/>
    <mergeCell ref="H7:Y7"/>
    <mergeCell ref="B8:E8"/>
    <mergeCell ref="H8:Y8"/>
    <mergeCell ref="B4:E4"/>
    <mergeCell ref="H4:Y4"/>
    <mergeCell ref="B5:E5"/>
    <mergeCell ref="H5:Y5"/>
    <mergeCell ref="B6:E6"/>
    <mergeCell ref="H6:Y6"/>
    <mergeCell ref="A1:Y1"/>
    <mergeCell ref="E2:F2"/>
    <mergeCell ref="G2:H2"/>
    <mergeCell ref="B3:E3"/>
    <mergeCell ref="H3:Y3"/>
    <mergeCell ref="A11:H11"/>
    <mergeCell ref="A24:B24"/>
    <mergeCell ref="C24:D24"/>
    <mergeCell ref="A25:B25"/>
    <mergeCell ref="A26:A27"/>
    <mergeCell ref="B26:D26"/>
    <mergeCell ref="E26:F27"/>
    <mergeCell ref="G26:H27"/>
    <mergeCell ref="I26:Y27"/>
    <mergeCell ref="E28:F28"/>
    <mergeCell ref="G28:H28"/>
    <mergeCell ref="I28:Y28"/>
    <mergeCell ref="E29:F29"/>
    <mergeCell ref="G29:H29"/>
    <mergeCell ref="I29:Y29"/>
    <mergeCell ref="E30:F30"/>
    <mergeCell ref="G30:H30"/>
    <mergeCell ref="I30:Y30"/>
    <mergeCell ref="E31:F31"/>
    <mergeCell ref="G31:H31"/>
    <mergeCell ref="I31:Y31"/>
    <mergeCell ref="E32:F32"/>
    <mergeCell ref="G32:H32"/>
    <mergeCell ref="I32:Y32"/>
    <mergeCell ref="E33:F33"/>
    <mergeCell ref="G33:H33"/>
    <mergeCell ref="I33:Y33"/>
    <mergeCell ref="E34:F34"/>
    <mergeCell ref="G34:H34"/>
    <mergeCell ref="I34:Y34"/>
    <mergeCell ref="E35:F35"/>
    <mergeCell ref="G35:H35"/>
    <mergeCell ref="I35:Y35"/>
    <mergeCell ref="E36:F36"/>
    <mergeCell ref="G36:H36"/>
    <mergeCell ref="I36:Y36"/>
  </mergeCells>
  <phoneticPr fontId="7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Limited Entry Decision Table</vt:lpstr>
      <vt:lpstr>Extended Entry Decision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Chitsutha</dc:creator>
  <cp:lastModifiedBy>Paw</cp:lastModifiedBy>
  <dcterms:created xsi:type="dcterms:W3CDTF">2017-10-17T15:40:10Z</dcterms:created>
  <dcterms:modified xsi:type="dcterms:W3CDTF">2019-09-10T21:23:22Z</dcterms:modified>
</cp:coreProperties>
</file>