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fd428c193816babf/Desktop/"/>
    </mc:Choice>
  </mc:AlternateContent>
  <xr:revisionPtr revIDLastSave="3" documentId="8_{B7D780C3-3730-4F6A-9F8B-BC8615B8F8BD}" xr6:coauthVersionLast="47" xr6:coauthVersionMax="47" xr10:uidLastSave="{B5269D11-8D34-4AAC-B982-432F97099C09}"/>
  <bookViews>
    <workbookView xWindow="-110" yWindow="-110" windowWidth="25820" windowHeight="16220" tabRatio="604" xr2:uid="{00000000-000D-0000-FFFF-FFFF00000000}"/>
  </bookViews>
  <sheets>
    <sheet name="Data and Summary" sheetId="2" r:id="rId1"/>
    <sheet name="36-45" sheetId="4" r:id="rId2"/>
    <sheet name="18-25" sheetId="3" r:id="rId3"/>
  </sheets>
  <definedNames>
    <definedName name="_xlnm._FilterDatabase" localSheetId="2" hidden="1">'18-25'!$A$1:$J$386</definedName>
    <definedName name="_xlnm._FilterDatabase" localSheetId="1" hidden="1">'36-45'!$A$1:$J$386</definedName>
    <definedName name="_xlnm._FilterDatabase" localSheetId="0" hidden="1">'Data and Summary'!$A$1:$P$386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I2" i="4"/>
  <c r="I3" i="4"/>
  <c r="I4" i="4"/>
  <c r="I5" i="4"/>
  <c r="I6" i="4"/>
  <c r="I7" i="4"/>
  <c r="I8" i="4"/>
  <c r="I9" i="4"/>
  <c r="I10" i="4"/>
  <c r="I11" i="4"/>
  <c r="I12" i="4"/>
  <c r="J12" i="4" s="1"/>
  <c r="I13" i="4"/>
  <c r="J13" i="4" s="1"/>
  <c r="I14" i="4"/>
  <c r="I15" i="4"/>
  <c r="I16" i="4"/>
  <c r="I17" i="4"/>
  <c r="J17" i="4" s="1"/>
  <c r="I18" i="4"/>
  <c r="I19" i="4"/>
  <c r="I20" i="4"/>
  <c r="I21" i="4"/>
  <c r="I22" i="4"/>
  <c r="J22" i="4" s="1"/>
  <c r="I23" i="4"/>
  <c r="I24" i="4"/>
  <c r="I25" i="4"/>
  <c r="I26" i="4"/>
  <c r="I27" i="4"/>
  <c r="I28" i="4"/>
  <c r="I29" i="4"/>
  <c r="I30" i="4"/>
  <c r="I31" i="4"/>
  <c r="I32" i="4"/>
  <c r="I33" i="4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I42" i="4"/>
  <c r="I43" i="4"/>
  <c r="I44" i="4"/>
  <c r="J44" i="4" s="1"/>
  <c r="I45" i="4"/>
  <c r="I46" i="4"/>
  <c r="I47" i="4"/>
  <c r="I48" i="4"/>
  <c r="I49" i="4"/>
  <c r="I50" i="4"/>
  <c r="I51" i="4"/>
  <c r="I52" i="4"/>
  <c r="I53" i="4"/>
  <c r="I54" i="4"/>
  <c r="I55" i="4"/>
  <c r="I56" i="4"/>
  <c r="J56" i="4" s="1"/>
  <c r="I57" i="4"/>
  <c r="J57" i="4" s="1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I87" i="4"/>
  <c r="I88" i="4"/>
  <c r="J88" i="4" s="1"/>
  <c r="I89" i="4"/>
  <c r="I90" i="4"/>
  <c r="I91" i="4"/>
  <c r="I92" i="4"/>
  <c r="I93" i="4"/>
  <c r="I94" i="4"/>
  <c r="I95" i="4"/>
  <c r="I96" i="4"/>
  <c r="I97" i="4"/>
  <c r="I98" i="4"/>
  <c r="I99" i="4"/>
  <c r="I100" i="4"/>
  <c r="J100" i="4" s="1"/>
  <c r="I101" i="4"/>
  <c r="J101" i="4" s="1"/>
  <c r="I102" i="4"/>
  <c r="I103" i="4"/>
  <c r="I104" i="4"/>
  <c r="I105" i="4"/>
  <c r="J105" i="4" s="1"/>
  <c r="I106" i="4"/>
  <c r="I107" i="4"/>
  <c r="I108" i="4"/>
  <c r="I109" i="4"/>
  <c r="I110" i="4"/>
  <c r="J110" i="4" s="1"/>
  <c r="I111" i="4"/>
  <c r="I112" i="4"/>
  <c r="I113" i="4"/>
  <c r="I114" i="4"/>
  <c r="I115" i="4"/>
  <c r="I116" i="4"/>
  <c r="I117" i="4"/>
  <c r="I118" i="4"/>
  <c r="I119" i="4"/>
  <c r="I120" i="4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I130" i="4"/>
  <c r="I131" i="4"/>
  <c r="I132" i="4"/>
  <c r="I133" i="4"/>
  <c r="I134" i="4"/>
  <c r="I135" i="4"/>
  <c r="I136" i="4"/>
  <c r="I137" i="4"/>
  <c r="I138" i="4"/>
  <c r="I139" i="4"/>
  <c r="I140" i="4"/>
  <c r="J140" i="4" s="1"/>
  <c r="I141" i="4"/>
  <c r="I142" i="4"/>
  <c r="J142" i="4" s="1"/>
  <c r="I143" i="4"/>
  <c r="J143" i="4" s="1"/>
  <c r="I144" i="4"/>
  <c r="I145" i="4"/>
  <c r="I146" i="4"/>
  <c r="I147" i="4"/>
  <c r="I148" i="4"/>
  <c r="I149" i="4"/>
  <c r="J149" i="4" s="1"/>
  <c r="I150" i="4"/>
  <c r="J150" i="4" s="1"/>
  <c r="I151" i="4"/>
  <c r="I152" i="4"/>
  <c r="I153" i="4"/>
  <c r="J153" i="4" s="1"/>
  <c r="I154" i="4"/>
  <c r="J154" i="4" s="1"/>
  <c r="I155" i="4"/>
  <c r="J155" i="4" s="1"/>
  <c r="I156" i="4"/>
  <c r="I157" i="4"/>
  <c r="I158" i="4"/>
  <c r="I159" i="4"/>
  <c r="I160" i="4"/>
  <c r="I161" i="4"/>
  <c r="I162" i="4"/>
  <c r="I163" i="4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I170" i="4"/>
  <c r="J170" i="4" s="1"/>
  <c r="I171" i="4"/>
  <c r="J171" i="4" s="1"/>
  <c r="I172" i="4"/>
  <c r="J172" i="4" s="1"/>
  <c r="I173" i="4"/>
  <c r="I174" i="4"/>
  <c r="I175" i="4"/>
  <c r="I176" i="4"/>
  <c r="I177" i="4"/>
  <c r="I178" i="4"/>
  <c r="I179" i="4"/>
  <c r="I180" i="4"/>
  <c r="I181" i="4"/>
  <c r="I182" i="4"/>
  <c r="I183" i="4"/>
  <c r="I184" i="4"/>
  <c r="J184" i="4" s="1"/>
  <c r="I185" i="4"/>
  <c r="I186" i="4"/>
  <c r="J186" i="4" s="1"/>
  <c r="I187" i="4"/>
  <c r="I188" i="4"/>
  <c r="I189" i="4"/>
  <c r="I190" i="4"/>
  <c r="I191" i="4"/>
  <c r="I192" i="4"/>
  <c r="J192" i="4" s="1"/>
  <c r="I193" i="4"/>
  <c r="J193" i="4" s="1"/>
  <c r="I194" i="4"/>
  <c r="I195" i="4"/>
  <c r="J195" i="4" s="1"/>
  <c r="I196" i="4"/>
  <c r="I197" i="4"/>
  <c r="J197" i="4" s="1"/>
  <c r="I198" i="4"/>
  <c r="J198" i="4" s="1"/>
  <c r="I199" i="4"/>
  <c r="J199" i="4" s="1"/>
  <c r="I200" i="4"/>
  <c r="I201" i="4"/>
  <c r="I202" i="4"/>
  <c r="I203" i="4"/>
  <c r="J203" i="4" s="1"/>
  <c r="I204" i="4"/>
  <c r="I205" i="4"/>
  <c r="I206" i="4"/>
  <c r="I207" i="4"/>
  <c r="I208" i="4"/>
  <c r="J208" i="4" s="1"/>
  <c r="I209" i="4"/>
  <c r="J209" i="4" s="1"/>
  <c r="I210" i="4"/>
  <c r="J210" i="4" s="1"/>
  <c r="I211" i="4"/>
  <c r="J211" i="4" s="1"/>
  <c r="I212" i="4"/>
  <c r="I213" i="4"/>
  <c r="I214" i="4"/>
  <c r="J214" i="4" s="1"/>
  <c r="I215" i="4"/>
  <c r="J215" i="4" s="1"/>
  <c r="I216" i="4"/>
  <c r="I217" i="4"/>
  <c r="I218" i="4"/>
  <c r="I219" i="4"/>
  <c r="I220" i="4"/>
  <c r="J220" i="4" s="1"/>
  <c r="I221" i="4"/>
  <c r="I222" i="4"/>
  <c r="I223" i="4"/>
  <c r="I224" i="4"/>
  <c r="I225" i="4"/>
  <c r="I226" i="4"/>
  <c r="I227" i="4"/>
  <c r="I228" i="4"/>
  <c r="I229" i="4"/>
  <c r="I230" i="4"/>
  <c r="I231" i="4"/>
  <c r="I232" i="4"/>
  <c r="J232" i="4" s="1"/>
  <c r="I233" i="4"/>
  <c r="J233" i="4" s="1"/>
  <c r="I234" i="4"/>
  <c r="I235" i="4"/>
  <c r="I236" i="4"/>
  <c r="I237" i="4"/>
  <c r="J237" i="4" s="1"/>
  <c r="I238" i="4"/>
  <c r="J238" i="4" s="1"/>
  <c r="I239" i="4"/>
  <c r="J239" i="4" s="1"/>
  <c r="I240" i="4"/>
  <c r="J240" i="4" s="1"/>
  <c r="I241" i="4"/>
  <c r="I242" i="4"/>
  <c r="J242" i="4" s="1"/>
  <c r="I243" i="4"/>
  <c r="J243" i="4" s="1"/>
  <c r="I244" i="4"/>
  <c r="I245" i="4"/>
  <c r="I246" i="4"/>
  <c r="I247" i="4"/>
  <c r="J247" i="4" s="1"/>
  <c r="I248" i="4"/>
  <c r="I249" i="4"/>
  <c r="I250" i="4"/>
  <c r="I251" i="4"/>
  <c r="I252" i="4"/>
  <c r="J252" i="4" s="1"/>
  <c r="I253" i="4"/>
  <c r="J253" i="4" s="1"/>
  <c r="I254" i="4"/>
  <c r="J254" i="4" s="1"/>
  <c r="I255" i="4"/>
  <c r="J255" i="4" s="1"/>
  <c r="I256" i="4"/>
  <c r="I257" i="4"/>
  <c r="I258" i="4"/>
  <c r="I259" i="4"/>
  <c r="J259" i="4" s="1"/>
  <c r="I260" i="4"/>
  <c r="I261" i="4"/>
  <c r="J261" i="4" s="1"/>
  <c r="I262" i="4"/>
  <c r="J262" i="4" s="1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J275" i="4" s="1"/>
  <c r="I276" i="4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I284" i="4"/>
  <c r="J284" i="4" s="1"/>
  <c r="I285" i="4"/>
  <c r="J285" i="4" s="1"/>
  <c r="I286" i="4"/>
  <c r="J286" i="4" s="1"/>
  <c r="I287" i="4"/>
  <c r="J287" i="4" s="1"/>
  <c r="I288" i="4"/>
  <c r="I289" i="4"/>
  <c r="I290" i="4"/>
  <c r="I291" i="4"/>
  <c r="I292" i="4"/>
  <c r="I293" i="4"/>
  <c r="I294" i="4"/>
  <c r="I295" i="4"/>
  <c r="I296" i="4"/>
  <c r="I297" i="4"/>
  <c r="I298" i="4"/>
  <c r="I299" i="4"/>
  <c r="J299" i="4" s="1"/>
  <c r="I300" i="4"/>
  <c r="J300" i="4" s="1"/>
  <c r="I301" i="4"/>
  <c r="I302" i="4"/>
  <c r="J302" i="4" s="1"/>
  <c r="I303" i="4"/>
  <c r="I304" i="4"/>
  <c r="I305" i="4"/>
  <c r="I306" i="4"/>
  <c r="I307" i="4"/>
  <c r="I308" i="4"/>
  <c r="J308" i="4" s="1"/>
  <c r="I309" i="4"/>
  <c r="J309" i="4" s="1"/>
  <c r="I310" i="4"/>
  <c r="I311" i="4"/>
  <c r="I312" i="4"/>
  <c r="I313" i="4"/>
  <c r="I314" i="4"/>
  <c r="I315" i="4"/>
  <c r="I316" i="4"/>
  <c r="I317" i="4"/>
  <c r="I318" i="4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I328" i="4"/>
  <c r="I329" i="4"/>
  <c r="I330" i="4"/>
  <c r="J330" i="4" s="1"/>
  <c r="I331" i="4"/>
  <c r="I332" i="4"/>
  <c r="I333" i="4"/>
  <c r="I334" i="4"/>
  <c r="I335" i="4"/>
  <c r="I336" i="4"/>
  <c r="I337" i="4"/>
  <c r="I338" i="4"/>
  <c r="J338" i="4" s="1"/>
  <c r="I339" i="4"/>
  <c r="I340" i="4"/>
  <c r="J340" i="4" s="1"/>
  <c r="I341" i="4"/>
  <c r="I342" i="4"/>
  <c r="I343" i="4"/>
  <c r="J343" i="4" s="1"/>
  <c r="I344" i="4"/>
  <c r="J344" i="4" s="1"/>
  <c r="I345" i="4"/>
  <c r="I346" i="4"/>
  <c r="I347" i="4"/>
  <c r="J347" i="4" s="1"/>
  <c r="I348" i="4"/>
  <c r="J348" i="4" s="1"/>
  <c r="I349" i="4"/>
  <c r="J349" i="4" s="1"/>
  <c r="I350" i="4"/>
  <c r="I351" i="4"/>
  <c r="I352" i="4"/>
  <c r="J352" i="4" s="1"/>
  <c r="I353" i="4"/>
  <c r="J353" i="4" s="1"/>
  <c r="I354" i="4"/>
  <c r="J354" i="4" s="1"/>
  <c r="I355" i="4"/>
  <c r="J355" i="4" s="1"/>
  <c r="I356" i="4"/>
  <c r="I357" i="4"/>
  <c r="J357" i="4" s="1"/>
  <c r="I358" i="4"/>
  <c r="I359" i="4"/>
  <c r="I360" i="4"/>
  <c r="I361" i="4"/>
  <c r="I362" i="4"/>
  <c r="I363" i="4"/>
  <c r="J363" i="4" s="1"/>
  <c r="I364" i="4"/>
  <c r="J364" i="4" s="1"/>
  <c r="I365" i="4"/>
  <c r="J365" i="4" s="1"/>
  <c r="I366" i="4"/>
  <c r="J366" i="4" s="1"/>
  <c r="I367" i="4"/>
  <c r="I368" i="4"/>
  <c r="I369" i="4"/>
  <c r="J369" i="4" s="1"/>
  <c r="I370" i="4"/>
  <c r="J370" i="4" s="1"/>
  <c r="I371" i="4"/>
  <c r="I372" i="4"/>
  <c r="I373" i="4"/>
  <c r="I374" i="4"/>
  <c r="J374" i="4" s="1"/>
  <c r="I375" i="4"/>
  <c r="I376" i="4"/>
  <c r="I377" i="4"/>
  <c r="I378" i="4"/>
  <c r="I379" i="4"/>
  <c r="I380" i="4"/>
  <c r="I381" i="4"/>
  <c r="I382" i="4"/>
  <c r="I383" i="4"/>
  <c r="J383" i="4" s="1"/>
  <c r="I384" i="4"/>
  <c r="I385" i="4"/>
  <c r="I386" i="4"/>
  <c r="J386" i="4" s="1"/>
  <c r="J11" i="4"/>
  <c r="J14" i="4"/>
  <c r="J15" i="4"/>
  <c r="J16" i="4"/>
  <c r="J21" i="4"/>
  <c r="J23" i="4"/>
  <c r="J33" i="4"/>
  <c r="J41" i="4"/>
  <c r="J42" i="4"/>
  <c r="J45" i="4"/>
  <c r="J54" i="4"/>
  <c r="J55" i="4"/>
  <c r="J60" i="4"/>
  <c r="J61" i="4"/>
  <c r="J62" i="4"/>
  <c r="J63" i="4"/>
  <c r="J64" i="4"/>
  <c r="J65" i="4"/>
  <c r="J66" i="4"/>
  <c r="J67" i="4"/>
  <c r="J86" i="4"/>
  <c r="J87" i="4"/>
  <c r="J89" i="4"/>
  <c r="J99" i="4"/>
  <c r="J102" i="4"/>
  <c r="J103" i="4"/>
  <c r="J104" i="4"/>
  <c r="J108" i="4"/>
  <c r="J109" i="4"/>
  <c r="J111" i="4"/>
  <c r="J120" i="4"/>
  <c r="J129" i="4"/>
  <c r="J130" i="4"/>
  <c r="J131" i="4"/>
  <c r="J132" i="4"/>
  <c r="J133" i="4"/>
  <c r="J144" i="4"/>
  <c r="J145" i="4"/>
  <c r="J148" i="4"/>
  <c r="J151" i="4"/>
  <c r="J152" i="4"/>
  <c r="J169" i="4"/>
  <c r="J173" i="4"/>
  <c r="J174" i="4"/>
  <c r="J175" i="4"/>
  <c r="J176" i="4"/>
  <c r="J177" i="4"/>
  <c r="J187" i="4"/>
  <c r="J188" i="4"/>
  <c r="J189" i="4"/>
  <c r="J190" i="4"/>
  <c r="J191" i="4"/>
  <c r="J194" i="4"/>
  <c r="J216" i="4"/>
  <c r="J217" i="4"/>
  <c r="J218" i="4"/>
  <c r="J219" i="4"/>
  <c r="J221" i="4"/>
  <c r="J230" i="4"/>
  <c r="J231" i="4"/>
  <c r="J234" i="4"/>
  <c r="J235" i="4"/>
  <c r="J241" i="4"/>
  <c r="J256" i="4"/>
  <c r="J257" i="4"/>
  <c r="J258" i="4"/>
  <c r="J260" i="4"/>
  <c r="J263" i="4"/>
  <c r="J264" i="4"/>
  <c r="J265" i="4"/>
  <c r="J274" i="4"/>
  <c r="J276" i="4"/>
  <c r="J283" i="4"/>
  <c r="J288" i="4"/>
  <c r="J296" i="4"/>
  <c r="J297" i="4"/>
  <c r="J298" i="4"/>
  <c r="J301" i="4"/>
  <c r="J305" i="4"/>
  <c r="J306" i="4"/>
  <c r="J307" i="4"/>
  <c r="J310" i="4"/>
  <c r="J318" i="4"/>
  <c r="J327" i="4"/>
  <c r="J329" i="4"/>
  <c r="J331" i="4"/>
  <c r="J332" i="4"/>
  <c r="J341" i="4"/>
  <c r="J342" i="4"/>
  <c r="J350" i="4"/>
  <c r="J351" i="4"/>
  <c r="J362" i="4"/>
  <c r="J367" i="4"/>
  <c r="J368" i="4"/>
  <c r="J371" i="4"/>
  <c r="J372" i="4"/>
  <c r="J373" i="4"/>
  <c r="J375" i="4"/>
  <c r="J376" i="4"/>
  <c r="J384" i="4"/>
  <c r="J385" i="4"/>
  <c r="A386" i="4"/>
  <c r="A385" i="4"/>
  <c r="A384" i="4"/>
  <c r="A383" i="4"/>
  <c r="J382" i="4"/>
  <c r="A382" i="4"/>
  <c r="J381" i="4"/>
  <c r="A381" i="4"/>
  <c r="J380" i="4"/>
  <c r="A380" i="4"/>
  <c r="J379" i="4"/>
  <c r="A379" i="4"/>
  <c r="J378" i="4"/>
  <c r="A378" i="4"/>
  <c r="J377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J361" i="4"/>
  <c r="A361" i="4"/>
  <c r="J360" i="4"/>
  <c r="A360" i="4"/>
  <c r="J359" i="4"/>
  <c r="A359" i="4"/>
  <c r="J358" i="4"/>
  <c r="A358" i="4"/>
  <c r="A357" i="4"/>
  <c r="J356" i="4"/>
  <c r="A356" i="4"/>
  <c r="A355" i="4"/>
  <c r="A354" i="4"/>
  <c r="A353" i="4"/>
  <c r="A352" i="4"/>
  <c r="A351" i="4"/>
  <c r="A350" i="4"/>
  <c r="A349" i="4"/>
  <c r="A348" i="4"/>
  <c r="A347" i="4"/>
  <c r="J346" i="4"/>
  <c r="A346" i="4"/>
  <c r="J345" i="4"/>
  <c r="A345" i="4"/>
  <c r="A344" i="4"/>
  <c r="A343" i="4"/>
  <c r="A342" i="4"/>
  <c r="A341" i="4"/>
  <c r="A340" i="4"/>
  <c r="J339" i="4"/>
  <c r="A339" i="4"/>
  <c r="A338" i="4"/>
  <c r="J337" i="4"/>
  <c r="A337" i="4"/>
  <c r="J336" i="4"/>
  <c r="A336" i="4"/>
  <c r="J335" i="4"/>
  <c r="A335" i="4"/>
  <c r="J334" i="4"/>
  <c r="A334" i="4"/>
  <c r="J333" i="4"/>
  <c r="A333" i="4"/>
  <c r="A332" i="4"/>
  <c r="A331" i="4"/>
  <c r="A330" i="4"/>
  <c r="A329" i="4"/>
  <c r="J328" i="4"/>
  <c r="A328" i="4"/>
  <c r="A327" i="4"/>
  <c r="A326" i="4"/>
  <c r="A325" i="4"/>
  <c r="A324" i="4"/>
  <c r="A323" i="4"/>
  <c r="A322" i="4"/>
  <c r="A321" i="4"/>
  <c r="A320" i="4"/>
  <c r="A319" i="4"/>
  <c r="A318" i="4"/>
  <c r="J317" i="4"/>
  <c r="A317" i="4"/>
  <c r="J316" i="4"/>
  <c r="A316" i="4"/>
  <c r="J315" i="4"/>
  <c r="A315" i="4"/>
  <c r="J314" i="4"/>
  <c r="A314" i="4"/>
  <c r="J313" i="4"/>
  <c r="A313" i="4"/>
  <c r="J312" i="4"/>
  <c r="A312" i="4"/>
  <c r="J311" i="4"/>
  <c r="A311" i="4"/>
  <c r="A310" i="4"/>
  <c r="A309" i="4"/>
  <c r="A308" i="4"/>
  <c r="A307" i="4"/>
  <c r="A306" i="4"/>
  <c r="A305" i="4"/>
  <c r="J304" i="4"/>
  <c r="A304" i="4"/>
  <c r="J303" i="4"/>
  <c r="A303" i="4"/>
  <c r="A302" i="4"/>
  <c r="A301" i="4"/>
  <c r="A300" i="4"/>
  <c r="A299" i="4"/>
  <c r="A298" i="4"/>
  <c r="A297" i="4"/>
  <c r="A296" i="4"/>
  <c r="J295" i="4"/>
  <c r="A295" i="4"/>
  <c r="J294" i="4"/>
  <c r="A294" i="4"/>
  <c r="J293" i="4"/>
  <c r="A293" i="4"/>
  <c r="J292" i="4"/>
  <c r="A292" i="4"/>
  <c r="J291" i="4"/>
  <c r="A291" i="4"/>
  <c r="J290" i="4"/>
  <c r="A290" i="4"/>
  <c r="J289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J273" i="4"/>
  <c r="A273" i="4"/>
  <c r="J272" i="4"/>
  <c r="A272" i="4"/>
  <c r="J271" i="4"/>
  <c r="A271" i="4"/>
  <c r="J270" i="4"/>
  <c r="A270" i="4"/>
  <c r="J269" i="4"/>
  <c r="A269" i="4"/>
  <c r="J268" i="4"/>
  <c r="A268" i="4"/>
  <c r="J267" i="4"/>
  <c r="A267" i="4"/>
  <c r="J266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J251" i="4"/>
  <c r="A251" i="4"/>
  <c r="J250" i="4"/>
  <c r="A250" i="4"/>
  <c r="J249" i="4"/>
  <c r="A249" i="4"/>
  <c r="J248" i="4"/>
  <c r="A248" i="4"/>
  <c r="A247" i="4"/>
  <c r="J246" i="4"/>
  <c r="A246" i="4"/>
  <c r="J245" i="4"/>
  <c r="A245" i="4"/>
  <c r="J244" i="4"/>
  <c r="A244" i="4"/>
  <c r="A243" i="4"/>
  <c r="A242" i="4"/>
  <c r="A241" i="4"/>
  <c r="A240" i="4"/>
  <c r="A239" i="4"/>
  <c r="A238" i="4"/>
  <c r="A237" i="4"/>
  <c r="J236" i="4"/>
  <c r="A236" i="4"/>
  <c r="A235" i="4"/>
  <c r="A234" i="4"/>
  <c r="A233" i="4"/>
  <c r="A232" i="4"/>
  <c r="A231" i="4"/>
  <c r="A230" i="4"/>
  <c r="J229" i="4"/>
  <c r="A229" i="4"/>
  <c r="J228" i="4"/>
  <c r="A228" i="4"/>
  <c r="J227" i="4"/>
  <c r="A227" i="4"/>
  <c r="J226" i="4"/>
  <c r="A226" i="4"/>
  <c r="J225" i="4"/>
  <c r="A225" i="4"/>
  <c r="J224" i="4"/>
  <c r="A224" i="4"/>
  <c r="J223" i="4"/>
  <c r="A223" i="4"/>
  <c r="J222" i="4"/>
  <c r="A222" i="4"/>
  <c r="A221" i="4"/>
  <c r="A220" i="4"/>
  <c r="A219" i="4"/>
  <c r="A218" i="4"/>
  <c r="A217" i="4"/>
  <c r="A216" i="4"/>
  <c r="A215" i="4"/>
  <c r="A214" i="4"/>
  <c r="J213" i="4"/>
  <c r="A213" i="4"/>
  <c r="J212" i="4"/>
  <c r="A212" i="4"/>
  <c r="A211" i="4"/>
  <c r="A210" i="4"/>
  <c r="A209" i="4"/>
  <c r="A208" i="4"/>
  <c r="J207" i="4"/>
  <c r="A207" i="4"/>
  <c r="J206" i="4"/>
  <c r="A206" i="4"/>
  <c r="J205" i="4"/>
  <c r="A205" i="4"/>
  <c r="J204" i="4"/>
  <c r="A204" i="4"/>
  <c r="A203" i="4"/>
  <c r="J202" i="4"/>
  <c r="A202" i="4"/>
  <c r="J201" i="4"/>
  <c r="A201" i="4"/>
  <c r="J200" i="4"/>
  <c r="A200" i="4"/>
  <c r="A199" i="4"/>
  <c r="A198" i="4"/>
  <c r="A197" i="4"/>
  <c r="J196" i="4"/>
  <c r="A196" i="4"/>
  <c r="A195" i="4"/>
  <c r="A194" i="4"/>
  <c r="A193" i="4"/>
  <c r="A192" i="4"/>
  <c r="A191" i="4"/>
  <c r="A190" i="4"/>
  <c r="A189" i="4"/>
  <c r="A188" i="4"/>
  <c r="A187" i="4"/>
  <c r="A186" i="4"/>
  <c r="J185" i="4"/>
  <c r="A185" i="4"/>
  <c r="A184" i="4"/>
  <c r="J183" i="4"/>
  <c r="A183" i="4"/>
  <c r="J182" i="4"/>
  <c r="A182" i="4"/>
  <c r="J181" i="4"/>
  <c r="A181" i="4"/>
  <c r="J180" i="4"/>
  <c r="A180" i="4"/>
  <c r="J179" i="4"/>
  <c r="A179" i="4"/>
  <c r="J178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J163" i="4"/>
  <c r="A163" i="4"/>
  <c r="J162" i="4"/>
  <c r="A162" i="4"/>
  <c r="J161" i="4"/>
  <c r="A161" i="4"/>
  <c r="J160" i="4"/>
  <c r="A160" i="4"/>
  <c r="J159" i="4"/>
  <c r="A159" i="4"/>
  <c r="J158" i="4"/>
  <c r="A158" i="4"/>
  <c r="J157" i="4"/>
  <c r="A157" i="4"/>
  <c r="J156" i="4"/>
  <c r="A156" i="4"/>
  <c r="A155" i="4"/>
  <c r="A154" i="4"/>
  <c r="A153" i="4"/>
  <c r="A152" i="4"/>
  <c r="A151" i="4"/>
  <c r="A150" i="4"/>
  <c r="A149" i="4"/>
  <c r="A148" i="4"/>
  <c r="J147" i="4"/>
  <c r="A147" i="4"/>
  <c r="J146" i="4"/>
  <c r="A146" i="4"/>
  <c r="A145" i="4"/>
  <c r="A144" i="4"/>
  <c r="A143" i="4"/>
  <c r="A142" i="4"/>
  <c r="J141" i="4"/>
  <c r="A141" i="4"/>
  <c r="A140" i="4"/>
  <c r="J139" i="4"/>
  <c r="A139" i="4"/>
  <c r="J138" i="4"/>
  <c r="A138" i="4"/>
  <c r="J137" i="4"/>
  <c r="A137" i="4"/>
  <c r="J136" i="4"/>
  <c r="A136" i="4"/>
  <c r="J135" i="4"/>
  <c r="A135" i="4"/>
  <c r="J134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J119" i="4"/>
  <c r="A119" i="4"/>
  <c r="J118" i="4"/>
  <c r="A118" i="4"/>
  <c r="J117" i="4"/>
  <c r="A117" i="4"/>
  <c r="J116" i="4"/>
  <c r="A116" i="4"/>
  <c r="J115" i="4"/>
  <c r="A115" i="4"/>
  <c r="J114" i="4"/>
  <c r="A114" i="4"/>
  <c r="J113" i="4"/>
  <c r="A113" i="4"/>
  <c r="J112" i="4"/>
  <c r="A112" i="4"/>
  <c r="A111" i="4"/>
  <c r="A110" i="4"/>
  <c r="A109" i="4"/>
  <c r="A108" i="4"/>
  <c r="J107" i="4"/>
  <c r="A107" i="4"/>
  <c r="J106" i="4"/>
  <c r="A106" i="4"/>
  <c r="A105" i="4"/>
  <c r="A104" i="4"/>
  <c r="A103" i="4"/>
  <c r="A102" i="4"/>
  <c r="A101" i="4"/>
  <c r="A100" i="4"/>
  <c r="A99" i="4"/>
  <c r="J98" i="4"/>
  <c r="A98" i="4"/>
  <c r="J97" i="4"/>
  <c r="A97" i="4"/>
  <c r="J96" i="4"/>
  <c r="A96" i="4"/>
  <c r="J95" i="4"/>
  <c r="A95" i="4"/>
  <c r="J94" i="4"/>
  <c r="A94" i="4"/>
  <c r="J93" i="4"/>
  <c r="A93" i="4"/>
  <c r="J92" i="4"/>
  <c r="A92" i="4"/>
  <c r="J91" i="4"/>
  <c r="A91" i="4"/>
  <c r="J90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J75" i="4"/>
  <c r="A75" i="4"/>
  <c r="J74" i="4"/>
  <c r="A74" i="4"/>
  <c r="J73" i="4"/>
  <c r="A73" i="4"/>
  <c r="J72" i="4"/>
  <c r="A72" i="4"/>
  <c r="J71" i="4"/>
  <c r="A71" i="4"/>
  <c r="J70" i="4"/>
  <c r="A70" i="4"/>
  <c r="J69" i="4"/>
  <c r="A69" i="4"/>
  <c r="J68" i="4"/>
  <c r="A68" i="4"/>
  <c r="A67" i="4"/>
  <c r="A66" i="4"/>
  <c r="A65" i="4"/>
  <c r="A64" i="4"/>
  <c r="A63" i="4"/>
  <c r="A62" i="4"/>
  <c r="A61" i="4"/>
  <c r="A60" i="4"/>
  <c r="J59" i="4"/>
  <c r="A59" i="4"/>
  <c r="J58" i="4"/>
  <c r="A58" i="4"/>
  <c r="A57" i="4"/>
  <c r="A56" i="4"/>
  <c r="A55" i="4"/>
  <c r="A54" i="4"/>
  <c r="J53" i="4"/>
  <c r="A53" i="4"/>
  <c r="J52" i="4"/>
  <c r="K52" i="4" s="1"/>
  <c r="A52" i="4"/>
  <c r="J51" i="4"/>
  <c r="A51" i="4"/>
  <c r="J50" i="4"/>
  <c r="A50" i="4"/>
  <c r="J49" i="4"/>
  <c r="A49" i="4"/>
  <c r="J48" i="4"/>
  <c r="A48" i="4"/>
  <c r="J47" i="4"/>
  <c r="A47" i="4"/>
  <c r="J46" i="4"/>
  <c r="A46" i="4"/>
  <c r="A45" i="4"/>
  <c r="A44" i="4"/>
  <c r="J43" i="4"/>
  <c r="A43" i="4"/>
  <c r="A42" i="4"/>
  <c r="A41" i="4"/>
  <c r="A40" i="4"/>
  <c r="A39" i="4"/>
  <c r="A38" i="4"/>
  <c r="A37" i="4"/>
  <c r="A36" i="4"/>
  <c r="A35" i="4"/>
  <c r="A34" i="4"/>
  <c r="A33" i="4"/>
  <c r="J32" i="4"/>
  <c r="A32" i="4"/>
  <c r="J31" i="4"/>
  <c r="A31" i="4"/>
  <c r="J30" i="4"/>
  <c r="A30" i="4"/>
  <c r="J29" i="4"/>
  <c r="A29" i="4"/>
  <c r="J28" i="4"/>
  <c r="A28" i="4"/>
  <c r="J27" i="4"/>
  <c r="A27" i="4"/>
  <c r="J26" i="4"/>
  <c r="A26" i="4"/>
  <c r="J25" i="4"/>
  <c r="A25" i="4"/>
  <c r="J24" i="4"/>
  <c r="A24" i="4"/>
  <c r="A23" i="4"/>
  <c r="A22" i="4"/>
  <c r="A21" i="4"/>
  <c r="J20" i="4"/>
  <c r="A20" i="4"/>
  <c r="J19" i="4"/>
  <c r="A19" i="4"/>
  <c r="J18" i="4"/>
  <c r="A18" i="4"/>
  <c r="A17" i="4"/>
  <c r="A16" i="4"/>
  <c r="A15" i="4"/>
  <c r="A14" i="4"/>
  <c r="A13" i="4"/>
  <c r="A12" i="4"/>
  <c r="A11" i="4"/>
  <c r="J10" i="4"/>
  <c r="A10" i="4"/>
  <c r="J9" i="4"/>
  <c r="A9" i="4"/>
  <c r="J8" i="4"/>
  <c r="A8" i="4"/>
  <c r="J7" i="4"/>
  <c r="A7" i="4"/>
  <c r="J6" i="4"/>
  <c r="A6" i="4"/>
  <c r="J5" i="4"/>
  <c r="A5" i="4"/>
  <c r="J4" i="4"/>
  <c r="A4" i="4"/>
  <c r="J3" i="4"/>
  <c r="A3" i="4"/>
  <c r="J2" i="4"/>
  <c r="A2" i="4"/>
  <c r="I2" i="3"/>
  <c r="I3" i="3"/>
  <c r="I4" i="3"/>
  <c r="J4" i="3" s="1"/>
  <c r="I5" i="3"/>
  <c r="I6" i="3"/>
  <c r="I7" i="3"/>
  <c r="I8" i="3"/>
  <c r="I9" i="3"/>
  <c r="I10" i="3"/>
  <c r="I11" i="3"/>
  <c r="I12" i="3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I25" i="3"/>
  <c r="I26" i="3"/>
  <c r="I27" i="3"/>
  <c r="I28" i="3"/>
  <c r="I29" i="3"/>
  <c r="I30" i="3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I47" i="3"/>
  <c r="J47" i="3" s="1"/>
  <c r="I48" i="3"/>
  <c r="I49" i="3"/>
  <c r="J49" i="3" s="1"/>
  <c r="I50" i="3"/>
  <c r="I51" i="3"/>
  <c r="I52" i="3"/>
  <c r="I53" i="3"/>
  <c r="I54" i="3"/>
  <c r="I55" i="3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I64" i="3"/>
  <c r="J64" i="3" s="1"/>
  <c r="I65" i="3"/>
  <c r="J65" i="3" s="1"/>
  <c r="I66" i="3"/>
  <c r="J66" i="3" s="1"/>
  <c r="I67" i="3"/>
  <c r="J67" i="3" s="1"/>
  <c r="I68" i="3"/>
  <c r="I69" i="3"/>
  <c r="I70" i="3"/>
  <c r="I71" i="3"/>
  <c r="I72" i="3"/>
  <c r="I73" i="3"/>
  <c r="J73" i="3" s="1"/>
  <c r="I74" i="3"/>
  <c r="I75" i="3"/>
  <c r="J75" i="3" s="1"/>
  <c r="I76" i="3"/>
  <c r="I77" i="3"/>
  <c r="I78" i="3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I91" i="3"/>
  <c r="I92" i="3"/>
  <c r="I93" i="3"/>
  <c r="I94" i="3"/>
  <c r="I95" i="3"/>
  <c r="I96" i="3"/>
  <c r="I97" i="3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I113" i="3"/>
  <c r="I114" i="3"/>
  <c r="I115" i="3"/>
  <c r="J115" i="3" s="1"/>
  <c r="I116" i="3"/>
  <c r="I117" i="3"/>
  <c r="I118" i="3"/>
  <c r="I119" i="3"/>
  <c r="I120" i="3"/>
  <c r="I121" i="3"/>
  <c r="I122" i="3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I135" i="3"/>
  <c r="I136" i="3"/>
  <c r="I137" i="3"/>
  <c r="I138" i="3"/>
  <c r="I139" i="3"/>
  <c r="I140" i="3"/>
  <c r="I141" i="3"/>
  <c r="J141" i="3" s="1"/>
  <c r="I142" i="3"/>
  <c r="J142" i="3" s="1"/>
  <c r="I143" i="3"/>
  <c r="J143" i="3" s="1"/>
  <c r="I144" i="3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I157" i="3"/>
  <c r="J157" i="3" s="1"/>
  <c r="I158" i="3"/>
  <c r="I159" i="3"/>
  <c r="J159" i="3" s="1"/>
  <c r="I160" i="3"/>
  <c r="I161" i="3"/>
  <c r="I162" i="3"/>
  <c r="I163" i="3"/>
  <c r="I164" i="3"/>
  <c r="I165" i="3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I174" i="3"/>
  <c r="J174" i="3" s="1"/>
  <c r="I175" i="3"/>
  <c r="J175" i="3" s="1"/>
  <c r="I176" i="3"/>
  <c r="J176" i="3" s="1"/>
  <c r="I177" i="3"/>
  <c r="J177" i="3" s="1"/>
  <c r="I178" i="3"/>
  <c r="I179" i="3"/>
  <c r="I180" i="3"/>
  <c r="I181" i="3"/>
  <c r="I182" i="3"/>
  <c r="I183" i="3"/>
  <c r="I184" i="3"/>
  <c r="I185" i="3"/>
  <c r="J185" i="3" s="1"/>
  <c r="I186" i="3"/>
  <c r="I187" i="3"/>
  <c r="I188" i="3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I201" i="3"/>
  <c r="J201" i="3" s="1"/>
  <c r="I202" i="3"/>
  <c r="I203" i="3"/>
  <c r="I204" i="3"/>
  <c r="I205" i="3"/>
  <c r="I206" i="3"/>
  <c r="I207" i="3"/>
  <c r="I208" i="3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I217" i="3"/>
  <c r="I218" i="3"/>
  <c r="J218" i="3" s="1"/>
  <c r="I219" i="3"/>
  <c r="J219" i="3" s="1"/>
  <c r="I220" i="3"/>
  <c r="J220" i="3" s="1"/>
  <c r="I221" i="3"/>
  <c r="J221" i="3" s="1"/>
  <c r="I222" i="3"/>
  <c r="I223" i="3"/>
  <c r="I224" i="3"/>
  <c r="I225" i="3"/>
  <c r="J225" i="3" s="1"/>
  <c r="I226" i="3"/>
  <c r="I227" i="3"/>
  <c r="I228" i="3"/>
  <c r="I229" i="3"/>
  <c r="I230" i="3"/>
  <c r="I231" i="3"/>
  <c r="I232" i="3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I245" i="3"/>
  <c r="I246" i="3"/>
  <c r="I247" i="3"/>
  <c r="I248" i="3"/>
  <c r="I249" i="3"/>
  <c r="I250" i="3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I267" i="3"/>
  <c r="J267" i="3" s="1"/>
  <c r="I268" i="3"/>
  <c r="I269" i="3"/>
  <c r="J269" i="3" s="1"/>
  <c r="I270" i="3"/>
  <c r="I271" i="3"/>
  <c r="I272" i="3"/>
  <c r="I273" i="3"/>
  <c r="I274" i="3"/>
  <c r="I275" i="3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I289" i="3"/>
  <c r="I290" i="3"/>
  <c r="I291" i="3"/>
  <c r="I292" i="3"/>
  <c r="I293" i="3"/>
  <c r="I294" i="3"/>
  <c r="J294" i="3" s="1"/>
  <c r="I295" i="3"/>
  <c r="J295" i="3" s="1"/>
  <c r="I296" i="3"/>
  <c r="J296" i="3" s="1"/>
  <c r="I297" i="3"/>
  <c r="I298" i="3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I311" i="3"/>
  <c r="I312" i="3"/>
  <c r="I313" i="3"/>
  <c r="I314" i="3"/>
  <c r="I315" i="3"/>
  <c r="I316" i="3"/>
  <c r="I317" i="3"/>
  <c r="I318" i="3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I327" i="3"/>
  <c r="I328" i="3"/>
  <c r="J328" i="3" s="1"/>
  <c r="I329" i="3"/>
  <c r="J329" i="3" s="1"/>
  <c r="I330" i="3"/>
  <c r="J330" i="3" s="1"/>
  <c r="I331" i="3"/>
  <c r="J331" i="3" s="1"/>
  <c r="I332" i="3"/>
  <c r="I333" i="3"/>
  <c r="I334" i="3"/>
  <c r="I335" i="3"/>
  <c r="J335" i="3" s="1"/>
  <c r="I336" i="3"/>
  <c r="I337" i="3"/>
  <c r="I338" i="3"/>
  <c r="J338" i="3" s="1"/>
  <c r="I339" i="3"/>
  <c r="I340" i="3"/>
  <c r="I341" i="3"/>
  <c r="I342" i="3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I355" i="3"/>
  <c r="I356" i="3"/>
  <c r="I357" i="3"/>
  <c r="I358" i="3"/>
  <c r="I359" i="3"/>
  <c r="I360" i="3"/>
  <c r="I361" i="3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I377" i="3"/>
  <c r="I378" i="3"/>
  <c r="J378" i="3" s="1"/>
  <c r="I379" i="3"/>
  <c r="J379" i="3" s="1"/>
  <c r="I380" i="3"/>
  <c r="I381" i="3"/>
  <c r="I382" i="3"/>
  <c r="I383" i="3"/>
  <c r="J383" i="3" s="1"/>
  <c r="I384" i="3"/>
  <c r="I385" i="3"/>
  <c r="I386" i="3"/>
  <c r="J386" i="3"/>
  <c r="A386" i="3"/>
  <c r="J385" i="3"/>
  <c r="A385" i="3"/>
  <c r="J384" i="3"/>
  <c r="A384" i="3"/>
  <c r="A383" i="3"/>
  <c r="J382" i="3"/>
  <c r="A382" i="3"/>
  <c r="J381" i="3"/>
  <c r="A381" i="3"/>
  <c r="J380" i="3"/>
  <c r="A380" i="3"/>
  <c r="A379" i="3"/>
  <c r="A378" i="3"/>
  <c r="J377" i="3"/>
  <c r="A377" i="3"/>
  <c r="J376" i="3"/>
  <c r="A376" i="3"/>
  <c r="A375" i="3"/>
  <c r="A374" i="3"/>
  <c r="A373" i="3"/>
  <c r="A372" i="3"/>
  <c r="A371" i="3"/>
  <c r="J370" i="3"/>
  <c r="A370" i="3"/>
  <c r="A369" i="3"/>
  <c r="A368" i="3"/>
  <c r="A367" i="3"/>
  <c r="A366" i="3"/>
  <c r="A365" i="3"/>
  <c r="A364" i="3"/>
  <c r="A363" i="3"/>
  <c r="A362" i="3"/>
  <c r="J361" i="3"/>
  <c r="A361" i="3"/>
  <c r="J360" i="3"/>
  <c r="A360" i="3"/>
  <c r="J359" i="3"/>
  <c r="A359" i="3"/>
  <c r="J358" i="3"/>
  <c r="A358" i="3"/>
  <c r="J357" i="3"/>
  <c r="A357" i="3"/>
  <c r="J356" i="3"/>
  <c r="A356" i="3"/>
  <c r="J355" i="3"/>
  <c r="A355" i="3"/>
  <c r="J354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J342" i="3"/>
  <c r="A342" i="3"/>
  <c r="J341" i="3"/>
  <c r="A341" i="3"/>
  <c r="J340" i="3"/>
  <c r="A340" i="3"/>
  <c r="J339" i="3"/>
  <c r="A339" i="3"/>
  <c r="A338" i="3"/>
  <c r="J337" i="3"/>
  <c r="A337" i="3"/>
  <c r="J336" i="3"/>
  <c r="A336" i="3"/>
  <c r="A335" i="3"/>
  <c r="J334" i="3"/>
  <c r="A334" i="3"/>
  <c r="J333" i="3"/>
  <c r="A333" i="3"/>
  <c r="J332" i="3"/>
  <c r="A332" i="3"/>
  <c r="A331" i="3"/>
  <c r="A330" i="3"/>
  <c r="A329" i="3"/>
  <c r="A328" i="3"/>
  <c r="J327" i="3"/>
  <c r="A327" i="3"/>
  <c r="J326" i="3"/>
  <c r="A326" i="3"/>
  <c r="A325" i="3"/>
  <c r="A324" i="3"/>
  <c r="A323" i="3"/>
  <c r="A322" i="3"/>
  <c r="A321" i="3"/>
  <c r="A320" i="3"/>
  <c r="A319" i="3"/>
  <c r="J318" i="3"/>
  <c r="A318" i="3"/>
  <c r="J317" i="3"/>
  <c r="A317" i="3"/>
  <c r="J316" i="3"/>
  <c r="A316" i="3"/>
  <c r="J315" i="3"/>
  <c r="A315" i="3"/>
  <c r="J314" i="3"/>
  <c r="A314" i="3"/>
  <c r="J313" i="3"/>
  <c r="A313" i="3"/>
  <c r="J312" i="3"/>
  <c r="A312" i="3"/>
  <c r="J311" i="3"/>
  <c r="A311" i="3"/>
  <c r="J310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J298" i="3"/>
  <c r="A298" i="3"/>
  <c r="J297" i="3"/>
  <c r="A297" i="3"/>
  <c r="A296" i="3"/>
  <c r="A295" i="3"/>
  <c r="A294" i="3"/>
  <c r="J293" i="3"/>
  <c r="A293" i="3"/>
  <c r="J292" i="3"/>
  <c r="A292" i="3"/>
  <c r="J291" i="3"/>
  <c r="A291" i="3"/>
  <c r="J290" i="3"/>
  <c r="A290" i="3"/>
  <c r="J289" i="3"/>
  <c r="A289" i="3"/>
  <c r="J288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J275" i="3"/>
  <c r="A275" i="3"/>
  <c r="J274" i="3"/>
  <c r="A274" i="3"/>
  <c r="J273" i="3"/>
  <c r="A273" i="3"/>
  <c r="J272" i="3"/>
  <c r="A272" i="3"/>
  <c r="J271" i="3"/>
  <c r="A271" i="3"/>
  <c r="J270" i="3"/>
  <c r="A270" i="3"/>
  <c r="A269" i="3"/>
  <c r="J268" i="3"/>
  <c r="A268" i="3"/>
  <c r="A267" i="3"/>
  <c r="J266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J250" i="3"/>
  <c r="A250" i="3"/>
  <c r="J249" i="3"/>
  <c r="A249" i="3"/>
  <c r="J248" i="3"/>
  <c r="A248" i="3"/>
  <c r="J247" i="3"/>
  <c r="A247" i="3"/>
  <c r="J246" i="3"/>
  <c r="A246" i="3"/>
  <c r="J245" i="3"/>
  <c r="A245" i="3"/>
  <c r="J244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J232" i="3"/>
  <c r="A232" i="3"/>
  <c r="J231" i="3"/>
  <c r="A231" i="3"/>
  <c r="J230" i="3"/>
  <c r="A230" i="3"/>
  <c r="J229" i="3"/>
  <c r="A229" i="3"/>
  <c r="J228" i="3"/>
  <c r="A228" i="3"/>
  <c r="J227" i="3"/>
  <c r="A227" i="3"/>
  <c r="J226" i="3"/>
  <c r="A226" i="3"/>
  <c r="A225" i="3"/>
  <c r="J224" i="3"/>
  <c r="A224" i="3"/>
  <c r="J223" i="3"/>
  <c r="A223" i="3"/>
  <c r="J222" i="3"/>
  <c r="A222" i="3"/>
  <c r="A221" i="3"/>
  <c r="A220" i="3"/>
  <c r="A219" i="3"/>
  <c r="A218" i="3"/>
  <c r="J217" i="3"/>
  <c r="A217" i="3"/>
  <c r="J216" i="3"/>
  <c r="A216" i="3"/>
  <c r="A215" i="3"/>
  <c r="A214" i="3"/>
  <c r="A213" i="3"/>
  <c r="A212" i="3"/>
  <c r="A211" i="3"/>
  <c r="A210" i="3"/>
  <c r="A209" i="3"/>
  <c r="J208" i="3"/>
  <c r="A208" i="3"/>
  <c r="J207" i="3"/>
  <c r="A207" i="3"/>
  <c r="J206" i="3"/>
  <c r="A206" i="3"/>
  <c r="J205" i="3"/>
  <c r="A205" i="3"/>
  <c r="J204" i="3"/>
  <c r="A204" i="3"/>
  <c r="J203" i="3"/>
  <c r="A203" i="3"/>
  <c r="J202" i="3"/>
  <c r="A202" i="3"/>
  <c r="A201" i="3"/>
  <c r="J200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J188" i="3"/>
  <c r="A188" i="3"/>
  <c r="J187" i="3"/>
  <c r="A187" i="3"/>
  <c r="J186" i="3"/>
  <c r="A186" i="3"/>
  <c r="A185" i="3"/>
  <c r="J184" i="3"/>
  <c r="A184" i="3"/>
  <c r="J183" i="3"/>
  <c r="A183" i="3"/>
  <c r="J182" i="3"/>
  <c r="A182" i="3"/>
  <c r="J181" i="3"/>
  <c r="A181" i="3"/>
  <c r="J180" i="3"/>
  <c r="A180" i="3"/>
  <c r="J179" i="3"/>
  <c r="A179" i="3"/>
  <c r="J178" i="3"/>
  <c r="A178" i="3"/>
  <c r="A177" i="3"/>
  <c r="A176" i="3"/>
  <c r="A175" i="3"/>
  <c r="A174" i="3"/>
  <c r="J173" i="3"/>
  <c r="A173" i="3"/>
  <c r="A172" i="3"/>
  <c r="A171" i="3"/>
  <c r="A170" i="3"/>
  <c r="A169" i="3"/>
  <c r="A168" i="3"/>
  <c r="A167" i="3"/>
  <c r="A166" i="3"/>
  <c r="J165" i="3"/>
  <c r="A165" i="3"/>
  <c r="J164" i="3"/>
  <c r="A164" i="3"/>
  <c r="J163" i="3"/>
  <c r="A163" i="3"/>
  <c r="J162" i="3"/>
  <c r="A162" i="3"/>
  <c r="J161" i="3"/>
  <c r="A161" i="3"/>
  <c r="J160" i="3"/>
  <c r="A160" i="3"/>
  <c r="A159" i="3"/>
  <c r="J158" i="3"/>
  <c r="A158" i="3"/>
  <c r="A157" i="3"/>
  <c r="J156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J144" i="3"/>
  <c r="A144" i="3"/>
  <c r="A143" i="3"/>
  <c r="A142" i="3"/>
  <c r="A141" i="3"/>
  <c r="J140" i="3"/>
  <c r="A140" i="3"/>
  <c r="J139" i="3"/>
  <c r="A139" i="3"/>
  <c r="J138" i="3"/>
  <c r="A138" i="3"/>
  <c r="J137" i="3"/>
  <c r="A137" i="3"/>
  <c r="J136" i="3"/>
  <c r="A136" i="3"/>
  <c r="J135" i="3"/>
  <c r="A135" i="3"/>
  <c r="J134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J122" i="3"/>
  <c r="A122" i="3"/>
  <c r="J121" i="3"/>
  <c r="A121" i="3"/>
  <c r="J120" i="3"/>
  <c r="A120" i="3"/>
  <c r="J119" i="3"/>
  <c r="A119" i="3"/>
  <c r="J118" i="3"/>
  <c r="A118" i="3"/>
  <c r="J117" i="3"/>
  <c r="A117" i="3"/>
  <c r="J116" i="3"/>
  <c r="A116" i="3"/>
  <c r="A115" i="3"/>
  <c r="J114" i="3"/>
  <c r="A114" i="3"/>
  <c r="J113" i="3"/>
  <c r="A113" i="3"/>
  <c r="J112" i="3"/>
  <c r="A112" i="3"/>
  <c r="A111" i="3"/>
  <c r="A110" i="3"/>
  <c r="A109" i="3"/>
  <c r="A108" i="3"/>
  <c r="A107" i="3"/>
  <c r="J106" i="3"/>
  <c r="A106" i="3"/>
  <c r="A105" i="3"/>
  <c r="A104" i="3"/>
  <c r="A103" i="3"/>
  <c r="A102" i="3"/>
  <c r="A101" i="3"/>
  <c r="A100" i="3"/>
  <c r="A99" i="3"/>
  <c r="A98" i="3"/>
  <c r="J97" i="3"/>
  <c r="A97" i="3"/>
  <c r="J96" i="3"/>
  <c r="A96" i="3"/>
  <c r="J95" i="3"/>
  <c r="A95" i="3"/>
  <c r="J94" i="3"/>
  <c r="A94" i="3"/>
  <c r="J93" i="3"/>
  <c r="A93" i="3"/>
  <c r="J92" i="3"/>
  <c r="A92" i="3"/>
  <c r="J91" i="3"/>
  <c r="A91" i="3"/>
  <c r="J90" i="3"/>
  <c r="A90" i="3"/>
  <c r="A89" i="3"/>
  <c r="A88" i="3"/>
  <c r="A87" i="3"/>
  <c r="A86" i="3"/>
  <c r="A85" i="3"/>
  <c r="A84" i="3"/>
  <c r="A83" i="3"/>
  <c r="A82" i="3"/>
  <c r="A81" i="3"/>
  <c r="A80" i="3"/>
  <c r="A79" i="3"/>
  <c r="J78" i="3"/>
  <c r="A78" i="3"/>
  <c r="J77" i="3"/>
  <c r="A77" i="3"/>
  <c r="J76" i="3"/>
  <c r="A76" i="3"/>
  <c r="A75" i="3"/>
  <c r="J74" i="3"/>
  <c r="A74" i="3"/>
  <c r="A73" i="3"/>
  <c r="J72" i="3"/>
  <c r="A72" i="3"/>
  <c r="J71" i="3"/>
  <c r="A71" i="3"/>
  <c r="J70" i="3"/>
  <c r="A70" i="3"/>
  <c r="J69" i="3"/>
  <c r="A69" i="3"/>
  <c r="J68" i="3"/>
  <c r="A68" i="3"/>
  <c r="A67" i="3"/>
  <c r="A66" i="3"/>
  <c r="A65" i="3"/>
  <c r="A64" i="3"/>
  <c r="J63" i="3"/>
  <c r="A63" i="3"/>
  <c r="A62" i="3"/>
  <c r="A61" i="3"/>
  <c r="A60" i="3"/>
  <c r="A59" i="3"/>
  <c r="A58" i="3"/>
  <c r="A57" i="3"/>
  <c r="A56" i="3"/>
  <c r="J55" i="3"/>
  <c r="A55" i="3"/>
  <c r="J54" i="3"/>
  <c r="A54" i="3"/>
  <c r="J53" i="3"/>
  <c r="A53" i="3"/>
  <c r="J52" i="3"/>
  <c r="A52" i="3"/>
  <c r="J51" i="3"/>
  <c r="A51" i="3"/>
  <c r="J50" i="3"/>
  <c r="A50" i="3"/>
  <c r="A49" i="3"/>
  <c r="J48" i="3"/>
  <c r="A48" i="3"/>
  <c r="A47" i="3"/>
  <c r="J46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J30" i="3"/>
  <c r="A30" i="3"/>
  <c r="J29" i="3"/>
  <c r="A29" i="3"/>
  <c r="J28" i="3"/>
  <c r="A28" i="3"/>
  <c r="J27" i="3"/>
  <c r="A27" i="3"/>
  <c r="J26" i="3"/>
  <c r="A26" i="3"/>
  <c r="J25" i="3"/>
  <c r="A25" i="3"/>
  <c r="J24" i="3"/>
  <c r="A24" i="3"/>
  <c r="A23" i="3"/>
  <c r="A22" i="3"/>
  <c r="A21" i="3"/>
  <c r="A20" i="3"/>
  <c r="A19" i="3"/>
  <c r="A18" i="3"/>
  <c r="A17" i="3"/>
  <c r="A16" i="3"/>
  <c r="A15" i="3"/>
  <c r="A14" i="3"/>
  <c r="A13" i="3"/>
  <c r="J12" i="3"/>
  <c r="A12" i="3"/>
  <c r="J11" i="3"/>
  <c r="A11" i="3"/>
  <c r="J10" i="3"/>
  <c r="A10" i="3"/>
  <c r="J9" i="3"/>
  <c r="A9" i="3"/>
  <c r="J8" i="3"/>
  <c r="A8" i="3"/>
  <c r="J7" i="3"/>
  <c r="A7" i="3"/>
  <c r="J6" i="3"/>
  <c r="A6" i="3"/>
  <c r="J5" i="3"/>
  <c r="A5" i="3"/>
  <c r="A4" i="3"/>
  <c r="J3" i="3"/>
  <c r="A3" i="3"/>
  <c r="J2" i="3"/>
  <c r="A2" i="3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" i="2"/>
  <c r="A4" i="2"/>
  <c r="A5" i="2"/>
  <c r="A2" i="2"/>
  <c r="J79" i="2"/>
  <c r="J101" i="2"/>
  <c r="J233" i="2"/>
  <c r="J277" i="2"/>
  <c r="J318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I15" i="2"/>
  <c r="J15" i="2" s="1"/>
  <c r="I16" i="2"/>
  <c r="I17" i="2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I232" i="2"/>
  <c r="J232" i="2" s="1"/>
  <c r="I233" i="2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N14" i="2" l="1"/>
  <c r="M14" i="2"/>
  <c r="N9" i="2"/>
  <c r="N12" i="2"/>
  <c r="M13" i="2"/>
  <c r="N13" i="2"/>
  <c r="O14" i="2"/>
  <c r="P14" i="2" s="1"/>
  <c r="M9" i="2"/>
  <c r="M10" i="2"/>
  <c r="N10" i="2"/>
  <c r="M11" i="2"/>
  <c r="N11" i="2"/>
  <c r="M12" i="2"/>
  <c r="M15" i="2" s="1"/>
  <c r="J231" i="2"/>
  <c r="P2" i="2"/>
  <c r="J16" i="2"/>
  <c r="N2" i="2"/>
  <c r="J17" i="2"/>
  <c r="J148" i="2"/>
  <c r="M2" i="2"/>
  <c r="O2" i="2" s="1"/>
  <c r="J14" i="2"/>
  <c r="N15" i="2" l="1"/>
  <c r="O15" i="2" s="1"/>
  <c r="O10" i="2"/>
  <c r="P10" i="2" s="1"/>
  <c r="O12" i="2"/>
  <c r="O11" i="2"/>
  <c r="P11" i="2" s="1"/>
  <c r="O9" i="2"/>
  <c r="P9" i="2" s="1"/>
  <c r="O13" i="2"/>
  <c r="P13" i="2" l="1"/>
  <c r="O33" i="2"/>
  <c r="P12" i="2"/>
  <c r="O32" i="2"/>
  <c r="O34" i="2" l="1"/>
  <c r="M32" i="2" s="1"/>
  <c r="N33" i="2"/>
  <c r="N32" i="2"/>
  <c r="M33" i="2"/>
  <c r="N44" i="2" l="1"/>
</calcChain>
</file>

<file path=xl/sharedStrings.xml><?xml version="1.0" encoding="utf-8"?>
<sst xmlns="http://schemas.openxmlformats.org/spreadsheetml/2006/main" count="3646" uniqueCount="144">
  <si>
    <t xml:space="preserve">Age </t>
  </si>
  <si>
    <t>Clinical history</t>
  </si>
  <si>
    <t>Cytology</t>
  </si>
  <si>
    <t>HPV 16</t>
  </si>
  <si>
    <t>HPV18</t>
  </si>
  <si>
    <t>HR-HPV</t>
  </si>
  <si>
    <t>LSIL C/A</t>
  </si>
  <si>
    <t>N</t>
  </si>
  <si>
    <t>P</t>
  </si>
  <si>
    <t>R</t>
  </si>
  <si>
    <t>ENDOCERVICAL ADENO</t>
  </si>
  <si>
    <t>HPV</t>
  </si>
  <si>
    <t>HSIL HPV</t>
  </si>
  <si>
    <t>LSIL C/A B/V</t>
  </si>
  <si>
    <t>HPV T/V</t>
  </si>
  <si>
    <t>HPV AGUS</t>
  </si>
  <si>
    <t>LSIL B/V</t>
  </si>
  <si>
    <t>HSIL B/V</t>
  </si>
  <si>
    <t>HSIL HPV B/V</t>
  </si>
  <si>
    <t>LSIL</t>
  </si>
  <si>
    <t>LSIL HPV</t>
  </si>
  <si>
    <t>HSIL AGUS</t>
  </si>
  <si>
    <t>NEG HYPERKERATOSIS</t>
  </si>
  <si>
    <t>NEG C/A B/V</t>
  </si>
  <si>
    <t>Suspicious cervix</t>
  </si>
  <si>
    <t>NEG</t>
  </si>
  <si>
    <t>NEG T/V B/V</t>
  </si>
  <si>
    <t>NEG HERPES</t>
  </si>
  <si>
    <t>SCC C/A</t>
  </si>
  <si>
    <t>ATYPICAL ENDOMX</t>
  </si>
  <si>
    <t>NEG TUBUAL METAPLASIA</t>
  </si>
  <si>
    <t>AGUS B/V</t>
  </si>
  <si>
    <t>Peri-menopausal. Contact bleeding</t>
  </si>
  <si>
    <t>NEG B/V</t>
  </si>
  <si>
    <t>Prev LSIL.  Hysterectomy</t>
  </si>
  <si>
    <t>LSIL HPV C/A</t>
  </si>
  <si>
    <t>AUB</t>
  </si>
  <si>
    <t>NEG ENDOMX CELLS</t>
  </si>
  <si>
    <t>Prev HSIL. Colpo. Follow up pap smear</t>
  </si>
  <si>
    <t>ASCUS ENDOMX</t>
  </si>
  <si>
    <t>Prev cone biopsy. R.</t>
  </si>
  <si>
    <t>If abnormal, send for HPV</t>
  </si>
  <si>
    <t>NEG C/A</t>
  </si>
  <si>
    <t>Post menopausal. PVD. Previous Ca vulva, Abnormal HPV test.</t>
  </si>
  <si>
    <t>LSIL HPV AGUS</t>
  </si>
  <si>
    <t>CNA. Amenorrhoea</t>
  </si>
  <si>
    <t>Prev pap Atypical</t>
  </si>
  <si>
    <t xml:space="preserve">NEG </t>
  </si>
  <si>
    <t>HPV B/V</t>
  </si>
  <si>
    <t>Prev HSIL.</t>
  </si>
  <si>
    <t>HSIL ENDOMX</t>
  </si>
  <si>
    <t>R. Normal appearing cx.</t>
  </si>
  <si>
    <t>Prev LSIL. Recurrent PVD</t>
  </si>
  <si>
    <t>LSIL HPV ENDOMX</t>
  </si>
  <si>
    <t>R. Normal appearing cx. Post menopausal</t>
  </si>
  <si>
    <t>AGUS</t>
  </si>
  <si>
    <t>NEG ACT</t>
  </si>
  <si>
    <t>Prev LSIL. CNA. IUCD</t>
  </si>
  <si>
    <t>ASCUS</t>
  </si>
  <si>
    <t xml:space="preserve">Post menopausal. </t>
  </si>
  <si>
    <t>CNA. Post menopausal</t>
  </si>
  <si>
    <t>HSIL</t>
  </si>
  <si>
    <t>Prev ASCUS</t>
  </si>
  <si>
    <t>PVD. Bleeding. Cx erosion. Contraceptive</t>
  </si>
  <si>
    <t>CNA. PVD. IUCD</t>
  </si>
  <si>
    <t>CNA. Prev cone biopsy LSIL. Polyp.</t>
  </si>
  <si>
    <t>Prev HPV</t>
  </si>
  <si>
    <t>Prev LSIL, repeat pap</t>
  </si>
  <si>
    <t>CNA. Post natal</t>
  </si>
  <si>
    <t>R. normal appearing cx. post menopausal</t>
  </si>
  <si>
    <t>Post hysterectomy. Post menopausal. CNA. PMB.</t>
  </si>
  <si>
    <t>Bulky cervical mass. Contact bleeding.</t>
  </si>
  <si>
    <t>Prev HR-HPV positive</t>
  </si>
  <si>
    <t>AUB. Prev HR-HPV pos. Endomx and cx biopsy.</t>
  </si>
  <si>
    <t>AUB. Abn cx. Cx biopsy.</t>
  </si>
  <si>
    <t>Prev ASCUS. Repeat pap</t>
  </si>
  <si>
    <t>ASCUS C/A</t>
  </si>
  <si>
    <t>Previous LSIL. Impression of HPV on cervical lip.</t>
  </si>
  <si>
    <t>ENDOMX</t>
  </si>
  <si>
    <t>Prev LSIL</t>
  </si>
  <si>
    <t>NEG C/A ENDOMX</t>
  </si>
  <si>
    <t>PMB</t>
  </si>
  <si>
    <t>CNA. Bleeding . IUCD</t>
  </si>
  <si>
    <t>Irregular bleeding. Prev LSIL HPV</t>
  </si>
  <si>
    <t>LSIL AGUS</t>
  </si>
  <si>
    <t>LSIL HPV B/V</t>
  </si>
  <si>
    <t>CNA</t>
  </si>
  <si>
    <t>IUCD</t>
  </si>
  <si>
    <t>P2G3</t>
  </si>
  <si>
    <t>B/V T/V</t>
  </si>
  <si>
    <t>ASCUS B/V</t>
  </si>
  <si>
    <t>ASCUS INFLAM B/V</t>
  </si>
  <si>
    <t>LSIL HPV C/A B/V</t>
  </si>
  <si>
    <t>NEG T/V</t>
  </si>
  <si>
    <t>post menopausal</t>
  </si>
  <si>
    <t>CNA. post menopausal</t>
  </si>
  <si>
    <t>Post TAH</t>
  </si>
  <si>
    <t>ASCUS INNFLAM C/A</t>
  </si>
  <si>
    <t>First pap smear</t>
  </si>
  <si>
    <t>Prev LSIL HPV</t>
  </si>
  <si>
    <t>Post menopausal</t>
  </si>
  <si>
    <t>CNA. Irregular menses</t>
  </si>
  <si>
    <t>ASCUS ATROPHY</t>
  </si>
  <si>
    <t>Hormonal therapy. Prev LLETZ, Post coital bleeding. Polyps on cx</t>
  </si>
  <si>
    <t>Prev LSIL. Hormonal therapy. Amenorrhoea</t>
  </si>
  <si>
    <t>Post partum</t>
  </si>
  <si>
    <t>Prev abn pap</t>
  </si>
  <si>
    <t>SCC</t>
  </si>
  <si>
    <t xml:space="preserve">HSIL </t>
  </si>
  <si>
    <t>HPV C/A</t>
  </si>
  <si>
    <t>HPV B/V T/V</t>
  </si>
  <si>
    <t>ENDOMETRIAL ADENO</t>
  </si>
  <si>
    <t>HPV PCR</t>
  </si>
  <si>
    <t>Positive</t>
  </si>
  <si>
    <t>Negative</t>
  </si>
  <si>
    <t>Total</t>
  </si>
  <si>
    <t>Confirm total</t>
  </si>
  <si>
    <t xml:space="preserve"> </t>
  </si>
  <si>
    <t>binary</t>
  </si>
  <si>
    <t>Group</t>
  </si>
  <si>
    <t>18-25</t>
  </si>
  <si>
    <t>26-35</t>
  </si>
  <si>
    <t>36-45</t>
  </si>
  <si>
    <t>46-55</t>
  </si>
  <si>
    <t>56-65</t>
  </si>
  <si>
    <t>&gt;65</t>
  </si>
  <si>
    <t>totals</t>
  </si>
  <si>
    <t>Positivity Rate (+/tot)</t>
  </si>
  <si>
    <t>Chi sq</t>
  </si>
  <si>
    <t>Expected Values for Chi Sq</t>
  </si>
  <si>
    <t>There is no significant difference in positivity scores between individuals aged 18–25 and those aged 36–45.</t>
  </si>
  <si>
    <t>Individuals aged 18–25 exhibit significantly different positivity scores compared to individuals aged 36–45.</t>
  </si>
  <si>
    <r>
      <t xml:space="preserve">Individuals aged 18–25 exhibit </t>
    </r>
    <r>
      <rPr>
        <b/>
        <sz val="11"/>
        <color theme="1"/>
        <rFont val="Aptos Narrow"/>
        <family val="2"/>
        <scheme val="minor"/>
      </rPr>
      <t>higher positivity scores</t>
    </r>
    <r>
      <rPr>
        <sz val="11"/>
        <color theme="1"/>
        <rFont val="Aptos Narrow"/>
        <family val="2"/>
        <scheme val="minor"/>
      </rPr>
      <t xml:space="preserve"> than individuals aged 36–45.</t>
    </r>
  </si>
  <si>
    <t>Outcome</t>
  </si>
  <si>
    <t>Null Hypothesis</t>
  </si>
  <si>
    <t>Alternate Hypothesis</t>
  </si>
  <si>
    <t>T-Test</t>
  </si>
  <si>
    <t>P Value</t>
  </si>
  <si>
    <t>There is no significant correlation between cytological findings and HPV PCR results in the diagnosis of HPV infection.</t>
  </si>
  <si>
    <t>There is a significant correlation between cytological findings and HPV PCR results in the diagnosis of HPV infection.</t>
  </si>
  <si>
    <r>
      <t xml:space="preserve">The study found a </t>
    </r>
    <r>
      <rPr>
        <b/>
        <sz val="11"/>
        <color theme="1"/>
        <rFont val="Aptos Narrow"/>
        <family val="2"/>
        <scheme val="minor"/>
      </rPr>
      <t>moderate</t>
    </r>
    <r>
      <rPr>
        <sz val="11"/>
        <color theme="1"/>
        <rFont val="Aptos Narrow"/>
        <family val="2"/>
        <scheme val="minor"/>
      </rPr>
      <t xml:space="preserve"> correlation between cytological findings and HPV PCR results.</t>
    </r>
  </si>
  <si>
    <t>Observed</t>
  </si>
  <si>
    <t>Expected</t>
  </si>
  <si>
    <t>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</si>
</sst>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73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horizontal="center"/>
    </xf>
    <xf numFmtId="0" fontId="1" fillId="7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Positivity Rate,</a:t>
            </a:r>
            <a:r>
              <a:rPr lang="en-US" baseline="0"/>
              <a:t> Negative, Positive and Totals VS the different age ranges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Summary'!$M$8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and Summary'!$L$9:$L$15</c:f>
              <c:strCache>
                <c:ptCount val="7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&gt;65</c:v>
                </c:pt>
                <c:pt idx="6">
                  <c:v>Total</c:v>
                </c:pt>
              </c:strCache>
            </c:strRef>
          </c:cat>
          <c:val>
            <c:numRef>
              <c:f>'Data and Summary'!$M$9:$M$15</c:f>
              <c:numCache>
                <c:formatCode>General</c:formatCode>
                <c:ptCount val="7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45</c:v>
                </c:pt>
                <c:pt idx="4">
                  <c:v>48</c:v>
                </c:pt>
                <c:pt idx="5">
                  <c:v>2</c:v>
                </c:pt>
                <c:pt idx="6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8-4BA5-A3B7-3C2C33CF1894}"/>
            </c:ext>
          </c:extLst>
        </c:ser>
        <c:ser>
          <c:idx val="1"/>
          <c:order val="1"/>
          <c:tx>
            <c:strRef>
              <c:f>'Data and Summary'!$N$8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and Summary'!$L$9:$L$15</c:f>
              <c:strCache>
                <c:ptCount val="7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&gt;65</c:v>
                </c:pt>
                <c:pt idx="6">
                  <c:v>Total</c:v>
                </c:pt>
              </c:strCache>
            </c:strRef>
          </c:cat>
          <c:val>
            <c:numRef>
              <c:f>'Data and Summary'!$N$9:$N$15</c:f>
              <c:numCache>
                <c:formatCode>General</c:formatCode>
                <c:ptCount val="7"/>
                <c:pt idx="0">
                  <c:v>16</c:v>
                </c:pt>
                <c:pt idx="1">
                  <c:v>41</c:v>
                </c:pt>
                <c:pt idx="2">
                  <c:v>41</c:v>
                </c:pt>
                <c:pt idx="3">
                  <c:v>52</c:v>
                </c:pt>
                <c:pt idx="4">
                  <c:v>40</c:v>
                </c:pt>
                <c:pt idx="5">
                  <c:v>0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8-4BA5-A3B7-3C2C33CF1894}"/>
            </c:ext>
          </c:extLst>
        </c:ser>
        <c:ser>
          <c:idx val="2"/>
          <c:order val="2"/>
          <c:tx>
            <c:strRef>
              <c:f>'Data and Summary'!$O$8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and Summary'!$L$9:$L$15</c:f>
              <c:strCache>
                <c:ptCount val="7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&gt;65</c:v>
                </c:pt>
                <c:pt idx="6">
                  <c:v>Total</c:v>
                </c:pt>
              </c:strCache>
            </c:strRef>
          </c:cat>
          <c:val>
            <c:numRef>
              <c:f>'Data and Summary'!$O$9:$O$15</c:f>
              <c:numCache>
                <c:formatCode>General</c:formatCode>
                <c:ptCount val="7"/>
                <c:pt idx="0">
                  <c:v>46</c:v>
                </c:pt>
                <c:pt idx="1">
                  <c:v>74</c:v>
                </c:pt>
                <c:pt idx="2">
                  <c:v>78</c:v>
                </c:pt>
                <c:pt idx="3">
                  <c:v>97</c:v>
                </c:pt>
                <c:pt idx="4">
                  <c:v>88</c:v>
                </c:pt>
                <c:pt idx="5">
                  <c:v>2</c:v>
                </c:pt>
                <c:pt idx="6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8-4BA5-A3B7-3C2C33CF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943663487"/>
        <c:axId val="1943663967"/>
      </c:barChart>
      <c:lineChart>
        <c:grouping val="standard"/>
        <c:varyColors val="0"/>
        <c:ser>
          <c:idx val="3"/>
          <c:order val="3"/>
          <c:tx>
            <c:strRef>
              <c:f>'Data and Summary'!$P$8</c:f>
              <c:strCache>
                <c:ptCount val="1"/>
                <c:pt idx="0">
                  <c:v>Positivity Rate (+/tot)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and Summary'!$L$9:$L$15</c:f>
              <c:strCache>
                <c:ptCount val="7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&gt;65</c:v>
                </c:pt>
                <c:pt idx="6">
                  <c:v>Total</c:v>
                </c:pt>
              </c:strCache>
            </c:strRef>
          </c:cat>
          <c:val>
            <c:numRef>
              <c:f>'Data and Summary'!$P$9:$P$15</c:f>
              <c:numCache>
                <c:formatCode>General</c:formatCode>
                <c:ptCount val="7"/>
                <c:pt idx="0">
                  <c:v>0.65217391304347827</c:v>
                </c:pt>
                <c:pt idx="1">
                  <c:v>0.44594594594594594</c:v>
                </c:pt>
                <c:pt idx="2">
                  <c:v>0.47435897435897434</c:v>
                </c:pt>
                <c:pt idx="3">
                  <c:v>0.46391752577319589</c:v>
                </c:pt>
                <c:pt idx="4">
                  <c:v>0.54545454545454541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8-4BA5-A3B7-3C2C33CF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542735"/>
        <c:axId val="1168531215"/>
      </c:lineChart>
      <c:catAx>
        <c:axId val="194366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63967"/>
        <c:crosses val="autoZero"/>
        <c:auto val="1"/>
        <c:lblAlgn val="ctr"/>
        <c:lblOffset val="100"/>
        <c:noMultiLvlLbl val="0"/>
      </c:catAx>
      <c:valAx>
        <c:axId val="19436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63487"/>
        <c:crosses val="autoZero"/>
        <c:crossBetween val="between"/>
      </c:valAx>
      <c:valAx>
        <c:axId val="1168531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Positivity Rate (+/tot)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42735"/>
        <c:crosses val="max"/>
        <c:crossBetween val="between"/>
      </c:valAx>
      <c:catAx>
        <c:axId val="116854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85312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'Observed'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and Summary'!$M$31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and Summary'!$L$32:$L$34</c:f>
              <c:strCache>
                <c:ptCount val="3"/>
                <c:pt idx="0">
                  <c:v>46-55</c:v>
                </c:pt>
                <c:pt idx="1">
                  <c:v>56-65</c:v>
                </c:pt>
                <c:pt idx="2">
                  <c:v>Expected</c:v>
                </c:pt>
              </c:strCache>
            </c:strRef>
          </c:cat>
          <c:val>
            <c:numRef>
              <c:f>'Data and Summary'!$M$32:$M$34</c:f>
              <c:numCache>
                <c:formatCode>General</c:formatCode>
                <c:ptCount val="3"/>
                <c:pt idx="0">
                  <c:v>48.762162162162163</c:v>
                </c:pt>
                <c:pt idx="1">
                  <c:v>44.237837837837837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1-4C16-87E4-4AD579BF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103039"/>
        <c:axId val="1296126559"/>
      </c:lineChart>
      <c:catAx>
        <c:axId val="129610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26559"/>
        <c:crosses val="autoZero"/>
        <c:auto val="1"/>
        <c:lblAlgn val="ctr"/>
        <c:lblOffset val="100"/>
        <c:noMultiLvlLbl val="0"/>
      </c:catAx>
      <c:valAx>
        <c:axId val="12961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Graph representing Positive, Negative and total confirmed cases of HPV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Field2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and Summary'!$M$1:$P$1</c:f>
              <c:strCache>
                <c:ptCount val="4"/>
                <c:pt idx="0">
                  <c:v>Positive</c:v>
                </c:pt>
                <c:pt idx="1">
                  <c:v>Negative</c:v>
                </c:pt>
                <c:pt idx="2">
                  <c:v>Total</c:v>
                </c:pt>
                <c:pt idx="3">
                  <c:v>Confirm total</c:v>
                </c:pt>
              </c:strCache>
            </c:strRef>
          </c:cat>
          <c:val>
            <c:numRef>
              <c:f>'Data and Summary'!$M$2:$P$2</c:f>
              <c:numCache>
                <c:formatCode>General</c:formatCode>
                <c:ptCount val="4"/>
                <c:pt idx="0">
                  <c:v>195</c:v>
                </c:pt>
                <c:pt idx="1">
                  <c:v>190</c:v>
                </c:pt>
                <c:pt idx="2">
                  <c:v>385</c:v>
                </c:pt>
                <c:pt idx="3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B-4784-ADDD-7996D900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155059</xdr:rowOff>
    </xdr:from>
    <xdr:to>
      <xdr:col>25</xdr:col>
      <xdr:colOff>561163</xdr:colOff>
      <xdr:row>20</xdr:row>
      <xdr:rowOff>28502</xdr:rowOff>
    </xdr:to>
    <xdr:graphicFrame macro="">
      <xdr:nvGraphicFramePr>
        <xdr:cNvPr id="2" name="Chart 1" descr="Chart type: Clustered Column, Line. Multiple values by 'Field1'&#10;&#10;Description automatically generated">
          <a:extLst>
            <a:ext uri="{FF2B5EF4-FFF2-40B4-BE49-F238E27FC236}">
              <a16:creationId xmlns:a16="http://schemas.microsoft.com/office/drawing/2014/main" id="{7F8493D2-0ECC-6F17-1F80-048D59B2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575339</xdr:colOff>
      <xdr:row>26</xdr:row>
      <xdr:rowOff>14915</xdr:rowOff>
    </xdr:from>
    <xdr:to>
      <xdr:col>25</xdr:col>
      <xdr:colOff>561163</xdr:colOff>
      <xdr:row>40</xdr:row>
      <xdr:rowOff>173813</xdr:rowOff>
    </xdr:to>
    <xdr:graphicFrame macro="">
      <xdr:nvGraphicFramePr>
        <xdr:cNvPr id="5" name="Chart 4" descr="Chart type: Line. 'Observed'&#10;&#10;Description automatically generated">
          <a:extLst>
            <a:ext uri="{FF2B5EF4-FFF2-40B4-BE49-F238E27FC236}">
              <a16:creationId xmlns:a16="http://schemas.microsoft.com/office/drawing/2014/main" id="{17DACDE5-431F-2331-F860-0290BC8C3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331675</xdr:colOff>
      <xdr:row>10</xdr:row>
      <xdr:rowOff>96135</xdr:rowOff>
    </xdr:from>
    <xdr:to>
      <xdr:col>33</xdr:col>
      <xdr:colOff>603544</xdr:colOff>
      <xdr:row>32</xdr:row>
      <xdr:rowOff>140290</xdr:rowOff>
    </xdr:to>
    <xdr:graphicFrame macro="">
      <xdr:nvGraphicFramePr>
        <xdr:cNvPr id="6" name="Chart 5" descr="Chart type: Pie. 'Field2'&#10;&#10;Description automatically generated">
          <a:extLst>
            <a:ext uri="{FF2B5EF4-FFF2-40B4-BE49-F238E27FC236}">
              <a16:creationId xmlns:a16="http://schemas.microsoft.com/office/drawing/2014/main" id="{3E8E3BE2-A400-D9A3-4A19-A0BA39EAB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149D-8FC9-491D-BA35-9DD7343CA71E}">
  <dimension ref="A1:Z386"/>
  <sheetViews>
    <sheetView tabSelected="1" topLeftCell="J3" zoomScale="86" zoomScaleNormal="100" workbookViewId="0">
      <selection activeCell="AJ41" sqref="AJ41"/>
    </sheetView>
  </sheetViews>
  <sheetFormatPr defaultRowHeight="14.5" x14ac:dyDescent="0.35"/>
  <cols>
    <col min="1" max="1" width="11.54296875" customWidth="1"/>
    <col min="2" max="2" width="9.1796875" style="1"/>
    <col min="3" max="3" width="54.7265625" style="2" customWidth="1"/>
    <col min="4" max="4" width="23.7265625" customWidth="1"/>
    <col min="5" max="5" width="9.1796875" style="3" customWidth="1"/>
    <col min="6" max="10" width="8.7265625" customWidth="1"/>
    <col min="12" max="12" width="10.08984375" bestFit="1" customWidth="1"/>
    <col min="15" max="15" width="17.81640625" bestFit="1" customWidth="1"/>
    <col min="16" max="16" width="17.90625" bestFit="1" customWidth="1"/>
    <col min="19" max="19" width="17.81640625" bestFit="1" customWidth="1"/>
  </cols>
  <sheetData>
    <row r="1" spans="1:16" x14ac:dyDescent="0.35">
      <c r="A1" t="s">
        <v>119</v>
      </c>
      <c r="B1" s="1" t="s">
        <v>0</v>
      </c>
      <c r="C1" s="2" t="s">
        <v>1</v>
      </c>
      <c r="D1" t="s">
        <v>2</v>
      </c>
      <c r="F1" t="s">
        <v>3</v>
      </c>
      <c r="G1" t="s">
        <v>4</v>
      </c>
      <c r="H1" t="s">
        <v>5</v>
      </c>
      <c r="I1" t="s">
        <v>112</v>
      </c>
      <c r="J1" t="s">
        <v>118</v>
      </c>
      <c r="M1" t="s">
        <v>113</v>
      </c>
      <c r="N1" t="s">
        <v>114</v>
      </c>
      <c r="O1" t="s">
        <v>115</v>
      </c>
      <c r="P1" t="s">
        <v>116</v>
      </c>
    </row>
    <row r="2" spans="1:16" x14ac:dyDescent="0.35">
      <c r="A2" t="str">
        <f>IF(B2&lt;18, "0–17",
 IF(B2&lt;=25, "18–25",
 IF(B2&lt;=35, "26–35",
 IF(B2&lt;=45, "36–45",
 IF(B2&lt;=55, "46–55",
 IF(B2&lt;=65, "56–65",
 IF(B2&lt;=75, "66–75", "76+")))))))</f>
        <v>18–25</v>
      </c>
      <c r="B2" s="1">
        <v>22</v>
      </c>
      <c r="D2" t="s">
        <v>6</v>
      </c>
      <c r="F2" t="s">
        <v>7</v>
      </c>
      <c r="G2" t="s">
        <v>7</v>
      </c>
      <c r="H2" t="s">
        <v>8</v>
      </c>
      <c r="I2" t="str">
        <f>IF(COUNTIF(F2:H2, "P") &gt; 0, "Positive", "Negative")</f>
        <v>Positive</v>
      </c>
      <c r="J2">
        <f>IF(COUNTIF(I2:I2, "Positive") &gt; 0, 1, 0)</f>
        <v>1</v>
      </c>
      <c r="M2">
        <f>COUNTIF(I2:I387, "Positive")</f>
        <v>195</v>
      </c>
      <c r="N2">
        <f>COUNTIF(I2:I387, "Negative")</f>
        <v>190</v>
      </c>
      <c r="O2">
        <f>SUM(M2:N2)</f>
        <v>385</v>
      </c>
      <c r="P2">
        <f>COUNTIF(I2:I386, "&lt;&gt;")</f>
        <v>385</v>
      </c>
    </row>
    <row r="3" spans="1:16" x14ac:dyDescent="0.35">
      <c r="A3" t="str">
        <f t="shared" ref="A3:A66" si="0">IF(B3&lt;18, "0–17",
 IF(B3&lt;=25, "18–25",
 IF(B3&lt;=35, "26–35",
 IF(B3&lt;=45, "36–45",
 IF(B3&lt;=55, "46–55",
 IF(B3&lt;=65, "56–65",
 IF(B3&lt;=75, "66–75", "76+")))))))</f>
        <v>18–25</v>
      </c>
      <c r="B3" s="1">
        <v>24</v>
      </c>
      <c r="C3" s="2" t="s">
        <v>9</v>
      </c>
      <c r="D3" t="s">
        <v>10</v>
      </c>
      <c r="F3" t="s">
        <v>7</v>
      </c>
      <c r="G3" t="s">
        <v>7</v>
      </c>
      <c r="H3" t="s">
        <v>8</v>
      </c>
      <c r="I3" t="str">
        <f t="shared" ref="I3:I66" si="1">IF(COUNTIF(F3:H3, "P") &gt; 0, "Positive", "Negative")</f>
        <v>Positive</v>
      </c>
      <c r="J3">
        <f t="shared" ref="J3:J66" si="2">IF(COUNTIF(I3:I3, "Positive") &gt; 0, 1, 0)</f>
        <v>1</v>
      </c>
    </row>
    <row r="4" spans="1:16" x14ac:dyDescent="0.35">
      <c r="A4" t="str">
        <f t="shared" si="0"/>
        <v>46–55</v>
      </c>
      <c r="B4" s="1">
        <v>55</v>
      </c>
      <c r="C4" s="2" t="s">
        <v>9</v>
      </c>
      <c r="D4" t="s">
        <v>11</v>
      </c>
      <c r="F4" t="s">
        <v>7</v>
      </c>
      <c r="G4" t="s">
        <v>7</v>
      </c>
      <c r="H4" t="s">
        <v>7</v>
      </c>
      <c r="I4" t="str">
        <f t="shared" si="1"/>
        <v>Negative</v>
      </c>
      <c r="J4">
        <f t="shared" si="2"/>
        <v>0</v>
      </c>
    </row>
    <row r="5" spans="1:16" x14ac:dyDescent="0.35">
      <c r="A5" t="str">
        <f t="shared" si="0"/>
        <v>46–55</v>
      </c>
      <c r="B5" s="1">
        <v>47</v>
      </c>
      <c r="C5" s="2" t="s">
        <v>9</v>
      </c>
      <c r="D5" t="s">
        <v>12</v>
      </c>
      <c r="F5" t="s">
        <v>8</v>
      </c>
      <c r="G5" t="s">
        <v>8</v>
      </c>
      <c r="H5" t="s">
        <v>7</v>
      </c>
      <c r="I5" t="str">
        <f t="shared" si="1"/>
        <v>Positive</v>
      </c>
      <c r="J5">
        <f t="shared" si="2"/>
        <v>1</v>
      </c>
      <c r="M5" t="s">
        <v>117</v>
      </c>
    </row>
    <row r="6" spans="1:16" x14ac:dyDescent="0.35">
      <c r="A6" t="str">
        <f t="shared" si="0"/>
        <v>36–45</v>
      </c>
      <c r="B6" s="1">
        <v>38</v>
      </c>
      <c r="C6" s="2" t="s">
        <v>9</v>
      </c>
      <c r="D6" t="s">
        <v>13</v>
      </c>
      <c r="F6" t="s">
        <v>8</v>
      </c>
      <c r="G6" t="s">
        <v>7</v>
      </c>
      <c r="H6" t="s">
        <v>7</v>
      </c>
      <c r="I6" t="str">
        <f t="shared" si="1"/>
        <v>Positive</v>
      </c>
      <c r="J6">
        <f t="shared" si="2"/>
        <v>1</v>
      </c>
    </row>
    <row r="7" spans="1:16" x14ac:dyDescent="0.35">
      <c r="A7" t="str">
        <f t="shared" si="0"/>
        <v>46–55</v>
      </c>
      <c r="B7" s="1">
        <v>51</v>
      </c>
      <c r="C7" s="2" t="s">
        <v>9</v>
      </c>
      <c r="D7" t="s">
        <v>14</v>
      </c>
      <c r="F7" t="s">
        <v>7</v>
      </c>
      <c r="G7" t="s">
        <v>7</v>
      </c>
      <c r="H7" t="s">
        <v>7</v>
      </c>
      <c r="I7" t="str">
        <f t="shared" si="1"/>
        <v>Negative</v>
      </c>
      <c r="J7">
        <f t="shared" si="2"/>
        <v>0</v>
      </c>
    </row>
    <row r="8" spans="1:16" x14ac:dyDescent="0.35">
      <c r="A8" t="str">
        <f t="shared" si="0"/>
        <v>56–65</v>
      </c>
      <c r="B8" s="1">
        <v>63</v>
      </c>
      <c r="C8" s="2" t="s">
        <v>9</v>
      </c>
      <c r="D8" t="s">
        <v>15</v>
      </c>
      <c r="F8" t="s">
        <v>7</v>
      </c>
      <c r="G8" t="s">
        <v>8</v>
      </c>
      <c r="H8" t="s">
        <v>7</v>
      </c>
      <c r="I8" t="str">
        <f t="shared" si="1"/>
        <v>Positive</v>
      </c>
      <c r="J8">
        <f t="shared" si="2"/>
        <v>1</v>
      </c>
      <c r="L8" s="19" t="s">
        <v>143</v>
      </c>
      <c r="M8" s="5" t="s">
        <v>113</v>
      </c>
      <c r="N8" s="5" t="s">
        <v>114</v>
      </c>
      <c r="O8" s="5" t="s">
        <v>126</v>
      </c>
      <c r="P8" s="5" t="s">
        <v>127</v>
      </c>
    </row>
    <row r="9" spans="1:16" x14ac:dyDescent="0.35">
      <c r="A9" t="str">
        <f t="shared" si="0"/>
        <v>56–65</v>
      </c>
      <c r="B9" s="1">
        <v>59</v>
      </c>
      <c r="C9" s="2" t="s">
        <v>9</v>
      </c>
      <c r="D9" t="s">
        <v>16</v>
      </c>
      <c r="F9" t="s">
        <v>8</v>
      </c>
      <c r="G9" t="s">
        <v>8</v>
      </c>
      <c r="H9" t="s">
        <v>7</v>
      </c>
      <c r="I9" t="str">
        <f t="shared" si="1"/>
        <v>Positive</v>
      </c>
      <c r="J9">
        <f t="shared" si="2"/>
        <v>1</v>
      </c>
      <c r="L9" s="5" t="s">
        <v>120</v>
      </c>
      <c r="M9" s="5">
        <f>SUM(
  COUNTIFS(B2:B386, "18", I2:I386, "Positive"),
  COUNTIFS(B2:B386, "19", I2:I386, "Positive"),
  COUNTIFS(B2:B386, "20", I2:I386, "Positive"),
  COUNTIFS(B2:B386, "21", I2:I386, "Positive"),
  COUNTIFS(B2:B386, "22", I2:I386, "Positive"),
  COUNTIFS(B2:B386, "23", I2:I386, "Positive"),
  COUNTIFS(B2:B386, "24", I2:I386, "Positive"),
  COUNTIFS(B2:B386, "25", I2:I386, "Positive")
)</f>
        <v>30</v>
      </c>
      <c r="N9" s="5">
        <f>SUM(
  COUNTIFS(B2:B386, "18", I2:I386, "Negative"),
  COUNTIFS(B2:B386, "19", I2:I386, "Negative"),
  COUNTIFS(B2:B386, "20", I2:I386, "Negative"),
  COUNTIFS(B2:B386, "21", I2:I386, "Negative"),
  COUNTIFS(B2:B386, "22", I2:I386, "Negative"),
  COUNTIFS(B2:B386, "23", I2:I386, "Negative"),
  COUNTIFS(B2:B386, "24", I2:I386, "Negative"),
  COUNTIFS(B2:B386, "25", I2:I386, "Negative")
)</f>
        <v>16</v>
      </c>
      <c r="O9" s="5">
        <f>SUM(M9:N9)</f>
        <v>46</v>
      </c>
      <c r="P9" s="5">
        <f>M9/O9</f>
        <v>0.65217391304347827</v>
      </c>
    </row>
    <row r="10" spans="1:16" x14ac:dyDescent="0.35">
      <c r="A10" t="str">
        <f t="shared" si="0"/>
        <v>26–35</v>
      </c>
      <c r="B10" s="1">
        <v>33</v>
      </c>
      <c r="C10" s="2" t="s">
        <v>9</v>
      </c>
      <c r="D10" t="s">
        <v>17</v>
      </c>
      <c r="F10" t="s">
        <v>8</v>
      </c>
      <c r="G10" t="s">
        <v>7</v>
      </c>
      <c r="H10" t="s">
        <v>7</v>
      </c>
      <c r="I10" t="str">
        <f t="shared" si="1"/>
        <v>Positive</v>
      </c>
      <c r="J10">
        <f t="shared" si="2"/>
        <v>1</v>
      </c>
      <c r="L10" s="5" t="s">
        <v>121</v>
      </c>
      <c r="M10" s="5">
        <f>SUM(COUNTIFS(B2:B386, "26", I2:I386, "Positive"),COUNTIFS(B2:B386, "27", I2:I386, "Positive"),
  COUNTIFS(B2:B386, "28", I2:I386, "Positive"),
  COUNTIFS(B2:B386, "29", I2:I386, "Positive"),
  COUNTIFS(B2:B386, "30", I2:I386, "Positive"),
  COUNTIFS(B2:B386, "31", I2:I386, "Positive"),
  COUNTIFS(B2:B386, "32", I2:I386, "Positive"),
  COUNTIFS(B2:B386, "33", I2:I386, "Positive"),
  COUNTIFS(B2:B386, "34", I2:I386, "Positive"),
  COUNTIFS(B2:B386, "35", I2:I386, "Positive")
)</f>
        <v>33</v>
      </c>
      <c r="N10" s="5">
        <f>SUM(
  COUNTIFS(B2:B386, "26", I2:I386, "Negative"),
  COUNTIFS(B2:B386, "27", I2:I386, "Negative"),
  COUNTIFS(B2:B386, "28", I2:I386, "Negative"),
  COUNTIFS(B2:B386, "29", I2:I386, "Negative"),
  COUNTIFS(B2:B386, "30", I2:I386, "Negative"),
  COUNTIFS(B2:B386, "31", I2:I386, "Negative"),
  COUNTIFS(B2:B386, "32", I2:I386, "Negative"),
  COUNTIFS(B2:B386, "33", I2:I386, "Negative"),
  COUNTIFS(B2:B386, "34", I2:I386, "Negative"),
  COUNTIFS(B2:B386, "35", I2:I386, "Negative")
)</f>
        <v>41</v>
      </c>
      <c r="O10" s="5">
        <f t="shared" ref="O10:O15" si="3">SUM(M10:N10)</f>
        <v>74</v>
      </c>
      <c r="P10" s="5">
        <f t="shared" ref="P10:P14" si="4">M10/O10</f>
        <v>0.44594594594594594</v>
      </c>
    </row>
    <row r="11" spans="1:16" x14ac:dyDescent="0.35">
      <c r="A11" t="str">
        <f t="shared" si="0"/>
        <v>26–35</v>
      </c>
      <c r="B11" s="1">
        <v>29</v>
      </c>
      <c r="C11" s="2" t="s">
        <v>9</v>
      </c>
      <c r="D11" t="s">
        <v>18</v>
      </c>
      <c r="F11" t="s">
        <v>7</v>
      </c>
      <c r="G11" t="s">
        <v>7</v>
      </c>
      <c r="H11" t="s">
        <v>7</v>
      </c>
      <c r="I11" t="str">
        <f t="shared" si="1"/>
        <v>Negative</v>
      </c>
      <c r="J11">
        <f t="shared" si="2"/>
        <v>0</v>
      </c>
      <c r="L11" s="5" t="s">
        <v>122</v>
      </c>
      <c r="M11" s="5">
        <f>SUM(COUNTIFS(B2:B386, "36", I2:I386, "Positive"),COUNTIFS(B2:B386, "37", I2:I386, "Positive"),
  COUNTIFS(B2:B386, "38", I2:I386, "Positive"),
  COUNTIFS(B2:B386, "39", I2:I386, "Positive"),
  COUNTIFS(B2:B386, "40", I2:I386, "Positive"),
  COUNTIFS(B2:B386, "41", I2:I386, "Positive"),
  COUNTIFS(B2:B386, "42", I2:I386, "Positive"),
  COUNTIFS(B2:B386, "43", I2:I386, "Positive"),
  COUNTIFS(B2:B386, "44", I2:I386, "Positive"),
  COUNTIFS(B2:B386, "45", I2:I386, "Positive")
)</f>
        <v>37</v>
      </c>
      <c r="N11" s="5">
        <f>SUM(
  COUNTIFS(B2:B386, "36", I2:I386, "Negative"),
  COUNTIFS(B2:B386, "37", I2:I386, "Negative"),
  COUNTIFS(B2:B386, "38", I2:I386, "Negative"),
  COUNTIFS(B2:B386, "39", I2:I386, "Negative"),
  COUNTIFS(B2:B386, "40", I2:I386, "Negative"),
  COUNTIFS(B2:B386, "41", I2:I386, "Negative"),
  COUNTIFS(B2:B386, "42", I2:I386, "Negative"),
  COUNTIFS(B2:B386, "43", I2:I386, "Negative"),
  COUNTIFS(B2:B386, "44", I2:I386, "Negative"),
  COUNTIFS(B2:B386, "45", I2:I386, "Negative")
)</f>
        <v>41</v>
      </c>
      <c r="O11" s="5">
        <f t="shared" si="3"/>
        <v>78</v>
      </c>
      <c r="P11" s="5">
        <f t="shared" si="4"/>
        <v>0.47435897435897434</v>
      </c>
    </row>
    <row r="12" spans="1:16" x14ac:dyDescent="0.35">
      <c r="A12" t="str">
        <f t="shared" si="0"/>
        <v>36–45</v>
      </c>
      <c r="B12" s="1">
        <v>39</v>
      </c>
      <c r="C12" s="2" t="s">
        <v>9</v>
      </c>
      <c r="D12" t="s">
        <v>19</v>
      </c>
      <c r="F12" t="s">
        <v>7</v>
      </c>
      <c r="G12" t="s">
        <v>7</v>
      </c>
      <c r="H12" t="s">
        <v>8</v>
      </c>
      <c r="I12" t="str">
        <f t="shared" si="1"/>
        <v>Positive</v>
      </c>
      <c r="J12">
        <f t="shared" si="2"/>
        <v>1</v>
      </c>
      <c r="L12" s="5" t="s">
        <v>123</v>
      </c>
      <c r="M12" s="5">
        <f>SUM(COUNTIFS(B2:B386, "46", I2:I386, "Positive"),COUNTIFS(B2:B386, "47", I2:I386, "Positive"),
  COUNTIFS(B2:B386, "48", I2:I386, "Positive"),
  COUNTIFS(B2:B386, "49", I2:I386, "Positive"),
  COUNTIFS(B2:B386, "50", I2:I386, "Positive"),
  COUNTIFS(B2:B386, "51", I2:I386, "Positive"),
  COUNTIFS(B2:B386, "52", I2:I386, "Positive"),
  COUNTIFS(B2:B386, "53", I2:I386, "Positive"),
  COUNTIFS(B2:B386, "54", I2:I386, "Positive"),
  COUNTIFS(B2:B386, "55", I2:I386, "Positive")
)</f>
        <v>45</v>
      </c>
      <c r="N12" s="5">
        <f>SUM(
  COUNTIFS(B2:B386, "46", I2:I386, "Negative"),
  COUNTIFS(B2:B386, "47", I2:I386, "Negative"),
  COUNTIFS(B2:B386, "48", I2:I386, "Negative"),
  COUNTIFS(B2:B386, "49", I2:I386, "Negative"),
  COUNTIFS(B2:B386, "50", I2:I386, "Negative"),
  COUNTIFS(B2:B386, "51", I2:I386, "Negative"),
  COUNTIFS(B2:B386, "52", I2:I386, "Negative"),
  COUNTIFS(B2:B386, "53", I2:I386, "Negative"),
  COUNTIFS(B2:B386, "54", I2:I386, "Negative"),
  COUNTIFS(B2:B386, "55", I2:I386, "Negative")
)</f>
        <v>52</v>
      </c>
      <c r="O12" s="5">
        <f t="shared" si="3"/>
        <v>97</v>
      </c>
      <c r="P12" s="5">
        <f t="shared" si="4"/>
        <v>0.46391752577319589</v>
      </c>
    </row>
    <row r="13" spans="1:16" x14ac:dyDescent="0.35">
      <c r="A13" t="str">
        <f t="shared" si="0"/>
        <v>46–55</v>
      </c>
      <c r="B13" s="1">
        <v>52</v>
      </c>
      <c r="C13" s="2" t="s">
        <v>9</v>
      </c>
      <c r="D13" t="s">
        <v>20</v>
      </c>
      <c r="F13" t="s">
        <v>7</v>
      </c>
      <c r="G13" t="s">
        <v>8</v>
      </c>
      <c r="H13" t="s">
        <v>7</v>
      </c>
      <c r="I13" t="str">
        <f t="shared" si="1"/>
        <v>Positive</v>
      </c>
      <c r="J13">
        <f t="shared" si="2"/>
        <v>1</v>
      </c>
      <c r="L13" s="5" t="s">
        <v>124</v>
      </c>
      <c r="M13" s="5">
        <f>SUM(COUNTIFS(B2:B386, "56", I2:I386, "Positive"),COUNTIFS(B2:B386, "57", I2:I386, "Positive"),
  COUNTIFS(B2:B386, "58", I2:I386, "Positive"),
  COUNTIFS(B2:B386, "59", I2:I386, "Positive"),
  COUNTIFS(B2:B386, "60", I2:I386, "Positive"),
  COUNTIFS(B2:B386, "61", I2:I386, "Positive"),
  COUNTIFS(B2:B386, "62", I2:I386, "Positive"),
  COUNTIFS(B2:B386, "63", I2:I386, "Positive"),
  COUNTIFS(B2:B386, "64", I2:I386, "Positive"),
  COUNTIFS(B2:B386, "65", I2:I386, "Positive")
)</f>
        <v>48</v>
      </c>
      <c r="N13" s="5">
        <f>SUM(
  COUNTIFS(B2:B386, "56", I2:I386, "Negative"),
  COUNTIFS(B2:B386, "57", I2:I386, "Negative"),
  COUNTIFS(B2:B386, "58", I2:I386, "Negative"),
  COUNTIFS(B2:B386, "59", I2:I386, "Negative"),
  COUNTIFS(B2:B386, "60", I2:I386, "Negative"),
  COUNTIFS(B2:B386, "61", I2:I386, "Negative"),
  COUNTIFS(B2:B386, "62", I2:I386, "Negative"),
  COUNTIFS(B2:B386, "63", I2:I386, "Negative"),
  COUNTIFS(B2:B386, "64", I2:I386, "Negative"),
  COUNTIFS(B2:B386, "65", I2:I386, "Negative")
)</f>
        <v>40</v>
      </c>
      <c r="O13" s="5">
        <f t="shared" si="3"/>
        <v>88</v>
      </c>
      <c r="P13" s="5">
        <f t="shared" si="4"/>
        <v>0.54545454545454541</v>
      </c>
    </row>
    <row r="14" spans="1:16" x14ac:dyDescent="0.35">
      <c r="A14" t="str">
        <f t="shared" si="0"/>
        <v>56–65</v>
      </c>
      <c r="B14" s="1">
        <v>61</v>
      </c>
      <c r="C14" s="2" t="s">
        <v>9</v>
      </c>
      <c r="D14" t="s">
        <v>21</v>
      </c>
      <c r="F14" t="s">
        <v>7</v>
      </c>
      <c r="G14" t="s">
        <v>7</v>
      </c>
      <c r="H14" t="s">
        <v>8</v>
      </c>
      <c r="I14" t="str">
        <f t="shared" si="1"/>
        <v>Positive</v>
      </c>
      <c r="J14">
        <f t="shared" si="2"/>
        <v>1</v>
      </c>
      <c r="L14" s="5" t="s">
        <v>125</v>
      </c>
      <c r="M14" s="5">
        <f>SUM(COUNTIFS(B2:B386, "&gt;65", I2:I386, "Positive"))</f>
        <v>2</v>
      </c>
      <c r="N14" s="5">
        <f>SUM(COUNTIFS(B2:B386, "&gt;65", I2:I386, "Negative"))</f>
        <v>0</v>
      </c>
      <c r="O14" s="5">
        <f t="shared" si="3"/>
        <v>2</v>
      </c>
      <c r="P14" s="5">
        <f t="shared" si="4"/>
        <v>1</v>
      </c>
    </row>
    <row r="15" spans="1:16" x14ac:dyDescent="0.35">
      <c r="A15" t="str">
        <f t="shared" si="0"/>
        <v>46–55</v>
      </c>
      <c r="B15" s="1">
        <v>46</v>
      </c>
      <c r="C15" s="2" t="s">
        <v>9</v>
      </c>
      <c r="D15" t="s">
        <v>22</v>
      </c>
      <c r="F15" t="s">
        <v>7</v>
      </c>
      <c r="G15" t="s">
        <v>7</v>
      </c>
      <c r="H15" t="s">
        <v>8</v>
      </c>
      <c r="I15" t="str">
        <f t="shared" si="1"/>
        <v>Positive</v>
      </c>
      <c r="J15">
        <f t="shared" si="2"/>
        <v>1</v>
      </c>
      <c r="L15" s="5" t="s">
        <v>115</v>
      </c>
      <c r="M15" s="5">
        <f>SUM(M9:M14)</f>
        <v>195</v>
      </c>
      <c r="N15" s="5">
        <f>SUM(N9:N14)</f>
        <v>190</v>
      </c>
      <c r="O15" s="5">
        <f t="shared" si="3"/>
        <v>385</v>
      </c>
      <c r="P15" s="5"/>
    </row>
    <row r="16" spans="1:16" x14ac:dyDescent="0.35">
      <c r="A16" t="str">
        <f t="shared" si="0"/>
        <v>26–35</v>
      </c>
      <c r="B16" s="1">
        <v>32</v>
      </c>
      <c r="C16" s="2" t="s">
        <v>9</v>
      </c>
      <c r="D16" t="s">
        <v>23</v>
      </c>
      <c r="F16" t="s">
        <v>7</v>
      </c>
      <c r="G16" t="s">
        <v>7</v>
      </c>
      <c r="H16" t="s">
        <v>7</v>
      </c>
      <c r="I16" t="str">
        <f t="shared" si="1"/>
        <v>Negative</v>
      </c>
      <c r="J16">
        <f t="shared" si="2"/>
        <v>0</v>
      </c>
    </row>
    <row r="17" spans="1:26" x14ac:dyDescent="0.35">
      <c r="A17" t="str">
        <f t="shared" si="0"/>
        <v>56–65</v>
      </c>
      <c r="B17" s="1">
        <v>65</v>
      </c>
      <c r="C17" s="2" t="s">
        <v>24</v>
      </c>
      <c r="D17" t="s">
        <v>25</v>
      </c>
      <c r="F17" t="s">
        <v>7</v>
      </c>
      <c r="G17" t="s">
        <v>7</v>
      </c>
      <c r="H17" t="s">
        <v>8</v>
      </c>
      <c r="I17" t="str">
        <f t="shared" si="1"/>
        <v>Positive</v>
      </c>
      <c r="J17">
        <f t="shared" si="2"/>
        <v>1</v>
      </c>
    </row>
    <row r="18" spans="1:26" x14ac:dyDescent="0.35">
      <c r="A18" t="str">
        <f t="shared" si="0"/>
        <v>26–35</v>
      </c>
      <c r="B18" s="1">
        <v>31</v>
      </c>
      <c r="C18" s="2" t="s">
        <v>9</v>
      </c>
      <c r="D18" t="s">
        <v>26</v>
      </c>
      <c r="F18" t="s">
        <v>8</v>
      </c>
      <c r="G18" t="s">
        <v>7</v>
      </c>
      <c r="H18" t="s">
        <v>7</v>
      </c>
      <c r="I18" t="str">
        <f t="shared" si="1"/>
        <v>Positive</v>
      </c>
      <c r="J18">
        <f t="shared" si="2"/>
        <v>1</v>
      </c>
    </row>
    <row r="19" spans="1:26" x14ac:dyDescent="0.35">
      <c r="A19" t="str">
        <f t="shared" si="0"/>
        <v>26–35</v>
      </c>
      <c r="B19" s="1">
        <v>26</v>
      </c>
      <c r="C19" s="2" t="s">
        <v>9</v>
      </c>
      <c r="D19" t="s">
        <v>27</v>
      </c>
      <c r="F19" t="s">
        <v>7</v>
      </c>
      <c r="G19" t="s">
        <v>7</v>
      </c>
      <c r="H19" t="s">
        <v>7</v>
      </c>
      <c r="I19" t="str">
        <f t="shared" si="1"/>
        <v>Negative</v>
      </c>
      <c r="J19">
        <f t="shared" si="2"/>
        <v>0</v>
      </c>
    </row>
    <row r="20" spans="1:26" x14ac:dyDescent="0.35">
      <c r="A20" t="str">
        <f t="shared" si="0"/>
        <v>26–35</v>
      </c>
      <c r="B20" s="1">
        <v>28</v>
      </c>
      <c r="C20" s="2" t="s">
        <v>9</v>
      </c>
      <c r="D20" t="s">
        <v>28</v>
      </c>
      <c r="F20" t="s">
        <v>8</v>
      </c>
      <c r="G20" t="s">
        <v>8</v>
      </c>
      <c r="H20" t="s">
        <v>7</v>
      </c>
      <c r="I20" t="str">
        <f t="shared" si="1"/>
        <v>Positive</v>
      </c>
      <c r="J20">
        <f t="shared" si="2"/>
        <v>1</v>
      </c>
    </row>
    <row r="21" spans="1:26" x14ac:dyDescent="0.35">
      <c r="A21" t="str">
        <f t="shared" si="0"/>
        <v>36–45</v>
      </c>
      <c r="B21" s="1">
        <v>39</v>
      </c>
      <c r="C21" s="2" t="s">
        <v>9</v>
      </c>
      <c r="D21" t="s">
        <v>29</v>
      </c>
      <c r="F21" t="s">
        <v>7</v>
      </c>
      <c r="G21" t="s">
        <v>7</v>
      </c>
      <c r="H21" t="s">
        <v>7</v>
      </c>
      <c r="I21" t="str">
        <f t="shared" si="1"/>
        <v>Negative</v>
      </c>
      <c r="J21">
        <f t="shared" si="2"/>
        <v>0</v>
      </c>
    </row>
    <row r="22" spans="1:26" x14ac:dyDescent="0.35">
      <c r="A22" t="str">
        <f t="shared" si="0"/>
        <v>26–35</v>
      </c>
      <c r="B22" s="1">
        <v>30</v>
      </c>
      <c r="C22" s="2" t="s">
        <v>9</v>
      </c>
      <c r="D22" t="s">
        <v>20</v>
      </c>
      <c r="F22" t="s">
        <v>7</v>
      </c>
      <c r="G22" t="s">
        <v>8</v>
      </c>
      <c r="H22" t="s">
        <v>7</v>
      </c>
      <c r="I22" t="str">
        <f t="shared" si="1"/>
        <v>Positive</v>
      </c>
      <c r="J22">
        <f t="shared" si="2"/>
        <v>1</v>
      </c>
      <c r="M22" s="6" t="s">
        <v>136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5">
      <c r="A23" t="str">
        <f t="shared" si="0"/>
        <v>36–45</v>
      </c>
      <c r="B23" s="1">
        <v>40</v>
      </c>
      <c r="C23" s="2" t="s">
        <v>9</v>
      </c>
      <c r="D23" t="s">
        <v>30</v>
      </c>
      <c r="F23" t="s">
        <v>7</v>
      </c>
      <c r="G23" t="s">
        <v>7</v>
      </c>
      <c r="H23" t="s">
        <v>7</v>
      </c>
      <c r="I23" t="str">
        <f t="shared" si="1"/>
        <v>Negative</v>
      </c>
      <c r="J23">
        <f t="shared" si="2"/>
        <v>0</v>
      </c>
      <c r="M23" s="7" t="s">
        <v>137</v>
      </c>
      <c r="N23" s="9">
        <f>_xlfn.T.TEST('36-45'!K6:K386,'18-25'!K2:K371,2,3)</f>
        <v>5.3530598212193595E-2</v>
      </c>
      <c r="O23" s="9"/>
      <c r="P23" s="5" t="s">
        <v>134</v>
      </c>
      <c r="Q23" s="4" t="s">
        <v>130</v>
      </c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5">
      <c r="A24" t="str">
        <f t="shared" si="0"/>
        <v>36–45</v>
      </c>
      <c r="B24" s="1">
        <v>37</v>
      </c>
      <c r="C24" s="2" t="s">
        <v>9</v>
      </c>
      <c r="D24" t="s">
        <v>31</v>
      </c>
      <c r="F24" t="s">
        <v>7</v>
      </c>
      <c r="G24" t="s">
        <v>7</v>
      </c>
      <c r="H24" t="s">
        <v>7</v>
      </c>
      <c r="I24" t="str">
        <f t="shared" si="1"/>
        <v>Negative</v>
      </c>
      <c r="J24">
        <f t="shared" si="2"/>
        <v>0</v>
      </c>
      <c r="M24" s="7"/>
      <c r="N24" s="9"/>
      <c r="O24" s="9"/>
      <c r="P24" s="5" t="s">
        <v>135</v>
      </c>
      <c r="Q24" s="4" t="s">
        <v>131</v>
      </c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5">
      <c r="A25" t="str">
        <f t="shared" si="0"/>
        <v>46–55</v>
      </c>
      <c r="B25" s="1">
        <v>48</v>
      </c>
      <c r="C25" s="2" t="s">
        <v>32</v>
      </c>
      <c r="D25" t="s">
        <v>33</v>
      </c>
      <c r="F25" t="s">
        <v>7</v>
      </c>
      <c r="G25" t="s">
        <v>7</v>
      </c>
      <c r="H25" t="s">
        <v>8</v>
      </c>
      <c r="I25" t="str">
        <f t="shared" si="1"/>
        <v>Positive</v>
      </c>
      <c r="J25">
        <f t="shared" si="2"/>
        <v>1</v>
      </c>
      <c r="M25" s="7"/>
      <c r="N25" s="9"/>
      <c r="O25" s="9"/>
      <c r="P25" s="8" t="s">
        <v>133</v>
      </c>
      <c r="Q25" s="4" t="s">
        <v>132</v>
      </c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5">
      <c r="A26" t="str">
        <f t="shared" si="0"/>
        <v>26–35</v>
      </c>
      <c r="B26" s="1">
        <v>26</v>
      </c>
      <c r="D26" t="s">
        <v>20</v>
      </c>
      <c r="F26" t="s">
        <v>7</v>
      </c>
      <c r="G26" t="s">
        <v>7</v>
      </c>
      <c r="H26" t="s">
        <v>8</v>
      </c>
      <c r="I26" t="str">
        <f t="shared" si="1"/>
        <v>Positive</v>
      </c>
      <c r="J26">
        <f t="shared" si="2"/>
        <v>1</v>
      </c>
    </row>
    <row r="27" spans="1:26" x14ac:dyDescent="0.35">
      <c r="A27" t="str">
        <f t="shared" si="0"/>
        <v>46–55</v>
      </c>
      <c r="B27" s="1">
        <v>48</v>
      </c>
      <c r="C27" s="2" t="s">
        <v>34</v>
      </c>
      <c r="D27" t="s">
        <v>33</v>
      </c>
      <c r="F27" t="s">
        <v>7</v>
      </c>
      <c r="G27" t="s">
        <v>7</v>
      </c>
      <c r="H27" t="s">
        <v>7</v>
      </c>
      <c r="I27" t="str">
        <f t="shared" si="1"/>
        <v>Negative</v>
      </c>
      <c r="J27">
        <f t="shared" si="2"/>
        <v>0</v>
      </c>
    </row>
    <row r="28" spans="1:26" x14ac:dyDescent="0.35">
      <c r="A28" t="str">
        <f t="shared" si="0"/>
        <v>46–55</v>
      </c>
      <c r="B28" s="1">
        <v>49</v>
      </c>
      <c r="D28" t="s">
        <v>35</v>
      </c>
      <c r="F28" t="s">
        <v>7</v>
      </c>
      <c r="G28" t="s">
        <v>7</v>
      </c>
      <c r="H28" t="s">
        <v>8</v>
      </c>
      <c r="I28" t="str">
        <f t="shared" si="1"/>
        <v>Positive</v>
      </c>
      <c r="J28">
        <f t="shared" si="2"/>
        <v>1</v>
      </c>
    </row>
    <row r="29" spans="1:26" x14ac:dyDescent="0.35">
      <c r="A29" t="str">
        <f t="shared" si="0"/>
        <v>36–45</v>
      </c>
      <c r="B29" s="1">
        <v>42</v>
      </c>
      <c r="C29" s="2" t="s">
        <v>36</v>
      </c>
      <c r="D29" t="s">
        <v>37</v>
      </c>
      <c r="F29" t="s">
        <v>7</v>
      </c>
      <c r="G29" t="s">
        <v>7</v>
      </c>
      <c r="H29" t="s">
        <v>7</v>
      </c>
      <c r="I29" t="str">
        <f t="shared" si="1"/>
        <v>Negative</v>
      </c>
      <c r="J29">
        <f t="shared" si="2"/>
        <v>0</v>
      </c>
    </row>
    <row r="30" spans="1:26" x14ac:dyDescent="0.35">
      <c r="A30" t="str">
        <f t="shared" si="0"/>
        <v>26–35</v>
      </c>
      <c r="B30" s="1">
        <v>34</v>
      </c>
      <c r="C30" s="2" t="s">
        <v>38</v>
      </c>
      <c r="D30" t="s">
        <v>25</v>
      </c>
      <c r="F30" t="s">
        <v>7</v>
      </c>
      <c r="G30" t="s">
        <v>7</v>
      </c>
      <c r="H30" t="s">
        <v>8</v>
      </c>
      <c r="I30" t="str">
        <f t="shared" si="1"/>
        <v>Positive</v>
      </c>
      <c r="J30">
        <f t="shared" si="2"/>
        <v>1</v>
      </c>
      <c r="L30" s="14" t="s">
        <v>129</v>
      </c>
      <c r="M30" s="14"/>
      <c r="N30" s="14"/>
      <c r="O30" s="14"/>
    </row>
    <row r="31" spans="1:26" x14ac:dyDescent="0.35">
      <c r="A31" t="str">
        <f t="shared" si="0"/>
        <v>36–45</v>
      </c>
      <c r="B31" s="1">
        <v>41</v>
      </c>
      <c r="D31" t="s">
        <v>39</v>
      </c>
      <c r="F31" t="s">
        <v>7</v>
      </c>
      <c r="G31" t="s">
        <v>7</v>
      </c>
      <c r="H31" t="s">
        <v>7</v>
      </c>
      <c r="I31" t="str">
        <f t="shared" si="1"/>
        <v>Negative</v>
      </c>
      <c r="J31">
        <f t="shared" si="2"/>
        <v>0</v>
      </c>
      <c r="L31" s="18" t="s">
        <v>143</v>
      </c>
      <c r="M31" s="16" t="s">
        <v>141</v>
      </c>
      <c r="N31" s="16"/>
      <c r="O31" s="17" t="s">
        <v>115</v>
      </c>
    </row>
    <row r="32" spans="1:26" x14ac:dyDescent="0.35">
      <c r="A32" t="str">
        <f t="shared" si="0"/>
        <v>46–55</v>
      </c>
      <c r="B32" s="1">
        <v>48</v>
      </c>
      <c r="C32" s="2" t="s">
        <v>40</v>
      </c>
      <c r="D32" t="s">
        <v>22</v>
      </c>
      <c r="F32" t="s">
        <v>7</v>
      </c>
      <c r="G32" t="s">
        <v>7</v>
      </c>
      <c r="H32" t="s">
        <v>7</v>
      </c>
      <c r="I32" t="str">
        <f t="shared" si="1"/>
        <v>Negative</v>
      </c>
      <c r="J32">
        <f t="shared" si="2"/>
        <v>0</v>
      </c>
      <c r="L32" s="11" t="s">
        <v>123</v>
      </c>
      <c r="M32" s="11">
        <f>(O32*M34)/O34</f>
        <v>48.762162162162163</v>
      </c>
      <c r="N32" s="11">
        <f>(O32*N34)/O34</f>
        <v>48.237837837837837</v>
      </c>
      <c r="O32" s="12">
        <f>O12</f>
        <v>97</v>
      </c>
    </row>
    <row r="33" spans="1:26" x14ac:dyDescent="0.35">
      <c r="A33" t="str">
        <f t="shared" si="0"/>
        <v>36–45</v>
      </c>
      <c r="B33" s="1">
        <v>37</v>
      </c>
      <c r="C33" s="2" t="s">
        <v>41</v>
      </c>
      <c r="D33" t="s">
        <v>42</v>
      </c>
      <c r="F33" t="s">
        <v>7</v>
      </c>
      <c r="G33" t="s">
        <v>7</v>
      </c>
      <c r="H33" t="s">
        <v>8</v>
      </c>
      <c r="I33" t="str">
        <f t="shared" si="1"/>
        <v>Positive</v>
      </c>
      <c r="J33">
        <f t="shared" si="2"/>
        <v>1</v>
      </c>
      <c r="L33" s="11" t="s">
        <v>124</v>
      </c>
      <c r="M33" s="11">
        <f>(O33*M34)/O34</f>
        <v>44.237837837837837</v>
      </c>
      <c r="N33" s="11">
        <f>(O32*N34)/O34</f>
        <v>48.237837837837837</v>
      </c>
      <c r="O33" s="12">
        <f>O13</f>
        <v>88</v>
      </c>
    </row>
    <row r="34" spans="1:26" x14ac:dyDescent="0.35">
      <c r="A34" t="str">
        <f t="shared" si="0"/>
        <v>56–65</v>
      </c>
      <c r="B34" s="1">
        <v>64</v>
      </c>
      <c r="C34" s="2" t="s">
        <v>43</v>
      </c>
      <c r="D34" t="s">
        <v>25</v>
      </c>
      <c r="F34" t="s">
        <v>8</v>
      </c>
      <c r="G34" t="s">
        <v>8</v>
      </c>
      <c r="H34" t="s">
        <v>7</v>
      </c>
      <c r="I34" t="str">
        <f t="shared" si="1"/>
        <v>Positive</v>
      </c>
      <c r="J34">
        <f t="shared" si="2"/>
        <v>1</v>
      </c>
      <c r="L34" s="15" t="s">
        <v>142</v>
      </c>
      <c r="M34" s="13">
        <v>93</v>
      </c>
      <c r="N34" s="13">
        <v>92</v>
      </c>
      <c r="O34" s="12">
        <f>SUM(O32:O33)</f>
        <v>185</v>
      </c>
    </row>
    <row r="35" spans="1:26" x14ac:dyDescent="0.35">
      <c r="A35" t="str">
        <f t="shared" si="0"/>
        <v>36–45</v>
      </c>
      <c r="B35" s="1">
        <v>38</v>
      </c>
      <c r="C35" s="2" t="s">
        <v>9</v>
      </c>
      <c r="D35" t="s">
        <v>44</v>
      </c>
      <c r="F35" t="s">
        <v>7</v>
      </c>
      <c r="G35" t="s">
        <v>7</v>
      </c>
      <c r="H35" t="s">
        <v>8</v>
      </c>
      <c r="I35" t="str">
        <f t="shared" si="1"/>
        <v>Positive</v>
      </c>
      <c r="J35">
        <f t="shared" si="2"/>
        <v>1</v>
      </c>
    </row>
    <row r="36" spans="1:26" x14ac:dyDescent="0.35">
      <c r="A36" t="str">
        <f t="shared" si="0"/>
        <v>46–55</v>
      </c>
      <c r="B36" s="1">
        <v>46</v>
      </c>
      <c r="C36" s="2" t="s">
        <v>45</v>
      </c>
      <c r="D36" t="s">
        <v>42</v>
      </c>
      <c r="F36" t="s">
        <v>7</v>
      </c>
      <c r="G36" t="s">
        <v>7</v>
      </c>
      <c r="H36" t="s">
        <v>7</v>
      </c>
      <c r="I36" t="str">
        <f t="shared" si="1"/>
        <v>Negative</v>
      </c>
      <c r="J36">
        <f t="shared" si="2"/>
        <v>0</v>
      </c>
    </row>
    <row r="37" spans="1:26" x14ac:dyDescent="0.35">
      <c r="A37" t="str">
        <f t="shared" si="0"/>
        <v>36–45</v>
      </c>
      <c r="B37" s="1">
        <v>40</v>
      </c>
      <c r="C37" s="2" t="s">
        <v>46</v>
      </c>
      <c r="D37" t="s">
        <v>47</v>
      </c>
      <c r="F37" t="s">
        <v>7</v>
      </c>
      <c r="G37" t="s">
        <v>7</v>
      </c>
      <c r="H37" t="s">
        <v>7</v>
      </c>
      <c r="I37" t="str">
        <f t="shared" si="1"/>
        <v>Negative</v>
      </c>
      <c r="J37">
        <f t="shared" si="2"/>
        <v>0</v>
      </c>
    </row>
    <row r="38" spans="1:26" x14ac:dyDescent="0.35">
      <c r="A38" t="str">
        <f t="shared" si="0"/>
        <v>36–45</v>
      </c>
      <c r="B38" s="1">
        <v>41</v>
      </c>
      <c r="D38" t="s">
        <v>48</v>
      </c>
      <c r="F38" t="s">
        <v>7</v>
      </c>
      <c r="G38" t="s">
        <v>7</v>
      </c>
      <c r="H38" t="s">
        <v>8</v>
      </c>
      <c r="I38" t="str">
        <f t="shared" si="1"/>
        <v>Positive</v>
      </c>
      <c r="J38">
        <f t="shared" si="2"/>
        <v>1</v>
      </c>
    </row>
    <row r="39" spans="1:26" x14ac:dyDescent="0.35">
      <c r="A39" t="str">
        <f t="shared" si="0"/>
        <v>26–35</v>
      </c>
      <c r="B39" s="1">
        <v>28</v>
      </c>
      <c r="C39" s="2" t="s">
        <v>49</v>
      </c>
      <c r="D39" t="s">
        <v>50</v>
      </c>
      <c r="F39" t="s">
        <v>7</v>
      </c>
      <c r="G39" t="s">
        <v>7</v>
      </c>
      <c r="H39" t="s">
        <v>8</v>
      </c>
      <c r="I39" t="str">
        <f t="shared" si="1"/>
        <v>Positive</v>
      </c>
      <c r="J39">
        <f t="shared" si="2"/>
        <v>1</v>
      </c>
    </row>
    <row r="40" spans="1:26" x14ac:dyDescent="0.35">
      <c r="A40" t="str">
        <f t="shared" si="0"/>
        <v>36–45</v>
      </c>
      <c r="B40" s="1">
        <v>42</v>
      </c>
      <c r="C40" s="2" t="s">
        <v>51</v>
      </c>
      <c r="D40" t="s">
        <v>23</v>
      </c>
      <c r="F40" t="s">
        <v>7</v>
      </c>
      <c r="G40" t="s">
        <v>7</v>
      </c>
      <c r="H40" t="s">
        <v>8</v>
      </c>
      <c r="I40" t="str">
        <f t="shared" si="1"/>
        <v>Positive</v>
      </c>
      <c r="J40">
        <f t="shared" si="2"/>
        <v>1</v>
      </c>
    </row>
    <row r="41" spans="1:26" x14ac:dyDescent="0.35">
      <c r="A41" t="str">
        <f t="shared" si="0"/>
        <v>18–25</v>
      </c>
      <c r="B41" s="1">
        <v>20</v>
      </c>
      <c r="C41" s="2" t="s">
        <v>52</v>
      </c>
      <c r="D41" t="s">
        <v>53</v>
      </c>
      <c r="F41" t="s">
        <v>7</v>
      </c>
      <c r="G41" t="s">
        <v>7</v>
      </c>
      <c r="H41" t="s">
        <v>8</v>
      </c>
      <c r="I41" t="str">
        <f t="shared" si="1"/>
        <v>Positive</v>
      </c>
      <c r="J41">
        <f t="shared" si="2"/>
        <v>1</v>
      </c>
    </row>
    <row r="42" spans="1:26" x14ac:dyDescent="0.35">
      <c r="A42" t="str">
        <f t="shared" si="0"/>
        <v>56–65</v>
      </c>
      <c r="B42" s="1">
        <v>58</v>
      </c>
      <c r="C42" s="2" t="s">
        <v>54</v>
      </c>
      <c r="D42" t="s">
        <v>55</v>
      </c>
      <c r="F42" t="s">
        <v>7</v>
      </c>
      <c r="G42" t="s">
        <v>7</v>
      </c>
      <c r="H42" t="s">
        <v>7</v>
      </c>
      <c r="I42" t="str">
        <f t="shared" si="1"/>
        <v>Negative</v>
      </c>
      <c r="J42">
        <f t="shared" si="2"/>
        <v>0</v>
      </c>
    </row>
    <row r="43" spans="1:26" x14ac:dyDescent="0.35">
      <c r="A43" t="str">
        <f t="shared" si="0"/>
        <v>36–45</v>
      </c>
      <c r="B43" s="1">
        <v>44</v>
      </c>
      <c r="D43" t="s">
        <v>56</v>
      </c>
      <c r="F43" t="s">
        <v>7</v>
      </c>
      <c r="G43" t="s">
        <v>7</v>
      </c>
      <c r="H43" t="s">
        <v>7</v>
      </c>
      <c r="I43" t="str">
        <f t="shared" si="1"/>
        <v>Negative</v>
      </c>
      <c r="J43">
        <f t="shared" si="2"/>
        <v>0</v>
      </c>
      <c r="M43" s="6" t="s">
        <v>128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5">
      <c r="A44" t="str">
        <f t="shared" si="0"/>
        <v>26–35</v>
      </c>
      <c r="B44" s="1">
        <v>28</v>
      </c>
      <c r="C44" s="2" t="s">
        <v>57</v>
      </c>
      <c r="D44" t="s">
        <v>47</v>
      </c>
      <c r="F44" t="s">
        <v>8</v>
      </c>
      <c r="G44" t="s">
        <v>7</v>
      </c>
      <c r="H44" t="s">
        <v>7</v>
      </c>
      <c r="I44" t="str">
        <f t="shared" si="1"/>
        <v>Positive</v>
      </c>
      <c r="J44">
        <f t="shared" si="2"/>
        <v>1</v>
      </c>
      <c r="M44" s="7" t="s">
        <v>137</v>
      </c>
      <c r="N44" s="7">
        <f>_xlfn.CHISQ.TEST(M12:M13, M32:M33)</f>
        <v>0.43470779841523371</v>
      </c>
      <c r="O44" s="7"/>
      <c r="P44" s="5" t="s">
        <v>134</v>
      </c>
      <c r="Q44" s="4" t="s">
        <v>138</v>
      </c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5">
      <c r="A45" t="str">
        <f t="shared" si="0"/>
        <v>56–65</v>
      </c>
      <c r="B45" s="1">
        <v>58</v>
      </c>
      <c r="D45" t="s">
        <v>58</v>
      </c>
      <c r="F45" t="s">
        <v>7</v>
      </c>
      <c r="G45" t="s">
        <v>7</v>
      </c>
      <c r="H45" t="s">
        <v>8</v>
      </c>
      <c r="I45" t="str">
        <f t="shared" si="1"/>
        <v>Positive</v>
      </c>
      <c r="J45">
        <f t="shared" si="2"/>
        <v>1</v>
      </c>
      <c r="M45" s="7"/>
      <c r="N45" s="7"/>
      <c r="O45" s="7"/>
      <c r="P45" s="5" t="s">
        <v>135</v>
      </c>
      <c r="Q45" s="4" t="s">
        <v>139</v>
      </c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5">
      <c r="A46" t="str">
        <f t="shared" si="0"/>
        <v>56–65</v>
      </c>
      <c r="B46" s="1">
        <v>65</v>
      </c>
      <c r="C46" s="2" t="s">
        <v>59</v>
      </c>
      <c r="D46" t="s">
        <v>58</v>
      </c>
      <c r="F46" t="s">
        <v>8</v>
      </c>
      <c r="G46" t="s">
        <v>7</v>
      </c>
      <c r="H46" t="s">
        <v>7</v>
      </c>
      <c r="I46" t="str">
        <f t="shared" si="1"/>
        <v>Positive</v>
      </c>
      <c r="J46">
        <f t="shared" si="2"/>
        <v>1</v>
      </c>
      <c r="M46" s="7"/>
      <c r="N46" s="7"/>
      <c r="O46" s="7"/>
      <c r="P46" s="8" t="s">
        <v>133</v>
      </c>
      <c r="Q46" s="10" t="s">
        <v>140</v>
      </c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35">
      <c r="A47" t="str">
        <f t="shared" si="0"/>
        <v>36–45</v>
      </c>
      <c r="B47" s="1">
        <v>43</v>
      </c>
      <c r="D47" t="s">
        <v>20</v>
      </c>
      <c r="F47" t="s">
        <v>7</v>
      </c>
      <c r="G47" t="s">
        <v>7</v>
      </c>
      <c r="H47" t="s">
        <v>8</v>
      </c>
      <c r="I47" t="str">
        <f t="shared" si="1"/>
        <v>Positive</v>
      </c>
      <c r="J47">
        <f t="shared" si="2"/>
        <v>1</v>
      </c>
    </row>
    <row r="48" spans="1:26" x14ac:dyDescent="0.35">
      <c r="A48" t="str">
        <f t="shared" si="0"/>
        <v>56–65</v>
      </c>
      <c r="B48" s="1">
        <v>59</v>
      </c>
      <c r="C48" s="2" t="s">
        <v>60</v>
      </c>
      <c r="D48" t="s">
        <v>47</v>
      </c>
      <c r="F48" t="s">
        <v>7</v>
      </c>
      <c r="G48" t="s">
        <v>7</v>
      </c>
      <c r="H48" t="s">
        <v>7</v>
      </c>
      <c r="I48" t="str">
        <f t="shared" si="1"/>
        <v>Negative</v>
      </c>
      <c r="J48">
        <f t="shared" si="2"/>
        <v>0</v>
      </c>
    </row>
    <row r="49" spans="1:10" x14ac:dyDescent="0.35">
      <c r="A49" t="str">
        <f t="shared" si="0"/>
        <v>26–35</v>
      </c>
      <c r="B49" s="1">
        <v>31</v>
      </c>
      <c r="D49" t="s">
        <v>35</v>
      </c>
      <c r="F49" t="s">
        <v>7</v>
      </c>
      <c r="G49" t="s">
        <v>7</v>
      </c>
      <c r="H49" t="s">
        <v>8</v>
      </c>
      <c r="I49" t="str">
        <f t="shared" si="1"/>
        <v>Positive</v>
      </c>
      <c r="J49">
        <f t="shared" si="2"/>
        <v>1</v>
      </c>
    </row>
    <row r="50" spans="1:10" x14ac:dyDescent="0.35">
      <c r="A50" t="str">
        <f t="shared" si="0"/>
        <v>18–25</v>
      </c>
      <c r="B50" s="1">
        <v>23</v>
      </c>
      <c r="D50" t="s">
        <v>61</v>
      </c>
      <c r="F50" t="s">
        <v>8</v>
      </c>
      <c r="G50" t="s">
        <v>7</v>
      </c>
      <c r="H50" t="s">
        <v>8</v>
      </c>
      <c r="I50" t="str">
        <f t="shared" si="1"/>
        <v>Positive</v>
      </c>
      <c r="J50">
        <f t="shared" si="2"/>
        <v>1</v>
      </c>
    </row>
    <row r="51" spans="1:10" x14ac:dyDescent="0.35">
      <c r="A51" t="str">
        <f t="shared" si="0"/>
        <v>36–45</v>
      </c>
      <c r="B51" s="1">
        <v>42</v>
      </c>
      <c r="C51" s="2" t="s">
        <v>62</v>
      </c>
      <c r="D51" t="s">
        <v>47</v>
      </c>
      <c r="F51" t="s">
        <v>7</v>
      </c>
      <c r="G51" t="s">
        <v>7</v>
      </c>
      <c r="H51" t="s">
        <v>7</v>
      </c>
      <c r="I51" t="str">
        <f t="shared" si="1"/>
        <v>Negative</v>
      </c>
      <c r="J51">
        <f t="shared" si="2"/>
        <v>0</v>
      </c>
    </row>
    <row r="52" spans="1:10" x14ac:dyDescent="0.35">
      <c r="A52" t="str">
        <f t="shared" si="0"/>
        <v>36–45</v>
      </c>
      <c r="B52" s="1">
        <v>42</v>
      </c>
      <c r="C52" s="2" t="s">
        <v>63</v>
      </c>
      <c r="D52" t="s">
        <v>25</v>
      </c>
      <c r="F52" t="s">
        <v>7</v>
      </c>
      <c r="G52" t="s">
        <v>7</v>
      </c>
      <c r="H52" t="s">
        <v>7</v>
      </c>
      <c r="I52" t="str">
        <f t="shared" si="1"/>
        <v>Negative</v>
      </c>
      <c r="J52">
        <f t="shared" si="2"/>
        <v>0</v>
      </c>
    </row>
    <row r="53" spans="1:10" x14ac:dyDescent="0.35">
      <c r="A53" t="str">
        <f t="shared" si="0"/>
        <v>36–45</v>
      </c>
      <c r="B53" s="1">
        <v>43</v>
      </c>
      <c r="C53" s="2" t="s">
        <v>64</v>
      </c>
      <c r="D53" t="s">
        <v>33</v>
      </c>
      <c r="F53" t="s">
        <v>7</v>
      </c>
      <c r="G53" t="s">
        <v>7</v>
      </c>
      <c r="H53" t="s">
        <v>7</v>
      </c>
      <c r="I53" t="str">
        <f t="shared" si="1"/>
        <v>Negative</v>
      </c>
      <c r="J53">
        <f t="shared" si="2"/>
        <v>0</v>
      </c>
    </row>
    <row r="54" spans="1:10" x14ac:dyDescent="0.35">
      <c r="A54" t="str">
        <f t="shared" si="0"/>
        <v>46–55</v>
      </c>
      <c r="B54" s="1">
        <v>50</v>
      </c>
      <c r="C54" s="2" t="s">
        <v>65</v>
      </c>
      <c r="D54" t="s">
        <v>25</v>
      </c>
      <c r="F54" t="s">
        <v>7</v>
      </c>
      <c r="G54" t="s">
        <v>7</v>
      </c>
      <c r="H54" t="s">
        <v>7</v>
      </c>
      <c r="I54" t="str">
        <f t="shared" si="1"/>
        <v>Negative</v>
      </c>
      <c r="J54">
        <f t="shared" si="2"/>
        <v>0</v>
      </c>
    </row>
    <row r="55" spans="1:10" x14ac:dyDescent="0.35">
      <c r="A55" t="str">
        <f t="shared" si="0"/>
        <v>26–35</v>
      </c>
      <c r="B55" s="1">
        <v>34</v>
      </c>
      <c r="C55" s="2" t="s">
        <v>66</v>
      </c>
      <c r="D55" t="s">
        <v>11</v>
      </c>
      <c r="F55" t="s">
        <v>8</v>
      </c>
      <c r="G55" t="s">
        <v>7</v>
      </c>
      <c r="H55" t="s">
        <v>8</v>
      </c>
      <c r="I55" t="str">
        <f t="shared" si="1"/>
        <v>Positive</v>
      </c>
      <c r="J55">
        <f t="shared" si="2"/>
        <v>1</v>
      </c>
    </row>
    <row r="56" spans="1:10" x14ac:dyDescent="0.35">
      <c r="A56" t="str">
        <f t="shared" si="0"/>
        <v>26–35</v>
      </c>
      <c r="B56" s="1">
        <v>28</v>
      </c>
      <c r="C56" s="2" t="s">
        <v>67</v>
      </c>
      <c r="D56" t="s">
        <v>48</v>
      </c>
      <c r="F56" t="s">
        <v>7</v>
      </c>
      <c r="G56" t="s">
        <v>8</v>
      </c>
      <c r="H56" t="s">
        <v>8</v>
      </c>
      <c r="I56" t="str">
        <f t="shared" si="1"/>
        <v>Positive</v>
      </c>
      <c r="J56">
        <f t="shared" si="2"/>
        <v>1</v>
      </c>
    </row>
    <row r="57" spans="1:10" x14ac:dyDescent="0.35">
      <c r="A57" t="str">
        <f t="shared" si="0"/>
        <v>26–35</v>
      </c>
      <c r="B57" s="1">
        <v>27</v>
      </c>
      <c r="C57" s="2" t="s">
        <v>68</v>
      </c>
      <c r="D57" t="s">
        <v>25</v>
      </c>
      <c r="F57" t="s">
        <v>7</v>
      </c>
      <c r="G57" t="s">
        <v>7</v>
      </c>
      <c r="H57" t="s">
        <v>7</v>
      </c>
      <c r="I57" t="str">
        <f t="shared" si="1"/>
        <v>Negative</v>
      </c>
      <c r="J57">
        <f t="shared" si="2"/>
        <v>0</v>
      </c>
    </row>
    <row r="58" spans="1:10" x14ac:dyDescent="0.35">
      <c r="A58" t="str">
        <f t="shared" si="0"/>
        <v>18–25</v>
      </c>
      <c r="B58" s="1">
        <v>19</v>
      </c>
      <c r="C58" s="2" t="s">
        <v>68</v>
      </c>
      <c r="D58" t="s">
        <v>47</v>
      </c>
      <c r="F58" t="s">
        <v>7</v>
      </c>
      <c r="G58" t="s">
        <v>7</v>
      </c>
      <c r="H58" t="s">
        <v>8</v>
      </c>
      <c r="I58" t="str">
        <f t="shared" si="1"/>
        <v>Positive</v>
      </c>
      <c r="J58">
        <f t="shared" si="2"/>
        <v>1</v>
      </c>
    </row>
    <row r="59" spans="1:10" x14ac:dyDescent="0.35">
      <c r="A59" t="str">
        <f t="shared" si="0"/>
        <v>46–55</v>
      </c>
      <c r="B59" s="1">
        <v>51</v>
      </c>
      <c r="C59" s="2" t="s">
        <v>69</v>
      </c>
      <c r="D59" t="s">
        <v>25</v>
      </c>
      <c r="F59" t="s">
        <v>7</v>
      </c>
      <c r="G59" t="s">
        <v>7</v>
      </c>
      <c r="H59" t="s">
        <v>7</v>
      </c>
      <c r="I59" t="str">
        <f t="shared" si="1"/>
        <v>Negative</v>
      </c>
      <c r="J59">
        <f t="shared" si="2"/>
        <v>0</v>
      </c>
    </row>
    <row r="60" spans="1:10" x14ac:dyDescent="0.35">
      <c r="A60" t="str">
        <f t="shared" si="0"/>
        <v>46–55</v>
      </c>
      <c r="B60" s="1">
        <v>51</v>
      </c>
      <c r="C60" s="2" t="s">
        <v>70</v>
      </c>
      <c r="D60" t="s">
        <v>25</v>
      </c>
      <c r="F60" t="s">
        <v>7</v>
      </c>
      <c r="G60" t="s">
        <v>7</v>
      </c>
      <c r="H60" t="s">
        <v>7</v>
      </c>
      <c r="I60" t="str">
        <f t="shared" si="1"/>
        <v>Negative</v>
      </c>
      <c r="J60">
        <f t="shared" si="2"/>
        <v>0</v>
      </c>
    </row>
    <row r="61" spans="1:10" x14ac:dyDescent="0.35">
      <c r="A61" t="str">
        <f t="shared" si="0"/>
        <v>36–45</v>
      </c>
      <c r="B61" s="1">
        <v>37</v>
      </c>
      <c r="D61" t="s">
        <v>42</v>
      </c>
      <c r="F61" t="s">
        <v>7</v>
      </c>
      <c r="G61" t="s">
        <v>7</v>
      </c>
      <c r="H61" t="s">
        <v>8</v>
      </c>
      <c r="I61" t="str">
        <f t="shared" si="1"/>
        <v>Positive</v>
      </c>
      <c r="J61">
        <f t="shared" si="2"/>
        <v>1</v>
      </c>
    </row>
    <row r="62" spans="1:10" x14ac:dyDescent="0.35">
      <c r="A62" t="str">
        <f t="shared" si="0"/>
        <v>46–55</v>
      </c>
      <c r="B62" s="1">
        <v>52</v>
      </c>
      <c r="C62" s="2" t="s">
        <v>71</v>
      </c>
      <c r="D62" t="s">
        <v>25</v>
      </c>
      <c r="F62" t="s">
        <v>7</v>
      </c>
      <c r="G62" t="s">
        <v>7</v>
      </c>
      <c r="H62" t="s">
        <v>7</v>
      </c>
      <c r="I62" t="str">
        <f t="shared" si="1"/>
        <v>Negative</v>
      </c>
      <c r="J62">
        <f t="shared" si="2"/>
        <v>0</v>
      </c>
    </row>
    <row r="63" spans="1:10" x14ac:dyDescent="0.35">
      <c r="A63" t="str">
        <f t="shared" si="0"/>
        <v>36–45</v>
      </c>
      <c r="B63" s="1">
        <v>42</v>
      </c>
      <c r="C63" s="2" t="s">
        <v>72</v>
      </c>
      <c r="D63" t="s">
        <v>25</v>
      </c>
      <c r="F63" t="s">
        <v>7</v>
      </c>
      <c r="G63" t="s">
        <v>7</v>
      </c>
      <c r="H63" t="s">
        <v>8</v>
      </c>
      <c r="I63" t="str">
        <f t="shared" si="1"/>
        <v>Positive</v>
      </c>
      <c r="J63">
        <f t="shared" si="2"/>
        <v>1</v>
      </c>
    </row>
    <row r="64" spans="1:10" x14ac:dyDescent="0.35">
      <c r="A64" t="str">
        <f t="shared" si="0"/>
        <v>26–35</v>
      </c>
      <c r="B64" s="1">
        <v>26</v>
      </c>
      <c r="C64" s="2" t="s">
        <v>73</v>
      </c>
      <c r="D64" t="s">
        <v>25</v>
      </c>
      <c r="F64" t="s">
        <v>7</v>
      </c>
      <c r="G64" t="s">
        <v>7</v>
      </c>
      <c r="H64" t="s">
        <v>7</v>
      </c>
      <c r="I64" t="str">
        <f t="shared" si="1"/>
        <v>Negative</v>
      </c>
      <c r="J64">
        <f t="shared" si="2"/>
        <v>0</v>
      </c>
    </row>
    <row r="65" spans="1:10" x14ac:dyDescent="0.35">
      <c r="A65" t="str">
        <f t="shared" si="0"/>
        <v>36–45</v>
      </c>
      <c r="B65" s="1">
        <v>37</v>
      </c>
      <c r="D65" t="s">
        <v>11</v>
      </c>
      <c r="F65" t="s">
        <v>7</v>
      </c>
      <c r="G65" t="s">
        <v>7</v>
      </c>
      <c r="H65" t="s">
        <v>8</v>
      </c>
      <c r="I65" t="str">
        <f t="shared" si="1"/>
        <v>Positive</v>
      </c>
      <c r="J65">
        <f t="shared" si="2"/>
        <v>1</v>
      </c>
    </row>
    <row r="66" spans="1:10" x14ac:dyDescent="0.35">
      <c r="A66" t="str">
        <f t="shared" si="0"/>
        <v>36–45</v>
      </c>
      <c r="B66" s="1">
        <v>38</v>
      </c>
      <c r="D66" t="s">
        <v>61</v>
      </c>
      <c r="F66" t="s">
        <v>8</v>
      </c>
      <c r="G66" t="s">
        <v>7</v>
      </c>
      <c r="H66" t="s">
        <v>7</v>
      </c>
      <c r="I66" t="str">
        <f t="shared" si="1"/>
        <v>Positive</v>
      </c>
      <c r="J66">
        <f t="shared" si="2"/>
        <v>1</v>
      </c>
    </row>
    <row r="67" spans="1:10" x14ac:dyDescent="0.35">
      <c r="A67" t="str">
        <f t="shared" ref="A67:A130" si="5">IF(B67&lt;18, "0–17",
 IF(B67&lt;=25, "18–25",
 IF(B67&lt;=35, "26–35",
 IF(B67&lt;=45, "36–45",
 IF(B67&lt;=55, "46–55",
 IF(B67&lt;=65, "56–65",
 IF(B67&lt;=75, "66–75", "76+")))))))</f>
        <v>46–55</v>
      </c>
      <c r="B67" s="1">
        <v>52</v>
      </c>
      <c r="C67" s="2" t="s">
        <v>74</v>
      </c>
      <c r="D67" t="s">
        <v>25</v>
      </c>
      <c r="F67" t="s">
        <v>7</v>
      </c>
      <c r="G67" t="s">
        <v>7</v>
      </c>
      <c r="H67" t="s">
        <v>7</v>
      </c>
      <c r="I67" t="str">
        <f t="shared" ref="I67:I130" si="6">IF(COUNTIF(F67:H67, "P") &gt; 0, "Positive", "Negative")</f>
        <v>Negative</v>
      </c>
      <c r="J67">
        <f t="shared" ref="J67:J130" si="7">IF(COUNTIF(I67:I67, "Positive") &gt; 0, 1, 0)</f>
        <v>0</v>
      </c>
    </row>
    <row r="68" spans="1:10" x14ac:dyDescent="0.35">
      <c r="A68" t="str">
        <f t="shared" si="5"/>
        <v>46–55</v>
      </c>
      <c r="B68" s="1">
        <v>50</v>
      </c>
      <c r="C68" s="2" t="s">
        <v>75</v>
      </c>
      <c r="D68" t="s">
        <v>16</v>
      </c>
      <c r="F68" t="s">
        <v>7</v>
      </c>
      <c r="G68" t="s">
        <v>7</v>
      </c>
      <c r="H68" t="s">
        <v>7</v>
      </c>
      <c r="I68" t="str">
        <f t="shared" si="6"/>
        <v>Negative</v>
      </c>
      <c r="J68">
        <f t="shared" si="7"/>
        <v>0</v>
      </c>
    </row>
    <row r="69" spans="1:10" x14ac:dyDescent="0.35">
      <c r="A69" t="str">
        <f t="shared" si="5"/>
        <v>26–35</v>
      </c>
      <c r="B69" s="1">
        <v>34</v>
      </c>
      <c r="D69" t="s">
        <v>11</v>
      </c>
      <c r="F69" t="s">
        <v>7</v>
      </c>
      <c r="G69" t="s">
        <v>7</v>
      </c>
      <c r="H69" t="s">
        <v>7</v>
      </c>
      <c r="I69" t="str">
        <f t="shared" si="6"/>
        <v>Negative</v>
      </c>
      <c r="J69">
        <f t="shared" si="7"/>
        <v>0</v>
      </c>
    </row>
    <row r="70" spans="1:10" x14ac:dyDescent="0.35">
      <c r="A70" t="str">
        <f t="shared" si="5"/>
        <v>56–65</v>
      </c>
      <c r="B70" s="1">
        <v>64</v>
      </c>
      <c r="D70" t="s">
        <v>58</v>
      </c>
      <c r="F70" t="s">
        <v>7</v>
      </c>
      <c r="G70" t="s">
        <v>7</v>
      </c>
      <c r="H70" t="s">
        <v>7</v>
      </c>
      <c r="I70" t="str">
        <f t="shared" si="6"/>
        <v>Negative</v>
      </c>
      <c r="J70">
        <f t="shared" si="7"/>
        <v>0</v>
      </c>
    </row>
    <row r="71" spans="1:10" x14ac:dyDescent="0.35">
      <c r="A71" t="str">
        <f t="shared" si="5"/>
        <v>36–45</v>
      </c>
      <c r="B71" s="1">
        <v>39</v>
      </c>
      <c r="D71" t="s">
        <v>76</v>
      </c>
      <c r="F71" t="s">
        <v>7</v>
      </c>
      <c r="G71" t="s">
        <v>7</v>
      </c>
      <c r="H71" t="s">
        <v>8</v>
      </c>
      <c r="I71" t="str">
        <f t="shared" si="6"/>
        <v>Positive</v>
      </c>
      <c r="J71">
        <f t="shared" si="7"/>
        <v>1</v>
      </c>
    </row>
    <row r="72" spans="1:10" x14ac:dyDescent="0.35">
      <c r="A72" t="str">
        <f t="shared" si="5"/>
        <v>36–45</v>
      </c>
      <c r="B72" s="1">
        <v>41</v>
      </c>
      <c r="C72" s="2" t="s">
        <v>77</v>
      </c>
      <c r="D72" t="s">
        <v>12</v>
      </c>
      <c r="F72" t="s">
        <v>7</v>
      </c>
      <c r="G72" t="s">
        <v>7</v>
      </c>
      <c r="H72" t="s">
        <v>8</v>
      </c>
      <c r="I72" t="str">
        <f t="shared" si="6"/>
        <v>Positive</v>
      </c>
      <c r="J72">
        <f t="shared" si="7"/>
        <v>1</v>
      </c>
    </row>
    <row r="73" spans="1:10" x14ac:dyDescent="0.35">
      <c r="A73" t="str">
        <f t="shared" si="5"/>
        <v>46–55</v>
      </c>
      <c r="B73" s="1">
        <v>49</v>
      </c>
      <c r="D73" t="s">
        <v>78</v>
      </c>
      <c r="F73" t="s">
        <v>7</v>
      </c>
      <c r="G73" t="s">
        <v>7</v>
      </c>
      <c r="H73" t="s">
        <v>7</v>
      </c>
      <c r="I73" t="str">
        <f t="shared" si="6"/>
        <v>Negative</v>
      </c>
      <c r="J73">
        <f t="shared" si="7"/>
        <v>0</v>
      </c>
    </row>
    <row r="74" spans="1:10" x14ac:dyDescent="0.35">
      <c r="A74" t="str">
        <f t="shared" si="5"/>
        <v>56–65</v>
      </c>
      <c r="B74" s="1">
        <v>58</v>
      </c>
      <c r="C74" s="2" t="s">
        <v>51</v>
      </c>
      <c r="D74" t="s">
        <v>19</v>
      </c>
      <c r="F74" t="s">
        <v>7</v>
      </c>
      <c r="G74" t="s">
        <v>7</v>
      </c>
      <c r="H74" t="s">
        <v>7</v>
      </c>
      <c r="I74" t="str">
        <f t="shared" si="6"/>
        <v>Negative</v>
      </c>
      <c r="J74">
        <f t="shared" si="7"/>
        <v>0</v>
      </c>
    </row>
    <row r="75" spans="1:10" x14ac:dyDescent="0.35">
      <c r="A75" t="str">
        <f t="shared" si="5"/>
        <v>46–55</v>
      </c>
      <c r="B75" s="1">
        <v>48</v>
      </c>
      <c r="D75" t="s">
        <v>20</v>
      </c>
      <c r="F75" t="s">
        <v>7</v>
      </c>
      <c r="G75" t="s">
        <v>7</v>
      </c>
      <c r="H75" t="s">
        <v>7</v>
      </c>
      <c r="I75" t="str">
        <f t="shared" si="6"/>
        <v>Negative</v>
      </c>
      <c r="J75">
        <f t="shared" si="7"/>
        <v>0</v>
      </c>
    </row>
    <row r="76" spans="1:10" x14ac:dyDescent="0.35">
      <c r="A76" t="str">
        <f t="shared" si="5"/>
        <v>46–55</v>
      </c>
      <c r="B76" s="1">
        <v>51</v>
      </c>
      <c r="D76" t="s">
        <v>78</v>
      </c>
      <c r="F76" t="s">
        <v>7</v>
      </c>
      <c r="G76" t="s">
        <v>7</v>
      </c>
      <c r="H76" t="s">
        <v>8</v>
      </c>
      <c r="I76" t="str">
        <f t="shared" si="6"/>
        <v>Positive</v>
      </c>
      <c r="J76">
        <f t="shared" si="7"/>
        <v>1</v>
      </c>
    </row>
    <row r="77" spans="1:10" x14ac:dyDescent="0.35">
      <c r="A77" t="str">
        <f t="shared" si="5"/>
        <v>36–45</v>
      </c>
      <c r="B77" s="1">
        <v>40</v>
      </c>
      <c r="C77" s="2" t="s">
        <v>79</v>
      </c>
      <c r="D77" t="s">
        <v>80</v>
      </c>
      <c r="F77" t="s">
        <v>7</v>
      </c>
      <c r="G77" t="s">
        <v>7</v>
      </c>
      <c r="H77" t="s">
        <v>8</v>
      </c>
      <c r="I77" t="str">
        <f t="shared" si="6"/>
        <v>Positive</v>
      </c>
      <c r="J77">
        <f t="shared" si="7"/>
        <v>1</v>
      </c>
    </row>
    <row r="78" spans="1:10" x14ac:dyDescent="0.35">
      <c r="A78" t="str">
        <f t="shared" si="5"/>
        <v>56–65</v>
      </c>
      <c r="B78" s="1">
        <v>60</v>
      </c>
      <c r="C78" s="2" t="s">
        <v>81</v>
      </c>
      <c r="D78" t="s">
        <v>25</v>
      </c>
      <c r="F78" t="s">
        <v>8</v>
      </c>
      <c r="G78" t="s">
        <v>7</v>
      </c>
      <c r="H78" t="s">
        <v>7</v>
      </c>
      <c r="I78" t="str">
        <f t="shared" si="6"/>
        <v>Positive</v>
      </c>
      <c r="J78">
        <f t="shared" si="7"/>
        <v>1</v>
      </c>
    </row>
    <row r="79" spans="1:10" x14ac:dyDescent="0.35">
      <c r="A79" t="str">
        <f t="shared" si="5"/>
        <v>36–45</v>
      </c>
      <c r="B79" s="1">
        <v>39</v>
      </c>
      <c r="C79" s="2" t="s">
        <v>82</v>
      </c>
      <c r="D79" t="s">
        <v>20</v>
      </c>
      <c r="F79" t="s">
        <v>8</v>
      </c>
      <c r="G79" t="s">
        <v>8</v>
      </c>
      <c r="H79" t="s">
        <v>7</v>
      </c>
      <c r="I79" t="str">
        <f t="shared" si="6"/>
        <v>Positive</v>
      </c>
      <c r="J79">
        <f t="shared" si="7"/>
        <v>1</v>
      </c>
    </row>
    <row r="80" spans="1:10" x14ac:dyDescent="0.35">
      <c r="A80" t="str">
        <f t="shared" si="5"/>
        <v>46–55</v>
      </c>
      <c r="B80" s="1">
        <v>50</v>
      </c>
      <c r="D80" t="s">
        <v>19</v>
      </c>
      <c r="F80" t="s">
        <v>7</v>
      </c>
      <c r="G80" t="s">
        <v>7</v>
      </c>
      <c r="H80" t="s">
        <v>7</v>
      </c>
      <c r="I80" t="str">
        <f t="shared" si="6"/>
        <v>Negative</v>
      </c>
      <c r="J80">
        <f t="shared" si="7"/>
        <v>0</v>
      </c>
    </row>
    <row r="81" spans="1:10" x14ac:dyDescent="0.35">
      <c r="A81" t="str">
        <f t="shared" si="5"/>
        <v>26–35</v>
      </c>
      <c r="B81" s="1">
        <v>33</v>
      </c>
      <c r="C81" s="2" t="s">
        <v>83</v>
      </c>
      <c r="D81" t="s">
        <v>33</v>
      </c>
      <c r="F81" t="s">
        <v>7</v>
      </c>
      <c r="G81" t="s">
        <v>8</v>
      </c>
      <c r="H81" t="s">
        <v>7</v>
      </c>
      <c r="I81" t="str">
        <f t="shared" si="6"/>
        <v>Positive</v>
      </c>
      <c r="J81">
        <f t="shared" si="7"/>
        <v>1</v>
      </c>
    </row>
    <row r="82" spans="1:10" x14ac:dyDescent="0.35">
      <c r="A82" t="str">
        <f t="shared" si="5"/>
        <v>56–65</v>
      </c>
      <c r="B82" s="1">
        <v>65</v>
      </c>
      <c r="D82" t="s">
        <v>29</v>
      </c>
      <c r="F82" t="s">
        <v>7</v>
      </c>
      <c r="G82" t="s">
        <v>7</v>
      </c>
      <c r="H82" t="s">
        <v>8</v>
      </c>
      <c r="I82" t="str">
        <f t="shared" si="6"/>
        <v>Positive</v>
      </c>
      <c r="J82">
        <f t="shared" si="7"/>
        <v>1</v>
      </c>
    </row>
    <row r="83" spans="1:10" x14ac:dyDescent="0.35">
      <c r="A83" t="str">
        <f t="shared" si="5"/>
        <v>36–45</v>
      </c>
      <c r="B83" s="1">
        <v>37</v>
      </c>
      <c r="D83" t="s">
        <v>84</v>
      </c>
      <c r="F83" t="s">
        <v>8</v>
      </c>
      <c r="G83" t="s">
        <v>7</v>
      </c>
      <c r="H83" t="s">
        <v>7</v>
      </c>
      <c r="I83" t="str">
        <f t="shared" si="6"/>
        <v>Positive</v>
      </c>
      <c r="J83">
        <f t="shared" si="7"/>
        <v>1</v>
      </c>
    </row>
    <row r="84" spans="1:10" x14ac:dyDescent="0.35">
      <c r="A84" t="str">
        <f t="shared" si="5"/>
        <v>26–35</v>
      </c>
      <c r="B84" s="1">
        <v>30</v>
      </c>
      <c r="D84" t="s">
        <v>85</v>
      </c>
      <c r="F84" t="s">
        <v>7</v>
      </c>
      <c r="G84" t="s">
        <v>7</v>
      </c>
      <c r="H84" t="s">
        <v>8</v>
      </c>
      <c r="I84" t="str">
        <f t="shared" si="6"/>
        <v>Positive</v>
      </c>
      <c r="J84">
        <f t="shared" si="7"/>
        <v>1</v>
      </c>
    </row>
    <row r="85" spans="1:10" x14ac:dyDescent="0.35">
      <c r="A85" t="str">
        <f t="shared" si="5"/>
        <v>36–45</v>
      </c>
      <c r="B85" s="1">
        <v>36</v>
      </c>
      <c r="D85" t="s">
        <v>17</v>
      </c>
      <c r="F85" t="s">
        <v>7</v>
      </c>
      <c r="G85" t="s">
        <v>7</v>
      </c>
      <c r="H85" t="s">
        <v>7</v>
      </c>
      <c r="I85" t="str">
        <f t="shared" si="6"/>
        <v>Negative</v>
      </c>
      <c r="J85">
        <f t="shared" si="7"/>
        <v>0</v>
      </c>
    </row>
    <row r="86" spans="1:10" x14ac:dyDescent="0.35">
      <c r="A86" t="str">
        <f t="shared" si="5"/>
        <v>46–55</v>
      </c>
      <c r="B86" s="1">
        <v>51</v>
      </c>
      <c r="D86" t="s">
        <v>20</v>
      </c>
      <c r="F86" t="s">
        <v>7</v>
      </c>
      <c r="G86" t="s">
        <v>7</v>
      </c>
      <c r="H86" t="s">
        <v>8</v>
      </c>
      <c r="I86" t="str">
        <f t="shared" si="6"/>
        <v>Positive</v>
      </c>
      <c r="J86">
        <f t="shared" si="7"/>
        <v>1</v>
      </c>
    </row>
    <row r="87" spans="1:10" x14ac:dyDescent="0.35">
      <c r="A87" t="str">
        <f t="shared" si="5"/>
        <v>36–45</v>
      </c>
      <c r="B87" s="1">
        <v>44</v>
      </c>
      <c r="C87" s="2" t="s">
        <v>86</v>
      </c>
      <c r="D87" t="s">
        <v>21</v>
      </c>
      <c r="F87" t="s">
        <v>7</v>
      </c>
      <c r="G87" t="s">
        <v>7</v>
      </c>
      <c r="H87" t="s">
        <v>7</v>
      </c>
      <c r="I87" t="str">
        <f t="shared" si="6"/>
        <v>Negative</v>
      </c>
      <c r="J87">
        <f t="shared" si="7"/>
        <v>0</v>
      </c>
    </row>
    <row r="88" spans="1:10" x14ac:dyDescent="0.35">
      <c r="A88" t="str">
        <f t="shared" si="5"/>
        <v>46–55</v>
      </c>
      <c r="B88" s="1">
        <v>51</v>
      </c>
      <c r="D88" t="s">
        <v>58</v>
      </c>
      <c r="F88" t="s">
        <v>7</v>
      </c>
      <c r="G88" t="s">
        <v>7</v>
      </c>
      <c r="H88" t="s">
        <v>7</v>
      </c>
      <c r="I88" t="str">
        <f t="shared" si="6"/>
        <v>Negative</v>
      </c>
      <c r="J88">
        <f t="shared" si="7"/>
        <v>0</v>
      </c>
    </row>
    <row r="89" spans="1:10" x14ac:dyDescent="0.35">
      <c r="A89" t="str">
        <f t="shared" si="5"/>
        <v>46–55</v>
      </c>
      <c r="B89" s="1">
        <v>51</v>
      </c>
      <c r="C89" s="2" t="s">
        <v>87</v>
      </c>
      <c r="D89" t="s">
        <v>25</v>
      </c>
      <c r="F89" t="s">
        <v>7</v>
      </c>
      <c r="G89" t="s">
        <v>7</v>
      </c>
      <c r="H89" t="s">
        <v>7</v>
      </c>
      <c r="I89" t="str">
        <f t="shared" si="6"/>
        <v>Negative</v>
      </c>
      <c r="J89">
        <f t="shared" si="7"/>
        <v>0</v>
      </c>
    </row>
    <row r="90" spans="1:10" x14ac:dyDescent="0.35">
      <c r="A90" t="str">
        <f t="shared" si="5"/>
        <v>36–45</v>
      </c>
      <c r="B90" s="1">
        <v>40</v>
      </c>
      <c r="D90" t="s">
        <v>58</v>
      </c>
      <c r="F90" t="s">
        <v>7</v>
      </c>
      <c r="G90" t="s">
        <v>7</v>
      </c>
      <c r="H90" t="s">
        <v>7</v>
      </c>
      <c r="I90" t="str">
        <f t="shared" si="6"/>
        <v>Negative</v>
      </c>
      <c r="J90">
        <f t="shared" si="7"/>
        <v>0</v>
      </c>
    </row>
    <row r="91" spans="1:10" x14ac:dyDescent="0.35">
      <c r="A91" t="str">
        <f t="shared" si="5"/>
        <v>26–35</v>
      </c>
      <c r="B91" s="1">
        <v>29</v>
      </c>
      <c r="D91" t="s">
        <v>20</v>
      </c>
      <c r="F91" t="s">
        <v>7</v>
      </c>
      <c r="G91" t="s">
        <v>8</v>
      </c>
      <c r="H91" t="s">
        <v>7</v>
      </c>
      <c r="I91" t="str">
        <f t="shared" si="6"/>
        <v>Positive</v>
      </c>
      <c r="J91">
        <f t="shared" si="7"/>
        <v>1</v>
      </c>
    </row>
    <row r="92" spans="1:10" x14ac:dyDescent="0.35">
      <c r="A92" t="str">
        <f t="shared" si="5"/>
        <v>46–55</v>
      </c>
      <c r="B92" s="1">
        <v>51</v>
      </c>
      <c r="C92" s="2" t="s">
        <v>88</v>
      </c>
      <c r="D92" t="s">
        <v>20</v>
      </c>
      <c r="F92" t="s">
        <v>7</v>
      </c>
      <c r="G92" t="s">
        <v>7</v>
      </c>
      <c r="H92" t="s">
        <v>7</v>
      </c>
      <c r="I92" t="str">
        <f t="shared" si="6"/>
        <v>Negative</v>
      </c>
      <c r="J92">
        <f t="shared" si="7"/>
        <v>0</v>
      </c>
    </row>
    <row r="93" spans="1:10" x14ac:dyDescent="0.35">
      <c r="A93" t="str">
        <f t="shared" si="5"/>
        <v>26–35</v>
      </c>
      <c r="B93" s="1">
        <v>27</v>
      </c>
      <c r="D93" t="s">
        <v>89</v>
      </c>
      <c r="F93" t="s">
        <v>7</v>
      </c>
      <c r="G93" t="s">
        <v>7</v>
      </c>
      <c r="H93" t="s">
        <v>7</v>
      </c>
      <c r="I93" t="str">
        <f t="shared" si="6"/>
        <v>Negative</v>
      </c>
      <c r="J93">
        <f t="shared" si="7"/>
        <v>0</v>
      </c>
    </row>
    <row r="94" spans="1:10" x14ac:dyDescent="0.35">
      <c r="A94" t="str">
        <f t="shared" si="5"/>
        <v>18–25</v>
      </c>
      <c r="B94" s="1">
        <v>19</v>
      </c>
      <c r="C94" s="2" t="s">
        <v>9</v>
      </c>
      <c r="D94" t="s">
        <v>20</v>
      </c>
      <c r="F94" t="s">
        <v>8</v>
      </c>
      <c r="G94" t="s">
        <v>7</v>
      </c>
      <c r="H94" t="s">
        <v>7</v>
      </c>
      <c r="I94" t="str">
        <f t="shared" si="6"/>
        <v>Positive</v>
      </c>
      <c r="J94">
        <f t="shared" si="7"/>
        <v>1</v>
      </c>
    </row>
    <row r="95" spans="1:10" x14ac:dyDescent="0.35">
      <c r="A95" t="str">
        <f t="shared" si="5"/>
        <v>36–45</v>
      </c>
      <c r="B95" s="1">
        <v>41</v>
      </c>
      <c r="D95" t="s">
        <v>61</v>
      </c>
      <c r="F95" t="s">
        <v>8</v>
      </c>
      <c r="G95" t="s">
        <v>8</v>
      </c>
      <c r="H95" t="s">
        <v>7</v>
      </c>
      <c r="I95" t="str">
        <f t="shared" si="6"/>
        <v>Positive</v>
      </c>
      <c r="J95">
        <f t="shared" si="7"/>
        <v>1</v>
      </c>
    </row>
    <row r="96" spans="1:10" x14ac:dyDescent="0.35">
      <c r="A96" t="str">
        <f t="shared" si="5"/>
        <v>46–55</v>
      </c>
      <c r="B96" s="1">
        <v>52</v>
      </c>
      <c r="C96" s="2" t="s">
        <v>81</v>
      </c>
      <c r="D96" t="s">
        <v>78</v>
      </c>
      <c r="F96" t="s">
        <v>7</v>
      </c>
      <c r="G96" t="s">
        <v>7</v>
      </c>
      <c r="H96" t="s">
        <v>7</v>
      </c>
      <c r="I96" t="str">
        <f t="shared" si="6"/>
        <v>Negative</v>
      </c>
      <c r="J96">
        <f t="shared" si="7"/>
        <v>0</v>
      </c>
    </row>
    <row r="97" spans="1:10" x14ac:dyDescent="0.35">
      <c r="A97" t="str">
        <f t="shared" si="5"/>
        <v>46–55</v>
      </c>
      <c r="B97" s="1">
        <v>46</v>
      </c>
      <c r="D97" t="s">
        <v>78</v>
      </c>
      <c r="F97" t="s">
        <v>7</v>
      </c>
      <c r="G97" t="s">
        <v>7</v>
      </c>
      <c r="H97" t="s">
        <v>8</v>
      </c>
      <c r="I97" t="str">
        <f t="shared" si="6"/>
        <v>Positive</v>
      </c>
      <c r="J97">
        <f t="shared" si="7"/>
        <v>1</v>
      </c>
    </row>
    <row r="98" spans="1:10" x14ac:dyDescent="0.35">
      <c r="A98" t="str">
        <f t="shared" si="5"/>
        <v>26–35</v>
      </c>
      <c r="B98" s="1">
        <v>28</v>
      </c>
      <c r="D98" t="s">
        <v>39</v>
      </c>
      <c r="F98" t="s">
        <v>8</v>
      </c>
      <c r="G98" t="s">
        <v>8</v>
      </c>
      <c r="H98" t="s">
        <v>8</v>
      </c>
      <c r="I98" t="str">
        <f t="shared" si="6"/>
        <v>Positive</v>
      </c>
      <c r="J98">
        <f t="shared" si="7"/>
        <v>1</v>
      </c>
    </row>
    <row r="99" spans="1:10" x14ac:dyDescent="0.35">
      <c r="A99" t="str">
        <f t="shared" si="5"/>
        <v>46–55</v>
      </c>
      <c r="B99" s="1">
        <v>52</v>
      </c>
      <c r="C99" s="2" t="s">
        <v>86</v>
      </c>
      <c r="D99" t="s">
        <v>21</v>
      </c>
      <c r="F99" t="s">
        <v>8</v>
      </c>
      <c r="G99" t="s">
        <v>7</v>
      </c>
      <c r="H99" t="s">
        <v>7</v>
      </c>
      <c r="I99" t="str">
        <f t="shared" si="6"/>
        <v>Positive</v>
      </c>
      <c r="J99">
        <f t="shared" si="7"/>
        <v>1</v>
      </c>
    </row>
    <row r="100" spans="1:10" x14ac:dyDescent="0.35">
      <c r="A100" t="str">
        <f t="shared" si="5"/>
        <v>36–45</v>
      </c>
      <c r="B100" s="1">
        <v>40</v>
      </c>
      <c r="C100" s="2" t="s">
        <v>86</v>
      </c>
      <c r="D100" t="s">
        <v>90</v>
      </c>
      <c r="F100" t="s">
        <v>7</v>
      </c>
      <c r="G100" t="s">
        <v>7</v>
      </c>
      <c r="H100" t="s">
        <v>7</v>
      </c>
      <c r="I100" t="str">
        <f t="shared" si="6"/>
        <v>Negative</v>
      </c>
      <c r="J100">
        <f t="shared" si="7"/>
        <v>0</v>
      </c>
    </row>
    <row r="101" spans="1:10" x14ac:dyDescent="0.35">
      <c r="A101" t="str">
        <f t="shared" si="5"/>
        <v>36–45</v>
      </c>
      <c r="B101" s="1">
        <v>39</v>
      </c>
      <c r="D101" t="s">
        <v>20</v>
      </c>
      <c r="F101" t="s">
        <v>7</v>
      </c>
      <c r="G101" t="s">
        <v>7</v>
      </c>
      <c r="H101" t="s">
        <v>8</v>
      </c>
      <c r="I101" t="str">
        <f t="shared" si="6"/>
        <v>Positive</v>
      </c>
      <c r="J101">
        <f t="shared" si="7"/>
        <v>1</v>
      </c>
    </row>
    <row r="102" spans="1:10" x14ac:dyDescent="0.35">
      <c r="A102" t="str">
        <f t="shared" si="5"/>
        <v>18–25</v>
      </c>
      <c r="B102" s="1">
        <v>25</v>
      </c>
      <c r="C102" s="2" t="s">
        <v>86</v>
      </c>
      <c r="D102" t="s">
        <v>20</v>
      </c>
      <c r="F102" t="s">
        <v>7</v>
      </c>
      <c r="G102" t="s">
        <v>7</v>
      </c>
      <c r="H102" t="s">
        <v>8</v>
      </c>
      <c r="I102" t="str">
        <f t="shared" si="6"/>
        <v>Positive</v>
      </c>
      <c r="J102">
        <f t="shared" si="7"/>
        <v>1</v>
      </c>
    </row>
    <row r="103" spans="1:10" x14ac:dyDescent="0.35">
      <c r="A103" t="str">
        <f t="shared" si="5"/>
        <v>46–55</v>
      </c>
      <c r="B103" s="1">
        <v>46</v>
      </c>
      <c r="C103" s="2" t="s">
        <v>86</v>
      </c>
      <c r="D103" t="s">
        <v>91</v>
      </c>
      <c r="F103" t="s">
        <v>7</v>
      </c>
      <c r="G103" t="s">
        <v>7</v>
      </c>
      <c r="H103" t="s">
        <v>7</v>
      </c>
      <c r="I103" t="str">
        <f t="shared" si="6"/>
        <v>Negative</v>
      </c>
      <c r="J103">
        <f t="shared" si="7"/>
        <v>0</v>
      </c>
    </row>
    <row r="104" spans="1:10" x14ac:dyDescent="0.35">
      <c r="A104" t="str">
        <f t="shared" si="5"/>
        <v>46–55</v>
      </c>
      <c r="B104" s="1">
        <v>55</v>
      </c>
      <c r="C104" s="2" t="s">
        <v>9</v>
      </c>
      <c r="D104" t="s">
        <v>58</v>
      </c>
      <c r="F104" t="s">
        <v>8</v>
      </c>
      <c r="G104" t="s">
        <v>8</v>
      </c>
      <c r="H104" t="s">
        <v>7</v>
      </c>
      <c r="I104" t="str">
        <f t="shared" si="6"/>
        <v>Positive</v>
      </c>
      <c r="J104">
        <f t="shared" si="7"/>
        <v>1</v>
      </c>
    </row>
    <row r="105" spans="1:10" x14ac:dyDescent="0.35">
      <c r="A105" t="str">
        <f t="shared" si="5"/>
        <v>36–45</v>
      </c>
      <c r="B105" s="1">
        <v>44</v>
      </c>
      <c r="D105" t="s">
        <v>20</v>
      </c>
      <c r="F105" t="s">
        <v>8</v>
      </c>
      <c r="G105" t="s">
        <v>7</v>
      </c>
      <c r="H105" t="s">
        <v>7</v>
      </c>
      <c r="I105" t="str">
        <f t="shared" si="6"/>
        <v>Positive</v>
      </c>
      <c r="J105">
        <f t="shared" si="7"/>
        <v>1</v>
      </c>
    </row>
    <row r="106" spans="1:10" x14ac:dyDescent="0.35">
      <c r="A106" t="str">
        <f t="shared" si="5"/>
        <v>18–25</v>
      </c>
      <c r="B106" s="1">
        <v>24</v>
      </c>
      <c r="D106" t="s">
        <v>20</v>
      </c>
      <c r="F106" t="s">
        <v>7</v>
      </c>
      <c r="G106" t="s">
        <v>7</v>
      </c>
      <c r="H106" t="s">
        <v>7</v>
      </c>
      <c r="I106" t="str">
        <f t="shared" si="6"/>
        <v>Negative</v>
      </c>
      <c r="J106">
        <f t="shared" si="7"/>
        <v>0</v>
      </c>
    </row>
    <row r="107" spans="1:10" x14ac:dyDescent="0.35">
      <c r="A107" t="str">
        <f t="shared" si="5"/>
        <v>56–65</v>
      </c>
      <c r="B107" s="1">
        <v>65</v>
      </c>
      <c r="D107" t="s">
        <v>55</v>
      </c>
      <c r="F107" t="s">
        <v>7</v>
      </c>
      <c r="G107" t="s">
        <v>8</v>
      </c>
      <c r="H107" t="s">
        <v>7</v>
      </c>
      <c r="I107" t="str">
        <f t="shared" si="6"/>
        <v>Positive</v>
      </c>
      <c r="J107">
        <f t="shared" si="7"/>
        <v>1</v>
      </c>
    </row>
    <row r="108" spans="1:10" x14ac:dyDescent="0.35">
      <c r="A108" t="str">
        <f t="shared" si="5"/>
        <v>26–35</v>
      </c>
      <c r="B108" s="1">
        <v>35</v>
      </c>
      <c r="D108" t="s">
        <v>92</v>
      </c>
      <c r="F108" t="s">
        <v>8</v>
      </c>
      <c r="G108" t="s">
        <v>8</v>
      </c>
      <c r="H108" t="s">
        <v>7</v>
      </c>
      <c r="I108" t="str">
        <f t="shared" si="6"/>
        <v>Positive</v>
      </c>
      <c r="J108">
        <f t="shared" si="7"/>
        <v>1</v>
      </c>
    </row>
    <row r="109" spans="1:10" x14ac:dyDescent="0.35">
      <c r="A109" t="str">
        <f t="shared" si="5"/>
        <v>36–45</v>
      </c>
      <c r="B109" s="1">
        <v>41</v>
      </c>
      <c r="C109" s="2" t="s">
        <v>9</v>
      </c>
      <c r="D109" t="s">
        <v>93</v>
      </c>
      <c r="F109" t="s">
        <v>8</v>
      </c>
      <c r="G109" t="s">
        <v>7</v>
      </c>
      <c r="H109" t="s">
        <v>7</v>
      </c>
      <c r="I109" t="str">
        <f t="shared" si="6"/>
        <v>Positive</v>
      </c>
      <c r="J109">
        <f t="shared" si="7"/>
        <v>1</v>
      </c>
    </row>
    <row r="110" spans="1:10" x14ac:dyDescent="0.35">
      <c r="A110" t="str">
        <f t="shared" si="5"/>
        <v>56–65</v>
      </c>
      <c r="B110" s="1">
        <v>65</v>
      </c>
      <c r="C110" s="2" t="s">
        <v>94</v>
      </c>
      <c r="D110" t="s">
        <v>78</v>
      </c>
      <c r="F110" t="s">
        <v>7</v>
      </c>
      <c r="G110" t="s">
        <v>7</v>
      </c>
      <c r="H110" t="s">
        <v>7</v>
      </c>
      <c r="I110" t="str">
        <f t="shared" si="6"/>
        <v>Negative</v>
      </c>
      <c r="J110">
        <f t="shared" si="7"/>
        <v>0</v>
      </c>
    </row>
    <row r="111" spans="1:10" x14ac:dyDescent="0.35">
      <c r="A111" t="str">
        <f t="shared" si="5"/>
        <v>56–65</v>
      </c>
      <c r="B111" s="1">
        <v>60</v>
      </c>
      <c r="C111" s="2" t="s">
        <v>95</v>
      </c>
      <c r="D111" t="s">
        <v>58</v>
      </c>
      <c r="F111" t="s">
        <v>7</v>
      </c>
      <c r="G111" t="s">
        <v>7</v>
      </c>
      <c r="H111" t="s">
        <v>8</v>
      </c>
      <c r="I111" t="str">
        <f t="shared" si="6"/>
        <v>Positive</v>
      </c>
      <c r="J111">
        <f t="shared" si="7"/>
        <v>1</v>
      </c>
    </row>
    <row r="112" spans="1:10" x14ac:dyDescent="0.35">
      <c r="A112" t="str">
        <f t="shared" si="5"/>
        <v>46–55</v>
      </c>
      <c r="B112" s="1">
        <v>54</v>
      </c>
      <c r="C112" s="2" t="s">
        <v>81</v>
      </c>
      <c r="D112" t="s">
        <v>47</v>
      </c>
      <c r="F112" t="s">
        <v>7</v>
      </c>
      <c r="G112" t="s">
        <v>8</v>
      </c>
      <c r="H112" t="s">
        <v>7</v>
      </c>
      <c r="I112" t="str">
        <f t="shared" si="6"/>
        <v>Positive</v>
      </c>
      <c r="J112">
        <f t="shared" si="7"/>
        <v>1</v>
      </c>
    </row>
    <row r="113" spans="1:10" x14ac:dyDescent="0.35">
      <c r="A113" t="str">
        <f t="shared" si="5"/>
        <v>36–45</v>
      </c>
      <c r="B113" s="1">
        <v>44</v>
      </c>
      <c r="D113" t="s">
        <v>55</v>
      </c>
      <c r="F113" t="s">
        <v>7</v>
      </c>
      <c r="G113" t="s">
        <v>7</v>
      </c>
      <c r="H113" t="s">
        <v>8</v>
      </c>
      <c r="I113" t="str">
        <f t="shared" si="6"/>
        <v>Positive</v>
      </c>
      <c r="J113">
        <f t="shared" si="7"/>
        <v>1</v>
      </c>
    </row>
    <row r="114" spans="1:10" x14ac:dyDescent="0.35">
      <c r="A114" t="str">
        <f t="shared" si="5"/>
        <v>46–55</v>
      </c>
      <c r="B114" s="1">
        <v>48</v>
      </c>
      <c r="D114" t="s">
        <v>85</v>
      </c>
      <c r="F114" t="s">
        <v>7</v>
      </c>
      <c r="G114" t="s">
        <v>7</v>
      </c>
      <c r="H114" t="s">
        <v>8</v>
      </c>
      <c r="I114" t="str">
        <f t="shared" si="6"/>
        <v>Positive</v>
      </c>
      <c r="J114">
        <f t="shared" si="7"/>
        <v>1</v>
      </c>
    </row>
    <row r="115" spans="1:10" x14ac:dyDescent="0.35">
      <c r="A115" t="str">
        <f t="shared" si="5"/>
        <v>26–35</v>
      </c>
      <c r="B115" s="1">
        <v>29</v>
      </c>
      <c r="D115" t="s">
        <v>93</v>
      </c>
      <c r="F115" t="s">
        <v>7</v>
      </c>
      <c r="G115" t="s">
        <v>7</v>
      </c>
      <c r="H115" t="s">
        <v>7</v>
      </c>
      <c r="I115" t="str">
        <f t="shared" si="6"/>
        <v>Negative</v>
      </c>
      <c r="J115">
        <f t="shared" si="7"/>
        <v>0</v>
      </c>
    </row>
    <row r="116" spans="1:10" x14ac:dyDescent="0.35">
      <c r="A116" t="str">
        <f t="shared" si="5"/>
        <v>46–55</v>
      </c>
      <c r="B116" s="1">
        <v>47</v>
      </c>
      <c r="C116" s="2" t="s">
        <v>96</v>
      </c>
      <c r="D116" t="s">
        <v>97</v>
      </c>
      <c r="F116" t="s">
        <v>7</v>
      </c>
      <c r="G116" t="s">
        <v>7</v>
      </c>
      <c r="H116" t="s">
        <v>8</v>
      </c>
      <c r="I116" t="str">
        <f t="shared" si="6"/>
        <v>Positive</v>
      </c>
      <c r="J116">
        <f t="shared" si="7"/>
        <v>1</v>
      </c>
    </row>
    <row r="117" spans="1:10" x14ac:dyDescent="0.35">
      <c r="A117" t="str">
        <f t="shared" si="5"/>
        <v>56–65</v>
      </c>
      <c r="B117" s="1">
        <v>65</v>
      </c>
      <c r="D117" t="s">
        <v>58</v>
      </c>
      <c r="F117" t="s">
        <v>8</v>
      </c>
      <c r="G117" t="s">
        <v>7</v>
      </c>
      <c r="H117" t="s">
        <v>7</v>
      </c>
      <c r="I117" t="str">
        <f t="shared" si="6"/>
        <v>Positive</v>
      </c>
      <c r="J117">
        <f t="shared" si="7"/>
        <v>1</v>
      </c>
    </row>
    <row r="118" spans="1:10" x14ac:dyDescent="0.35">
      <c r="A118" t="str">
        <f t="shared" si="5"/>
        <v>36–45</v>
      </c>
      <c r="B118" s="1">
        <v>39</v>
      </c>
      <c r="D118" t="s">
        <v>61</v>
      </c>
      <c r="F118" t="s">
        <v>7</v>
      </c>
      <c r="G118" t="s">
        <v>7</v>
      </c>
      <c r="H118" t="s">
        <v>7</v>
      </c>
      <c r="I118" t="str">
        <f t="shared" si="6"/>
        <v>Negative</v>
      </c>
      <c r="J118">
        <f t="shared" si="7"/>
        <v>0</v>
      </c>
    </row>
    <row r="119" spans="1:10" x14ac:dyDescent="0.35">
      <c r="A119" t="str">
        <f t="shared" si="5"/>
        <v>18–25</v>
      </c>
      <c r="B119" s="1">
        <v>21</v>
      </c>
      <c r="C119" s="2" t="s">
        <v>98</v>
      </c>
      <c r="D119" t="s">
        <v>11</v>
      </c>
      <c r="F119" t="s">
        <v>8</v>
      </c>
      <c r="G119" t="s">
        <v>8</v>
      </c>
      <c r="H119" t="s">
        <v>7</v>
      </c>
      <c r="I119" t="str">
        <f t="shared" si="6"/>
        <v>Positive</v>
      </c>
      <c r="J119">
        <f t="shared" si="7"/>
        <v>1</v>
      </c>
    </row>
    <row r="120" spans="1:10" x14ac:dyDescent="0.35">
      <c r="A120" t="str">
        <f t="shared" si="5"/>
        <v>46–55</v>
      </c>
      <c r="B120" s="1">
        <v>53</v>
      </c>
      <c r="C120" s="2" t="s">
        <v>99</v>
      </c>
      <c r="D120" t="s">
        <v>13</v>
      </c>
      <c r="F120" t="s">
        <v>7</v>
      </c>
      <c r="G120" t="s">
        <v>7</v>
      </c>
      <c r="H120" t="s">
        <v>7</v>
      </c>
      <c r="I120" t="str">
        <f t="shared" si="6"/>
        <v>Negative</v>
      </c>
      <c r="J120">
        <f t="shared" si="7"/>
        <v>0</v>
      </c>
    </row>
    <row r="121" spans="1:10" x14ac:dyDescent="0.35">
      <c r="A121" t="str">
        <f t="shared" si="5"/>
        <v>46–55</v>
      </c>
      <c r="B121" s="1">
        <v>53</v>
      </c>
      <c r="C121" s="2" t="s">
        <v>100</v>
      </c>
      <c r="D121" t="s">
        <v>61</v>
      </c>
      <c r="F121" t="s">
        <v>7</v>
      </c>
      <c r="G121" t="s">
        <v>8</v>
      </c>
      <c r="H121" t="s">
        <v>7</v>
      </c>
      <c r="I121" t="str">
        <f t="shared" si="6"/>
        <v>Positive</v>
      </c>
      <c r="J121">
        <f t="shared" si="7"/>
        <v>1</v>
      </c>
    </row>
    <row r="122" spans="1:10" x14ac:dyDescent="0.35">
      <c r="A122" t="str">
        <f t="shared" si="5"/>
        <v>46–55</v>
      </c>
      <c r="B122" s="1">
        <v>49</v>
      </c>
      <c r="D122" t="s">
        <v>20</v>
      </c>
      <c r="F122" t="s">
        <v>7</v>
      </c>
      <c r="G122" t="s">
        <v>7</v>
      </c>
      <c r="H122" t="s">
        <v>7</v>
      </c>
      <c r="I122" t="str">
        <f t="shared" si="6"/>
        <v>Negative</v>
      </c>
      <c r="J122">
        <f t="shared" si="7"/>
        <v>0</v>
      </c>
    </row>
    <row r="123" spans="1:10" x14ac:dyDescent="0.35">
      <c r="A123" t="str">
        <f t="shared" si="5"/>
        <v>26–35</v>
      </c>
      <c r="B123" s="1">
        <v>31</v>
      </c>
      <c r="C123" s="2" t="s">
        <v>101</v>
      </c>
      <c r="D123" t="s">
        <v>25</v>
      </c>
      <c r="F123" t="s">
        <v>7</v>
      </c>
      <c r="G123" t="s">
        <v>7</v>
      </c>
      <c r="H123" t="s">
        <v>7</v>
      </c>
      <c r="I123" t="str">
        <f t="shared" si="6"/>
        <v>Negative</v>
      </c>
      <c r="J123">
        <f t="shared" si="7"/>
        <v>0</v>
      </c>
    </row>
    <row r="124" spans="1:10" x14ac:dyDescent="0.35">
      <c r="A124" t="str">
        <f t="shared" si="5"/>
        <v>46–55</v>
      </c>
      <c r="B124" s="1">
        <v>51</v>
      </c>
      <c r="C124" s="2" t="s">
        <v>62</v>
      </c>
      <c r="D124" t="s">
        <v>102</v>
      </c>
      <c r="F124" t="s">
        <v>7</v>
      </c>
      <c r="G124" t="s">
        <v>7</v>
      </c>
      <c r="H124" t="s">
        <v>8</v>
      </c>
      <c r="I124" t="str">
        <f t="shared" si="6"/>
        <v>Positive</v>
      </c>
      <c r="J124">
        <f t="shared" si="7"/>
        <v>1</v>
      </c>
    </row>
    <row r="125" spans="1:10" x14ac:dyDescent="0.35">
      <c r="A125" t="str">
        <f t="shared" si="5"/>
        <v>56–65</v>
      </c>
      <c r="B125" s="1">
        <v>61</v>
      </c>
      <c r="C125" s="2" t="s">
        <v>79</v>
      </c>
      <c r="D125" t="s">
        <v>19</v>
      </c>
      <c r="F125" t="s">
        <v>7</v>
      </c>
      <c r="G125" t="s">
        <v>7</v>
      </c>
      <c r="H125" t="s">
        <v>8</v>
      </c>
      <c r="I125" t="str">
        <f t="shared" si="6"/>
        <v>Positive</v>
      </c>
      <c r="J125">
        <f t="shared" si="7"/>
        <v>1</v>
      </c>
    </row>
    <row r="126" spans="1:10" x14ac:dyDescent="0.35">
      <c r="A126" t="str">
        <f t="shared" si="5"/>
        <v>26–35</v>
      </c>
      <c r="B126" s="1">
        <v>32</v>
      </c>
      <c r="C126" s="2" t="s">
        <v>103</v>
      </c>
      <c r="D126" t="s">
        <v>85</v>
      </c>
      <c r="F126" t="s">
        <v>7</v>
      </c>
      <c r="G126" t="s">
        <v>7</v>
      </c>
      <c r="H126" t="s">
        <v>7</v>
      </c>
      <c r="I126" t="str">
        <f t="shared" si="6"/>
        <v>Negative</v>
      </c>
      <c r="J126">
        <f t="shared" si="7"/>
        <v>0</v>
      </c>
    </row>
    <row r="127" spans="1:10" x14ac:dyDescent="0.35">
      <c r="A127" t="str">
        <f t="shared" si="5"/>
        <v>36–45</v>
      </c>
      <c r="B127" s="1">
        <v>40</v>
      </c>
      <c r="D127" t="s">
        <v>58</v>
      </c>
      <c r="F127" t="s">
        <v>7</v>
      </c>
      <c r="G127" t="s">
        <v>7</v>
      </c>
      <c r="H127" t="s">
        <v>8</v>
      </c>
      <c r="I127" t="str">
        <f t="shared" si="6"/>
        <v>Positive</v>
      </c>
      <c r="J127">
        <f t="shared" si="7"/>
        <v>1</v>
      </c>
    </row>
    <row r="128" spans="1:10" x14ac:dyDescent="0.35">
      <c r="A128" t="str">
        <f t="shared" si="5"/>
        <v>26–35</v>
      </c>
      <c r="B128" s="1">
        <v>29</v>
      </c>
      <c r="C128" s="2" t="s">
        <v>9</v>
      </c>
      <c r="D128" t="s">
        <v>17</v>
      </c>
      <c r="F128" t="s">
        <v>7</v>
      </c>
      <c r="G128" t="s">
        <v>7</v>
      </c>
      <c r="H128" t="s">
        <v>7</v>
      </c>
      <c r="I128" t="str">
        <f t="shared" si="6"/>
        <v>Negative</v>
      </c>
      <c r="J128">
        <f t="shared" si="7"/>
        <v>0</v>
      </c>
    </row>
    <row r="129" spans="1:10" x14ac:dyDescent="0.35">
      <c r="A129" t="str">
        <f t="shared" si="5"/>
        <v>18–25</v>
      </c>
      <c r="B129" s="1">
        <v>25</v>
      </c>
      <c r="D129" t="s">
        <v>11</v>
      </c>
      <c r="F129" t="s">
        <v>7</v>
      </c>
      <c r="G129" t="s">
        <v>7</v>
      </c>
      <c r="H129" t="s">
        <v>8</v>
      </c>
      <c r="I129" t="str">
        <f t="shared" si="6"/>
        <v>Positive</v>
      </c>
      <c r="J129">
        <f t="shared" si="7"/>
        <v>1</v>
      </c>
    </row>
    <row r="130" spans="1:10" x14ac:dyDescent="0.35">
      <c r="A130" t="str">
        <f t="shared" si="5"/>
        <v>26–35</v>
      </c>
      <c r="B130" s="1">
        <v>29</v>
      </c>
      <c r="C130" s="2" t="s">
        <v>104</v>
      </c>
      <c r="D130" t="s">
        <v>47</v>
      </c>
      <c r="F130" t="s">
        <v>7</v>
      </c>
      <c r="G130" t="s">
        <v>7</v>
      </c>
      <c r="H130" t="s">
        <v>7</v>
      </c>
      <c r="I130" t="str">
        <f t="shared" si="6"/>
        <v>Negative</v>
      </c>
      <c r="J130">
        <f t="shared" si="7"/>
        <v>0</v>
      </c>
    </row>
    <row r="131" spans="1:10" x14ac:dyDescent="0.35">
      <c r="A131" t="str">
        <f t="shared" ref="A131:A194" si="8">IF(B131&lt;18, "0–17",
 IF(B131&lt;=25, "18–25",
 IF(B131&lt;=35, "26–35",
 IF(B131&lt;=45, "36–45",
 IF(B131&lt;=55, "46–55",
 IF(B131&lt;=65, "56–65",
 IF(B131&lt;=75, "66–75", "76+")))))))</f>
        <v>36–45</v>
      </c>
      <c r="B131" s="1">
        <v>43</v>
      </c>
      <c r="D131" t="s">
        <v>85</v>
      </c>
      <c r="F131" t="s">
        <v>7</v>
      </c>
      <c r="G131" t="s">
        <v>7</v>
      </c>
      <c r="H131" t="s">
        <v>7</v>
      </c>
      <c r="I131" t="str">
        <f t="shared" ref="I131:I194" si="9">IF(COUNTIF(F131:H131, "P") &gt; 0, "Positive", "Negative")</f>
        <v>Negative</v>
      </c>
      <c r="J131">
        <f t="shared" ref="J131:J194" si="10">IF(COUNTIF(I131:I131, "Positive") &gt; 0, 1, 0)</f>
        <v>0</v>
      </c>
    </row>
    <row r="132" spans="1:10" x14ac:dyDescent="0.35">
      <c r="A132" t="str">
        <f t="shared" si="8"/>
        <v>36–45</v>
      </c>
      <c r="B132" s="1">
        <v>44</v>
      </c>
      <c r="D132" t="s">
        <v>20</v>
      </c>
      <c r="F132" t="s">
        <v>7</v>
      </c>
      <c r="G132" t="s">
        <v>7</v>
      </c>
      <c r="H132" t="s">
        <v>8</v>
      </c>
      <c r="I132" t="str">
        <f t="shared" si="9"/>
        <v>Positive</v>
      </c>
      <c r="J132">
        <f t="shared" si="10"/>
        <v>1</v>
      </c>
    </row>
    <row r="133" spans="1:10" x14ac:dyDescent="0.35">
      <c r="A133" t="str">
        <f t="shared" si="8"/>
        <v>26–35</v>
      </c>
      <c r="B133" s="1">
        <v>32</v>
      </c>
      <c r="D133" t="s">
        <v>11</v>
      </c>
      <c r="F133" t="s">
        <v>8</v>
      </c>
      <c r="G133" t="s">
        <v>8</v>
      </c>
      <c r="H133" t="s">
        <v>7</v>
      </c>
      <c r="I133" t="str">
        <f t="shared" si="9"/>
        <v>Positive</v>
      </c>
      <c r="J133">
        <f t="shared" si="10"/>
        <v>1</v>
      </c>
    </row>
    <row r="134" spans="1:10" x14ac:dyDescent="0.35">
      <c r="A134" t="str">
        <f t="shared" si="8"/>
        <v>26–35</v>
      </c>
      <c r="B134" s="1">
        <v>26</v>
      </c>
      <c r="D134" t="s">
        <v>58</v>
      </c>
      <c r="F134" t="s">
        <v>7</v>
      </c>
      <c r="G134" t="s">
        <v>7</v>
      </c>
      <c r="H134" t="s">
        <v>8</v>
      </c>
      <c r="I134" t="str">
        <f t="shared" si="9"/>
        <v>Positive</v>
      </c>
      <c r="J134">
        <f t="shared" si="10"/>
        <v>1</v>
      </c>
    </row>
    <row r="135" spans="1:10" x14ac:dyDescent="0.35">
      <c r="A135" t="str">
        <f t="shared" si="8"/>
        <v>26–35</v>
      </c>
      <c r="B135" s="1">
        <v>26</v>
      </c>
      <c r="C135" s="2" t="s">
        <v>79</v>
      </c>
      <c r="D135" t="s">
        <v>20</v>
      </c>
      <c r="F135" t="s">
        <v>7</v>
      </c>
      <c r="G135" t="s">
        <v>7</v>
      </c>
      <c r="H135" t="s">
        <v>7</v>
      </c>
      <c r="I135" t="str">
        <f t="shared" si="9"/>
        <v>Negative</v>
      </c>
      <c r="J135">
        <f t="shared" si="10"/>
        <v>0</v>
      </c>
    </row>
    <row r="136" spans="1:10" x14ac:dyDescent="0.35">
      <c r="A136" t="str">
        <f t="shared" si="8"/>
        <v>56–65</v>
      </c>
      <c r="B136" s="1">
        <v>65</v>
      </c>
      <c r="D136" t="s">
        <v>58</v>
      </c>
      <c r="F136" t="s">
        <v>7</v>
      </c>
      <c r="G136" t="s">
        <v>7</v>
      </c>
      <c r="H136" t="s">
        <v>7</v>
      </c>
      <c r="I136" t="str">
        <f t="shared" si="9"/>
        <v>Negative</v>
      </c>
      <c r="J136">
        <f t="shared" si="10"/>
        <v>0</v>
      </c>
    </row>
    <row r="137" spans="1:10" x14ac:dyDescent="0.35">
      <c r="A137" t="str">
        <f t="shared" si="8"/>
        <v>46–55</v>
      </c>
      <c r="B137" s="1">
        <v>54</v>
      </c>
      <c r="D137" t="s">
        <v>44</v>
      </c>
      <c r="F137" t="s">
        <v>7</v>
      </c>
      <c r="G137" t="s">
        <v>7</v>
      </c>
      <c r="H137" t="s">
        <v>8</v>
      </c>
      <c r="I137" t="str">
        <f t="shared" si="9"/>
        <v>Positive</v>
      </c>
      <c r="J137">
        <f t="shared" si="10"/>
        <v>1</v>
      </c>
    </row>
    <row r="138" spans="1:10" x14ac:dyDescent="0.35">
      <c r="A138" t="str">
        <f t="shared" si="8"/>
        <v>36–45</v>
      </c>
      <c r="B138" s="1">
        <v>42</v>
      </c>
      <c r="D138" t="s">
        <v>20</v>
      </c>
      <c r="F138" t="s">
        <v>7</v>
      </c>
      <c r="G138" t="s">
        <v>7</v>
      </c>
      <c r="H138" t="s">
        <v>8</v>
      </c>
      <c r="I138" t="str">
        <f t="shared" si="9"/>
        <v>Positive</v>
      </c>
      <c r="J138">
        <f t="shared" si="10"/>
        <v>1</v>
      </c>
    </row>
    <row r="139" spans="1:10" x14ac:dyDescent="0.35">
      <c r="A139" t="str">
        <f t="shared" si="8"/>
        <v>46–55</v>
      </c>
      <c r="B139" s="1">
        <v>49</v>
      </c>
      <c r="D139" t="s">
        <v>93</v>
      </c>
      <c r="F139" t="s">
        <v>7</v>
      </c>
      <c r="G139" t="s">
        <v>7</v>
      </c>
      <c r="H139" t="s">
        <v>8</v>
      </c>
      <c r="I139" t="str">
        <f t="shared" si="9"/>
        <v>Positive</v>
      </c>
      <c r="J139">
        <f t="shared" si="10"/>
        <v>1</v>
      </c>
    </row>
    <row r="140" spans="1:10" x14ac:dyDescent="0.35">
      <c r="A140" t="str">
        <f t="shared" si="8"/>
        <v>18–25</v>
      </c>
      <c r="B140" s="1">
        <v>25</v>
      </c>
      <c r="D140" t="s">
        <v>20</v>
      </c>
      <c r="F140" t="s">
        <v>7</v>
      </c>
      <c r="G140" t="s">
        <v>7</v>
      </c>
      <c r="H140" t="s">
        <v>8</v>
      </c>
      <c r="I140" t="str">
        <f t="shared" si="9"/>
        <v>Positive</v>
      </c>
      <c r="J140">
        <f t="shared" si="10"/>
        <v>1</v>
      </c>
    </row>
    <row r="141" spans="1:10" x14ac:dyDescent="0.35">
      <c r="A141" t="str">
        <f t="shared" si="8"/>
        <v>18–25</v>
      </c>
      <c r="B141" s="1">
        <v>21</v>
      </c>
      <c r="C141" s="2" t="s">
        <v>99</v>
      </c>
      <c r="D141" t="s">
        <v>25</v>
      </c>
      <c r="F141" t="s">
        <v>7</v>
      </c>
      <c r="G141" t="s">
        <v>7</v>
      </c>
      <c r="H141" t="s">
        <v>7</v>
      </c>
      <c r="I141" t="str">
        <f t="shared" si="9"/>
        <v>Negative</v>
      </c>
      <c r="J141">
        <f t="shared" si="10"/>
        <v>0</v>
      </c>
    </row>
    <row r="142" spans="1:10" x14ac:dyDescent="0.35">
      <c r="A142" t="str">
        <f t="shared" si="8"/>
        <v>26–35</v>
      </c>
      <c r="B142" s="1">
        <v>30</v>
      </c>
      <c r="C142" s="2" t="s">
        <v>105</v>
      </c>
      <c r="D142" t="s">
        <v>25</v>
      </c>
      <c r="F142" t="s">
        <v>7</v>
      </c>
      <c r="G142" t="s">
        <v>7</v>
      </c>
      <c r="H142" t="s">
        <v>7</v>
      </c>
      <c r="I142" t="str">
        <f t="shared" si="9"/>
        <v>Negative</v>
      </c>
      <c r="J142">
        <f t="shared" si="10"/>
        <v>0</v>
      </c>
    </row>
    <row r="143" spans="1:10" x14ac:dyDescent="0.35">
      <c r="A143" t="str">
        <f t="shared" si="8"/>
        <v>26–35</v>
      </c>
      <c r="B143" s="1">
        <v>29</v>
      </c>
      <c r="C143" s="2" t="s">
        <v>106</v>
      </c>
      <c r="D143" t="s">
        <v>20</v>
      </c>
      <c r="F143" t="s">
        <v>8</v>
      </c>
      <c r="G143" t="s">
        <v>7</v>
      </c>
      <c r="H143" t="s">
        <v>7</v>
      </c>
      <c r="I143" t="str">
        <f t="shared" si="9"/>
        <v>Positive</v>
      </c>
      <c r="J143">
        <f t="shared" si="10"/>
        <v>1</v>
      </c>
    </row>
    <row r="144" spans="1:10" x14ac:dyDescent="0.35">
      <c r="A144" t="str">
        <f t="shared" si="8"/>
        <v>18–25</v>
      </c>
      <c r="B144" s="1">
        <v>25</v>
      </c>
      <c r="C144" s="2" t="s">
        <v>86</v>
      </c>
      <c r="D144" t="s">
        <v>11</v>
      </c>
      <c r="F144" t="s">
        <v>7</v>
      </c>
      <c r="G144" t="s">
        <v>7</v>
      </c>
      <c r="H144" t="s">
        <v>8</v>
      </c>
      <c r="I144" t="str">
        <f t="shared" si="9"/>
        <v>Positive</v>
      </c>
      <c r="J144">
        <f t="shared" si="10"/>
        <v>1</v>
      </c>
    </row>
    <row r="145" spans="1:10" x14ac:dyDescent="0.35">
      <c r="A145" t="str">
        <f t="shared" si="8"/>
        <v>56–65</v>
      </c>
      <c r="B145" s="1">
        <v>65</v>
      </c>
      <c r="D145" t="s">
        <v>58</v>
      </c>
      <c r="F145" t="s">
        <v>8</v>
      </c>
      <c r="G145" t="s">
        <v>7</v>
      </c>
      <c r="H145" t="s">
        <v>7</v>
      </c>
      <c r="I145" t="str">
        <f t="shared" si="9"/>
        <v>Positive</v>
      </c>
      <c r="J145">
        <f t="shared" si="10"/>
        <v>1</v>
      </c>
    </row>
    <row r="146" spans="1:10" x14ac:dyDescent="0.35">
      <c r="A146" t="str">
        <f t="shared" si="8"/>
        <v>56–65</v>
      </c>
      <c r="B146" s="1">
        <v>60</v>
      </c>
      <c r="C146" s="2" t="s">
        <v>95</v>
      </c>
      <c r="D146" t="s">
        <v>107</v>
      </c>
      <c r="F146" t="s">
        <v>7</v>
      </c>
      <c r="G146" t="s">
        <v>7</v>
      </c>
      <c r="H146" t="s">
        <v>8</v>
      </c>
      <c r="I146" t="str">
        <f t="shared" si="9"/>
        <v>Positive</v>
      </c>
      <c r="J146">
        <f t="shared" si="10"/>
        <v>1</v>
      </c>
    </row>
    <row r="147" spans="1:10" x14ac:dyDescent="0.35">
      <c r="A147" t="str">
        <f t="shared" si="8"/>
        <v>36–45</v>
      </c>
      <c r="B147" s="1">
        <v>45</v>
      </c>
      <c r="D147" t="s">
        <v>58</v>
      </c>
      <c r="F147" t="s">
        <v>7</v>
      </c>
      <c r="G147" t="s">
        <v>7</v>
      </c>
      <c r="H147" t="s">
        <v>7</v>
      </c>
      <c r="I147" t="str">
        <f t="shared" si="9"/>
        <v>Negative</v>
      </c>
      <c r="J147">
        <f t="shared" si="10"/>
        <v>0</v>
      </c>
    </row>
    <row r="148" spans="1:10" x14ac:dyDescent="0.35">
      <c r="A148" t="str">
        <f t="shared" si="8"/>
        <v>18–25</v>
      </c>
      <c r="B148" s="1">
        <v>18</v>
      </c>
      <c r="D148" t="s">
        <v>21</v>
      </c>
      <c r="F148" t="s">
        <v>7</v>
      </c>
      <c r="G148" t="s">
        <v>7</v>
      </c>
      <c r="H148" t="s">
        <v>8</v>
      </c>
      <c r="I148" t="str">
        <f t="shared" si="9"/>
        <v>Positive</v>
      </c>
      <c r="J148">
        <f t="shared" si="10"/>
        <v>1</v>
      </c>
    </row>
    <row r="149" spans="1:10" x14ac:dyDescent="0.35">
      <c r="A149" t="str">
        <f t="shared" si="8"/>
        <v>18–25</v>
      </c>
      <c r="B149" s="1">
        <v>22</v>
      </c>
      <c r="D149" t="s">
        <v>22</v>
      </c>
      <c r="F149" t="s">
        <v>8</v>
      </c>
      <c r="G149" t="s">
        <v>7</v>
      </c>
      <c r="H149" t="s">
        <v>8</v>
      </c>
      <c r="I149" t="str">
        <f t="shared" si="9"/>
        <v>Positive</v>
      </c>
      <c r="J149">
        <f t="shared" si="10"/>
        <v>1</v>
      </c>
    </row>
    <row r="150" spans="1:10" x14ac:dyDescent="0.35">
      <c r="A150" t="str">
        <f t="shared" si="8"/>
        <v>56–65</v>
      </c>
      <c r="B150" s="1">
        <v>63</v>
      </c>
      <c r="D150" t="s">
        <v>23</v>
      </c>
      <c r="F150" t="s">
        <v>7</v>
      </c>
      <c r="G150" t="s">
        <v>7</v>
      </c>
      <c r="H150" t="s">
        <v>7</v>
      </c>
      <c r="I150" t="str">
        <f t="shared" si="9"/>
        <v>Negative</v>
      </c>
      <c r="J150">
        <f t="shared" si="10"/>
        <v>0</v>
      </c>
    </row>
    <row r="151" spans="1:10" x14ac:dyDescent="0.35">
      <c r="A151" t="str">
        <f t="shared" si="8"/>
        <v>26–35</v>
      </c>
      <c r="B151" s="1">
        <v>31</v>
      </c>
      <c r="D151" t="s">
        <v>25</v>
      </c>
      <c r="F151" t="s">
        <v>7</v>
      </c>
      <c r="G151" t="s">
        <v>7</v>
      </c>
      <c r="H151" t="s">
        <v>7</v>
      </c>
      <c r="I151" t="str">
        <f t="shared" si="9"/>
        <v>Negative</v>
      </c>
      <c r="J151">
        <f t="shared" si="10"/>
        <v>0</v>
      </c>
    </row>
    <row r="152" spans="1:10" x14ac:dyDescent="0.35">
      <c r="A152" t="str">
        <f t="shared" si="8"/>
        <v>36–45</v>
      </c>
      <c r="B152" s="1">
        <v>37</v>
      </c>
      <c r="D152" t="s">
        <v>26</v>
      </c>
      <c r="F152" t="s">
        <v>7</v>
      </c>
      <c r="G152" t="s">
        <v>7</v>
      </c>
      <c r="H152" t="s">
        <v>7</v>
      </c>
      <c r="I152" t="str">
        <f t="shared" si="9"/>
        <v>Negative</v>
      </c>
      <c r="J152">
        <f t="shared" si="10"/>
        <v>0</v>
      </c>
    </row>
    <row r="153" spans="1:10" x14ac:dyDescent="0.35">
      <c r="A153" t="str">
        <f t="shared" si="8"/>
        <v>46–55</v>
      </c>
      <c r="B153" s="1">
        <v>54</v>
      </c>
      <c r="D153" t="s">
        <v>27</v>
      </c>
      <c r="F153" t="s">
        <v>7</v>
      </c>
      <c r="G153" t="s">
        <v>7</v>
      </c>
      <c r="H153" t="s">
        <v>7</v>
      </c>
      <c r="I153" t="str">
        <f t="shared" si="9"/>
        <v>Negative</v>
      </c>
      <c r="J153">
        <f t="shared" si="10"/>
        <v>0</v>
      </c>
    </row>
    <row r="154" spans="1:10" x14ac:dyDescent="0.35">
      <c r="A154" t="str">
        <f t="shared" si="8"/>
        <v>46–55</v>
      </c>
      <c r="B154" s="1">
        <v>51</v>
      </c>
      <c r="D154" t="s">
        <v>28</v>
      </c>
      <c r="F154" t="s">
        <v>8</v>
      </c>
      <c r="G154" t="s">
        <v>7</v>
      </c>
      <c r="H154" t="s">
        <v>8</v>
      </c>
      <c r="I154" t="str">
        <f t="shared" si="9"/>
        <v>Positive</v>
      </c>
      <c r="J154">
        <f t="shared" si="10"/>
        <v>1</v>
      </c>
    </row>
    <row r="155" spans="1:10" x14ac:dyDescent="0.35">
      <c r="A155" t="str">
        <f t="shared" si="8"/>
        <v>26–35</v>
      </c>
      <c r="B155" s="1">
        <v>26</v>
      </c>
      <c r="D155" t="s">
        <v>44</v>
      </c>
      <c r="F155" t="s">
        <v>7</v>
      </c>
      <c r="G155" t="s">
        <v>8</v>
      </c>
      <c r="H155" t="s">
        <v>8</v>
      </c>
      <c r="I155" t="str">
        <f t="shared" si="9"/>
        <v>Positive</v>
      </c>
      <c r="J155">
        <f t="shared" si="10"/>
        <v>1</v>
      </c>
    </row>
    <row r="156" spans="1:10" x14ac:dyDescent="0.35">
      <c r="A156" t="str">
        <f t="shared" si="8"/>
        <v>56–65</v>
      </c>
      <c r="B156" s="1">
        <v>58</v>
      </c>
      <c r="D156" t="s">
        <v>20</v>
      </c>
      <c r="F156" t="s">
        <v>7</v>
      </c>
      <c r="G156" t="s">
        <v>7</v>
      </c>
      <c r="H156" t="s">
        <v>7</v>
      </c>
      <c r="I156" t="str">
        <f t="shared" si="9"/>
        <v>Negative</v>
      </c>
      <c r="J156">
        <f t="shared" si="10"/>
        <v>0</v>
      </c>
    </row>
    <row r="157" spans="1:10" x14ac:dyDescent="0.35">
      <c r="A157" t="str">
        <f t="shared" si="8"/>
        <v>46–55</v>
      </c>
      <c r="B157" s="1">
        <v>46</v>
      </c>
      <c r="D157" t="s">
        <v>93</v>
      </c>
      <c r="F157" t="s">
        <v>7</v>
      </c>
      <c r="G157" t="s">
        <v>7</v>
      </c>
      <c r="H157" t="s">
        <v>8</v>
      </c>
      <c r="I157" t="str">
        <f t="shared" si="9"/>
        <v>Positive</v>
      </c>
      <c r="J157">
        <f t="shared" si="10"/>
        <v>1</v>
      </c>
    </row>
    <row r="158" spans="1:10" x14ac:dyDescent="0.35">
      <c r="A158" t="str">
        <f t="shared" si="8"/>
        <v>26–35</v>
      </c>
      <c r="B158" s="1">
        <v>34</v>
      </c>
      <c r="D158" t="s">
        <v>20</v>
      </c>
      <c r="F158" t="s">
        <v>7</v>
      </c>
      <c r="G158" t="s">
        <v>7</v>
      </c>
      <c r="H158" t="s">
        <v>7</v>
      </c>
      <c r="I158" t="str">
        <f t="shared" si="9"/>
        <v>Negative</v>
      </c>
      <c r="J158">
        <f t="shared" si="10"/>
        <v>0</v>
      </c>
    </row>
    <row r="159" spans="1:10" x14ac:dyDescent="0.35">
      <c r="A159" t="str">
        <f t="shared" si="8"/>
        <v>26–35</v>
      </c>
      <c r="B159" s="1">
        <v>29</v>
      </c>
      <c r="D159" t="s">
        <v>25</v>
      </c>
      <c r="F159" t="s">
        <v>7</v>
      </c>
      <c r="G159" t="s">
        <v>7</v>
      </c>
      <c r="H159" t="s">
        <v>7</v>
      </c>
      <c r="I159" t="str">
        <f t="shared" si="9"/>
        <v>Negative</v>
      </c>
      <c r="J159">
        <f t="shared" si="10"/>
        <v>0</v>
      </c>
    </row>
    <row r="160" spans="1:10" x14ac:dyDescent="0.35">
      <c r="A160" t="str">
        <f t="shared" si="8"/>
        <v>18–25</v>
      </c>
      <c r="B160" s="1">
        <v>23</v>
      </c>
      <c r="D160" t="s">
        <v>25</v>
      </c>
      <c r="F160" t="s">
        <v>7</v>
      </c>
      <c r="G160" t="s">
        <v>7</v>
      </c>
      <c r="H160" t="s">
        <v>8</v>
      </c>
      <c r="I160" t="str">
        <f t="shared" si="9"/>
        <v>Positive</v>
      </c>
      <c r="J160">
        <f t="shared" si="10"/>
        <v>1</v>
      </c>
    </row>
    <row r="161" spans="1:10" x14ac:dyDescent="0.35">
      <c r="A161" t="str">
        <f t="shared" si="8"/>
        <v>56–65</v>
      </c>
      <c r="B161" s="1">
        <v>64</v>
      </c>
      <c r="D161" t="s">
        <v>78</v>
      </c>
      <c r="F161" t="s">
        <v>7</v>
      </c>
      <c r="G161" t="s">
        <v>7</v>
      </c>
      <c r="H161" t="s">
        <v>7</v>
      </c>
      <c r="I161" t="str">
        <f t="shared" si="9"/>
        <v>Negative</v>
      </c>
      <c r="J161">
        <f t="shared" si="10"/>
        <v>0</v>
      </c>
    </row>
    <row r="162" spans="1:10" x14ac:dyDescent="0.35">
      <c r="A162" t="str">
        <f t="shared" si="8"/>
        <v>56–65</v>
      </c>
      <c r="B162" s="1">
        <v>60</v>
      </c>
      <c r="D162" t="s">
        <v>80</v>
      </c>
      <c r="F162" t="s">
        <v>7</v>
      </c>
      <c r="G162" t="s">
        <v>7</v>
      </c>
      <c r="H162" t="s">
        <v>8</v>
      </c>
      <c r="I162" t="str">
        <f t="shared" si="9"/>
        <v>Positive</v>
      </c>
      <c r="J162">
        <f t="shared" si="10"/>
        <v>1</v>
      </c>
    </row>
    <row r="163" spans="1:10" x14ac:dyDescent="0.35">
      <c r="A163" t="str">
        <f t="shared" si="8"/>
        <v>46–55</v>
      </c>
      <c r="B163" s="1">
        <v>47</v>
      </c>
      <c r="D163" t="s">
        <v>25</v>
      </c>
      <c r="F163" t="s">
        <v>7</v>
      </c>
      <c r="G163" t="s">
        <v>7</v>
      </c>
      <c r="H163" t="s">
        <v>7</v>
      </c>
      <c r="I163" t="str">
        <f t="shared" si="9"/>
        <v>Negative</v>
      </c>
      <c r="J163">
        <f t="shared" si="10"/>
        <v>0</v>
      </c>
    </row>
    <row r="164" spans="1:10" x14ac:dyDescent="0.35">
      <c r="A164" t="str">
        <f t="shared" si="8"/>
        <v>56–65</v>
      </c>
      <c r="B164" s="1">
        <v>65</v>
      </c>
      <c r="D164" t="s">
        <v>20</v>
      </c>
      <c r="F164" t="s">
        <v>7</v>
      </c>
      <c r="G164" t="s">
        <v>7</v>
      </c>
      <c r="H164" t="s">
        <v>8</v>
      </c>
      <c r="I164" t="str">
        <f t="shared" si="9"/>
        <v>Positive</v>
      </c>
      <c r="J164">
        <f t="shared" si="10"/>
        <v>1</v>
      </c>
    </row>
    <row r="165" spans="1:10" x14ac:dyDescent="0.35">
      <c r="A165" t="str">
        <f t="shared" si="8"/>
        <v>26–35</v>
      </c>
      <c r="B165" s="1">
        <v>32</v>
      </c>
      <c r="D165" t="s">
        <v>19</v>
      </c>
      <c r="F165" t="s">
        <v>8</v>
      </c>
      <c r="G165" t="s">
        <v>7</v>
      </c>
      <c r="H165" t="s">
        <v>7</v>
      </c>
      <c r="I165" t="str">
        <f t="shared" si="9"/>
        <v>Positive</v>
      </c>
      <c r="J165">
        <f t="shared" si="10"/>
        <v>1</v>
      </c>
    </row>
    <row r="166" spans="1:10" x14ac:dyDescent="0.35">
      <c r="A166" t="str">
        <f t="shared" si="8"/>
        <v>26–35</v>
      </c>
      <c r="B166" s="1">
        <v>28</v>
      </c>
      <c r="D166" t="s">
        <v>33</v>
      </c>
      <c r="F166" t="s">
        <v>7</v>
      </c>
      <c r="G166" t="s">
        <v>7</v>
      </c>
      <c r="H166" t="s">
        <v>7</v>
      </c>
      <c r="I166" t="str">
        <f t="shared" si="9"/>
        <v>Negative</v>
      </c>
      <c r="J166">
        <f t="shared" si="10"/>
        <v>0</v>
      </c>
    </row>
    <row r="167" spans="1:10" x14ac:dyDescent="0.35">
      <c r="A167" t="str">
        <f t="shared" si="8"/>
        <v>36–45</v>
      </c>
      <c r="B167" s="1">
        <v>36</v>
      </c>
      <c r="D167" t="s">
        <v>29</v>
      </c>
      <c r="F167" t="s">
        <v>7</v>
      </c>
      <c r="G167" t="s">
        <v>7</v>
      </c>
      <c r="H167" t="s">
        <v>7</v>
      </c>
      <c r="I167" t="str">
        <f t="shared" si="9"/>
        <v>Negative</v>
      </c>
      <c r="J167">
        <f t="shared" si="10"/>
        <v>0</v>
      </c>
    </row>
    <row r="168" spans="1:10" x14ac:dyDescent="0.35">
      <c r="A168" t="str">
        <f t="shared" si="8"/>
        <v>18–25</v>
      </c>
      <c r="B168" s="1">
        <v>21</v>
      </c>
      <c r="D168" t="s">
        <v>84</v>
      </c>
      <c r="F168" t="s">
        <v>7</v>
      </c>
      <c r="G168" t="s">
        <v>7</v>
      </c>
      <c r="H168" t="s">
        <v>7</v>
      </c>
      <c r="I168" t="str">
        <f t="shared" si="9"/>
        <v>Negative</v>
      </c>
      <c r="J168">
        <f t="shared" si="10"/>
        <v>0</v>
      </c>
    </row>
    <row r="169" spans="1:10" x14ac:dyDescent="0.35">
      <c r="A169" t="str">
        <f t="shared" si="8"/>
        <v>46–55</v>
      </c>
      <c r="B169" s="1">
        <v>47</v>
      </c>
      <c r="D169" t="s">
        <v>85</v>
      </c>
      <c r="F169" t="s">
        <v>7</v>
      </c>
      <c r="G169" t="s">
        <v>7</v>
      </c>
      <c r="H169" t="s">
        <v>7</v>
      </c>
      <c r="I169" t="str">
        <f t="shared" si="9"/>
        <v>Negative</v>
      </c>
      <c r="J169">
        <f t="shared" si="10"/>
        <v>0</v>
      </c>
    </row>
    <row r="170" spans="1:10" x14ac:dyDescent="0.35">
      <c r="A170" t="str">
        <f t="shared" si="8"/>
        <v>46–55</v>
      </c>
      <c r="B170" s="1">
        <v>53</v>
      </c>
      <c r="D170" t="s">
        <v>17</v>
      </c>
      <c r="F170" t="s">
        <v>7</v>
      </c>
      <c r="G170" t="s">
        <v>7</v>
      </c>
      <c r="H170" t="s">
        <v>8</v>
      </c>
      <c r="I170" t="str">
        <f t="shared" si="9"/>
        <v>Positive</v>
      </c>
      <c r="J170">
        <f t="shared" si="10"/>
        <v>1</v>
      </c>
    </row>
    <row r="171" spans="1:10" x14ac:dyDescent="0.35">
      <c r="A171" t="str">
        <f t="shared" si="8"/>
        <v>26–35</v>
      </c>
      <c r="B171" s="1">
        <v>27</v>
      </c>
      <c r="D171" t="s">
        <v>20</v>
      </c>
      <c r="F171" t="s">
        <v>7</v>
      </c>
      <c r="G171" t="s">
        <v>7</v>
      </c>
      <c r="H171" t="s">
        <v>8</v>
      </c>
      <c r="I171" t="str">
        <f t="shared" si="9"/>
        <v>Positive</v>
      </c>
      <c r="J171">
        <f t="shared" si="10"/>
        <v>1</v>
      </c>
    </row>
    <row r="172" spans="1:10" x14ac:dyDescent="0.35">
      <c r="A172" t="str">
        <f t="shared" si="8"/>
        <v>46–55</v>
      </c>
      <c r="B172" s="1">
        <v>53</v>
      </c>
      <c r="D172" t="s">
        <v>21</v>
      </c>
      <c r="F172" t="s">
        <v>7</v>
      </c>
      <c r="G172" t="s">
        <v>7</v>
      </c>
      <c r="H172" t="s">
        <v>7</v>
      </c>
      <c r="I172" t="str">
        <f t="shared" si="9"/>
        <v>Negative</v>
      </c>
      <c r="J172">
        <f t="shared" si="10"/>
        <v>0</v>
      </c>
    </row>
    <row r="173" spans="1:10" x14ac:dyDescent="0.35">
      <c r="A173" t="str">
        <f t="shared" si="8"/>
        <v>56–65</v>
      </c>
      <c r="B173" s="1">
        <v>62</v>
      </c>
      <c r="D173" t="s">
        <v>58</v>
      </c>
      <c r="F173" t="s">
        <v>7</v>
      </c>
      <c r="G173" t="s">
        <v>7</v>
      </c>
      <c r="H173" t="s">
        <v>7</v>
      </c>
      <c r="I173" t="str">
        <f t="shared" si="9"/>
        <v>Negative</v>
      </c>
      <c r="J173">
        <f t="shared" si="10"/>
        <v>0</v>
      </c>
    </row>
    <row r="174" spans="1:10" x14ac:dyDescent="0.35">
      <c r="A174" t="str">
        <f t="shared" si="8"/>
        <v>46–55</v>
      </c>
      <c r="B174" s="1">
        <v>49</v>
      </c>
      <c r="D174" t="s">
        <v>25</v>
      </c>
      <c r="F174" t="s">
        <v>7</v>
      </c>
      <c r="G174" t="s">
        <v>7</v>
      </c>
      <c r="H174" t="s">
        <v>7</v>
      </c>
      <c r="I174" t="str">
        <f t="shared" si="9"/>
        <v>Negative</v>
      </c>
      <c r="J174">
        <f t="shared" si="10"/>
        <v>0</v>
      </c>
    </row>
    <row r="175" spans="1:10" x14ac:dyDescent="0.35">
      <c r="A175" t="str">
        <f t="shared" si="8"/>
        <v>56–65</v>
      </c>
      <c r="B175" s="1">
        <v>56</v>
      </c>
      <c r="D175" t="s">
        <v>58</v>
      </c>
      <c r="F175" t="s">
        <v>7</v>
      </c>
      <c r="G175" t="s">
        <v>7</v>
      </c>
      <c r="H175" t="s">
        <v>8</v>
      </c>
      <c r="I175" t="str">
        <f t="shared" si="9"/>
        <v>Positive</v>
      </c>
      <c r="J175">
        <f t="shared" si="10"/>
        <v>1</v>
      </c>
    </row>
    <row r="176" spans="1:10" x14ac:dyDescent="0.35">
      <c r="A176" t="str">
        <f t="shared" si="8"/>
        <v>46–55</v>
      </c>
      <c r="B176" s="1">
        <v>52</v>
      </c>
      <c r="D176" t="s">
        <v>20</v>
      </c>
      <c r="F176" t="s">
        <v>7</v>
      </c>
      <c r="G176" t="s">
        <v>7</v>
      </c>
      <c r="H176" t="s">
        <v>8</v>
      </c>
      <c r="I176" t="str">
        <f t="shared" si="9"/>
        <v>Positive</v>
      </c>
      <c r="J176">
        <f t="shared" si="10"/>
        <v>1</v>
      </c>
    </row>
    <row r="177" spans="1:10" x14ac:dyDescent="0.35">
      <c r="A177" t="str">
        <f t="shared" si="8"/>
        <v>46–55</v>
      </c>
      <c r="B177" s="1">
        <v>46</v>
      </c>
      <c r="D177" t="s">
        <v>20</v>
      </c>
      <c r="F177" t="s">
        <v>8</v>
      </c>
      <c r="G177" t="s">
        <v>7</v>
      </c>
      <c r="H177" t="s">
        <v>7</v>
      </c>
      <c r="I177" t="str">
        <f t="shared" si="9"/>
        <v>Positive</v>
      </c>
      <c r="J177">
        <f t="shared" si="10"/>
        <v>1</v>
      </c>
    </row>
    <row r="178" spans="1:10" x14ac:dyDescent="0.35">
      <c r="A178" t="str">
        <f t="shared" si="8"/>
        <v>36–45</v>
      </c>
      <c r="B178" s="1">
        <v>38</v>
      </c>
      <c r="D178" t="s">
        <v>20</v>
      </c>
      <c r="F178" t="s">
        <v>8</v>
      </c>
      <c r="G178" t="s">
        <v>8</v>
      </c>
      <c r="H178" t="s">
        <v>7</v>
      </c>
      <c r="I178" t="str">
        <f t="shared" si="9"/>
        <v>Positive</v>
      </c>
      <c r="J178">
        <f t="shared" si="10"/>
        <v>1</v>
      </c>
    </row>
    <row r="179" spans="1:10" x14ac:dyDescent="0.35">
      <c r="A179" t="str">
        <f t="shared" si="8"/>
        <v>56–65</v>
      </c>
      <c r="B179" s="1">
        <v>59</v>
      </c>
      <c r="D179" t="s">
        <v>33</v>
      </c>
      <c r="F179" t="s">
        <v>7</v>
      </c>
      <c r="G179" t="s">
        <v>7</v>
      </c>
      <c r="H179" t="s">
        <v>7</v>
      </c>
      <c r="I179" t="str">
        <f t="shared" si="9"/>
        <v>Negative</v>
      </c>
      <c r="J179">
        <f t="shared" si="10"/>
        <v>0</v>
      </c>
    </row>
    <row r="180" spans="1:10" x14ac:dyDescent="0.35">
      <c r="A180" t="str">
        <f t="shared" si="8"/>
        <v>18–25</v>
      </c>
      <c r="B180" s="1">
        <v>24</v>
      </c>
      <c r="D180" t="s">
        <v>35</v>
      </c>
      <c r="F180" t="s">
        <v>7</v>
      </c>
      <c r="G180" t="s">
        <v>8</v>
      </c>
      <c r="H180" t="s">
        <v>7</v>
      </c>
      <c r="I180" t="str">
        <f t="shared" si="9"/>
        <v>Positive</v>
      </c>
      <c r="J180">
        <f t="shared" si="10"/>
        <v>1</v>
      </c>
    </row>
    <row r="181" spans="1:10" x14ac:dyDescent="0.35">
      <c r="A181" t="str">
        <f t="shared" si="8"/>
        <v>46–55</v>
      </c>
      <c r="B181" s="1">
        <v>46</v>
      </c>
      <c r="D181" t="s">
        <v>37</v>
      </c>
      <c r="F181" t="s">
        <v>7</v>
      </c>
      <c r="G181" t="s">
        <v>7</v>
      </c>
      <c r="H181" t="s">
        <v>8</v>
      </c>
      <c r="I181" t="str">
        <f t="shared" si="9"/>
        <v>Positive</v>
      </c>
      <c r="J181">
        <f t="shared" si="10"/>
        <v>1</v>
      </c>
    </row>
    <row r="182" spans="1:10" x14ac:dyDescent="0.35">
      <c r="A182" t="str">
        <f t="shared" si="8"/>
        <v>56–65</v>
      </c>
      <c r="B182" s="1">
        <v>58</v>
      </c>
      <c r="D182" t="s">
        <v>25</v>
      </c>
      <c r="F182" t="s">
        <v>8</v>
      </c>
      <c r="G182" t="s">
        <v>7</v>
      </c>
      <c r="H182" t="s">
        <v>7</v>
      </c>
      <c r="I182" t="str">
        <f t="shared" si="9"/>
        <v>Positive</v>
      </c>
      <c r="J182">
        <f t="shared" si="10"/>
        <v>1</v>
      </c>
    </row>
    <row r="183" spans="1:10" x14ac:dyDescent="0.35">
      <c r="A183" t="str">
        <f t="shared" si="8"/>
        <v>18–25</v>
      </c>
      <c r="B183" s="1">
        <v>21</v>
      </c>
      <c r="D183" t="s">
        <v>39</v>
      </c>
      <c r="F183" t="s">
        <v>7</v>
      </c>
      <c r="G183" t="s">
        <v>7</v>
      </c>
      <c r="H183" t="s">
        <v>8</v>
      </c>
      <c r="I183" t="str">
        <f t="shared" si="9"/>
        <v>Positive</v>
      </c>
      <c r="J183">
        <f t="shared" si="10"/>
        <v>1</v>
      </c>
    </row>
    <row r="184" spans="1:10" x14ac:dyDescent="0.35">
      <c r="A184" t="str">
        <f t="shared" si="8"/>
        <v>46–55</v>
      </c>
      <c r="B184" s="1">
        <v>49</v>
      </c>
      <c r="D184" t="s">
        <v>22</v>
      </c>
      <c r="F184" t="s">
        <v>7</v>
      </c>
      <c r="G184" t="s">
        <v>7</v>
      </c>
      <c r="H184" t="s">
        <v>7</v>
      </c>
      <c r="I184" t="str">
        <f t="shared" si="9"/>
        <v>Negative</v>
      </c>
      <c r="J184">
        <f t="shared" si="10"/>
        <v>0</v>
      </c>
    </row>
    <row r="185" spans="1:10" x14ac:dyDescent="0.35">
      <c r="A185" t="str">
        <f t="shared" si="8"/>
        <v>56–65</v>
      </c>
      <c r="B185" s="1">
        <v>57</v>
      </c>
      <c r="D185" t="s">
        <v>42</v>
      </c>
      <c r="F185" t="s">
        <v>7</v>
      </c>
      <c r="G185" t="s">
        <v>7</v>
      </c>
      <c r="H185" t="s">
        <v>8</v>
      </c>
      <c r="I185" t="str">
        <f t="shared" si="9"/>
        <v>Positive</v>
      </c>
      <c r="J185">
        <f t="shared" si="10"/>
        <v>1</v>
      </c>
    </row>
    <row r="186" spans="1:10" x14ac:dyDescent="0.35">
      <c r="A186" t="str">
        <f t="shared" si="8"/>
        <v>46–55</v>
      </c>
      <c r="B186" s="1">
        <v>53</v>
      </c>
      <c r="D186" t="s">
        <v>25</v>
      </c>
      <c r="F186" t="s">
        <v>7</v>
      </c>
      <c r="G186" t="s">
        <v>7</v>
      </c>
      <c r="H186" t="s">
        <v>7</v>
      </c>
      <c r="I186" t="str">
        <f t="shared" si="9"/>
        <v>Negative</v>
      </c>
      <c r="J186">
        <f t="shared" si="10"/>
        <v>0</v>
      </c>
    </row>
    <row r="187" spans="1:10" x14ac:dyDescent="0.35">
      <c r="A187" t="str">
        <f t="shared" si="8"/>
        <v>56–65</v>
      </c>
      <c r="B187" s="1">
        <v>62</v>
      </c>
      <c r="D187" t="s">
        <v>44</v>
      </c>
      <c r="F187" t="s">
        <v>7</v>
      </c>
      <c r="G187" t="s">
        <v>7</v>
      </c>
      <c r="H187" t="s">
        <v>7</v>
      </c>
      <c r="I187" t="str">
        <f t="shared" si="9"/>
        <v>Negative</v>
      </c>
      <c r="J187">
        <f t="shared" si="10"/>
        <v>0</v>
      </c>
    </row>
    <row r="188" spans="1:10" x14ac:dyDescent="0.35">
      <c r="A188" t="str">
        <f t="shared" si="8"/>
        <v>36–45</v>
      </c>
      <c r="B188" s="1">
        <v>41</v>
      </c>
      <c r="D188" t="s">
        <v>42</v>
      </c>
      <c r="F188" t="s">
        <v>7</v>
      </c>
      <c r="G188" t="s">
        <v>7</v>
      </c>
      <c r="H188" t="s">
        <v>7</v>
      </c>
      <c r="I188" t="str">
        <f t="shared" si="9"/>
        <v>Negative</v>
      </c>
      <c r="J188">
        <f t="shared" si="10"/>
        <v>0</v>
      </c>
    </row>
    <row r="189" spans="1:10" x14ac:dyDescent="0.35">
      <c r="A189" t="str">
        <f t="shared" si="8"/>
        <v>18–25</v>
      </c>
      <c r="B189" s="1">
        <v>18</v>
      </c>
      <c r="D189" t="s">
        <v>42</v>
      </c>
      <c r="F189" t="s">
        <v>7</v>
      </c>
      <c r="G189" t="s">
        <v>7</v>
      </c>
      <c r="H189" t="s">
        <v>7</v>
      </c>
      <c r="I189" t="str">
        <f t="shared" si="9"/>
        <v>Negative</v>
      </c>
      <c r="J189">
        <f t="shared" si="10"/>
        <v>0</v>
      </c>
    </row>
    <row r="190" spans="1:10" x14ac:dyDescent="0.35">
      <c r="A190" t="str">
        <f t="shared" si="8"/>
        <v>56–65</v>
      </c>
      <c r="B190" s="1">
        <v>59</v>
      </c>
      <c r="D190" t="s">
        <v>25</v>
      </c>
      <c r="F190" t="s">
        <v>7</v>
      </c>
      <c r="G190" t="s">
        <v>8</v>
      </c>
      <c r="H190" t="s">
        <v>7</v>
      </c>
      <c r="I190" t="str">
        <f t="shared" si="9"/>
        <v>Positive</v>
      </c>
      <c r="J190">
        <f t="shared" si="10"/>
        <v>1</v>
      </c>
    </row>
    <row r="191" spans="1:10" x14ac:dyDescent="0.35">
      <c r="A191" t="str">
        <f t="shared" si="8"/>
        <v>26–35</v>
      </c>
      <c r="B191" s="1">
        <v>35</v>
      </c>
      <c r="D191" t="s">
        <v>25</v>
      </c>
      <c r="F191" t="s">
        <v>7</v>
      </c>
      <c r="G191" t="s">
        <v>7</v>
      </c>
      <c r="H191" t="s">
        <v>7</v>
      </c>
      <c r="I191" t="str">
        <f t="shared" si="9"/>
        <v>Negative</v>
      </c>
      <c r="J191">
        <f t="shared" si="10"/>
        <v>0</v>
      </c>
    </row>
    <row r="192" spans="1:10" x14ac:dyDescent="0.35">
      <c r="A192" t="str">
        <f t="shared" si="8"/>
        <v>26–35</v>
      </c>
      <c r="B192" s="1">
        <v>32</v>
      </c>
      <c r="D192" t="s">
        <v>25</v>
      </c>
      <c r="F192" t="s">
        <v>7</v>
      </c>
      <c r="G192" t="s">
        <v>7</v>
      </c>
      <c r="H192" t="s">
        <v>7</v>
      </c>
      <c r="I192" t="str">
        <f t="shared" si="9"/>
        <v>Negative</v>
      </c>
      <c r="J192">
        <f t="shared" si="10"/>
        <v>0</v>
      </c>
    </row>
    <row r="193" spans="1:10" x14ac:dyDescent="0.35">
      <c r="A193" t="str">
        <f t="shared" si="8"/>
        <v>36–45</v>
      </c>
      <c r="B193" s="1">
        <v>43</v>
      </c>
      <c r="D193" t="s">
        <v>11</v>
      </c>
      <c r="F193" t="s">
        <v>8</v>
      </c>
      <c r="G193" t="s">
        <v>7</v>
      </c>
      <c r="H193" t="s">
        <v>7</v>
      </c>
      <c r="I193" t="str">
        <f t="shared" si="9"/>
        <v>Positive</v>
      </c>
      <c r="J193">
        <f t="shared" si="10"/>
        <v>1</v>
      </c>
    </row>
    <row r="194" spans="1:10" x14ac:dyDescent="0.35">
      <c r="A194" t="str">
        <f t="shared" si="8"/>
        <v>56–65</v>
      </c>
      <c r="B194" s="1">
        <v>57</v>
      </c>
      <c r="D194" t="s">
        <v>61</v>
      </c>
      <c r="F194" t="s">
        <v>8</v>
      </c>
      <c r="G194" t="s">
        <v>8</v>
      </c>
      <c r="H194" t="s">
        <v>7</v>
      </c>
      <c r="I194" t="str">
        <f t="shared" si="9"/>
        <v>Positive</v>
      </c>
      <c r="J194">
        <f t="shared" si="10"/>
        <v>1</v>
      </c>
    </row>
    <row r="195" spans="1:10" x14ac:dyDescent="0.35">
      <c r="A195" t="str">
        <f t="shared" ref="A195:A258" si="11">IF(B195&lt;18, "0–17",
 IF(B195&lt;=25, "18–25",
 IF(B195&lt;=35, "26–35",
 IF(B195&lt;=45, "36–45",
 IF(B195&lt;=55, "46–55",
 IF(B195&lt;=65, "56–65",
 IF(B195&lt;=75, "66–75", "76+")))))))</f>
        <v>26–35</v>
      </c>
      <c r="B195" s="1">
        <v>32</v>
      </c>
      <c r="D195" t="s">
        <v>25</v>
      </c>
      <c r="F195" t="s">
        <v>7</v>
      </c>
      <c r="G195" t="s">
        <v>7</v>
      </c>
      <c r="H195" t="s">
        <v>7</v>
      </c>
      <c r="I195" t="str">
        <f t="shared" ref="I195:I258" si="12">IF(COUNTIF(F195:H195, "P") &gt; 0, "Positive", "Negative")</f>
        <v>Negative</v>
      </c>
      <c r="J195">
        <f t="shared" ref="J195:J258" si="13">IF(COUNTIF(I195:I195, "Positive") &gt; 0, 1, 0)</f>
        <v>0</v>
      </c>
    </row>
    <row r="196" spans="1:10" x14ac:dyDescent="0.35">
      <c r="A196" t="str">
        <f t="shared" si="11"/>
        <v>46–55</v>
      </c>
      <c r="B196" s="1">
        <v>48</v>
      </c>
      <c r="D196" t="s">
        <v>16</v>
      </c>
      <c r="F196" t="s">
        <v>7</v>
      </c>
      <c r="G196" t="s">
        <v>7</v>
      </c>
      <c r="H196" t="s">
        <v>8</v>
      </c>
      <c r="I196" t="str">
        <f t="shared" si="12"/>
        <v>Positive</v>
      </c>
      <c r="J196">
        <f t="shared" si="13"/>
        <v>1</v>
      </c>
    </row>
    <row r="197" spans="1:10" x14ac:dyDescent="0.35">
      <c r="A197" t="str">
        <f t="shared" si="11"/>
        <v>46–55</v>
      </c>
      <c r="B197" s="1">
        <v>50</v>
      </c>
      <c r="D197" t="s">
        <v>11</v>
      </c>
      <c r="F197" t="s">
        <v>8</v>
      </c>
      <c r="G197" t="s">
        <v>8</v>
      </c>
      <c r="H197" t="s">
        <v>8</v>
      </c>
      <c r="I197" t="str">
        <f t="shared" si="12"/>
        <v>Positive</v>
      </c>
      <c r="J197">
        <f t="shared" si="13"/>
        <v>1</v>
      </c>
    </row>
    <row r="198" spans="1:10" x14ac:dyDescent="0.35">
      <c r="A198" t="str">
        <f t="shared" si="11"/>
        <v>26–35</v>
      </c>
      <c r="B198" s="1">
        <v>30</v>
      </c>
      <c r="D198" t="s">
        <v>58</v>
      </c>
      <c r="F198" t="s">
        <v>8</v>
      </c>
      <c r="G198" t="s">
        <v>7</v>
      </c>
      <c r="H198" t="s">
        <v>7</v>
      </c>
      <c r="I198" t="str">
        <f t="shared" si="12"/>
        <v>Positive</v>
      </c>
      <c r="J198">
        <f t="shared" si="13"/>
        <v>1</v>
      </c>
    </row>
    <row r="199" spans="1:10" x14ac:dyDescent="0.35">
      <c r="A199" t="str">
        <f t="shared" si="11"/>
        <v>26–35</v>
      </c>
      <c r="B199" s="1">
        <v>29</v>
      </c>
      <c r="D199" t="s">
        <v>76</v>
      </c>
      <c r="F199" t="s">
        <v>7</v>
      </c>
      <c r="G199" t="s">
        <v>7</v>
      </c>
      <c r="H199" t="s">
        <v>7</v>
      </c>
      <c r="I199" t="str">
        <f t="shared" si="12"/>
        <v>Negative</v>
      </c>
      <c r="J199">
        <f t="shared" si="13"/>
        <v>0</v>
      </c>
    </row>
    <row r="200" spans="1:10" x14ac:dyDescent="0.35">
      <c r="A200" t="str">
        <f t="shared" si="11"/>
        <v>18–25</v>
      </c>
      <c r="B200" s="1">
        <v>25</v>
      </c>
      <c r="D200" t="s">
        <v>12</v>
      </c>
      <c r="F200" t="s">
        <v>8</v>
      </c>
      <c r="G200" t="s">
        <v>8</v>
      </c>
      <c r="H200" t="s">
        <v>7</v>
      </c>
      <c r="I200" t="str">
        <f t="shared" si="12"/>
        <v>Positive</v>
      </c>
      <c r="J200">
        <f t="shared" si="13"/>
        <v>1</v>
      </c>
    </row>
    <row r="201" spans="1:10" x14ac:dyDescent="0.35">
      <c r="A201" t="str">
        <f t="shared" si="11"/>
        <v>46–55</v>
      </c>
      <c r="B201" s="1">
        <v>47</v>
      </c>
      <c r="D201" t="s">
        <v>78</v>
      </c>
      <c r="F201" t="s">
        <v>7</v>
      </c>
      <c r="G201" t="s">
        <v>7</v>
      </c>
      <c r="H201" t="s">
        <v>7</v>
      </c>
      <c r="I201" t="str">
        <f t="shared" si="12"/>
        <v>Negative</v>
      </c>
      <c r="J201">
        <f t="shared" si="13"/>
        <v>0</v>
      </c>
    </row>
    <row r="202" spans="1:10" x14ac:dyDescent="0.35">
      <c r="A202" t="str">
        <f t="shared" si="11"/>
        <v>18–25</v>
      </c>
      <c r="B202" s="1">
        <v>23</v>
      </c>
      <c r="D202" t="s">
        <v>19</v>
      </c>
      <c r="G202" t="s">
        <v>8</v>
      </c>
      <c r="I202" t="str">
        <f t="shared" si="12"/>
        <v>Positive</v>
      </c>
      <c r="J202">
        <f t="shared" si="13"/>
        <v>1</v>
      </c>
    </row>
    <row r="203" spans="1:10" x14ac:dyDescent="0.35">
      <c r="A203" t="str">
        <f t="shared" si="11"/>
        <v>46–55</v>
      </c>
      <c r="B203" s="1">
        <v>46</v>
      </c>
      <c r="D203" t="s">
        <v>20</v>
      </c>
      <c r="H203" t="s">
        <v>8</v>
      </c>
      <c r="I203" t="str">
        <f t="shared" si="12"/>
        <v>Positive</v>
      </c>
      <c r="J203">
        <f t="shared" si="13"/>
        <v>1</v>
      </c>
    </row>
    <row r="204" spans="1:10" x14ac:dyDescent="0.35">
      <c r="A204" t="str">
        <f t="shared" si="11"/>
        <v>46–55</v>
      </c>
      <c r="B204" s="1">
        <v>46</v>
      </c>
      <c r="D204" t="s">
        <v>78</v>
      </c>
      <c r="I204" t="str">
        <f t="shared" si="12"/>
        <v>Negative</v>
      </c>
      <c r="J204">
        <f t="shared" si="13"/>
        <v>0</v>
      </c>
    </row>
    <row r="205" spans="1:10" x14ac:dyDescent="0.35">
      <c r="A205" t="str">
        <f t="shared" si="11"/>
        <v>46–55</v>
      </c>
      <c r="B205" s="1">
        <v>47</v>
      </c>
      <c r="D205" t="s">
        <v>80</v>
      </c>
      <c r="G205" t="s">
        <v>8</v>
      </c>
      <c r="I205" t="str">
        <f t="shared" si="12"/>
        <v>Positive</v>
      </c>
      <c r="J205">
        <f t="shared" si="13"/>
        <v>1</v>
      </c>
    </row>
    <row r="206" spans="1:10" x14ac:dyDescent="0.35">
      <c r="A206" t="str">
        <f t="shared" si="11"/>
        <v>18–25</v>
      </c>
      <c r="B206" s="1">
        <v>20</v>
      </c>
      <c r="D206" t="s">
        <v>25</v>
      </c>
      <c r="F206" t="s">
        <v>8</v>
      </c>
      <c r="I206" t="str">
        <f t="shared" si="12"/>
        <v>Positive</v>
      </c>
      <c r="J206">
        <f t="shared" si="13"/>
        <v>1</v>
      </c>
    </row>
    <row r="207" spans="1:10" x14ac:dyDescent="0.35">
      <c r="A207" t="str">
        <f t="shared" si="11"/>
        <v>18–25</v>
      </c>
      <c r="B207" s="1">
        <v>22</v>
      </c>
      <c r="D207" t="s">
        <v>20</v>
      </c>
      <c r="H207" t="s">
        <v>8</v>
      </c>
      <c r="I207" t="str">
        <f t="shared" si="12"/>
        <v>Positive</v>
      </c>
      <c r="J207">
        <f t="shared" si="13"/>
        <v>1</v>
      </c>
    </row>
    <row r="208" spans="1:10" x14ac:dyDescent="0.35">
      <c r="A208" t="str">
        <f t="shared" si="11"/>
        <v>46–55</v>
      </c>
      <c r="B208" s="1">
        <v>46</v>
      </c>
      <c r="D208" t="s">
        <v>19</v>
      </c>
      <c r="F208" t="s">
        <v>7</v>
      </c>
      <c r="G208" t="s">
        <v>7</v>
      </c>
      <c r="H208" t="s">
        <v>7</v>
      </c>
      <c r="I208" t="str">
        <f t="shared" si="12"/>
        <v>Negative</v>
      </c>
      <c r="J208">
        <f t="shared" si="13"/>
        <v>0</v>
      </c>
    </row>
    <row r="209" spans="1:10" x14ac:dyDescent="0.35">
      <c r="A209" t="str">
        <f t="shared" si="11"/>
        <v>46–55</v>
      </c>
      <c r="B209" s="1">
        <v>48</v>
      </c>
      <c r="D209" t="s">
        <v>6</v>
      </c>
      <c r="I209" t="str">
        <f t="shared" si="12"/>
        <v>Negative</v>
      </c>
      <c r="J209">
        <f t="shared" si="13"/>
        <v>0</v>
      </c>
    </row>
    <row r="210" spans="1:10" x14ac:dyDescent="0.35">
      <c r="A210" t="str">
        <f t="shared" si="11"/>
        <v>56–65</v>
      </c>
      <c r="B210" s="1">
        <v>63</v>
      </c>
      <c r="D210" t="s">
        <v>10</v>
      </c>
      <c r="H210" t="s">
        <v>8</v>
      </c>
      <c r="I210" t="str">
        <f t="shared" si="12"/>
        <v>Positive</v>
      </c>
      <c r="J210">
        <f t="shared" si="13"/>
        <v>1</v>
      </c>
    </row>
    <row r="211" spans="1:10" x14ac:dyDescent="0.35">
      <c r="A211" t="str">
        <f t="shared" si="11"/>
        <v>46–55</v>
      </c>
      <c r="B211" s="1">
        <v>47</v>
      </c>
      <c r="D211" t="s">
        <v>11</v>
      </c>
      <c r="F211" t="s">
        <v>8</v>
      </c>
      <c r="I211" t="str">
        <f t="shared" si="12"/>
        <v>Positive</v>
      </c>
      <c r="J211">
        <f t="shared" si="13"/>
        <v>1</v>
      </c>
    </row>
    <row r="212" spans="1:10" x14ac:dyDescent="0.35">
      <c r="A212" t="str">
        <f t="shared" si="11"/>
        <v>36–45</v>
      </c>
      <c r="B212" s="1">
        <v>36</v>
      </c>
      <c r="D212" t="s">
        <v>12</v>
      </c>
      <c r="F212" t="s">
        <v>8</v>
      </c>
      <c r="I212" t="str">
        <f t="shared" si="12"/>
        <v>Positive</v>
      </c>
      <c r="J212">
        <f t="shared" si="13"/>
        <v>1</v>
      </c>
    </row>
    <row r="213" spans="1:10" x14ac:dyDescent="0.35">
      <c r="A213" t="str">
        <f t="shared" si="11"/>
        <v>18–25</v>
      </c>
      <c r="B213" s="1">
        <v>25</v>
      </c>
      <c r="D213" t="s">
        <v>13</v>
      </c>
      <c r="H213" t="s">
        <v>8</v>
      </c>
      <c r="I213" t="str">
        <f t="shared" si="12"/>
        <v>Positive</v>
      </c>
      <c r="J213">
        <f t="shared" si="13"/>
        <v>1</v>
      </c>
    </row>
    <row r="214" spans="1:10" x14ac:dyDescent="0.35">
      <c r="A214" t="str">
        <f t="shared" si="11"/>
        <v>46–55</v>
      </c>
      <c r="B214" s="1">
        <v>46</v>
      </c>
      <c r="D214" t="s">
        <v>14</v>
      </c>
      <c r="I214" t="str">
        <f t="shared" si="12"/>
        <v>Negative</v>
      </c>
      <c r="J214">
        <f t="shared" si="13"/>
        <v>0</v>
      </c>
    </row>
    <row r="215" spans="1:10" x14ac:dyDescent="0.35">
      <c r="A215" t="str">
        <f t="shared" si="11"/>
        <v>56–65</v>
      </c>
      <c r="B215" s="1">
        <v>62</v>
      </c>
      <c r="D215" t="s">
        <v>15</v>
      </c>
      <c r="I215" t="str">
        <f t="shared" si="12"/>
        <v>Negative</v>
      </c>
      <c r="J215">
        <f t="shared" si="13"/>
        <v>0</v>
      </c>
    </row>
    <row r="216" spans="1:10" x14ac:dyDescent="0.35">
      <c r="A216" t="str">
        <f t="shared" si="11"/>
        <v>56–65</v>
      </c>
      <c r="B216" s="1">
        <v>58</v>
      </c>
      <c r="D216" t="s">
        <v>16</v>
      </c>
      <c r="H216" t="s">
        <v>8</v>
      </c>
      <c r="I216" t="str">
        <f t="shared" si="12"/>
        <v>Positive</v>
      </c>
      <c r="J216">
        <f t="shared" si="13"/>
        <v>1</v>
      </c>
    </row>
    <row r="217" spans="1:10" x14ac:dyDescent="0.35">
      <c r="A217" t="str">
        <f t="shared" si="11"/>
        <v>46–55</v>
      </c>
      <c r="B217" s="1">
        <v>53</v>
      </c>
      <c r="D217" t="s">
        <v>17</v>
      </c>
      <c r="F217" t="s">
        <v>8</v>
      </c>
      <c r="I217" t="str">
        <f t="shared" si="12"/>
        <v>Positive</v>
      </c>
      <c r="J217">
        <f t="shared" si="13"/>
        <v>1</v>
      </c>
    </row>
    <row r="218" spans="1:10" x14ac:dyDescent="0.35">
      <c r="A218" t="str">
        <f t="shared" si="11"/>
        <v>56–65</v>
      </c>
      <c r="B218" s="1">
        <v>56</v>
      </c>
      <c r="D218" t="s">
        <v>18</v>
      </c>
      <c r="F218" t="s">
        <v>8</v>
      </c>
      <c r="I218" t="str">
        <f t="shared" si="12"/>
        <v>Positive</v>
      </c>
      <c r="J218">
        <f t="shared" si="13"/>
        <v>1</v>
      </c>
    </row>
    <row r="219" spans="1:10" x14ac:dyDescent="0.35">
      <c r="A219" t="str">
        <f t="shared" si="11"/>
        <v>46–55</v>
      </c>
      <c r="B219" s="1">
        <v>51</v>
      </c>
      <c r="D219" t="s">
        <v>19</v>
      </c>
      <c r="I219" t="str">
        <f t="shared" si="12"/>
        <v>Negative</v>
      </c>
      <c r="J219">
        <f t="shared" si="13"/>
        <v>0</v>
      </c>
    </row>
    <row r="220" spans="1:10" x14ac:dyDescent="0.35">
      <c r="A220" t="str">
        <f t="shared" si="11"/>
        <v>46–55</v>
      </c>
      <c r="B220" s="1">
        <v>47</v>
      </c>
      <c r="D220" t="s">
        <v>20</v>
      </c>
      <c r="I220" t="str">
        <f t="shared" si="12"/>
        <v>Negative</v>
      </c>
      <c r="J220">
        <f t="shared" si="13"/>
        <v>0</v>
      </c>
    </row>
    <row r="221" spans="1:10" x14ac:dyDescent="0.35">
      <c r="A221" t="str">
        <f t="shared" si="11"/>
        <v>26–35</v>
      </c>
      <c r="B221" s="1">
        <v>28</v>
      </c>
      <c r="D221" t="s">
        <v>21</v>
      </c>
      <c r="G221" t="s">
        <v>8</v>
      </c>
      <c r="I221" t="str">
        <f t="shared" si="12"/>
        <v>Positive</v>
      </c>
      <c r="J221">
        <f t="shared" si="13"/>
        <v>1</v>
      </c>
    </row>
    <row r="222" spans="1:10" x14ac:dyDescent="0.35">
      <c r="A222" t="str">
        <f t="shared" si="11"/>
        <v>18–25</v>
      </c>
      <c r="B222" s="1">
        <v>19</v>
      </c>
      <c r="D222" t="s">
        <v>22</v>
      </c>
      <c r="I222" t="str">
        <f t="shared" si="12"/>
        <v>Negative</v>
      </c>
      <c r="J222">
        <f t="shared" si="13"/>
        <v>0</v>
      </c>
    </row>
    <row r="223" spans="1:10" x14ac:dyDescent="0.35">
      <c r="A223" t="str">
        <f t="shared" si="11"/>
        <v>36–45</v>
      </c>
      <c r="B223" s="1">
        <v>37</v>
      </c>
      <c r="D223" t="s">
        <v>23</v>
      </c>
      <c r="I223" t="str">
        <f t="shared" si="12"/>
        <v>Negative</v>
      </c>
      <c r="J223">
        <f t="shared" si="13"/>
        <v>0</v>
      </c>
    </row>
    <row r="224" spans="1:10" x14ac:dyDescent="0.35">
      <c r="A224" t="str">
        <f t="shared" si="11"/>
        <v>18–25</v>
      </c>
      <c r="B224" s="1">
        <v>24</v>
      </c>
      <c r="D224" t="s">
        <v>25</v>
      </c>
      <c r="F224" t="s">
        <v>7</v>
      </c>
      <c r="G224" t="s">
        <v>7</v>
      </c>
      <c r="H224" t="s">
        <v>7</v>
      </c>
      <c r="I224" t="str">
        <f t="shared" si="12"/>
        <v>Negative</v>
      </c>
      <c r="J224">
        <f t="shared" si="13"/>
        <v>0</v>
      </c>
    </row>
    <row r="225" spans="1:10" x14ac:dyDescent="0.35">
      <c r="A225" t="str">
        <f t="shared" si="11"/>
        <v>56–65</v>
      </c>
      <c r="B225" s="1">
        <v>61</v>
      </c>
      <c r="D225" t="s">
        <v>26</v>
      </c>
      <c r="I225" t="str">
        <f t="shared" si="12"/>
        <v>Negative</v>
      </c>
      <c r="J225">
        <f t="shared" si="13"/>
        <v>0</v>
      </c>
    </row>
    <row r="226" spans="1:10" x14ac:dyDescent="0.35">
      <c r="A226" t="str">
        <f t="shared" si="11"/>
        <v>46–55</v>
      </c>
      <c r="B226" s="1">
        <v>46</v>
      </c>
      <c r="D226" t="s">
        <v>27</v>
      </c>
      <c r="F226" t="s">
        <v>8</v>
      </c>
      <c r="I226" t="str">
        <f t="shared" si="12"/>
        <v>Positive</v>
      </c>
      <c r="J226">
        <f t="shared" si="13"/>
        <v>1</v>
      </c>
    </row>
    <row r="227" spans="1:10" x14ac:dyDescent="0.35">
      <c r="A227" t="str">
        <f t="shared" si="11"/>
        <v>46–55</v>
      </c>
      <c r="B227" s="1">
        <v>49</v>
      </c>
      <c r="D227" t="s">
        <v>28</v>
      </c>
      <c r="F227" t="s">
        <v>8</v>
      </c>
      <c r="G227" t="s">
        <v>8</v>
      </c>
      <c r="H227" t="s">
        <v>7</v>
      </c>
      <c r="I227" t="str">
        <f t="shared" si="12"/>
        <v>Positive</v>
      </c>
      <c r="J227">
        <f t="shared" si="13"/>
        <v>1</v>
      </c>
    </row>
    <row r="228" spans="1:10" x14ac:dyDescent="0.35">
      <c r="A228" t="str">
        <f t="shared" si="11"/>
        <v>56–65</v>
      </c>
      <c r="B228" s="1">
        <v>65</v>
      </c>
      <c r="D228" t="s">
        <v>29</v>
      </c>
      <c r="H228" t="s">
        <v>8</v>
      </c>
      <c r="I228" t="str">
        <f t="shared" si="12"/>
        <v>Positive</v>
      </c>
      <c r="J228">
        <f t="shared" si="13"/>
        <v>1</v>
      </c>
    </row>
    <row r="229" spans="1:10" x14ac:dyDescent="0.35">
      <c r="A229" t="str">
        <f t="shared" si="11"/>
        <v>56–65</v>
      </c>
      <c r="B229" s="1">
        <v>65</v>
      </c>
      <c r="D229" t="s">
        <v>58</v>
      </c>
      <c r="I229" t="str">
        <f t="shared" si="12"/>
        <v>Negative</v>
      </c>
      <c r="J229">
        <f t="shared" si="13"/>
        <v>0</v>
      </c>
    </row>
    <row r="230" spans="1:10" x14ac:dyDescent="0.35">
      <c r="A230" t="str">
        <f t="shared" si="11"/>
        <v>26–35</v>
      </c>
      <c r="B230" s="1">
        <v>29</v>
      </c>
      <c r="D230" t="s">
        <v>20</v>
      </c>
      <c r="F230" t="s">
        <v>8</v>
      </c>
      <c r="I230" t="str">
        <f t="shared" si="12"/>
        <v>Positive</v>
      </c>
      <c r="J230">
        <f t="shared" si="13"/>
        <v>1</v>
      </c>
    </row>
    <row r="231" spans="1:10" x14ac:dyDescent="0.35">
      <c r="A231" t="str">
        <f t="shared" si="11"/>
        <v>66–75</v>
      </c>
      <c r="B231" s="1">
        <v>67</v>
      </c>
      <c r="D231" t="s">
        <v>20</v>
      </c>
      <c r="H231" t="s">
        <v>8</v>
      </c>
      <c r="I231" t="str">
        <f t="shared" si="12"/>
        <v>Positive</v>
      </c>
      <c r="J231">
        <f t="shared" si="13"/>
        <v>1</v>
      </c>
    </row>
    <row r="232" spans="1:10" x14ac:dyDescent="0.35">
      <c r="A232" t="str">
        <f t="shared" si="11"/>
        <v>36–45</v>
      </c>
      <c r="B232" s="1">
        <v>43</v>
      </c>
      <c r="D232" t="s">
        <v>89</v>
      </c>
      <c r="I232" t="str">
        <f t="shared" si="12"/>
        <v>Negative</v>
      </c>
      <c r="J232">
        <f t="shared" si="13"/>
        <v>0</v>
      </c>
    </row>
    <row r="233" spans="1:10" x14ac:dyDescent="0.35">
      <c r="A233" t="str">
        <f t="shared" si="11"/>
        <v>46–55</v>
      </c>
      <c r="B233" s="1">
        <v>53</v>
      </c>
      <c r="D233" t="s">
        <v>20</v>
      </c>
      <c r="H233" t="s">
        <v>8</v>
      </c>
      <c r="I233" t="str">
        <f t="shared" si="12"/>
        <v>Positive</v>
      </c>
      <c r="J233">
        <f t="shared" si="13"/>
        <v>1</v>
      </c>
    </row>
    <row r="234" spans="1:10" x14ac:dyDescent="0.35">
      <c r="A234" t="str">
        <f t="shared" si="11"/>
        <v>56–65</v>
      </c>
      <c r="B234" s="1">
        <v>56</v>
      </c>
      <c r="D234" t="s">
        <v>61</v>
      </c>
      <c r="I234" t="str">
        <f t="shared" si="12"/>
        <v>Negative</v>
      </c>
      <c r="J234">
        <f t="shared" si="13"/>
        <v>0</v>
      </c>
    </row>
    <row r="235" spans="1:10" x14ac:dyDescent="0.35">
      <c r="A235" t="str">
        <f t="shared" si="11"/>
        <v>56–65</v>
      </c>
      <c r="B235" s="1">
        <v>62</v>
      </c>
      <c r="D235" t="s">
        <v>78</v>
      </c>
      <c r="H235" t="s">
        <v>8</v>
      </c>
      <c r="I235" t="str">
        <f t="shared" si="12"/>
        <v>Positive</v>
      </c>
      <c r="J235">
        <f t="shared" si="13"/>
        <v>1</v>
      </c>
    </row>
    <row r="236" spans="1:10" x14ac:dyDescent="0.35">
      <c r="A236" t="str">
        <f t="shared" si="11"/>
        <v>36–45</v>
      </c>
      <c r="B236" s="1">
        <v>38</v>
      </c>
      <c r="D236" t="s">
        <v>78</v>
      </c>
      <c r="H236" t="s">
        <v>8</v>
      </c>
      <c r="I236" t="str">
        <f t="shared" si="12"/>
        <v>Positive</v>
      </c>
      <c r="J236">
        <f t="shared" si="13"/>
        <v>1</v>
      </c>
    </row>
    <row r="237" spans="1:10" x14ac:dyDescent="0.35">
      <c r="A237" t="str">
        <f t="shared" si="11"/>
        <v>36–45</v>
      </c>
      <c r="B237" s="1">
        <v>43</v>
      </c>
      <c r="D237" t="s">
        <v>39</v>
      </c>
      <c r="I237" t="str">
        <f t="shared" si="12"/>
        <v>Negative</v>
      </c>
      <c r="J237">
        <f t="shared" si="13"/>
        <v>0</v>
      </c>
    </row>
    <row r="238" spans="1:10" x14ac:dyDescent="0.35">
      <c r="A238" t="str">
        <f t="shared" si="11"/>
        <v>46–55</v>
      </c>
      <c r="B238" s="1">
        <v>54</v>
      </c>
      <c r="D238" t="s">
        <v>21</v>
      </c>
      <c r="H238" t="s">
        <v>8</v>
      </c>
      <c r="I238" t="str">
        <f t="shared" si="12"/>
        <v>Positive</v>
      </c>
      <c r="J238">
        <f t="shared" si="13"/>
        <v>1</v>
      </c>
    </row>
    <row r="239" spans="1:10" x14ac:dyDescent="0.35">
      <c r="A239" t="str">
        <f t="shared" si="11"/>
        <v>36–45</v>
      </c>
      <c r="B239" s="1">
        <v>39</v>
      </c>
      <c r="D239" t="s">
        <v>90</v>
      </c>
      <c r="I239" t="str">
        <f t="shared" si="12"/>
        <v>Negative</v>
      </c>
      <c r="J239">
        <f t="shared" si="13"/>
        <v>0</v>
      </c>
    </row>
    <row r="240" spans="1:10" x14ac:dyDescent="0.35">
      <c r="A240" t="str">
        <f t="shared" si="11"/>
        <v>46–55</v>
      </c>
      <c r="B240" s="1">
        <v>46</v>
      </c>
      <c r="D240" t="s">
        <v>20</v>
      </c>
      <c r="I240" t="str">
        <f t="shared" si="12"/>
        <v>Negative</v>
      </c>
      <c r="J240">
        <f t="shared" si="13"/>
        <v>0</v>
      </c>
    </row>
    <row r="241" spans="1:10" x14ac:dyDescent="0.35">
      <c r="A241" t="str">
        <f t="shared" si="11"/>
        <v>18–25</v>
      </c>
      <c r="B241" s="1">
        <v>25</v>
      </c>
      <c r="D241" t="s">
        <v>20</v>
      </c>
      <c r="I241" t="str">
        <f t="shared" si="12"/>
        <v>Negative</v>
      </c>
      <c r="J241">
        <f t="shared" si="13"/>
        <v>0</v>
      </c>
    </row>
    <row r="242" spans="1:10" x14ac:dyDescent="0.35">
      <c r="A242" t="str">
        <f t="shared" si="11"/>
        <v>46–55</v>
      </c>
      <c r="B242" s="1">
        <v>51</v>
      </c>
      <c r="D242" t="s">
        <v>91</v>
      </c>
      <c r="H242" t="s">
        <v>8</v>
      </c>
      <c r="I242" t="str">
        <f t="shared" si="12"/>
        <v>Positive</v>
      </c>
      <c r="J242">
        <f t="shared" si="13"/>
        <v>1</v>
      </c>
    </row>
    <row r="243" spans="1:10" x14ac:dyDescent="0.35">
      <c r="A243" t="str">
        <f t="shared" si="11"/>
        <v>56–65</v>
      </c>
      <c r="B243" s="1">
        <v>61</v>
      </c>
      <c r="D243" t="s">
        <v>58</v>
      </c>
      <c r="I243" t="str">
        <f t="shared" si="12"/>
        <v>Negative</v>
      </c>
      <c r="J243">
        <f t="shared" si="13"/>
        <v>0</v>
      </c>
    </row>
    <row r="244" spans="1:10" x14ac:dyDescent="0.35">
      <c r="A244" t="str">
        <f t="shared" si="11"/>
        <v>46–55</v>
      </c>
      <c r="B244" s="1">
        <v>52</v>
      </c>
      <c r="D244" t="s">
        <v>20</v>
      </c>
      <c r="I244" t="str">
        <f t="shared" si="12"/>
        <v>Negative</v>
      </c>
      <c r="J244">
        <f t="shared" si="13"/>
        <v>0</v>
      </c>
    </row>
    <row r="245" spans="1:10" x14ac:dyDescent="0.35">
      <c r="A245" t="str">
        <f t="shared" si="11"/>
        <v>46–55</v>
      </c>
      <c r="B245" s="1">
        <v>46</v>
      </c>
      <c r="D245" t="s">
        <v>20</v>
      </c>
      <c r="I245" t="str">
        <f t="shared" si="12"/>
        <v>Negative</v>
      </c>
      <c r="J245">
        <f t="shared" si="13"/>
        <v>0</v>
      </c>
    </row>
    <row r="246" spans="1:10" x14ac:dyDescent="0.35">
      <c r="A246" t="str">
        <f t="shared" si="11"/>
        <v>18–25</v>
      </c>
      <c r="B246" s="1">
        <v>25</v>
      </c>
      <c r="D246" t="s">
        <v>55</v>
      </c>
      <c r="F246" t="s">
        <v>8</v>
      </c>
      <c r="I246" t="str">
        <f t="shared" si="12"/>
        <v>Positive</v>
      </c>
      <c r="J246">
        <f t="shared" si="13"/>
        <v>1</v>
      </c>
    </row>
    <row r="247" spans="1:10" x14ac:dyDescent="0.35">
      <c r="A247" t="str">
        <f t="shared" si="11"/>
        <v>26–35</v>
      </c>
      <c r="B247" s="1">
        <v>27</v>
      </c>
      <c r="D247" t="s">
        <v>92</v>
      </c>
      <c r="F247" t="s">
        <v>7</v>
      </c>
      <c r="G247" t="s">
        <v>7</v>
      </c>
      <c r="H247" t="s">
        <v>7</v>
      </c>
      <c r="I247" t="str">
        <f t="shared" si="12"/>
        <v>Negative</v>
      </c>
      <c r="J247">
        <f t="shared" si="13"/>
        <v>0</v>
      </c>
    </row>
    <row r="248" spans="1:10" x14ac:dyDescent="0.35">
      <c r="A248" t="str">
        <f t="shared" si="11"/>
        <v>26–35</v>
      </c>
      <c r="B248" s="1">
        <v>29</v>
      </c>
      <c r="D248" t="s">
        <v>93</v>
      </c>
      <c r="F248" t="s">
        <v>8</v>
      </c>
      <c r="I248" t="str">
        <f t="shared" si="12"/>
        <v>Positive</v>
      </c>
      <c r="J248">
        <f t="shared" si="13"/>
        <v>1</v>
      </c>
    </row>
    <row r="249" spans="1:10" x14ac:dyDescent="0.35">
      <c r="A249" t="str">
        <f t="shared" si="11"/>
        <v>26–35</v>
      </c>
      <c r="B249" s="1">
        <v>30</v>
      </c>
      <c r="D249" t="s">
        <v>78</v>
      </c>
      <c r="G249" t="s">
        <v>8</v>
      </c>
      <c r="I249" t="str">
        <f t="shared" si="12"/>
        <v>Positive</v>
      </c>
      <c r="J249">
        <f t="shared" si="13"/>
        <v>1</v>
      </c>
    </row>
    <row r="250" spans="1:10" x14ac:dyDescent="0.35">
      <c r="A250" t="str">
        <f t="shared" si="11"/>
        <v>26–35</v>
      </c>
      <c r="B250" s="1">
        <v>32</v>
      </c>
      <c r="D250" t="s">
        <v>6</v>
      </c>
      <c r="I250" t="str">
        <f t="shared" si="12"/>
        <v>Negative</v>
      </c>
      <c r="J250">
        <f t="shared" si="13"/>
        <v>0</v>
      </c>
    </row>
    <row r="251" spans="1:10" x14ac:dyDescent="0.35">
      <c r="A251" t="str">
        <f t="shared" si="11"/>
        <v>56–65</v>
      </c>
      <c r="B251" s="1">
        <v>60</v>
      </c>
      <c r="D251" t="s">
        <v>10</v>
      </c>
      <c r="F251" t="s">
        <v>8</v>
      </c>
      <c r="G251" t="s">
        <v>8</v>
      </c>
      <c r="I251" t="str">
        <f t="shared" si="12"/>
        <v>Positive</v>
      </c>
      <c r="J251">
        <f t="shared" si="13"/>
        <v>1</v>
      </c>
    </row>
    <row r="252" spans="1:10" x14ac:dyDescent="0.35">
      <c r="A252" t="str">
        <f t="shared" si="11"/>
        <v>18–25</v>
      </c>
      <c r="B252" s="1">
        <v>22</v>
      </c>
      <c r="D252" t="s">
        <v>11</v>
      </c>
      <c r="H252" t="s">
        <v>8</v>
      </c>
      <c r="I252" t="str">
        <f t="shared" si="12"/>
        <v>Positive</v>
      </c>
      <c r="J252">
        <f t="shared" si="13"/>
        <v>1</v>
      </c>
    </row>
    <row r="253" spans="1:10" x14ac:dyDescent="0.35">
      <c r="A253" t="str">
        <f t="shared" si="11"/>
        <v>46–55</v>
      </c>
      <c r="B253" s="1">
        <v>55</v>
      </c>
      <c r="D253" t="s">
        <v>12</v>
      </c>
      <c r="I253" t="str">
        <f t="shared" si="12"/>
        <v>Negative</v>
      </c>
      <c r="J253">
        <f t="shared" si="13"/>
        <v>0</v>
      </c>
    </row>
    <row r="254" spans="1:10" x14ac:dyDescent="0.35">
      <c r="A254" t="str">
        <f t="shared" si="11"/>
        <v>56–65</v>
      </c>
      <c r="B254" s="1">
        <v>60</v>
      </c>
      <c r="D254" t="s">
        <v>13</v>
      </c>
      <c r="I254" t="str">
        <f t="shared" si="12"/>
        <v>Negative</v>
      </c>
      <c r="J254">
        <f t="shared" si="13"/>
        <v>0</v>
      </c>
    </row>
    <row r="255" spans="1:10" x14ac:dyDescent="0.35">
      <c r="A255" t="str">
        <f t="shared" si="11"/>
        <v>46–55</v>
      </c>
      <c r="B255" s="1">
        <v>53</v>
      </c>
      <c r="D255" t="s">
        <v>14</v>
      </c>
      <c r="I255" t="str">
        <f t="shared" si="12"/>
        <v>Negative</v>
      </c>
      <c r="J255">
        <f t="shared" si="13"/>
        <v>0</v>
      </c>
    </row>
    <row r="256" spans="1:10" x14ac:dyDescent="0.35">
      <c r="A256" t="str">
        <f t="shared" si="11"/>
        <v>36–45</v>
      </c>
      <c r="B256" s="1">
        <v>37</v>
      </c>
      <c r="D256" t="s">
        <v>15</v>
      </c>
      <c r="H256" t="s">
        <v>8</v>
      </c>
      <c r="I256" t="str">
        <f t="shared" si="12"/>
        <v>Positive</v>
      </c>
      <c r="J256">
        <f t="shared" si="13"/>
        <v>1</v>
      </c>
    </row>
    <row r="257" spans="1:10" x14ac:dyDescent="0.35">
      <c r="A257" t="str">
        <f t="shared" si="11"/>
        <v>56–65</v>
      </c>
      <c r="B257" s="1">
        <v>58</v>
      </c>
      <c r="D257" t="s">
        <v>16</v>
      </c>
      <c r="I257" t="str">
        <f t="shared" si="12"/>
        <v>Negative</v>
      </c>
      <c r="J257">
        <f t="shared" si="13"/>
        <v>0</v>
      </c>
    </row>
    <row r="258" spans="1:10" x14ac:dyDescent="0.35">
      <c r="A258" t="str">
        <f t="shared" si="11"/>
        <v>36–45</v>
      </c>
      <c r="B258" s="1">
        <v>41</v>
      </c>
      <c r="D258" t="s">
        <v>17</v>
      </c>
      <c r="I258" t="str">
        <f t="shared" si="12"/>
        <v>Negative</v>
      </c>
      <c r="J258">
        <f t="shared" si="13"/>
        <v>0</v>
      </c>
    </row>
    <row r="259" spans="1:10" x14ac:dyDescent="0.35">
      <c r="A259" t="str">
        <f t="shared" ref="A259:A322" si="14">IF(B259&lt;18, "0–17",
 IF(B259&lt;=25, "18–25",
 IF(B259&lt;=35, "26–35",
 IF(B259&lt;=45, "36–45",
 IF(B259&lt;=55, "46–55",
 IF(B259&lt;=65, "56–65",
 IF(B259&lt;=75, "66–75", "76+")))))))</f>
        <v>18–25</v>
      </c>
      <c r="B259" s="1">
        <v>20</v>
      </c>
      <c r="D259" t="s">
        <v>18</v>
      </c>
      <c r="H259" t="s">
        <v>8</v>
      </c>
      <c r="I259" t="str">
        <f t="shared" ref="I259:I322" si="15">IF(COUNTIF(F259:H259, "P") &gt; 0, "Positive", "Negative")</f>
        <v>Positive</v>
      </c>
      <c r="J259">
        <f t="shared" ref="J259:J322" si="16">IF(COUNTIF(I259:I259, "Positive") &gt; 0, 1, 0)</f>
        <v>1</v>
      </c>
    </row>
    <row r="260" spans="1:10" x14ac:dyDescent="0.35">
      <c r="A260" t="str">
        <f t="shared" si="14"/>
        <v>46–55</v>
      </c>
      <c r="B260" s="1">
        <v>46</v>
      </c>
      <c r="D260" t="s">
        <v>19</v>
      </c>
      <c r="I260" t="str">
        <f t="shared" si="15"/>
        <v>Negative</v>
      </c>
      <c r="J260">
        <f t="shared" si="16"/>
        <v>0</v>
      </c>
    </row>
    <row r="261" spans="1:10" x14ac:dyDescent="0.35">
      <c r="A261" t="str">
        <f t="shared" si="14"/>
        <v>18–25</v>
      </c>
      <c r="B261" s="1">
        <v>25</v>
      </c>
      <c r="D261" t="s">
        <v>20</v>
      </c>
      <c r="G261" t="s">
        <v>8</v>
      </c>
      <c r="I261" t="str">
        <f t="shared" si="15"/>
        <v>Positive</v>
      </c>
      <c r="J261">
        <f t="shared" si="16"/>
        <v>1</v>
      </c>
    </row>
    <row r="262" spans="1:10" x14ac:dyDescent="0.35">
      <c r="A262" t="str">
        <f t="shared" si="14"/>
        <v>66–75</v>
      </c>
      <c r="B262" s="1">
        <v>68</v>
      </c>
      <c r="D262" t="s">
        <v>21</v>
      </c>
      <c r="G262" t="s">
        <v>8</v>
      </c>
      <c r="I262" t="str">
        <f t="shared" si="15"/>
        <v>Positive</v>
      </c>
      <c r="J262">
        <f t="shared" si="16"/>
        <v>1</v>
      </c>
    </row>
    <row r="263" spans="1:10" x14ac:dyDescent="0.35">
      <c r="A263" t="str">
        <f t="shared" si="14"/>
        <v>36–45</v>
      </c>
      <c r="B263" s="1">
        <v>36</v>
      </c>
      <c r="D263" t="s">
        <v>22</v>
      </c>
      <c r="H263" t="s">
        <v>8</v>
      </c>
      <c r="I263" t="str">
        <f t="shared" si="15"/>
        <v>Positive</v>
      </c>
      <c r="J263">
        <f t="shared" si="16"/>
        <v>1</v>
      </c>
    </row>
    <row r="264" spans="1:10" x14ac:dyDescent="0.35">
      <c r="A264" t="str">
        <f t="shared" si="14"/>
        <v>36–45</v>
      </c>
      <c r="B264" s="1">
        <v>42</v>
      </c>
      <c r="D264" t="s">
        <v>23</v>
      </c>
      <c r="H264" t="s">
        <v>8</v>
      </c>
      <c r="I264" t="str">
        <f t="shared" si="15"/>
        <v>Positive</v>
      </c>
      <c r="J264">
        <f t="shared" si="16"/>
        <v>1</v>
      </c>
    </row>
    <row r="265" spans="1:10" x14ac:dyDescent="0.35">
      <c r="A265" t="str">
        <f t="shared" si="14"/>
        <v>36–45</v>
      </c>
      <c r="B265" s="1">
        <v>44</v>
      </c>
      <c r="D265" t="s">
        <v>25</v>
      </c>
      <c r="I265" t="str">
        <f t="shared" si="15"/>
        <v>Negative</v>
      </c>
      <c r="J265">
        <f t="shared" si="16"/>
        <v>0</v>
      </c>
    </row>
    <row r="266" spans="1:10" x14ac:dyDescent="0.35">
      <c r="A266" t="str">
        <f t="shared" si="14"/>
        <v>36–45</v>
      </c>
      <c r="B266" s="1">
        <v>39</v>
      </c>
      <c r="D266" t="s">
        <v>26</v>
      </c>
      <c r="I266" t="str">
        <f t="shared" si="15"/>
        <v>Negative</v>
      </c>
      <c r="J266">
        <f t="shared" si="16"/>
        <v>0</v>
      </c>
    </row>
    <row r="267" spans="1:10" x14ac:dyDescent="0.35">
      <c r="A267" t="str">
        <f t="shared" si="14"/>
        <v>56–65</v>
      </c>
      <c r="B267" s="1">
        <v>58</v>
      </c>
      <c r="D267" t="s">
        <v>27</v>
      </c>
      <c r="I267" t="str">
        <f t="shared" si="15"/>
        <v>Negative</v>
      </c>
      <c r="J267">
        <f t="shared" si="16"/>
        <v>0</v>
      </c>
    </row>
    <row r="268" spans="1:10" x14ac:dyDescent="0.35">
      <c r="A268" t="str">
        <f t="shared" si="14"/>
        <v>46–55</v>
      </c>
      <c r="B268" s="1">
        <v>53</v>
      </c>
      <c r="D268" t="s">
        <v>28</v>
      </c>
      <c r="F268" t="s">
        <v>8</v>
      </c>
      <c r="G268" t="s">
        <v>8</v>
      </c>
      <c r="H268" t="s">
        <v>7</v>
      </c>
      <c r="I268" t="str">
        <f t="shared" si="15"/>
        <v>Positive</v>
      </c>
      <c r="J268">
        <f t="shared" si="16"/>
        <v>1</v>
      </c>
    </row>
    <row r="269" spans="1:10" x14ac:dyDescent="0.35">
      <c r="A269" t="str">
        <f t="shared" si="14"/>
        <v>56–65</v>
      </c>
      <c r="B269" s="1">
        <v>61</v>
      </c>
      <c r="D269" t="s">
        <v>29</v>
      </c>
      <c r="H269" t="s">
        <v>8</v>
      </c>
      <c r="I269" t="str">
        <f t="shared" si="15"/>
        <v>Positive</v>
      </c>
      <c r="J269">
        <f t="shared" si="16"/>
        <v>1</v>
      </c>
    </row>
    <row r="270" spans="1:10" x14ac:dyDescent="0.35">
      <c r="A270" t="str">
        <f t="shared" si="14"/>
        <v>56–65</v>
      </c>
      <c r="B270" s="1">
        <v>62</v>
      </c>
      <c r="D270" t="s">
        <v>20</v>
      </c>
      <c r="I270" t="str">
        <f t="shared" si="15"/>
        <v>Negative</v>
      </c>
      <c r="J270">
        <f t="shared" si="16"/>
        <v>0</v>
      </c>
    </row>
    <row r="271" spans="1:10" x14ac:dyDescent="0.35">
      <c r="A271" t="str">
        <f t="shared" si="14"/>
        <v>26–35</v>
      </c>
      <c r="B271" s="1">
        <v>30</v>
      </c>
      <c r="D271" t="s">
        <v>30</v>
      </c>
      <c r="F271" t="s">
        <v>7</v>
      </c>
      <c r="G271" t="s">
        <v>7</v>
      </c>
      <c r="H271" t="s">
        <v>7</v>
      </c>
      <c r="I271" t="str">
        <f t="shared" si="15"/>
        <v>Negative</v>
      </c>
      <c r="J271">
        <f t="shared" si="16"/>
        <v>0</v>
      </c>
    </row>
    <row r="272" spans="1:10" x14ac:dyDescent="0.35">
      <c r="A272" t="str">
        <f t="shared" si="14"/>
        <v>46–55</v>
      </c>
      <c r="B272" s="1">
        <v>50</v>
      </c>
      <c r="D272" t="s">
        <v>31</v>
      </c>
      <c r="I272" t="str">
        <f t="shared" si="15"/>
        <v>Negative</v>
      </c>
      <c r="J272">
        <f t="shared" si="16"/>
        <v>0</v>
      </c>
    </row>
    <row r="273" spans="1:10" x14ac:dyDescent="0.35">
      <c r="A273" t="str">
        <f t="shared" si="14"/>
        <v>36–45</v>
      </c>
      <c r="B273" s="1">
        <v>37</v>
      </c>
      <c r="D273" t="s">
        <v>33</v>
      </c>
      <c r="I273" t="str">
        <f t="shared" si="15"/>
        <v>Negative</v>
      </c>
      <c r="J273">
        <f t="shared" si="16"/>
        <v>0</v>
      </c>
    </row>
    <row r="274" spans="1:10" x14ac:dyDescent="0.35">
      <c r="A274" t="str">
        <f t="shared" si="14"/>
        <v>46–55</v>
      </c>
      <c r="B274" s="1">
        <v>54</v>
      </c>
      <c r="D274" t="s">
        <v>20</v>
      </c>
      <c r="I274" t="str">
        <f t="shared" si="15"/>
        <v>Negative</v>
      </c>
      <c r="J274">
        <f t="shared" si="16"/>
        <v>0</v>
      </c>
    </row>
    <row r="275" spans="1:10" x14ac:dyDescent="0.35">
      <c r="A275" t="str">
        <f t="shared" si="14"/>
        <v>56–65</v>
      </c>
      <c r="B275" s="1">
        <v>63</v>
      </c>
      <c r="D275" t="s">
        <v>33</v>
      </c>
      <c r="I275" t="str">
        <f t="shared" si="15"/>
        <v>Negative</v>
      </c>
      <c r="J275">
        <f t="shared" si="16"/>
        <v>0</v>
      </c>
    </row>
    <row r="276" spans="1:10" x14ac:dyDescent="0.35">
      <c r="A276" t="str">
        <f t="shared" si="14"/>
        <v>26–35</v>
      </c>
      <c r="B276" s="1">
        <v>27</v>
      </c>
      <c r="D276" t="s">
        <v>35</v>
      </c>
      <c r="F276" t="s">
        <v>8</v>
      </c>
      <c r="I276" t="str">
        <f t="shared" si="15"/>
        <v>Positive</v>
      </c>
      <c r="J276">
        <f t="shared" si="16"/>
        <v>1</v>
      </c>
    </row>
    <row r="277" spans="1:10" x14ac:dyDescent="0.35">
      <c r="A277" t="str">
        <f t="shared" si="14"/>
        <v>36–45</v>
      </c>
      <c r="B277" s="1">
        <v>36</v>
      </c>
      <c r="D277" t="s">
        <v>37</v>
      </c>
      <c r="I277" t="str">
        <f t="shared" si="15"/>
        <v>Negative</v>
      </c>
      <c r="J277">
        <f t="shared" si="16"/>
        <v>0</v>
      </c>
    </row>
    <row r="278" spans="1:10" x14ac:dyDescent="0.35">
      <c r="A278" t="str">
        <f t="shared" si="14"/>
        <v>36–45</v>
      </c>
      <c r="B278" s="1">
        <v>41</v>
      </c>
      <c r="D278" t="s">
        <v>25</v>
      </c>
      <c r="H278" t="s">
        <v>7</v>
      </c>
      <c r="I278" t="str">
        <f t="shared" si="15"/>
        <v>Negative</v>
      </c>
      <c r="J278">
        <f t="shared" si="16"/>
        <v>0</v>
      </c>
    </row>
    <row r="279" spans="1:10" x14ac:dyDescent="0.35">
      <c r="A279" t="str">
        <f t="shared" si="14"/>
        <v>36–45</v>
      </c>
      <c r="B279" s="1">
        <v>42</v>
      </c>
      <c r="D279" t="s">
        <v>39</v>
      </c>
      <c r="H279" t="s">
        <v>8</v>
      </c>
      <c r="I279" t="str">
        <f t="shared" si="15"/>
        <v>Positive</v>
      </c>
      <c r="J279">
        <f t="shared" si="16"/>
        <v>1</v>
      </c>
    </row>
    <row r="280" spans="1:10" x14ac:dyDescent="0.35">
      <c r="A280" t="str">
        <f t="shared" si="14"/>
        <v>56–65</v>
      </c>
      <c r="B280" s="1">
        <v>59</v>
      </c>
      <c r="D280" t="s">
        <v>22</v>
      </c>
      <c r="F280" t="s">
        <v>8</v>
      </c>
      <c r="I280" t="str">
        <f t="shared" si="15"/>
        <v>Positive</v>
      </c>
      <c r="J280">
        <f t="shared" si="16"/>
        <v>1</v>
      </c>
    </row>
    <row r="281" spans="1:10" x14ac:dyDescent="0.35">
      <c r="A281" t="str">
        <f t="shared" si="14"/>
        <v>26–35</v>
      </c>
      <c r="B281" s="1">
        <v>26</v>
      </c>
      <c r="D281" t="s">
        <v>42</v>
      </c>
      <c r="I281" t="str">
        <f t="shared" si="15"/>
        <v>Negative</v>
      </c>
      <c r="J281">
        <f t="shared" si="16"/>
        <v>0</v>
      </c>
    </row>
    <row r="282" spans="1:10" x14ac:dyDescent="0.35">
      <c r="A282" t="str">
        <f t="shared" si="14"/>
        <v>26–35</v>
      </c>
      <c r="B282" s="1">
        <v>35</v>
      </c>
      <c r="D282" t="s">
        <v>25</v>
      </c>
      <c r="H282" t="s">
        <v>8</v>
      </c>
      <c r="I282" t="str">
        <f t="shared" si="15"/>
        <v>Positive</v>
      </c>
      <c r="J282">
        <f t="shared" si="16"/>
        <v>1</v>
      </c>
    </row>
    <row r="283" spans="1:10" x14ac:dyDescent="0.35">
      <c r="A283" t="str">
        <f t="shared" si="14"/>
        <v>56–65</v>
      </c>
      <c r="B283" s="1">
        <v>57</v>
      </c>
      <c r="D283" t="s">
        <v>44</v>
      </c>
      <c r="F283" t="s">
        <v>8</v>
      </c>
      <c r="I283" t="str">
        <f t="shared" si="15"/>
        <v>Positive</v>
      </c>
      <c r="J283">
        <f t="shared" si="16"/>
        <v>1</v>
      </c>
    </row>
    <row r="284" spans="1:10" x14ac:dyDescent="0.35">
      <c r="A284" t="str">
        <f t="shared" si="14"/>
        <v>18–25</v>
      </c>
      <c r="B284" s="1">
        <v>22</v>
      </c>
      <c r="D284" t="s">
        <v>42</v>
      </c>
      <c r="H284" t="s">
        <v>8</v>
      </c>
      <c r="I284" t="str">
        <f t="shared" si="15"/>
        <v>Positive</v>
      </c>
      <c r="J284">
        <f t="shared" si="16"/>
        <v>1</v>
      </c>
    </row>
    <row r="285" spans="1:10" x14ac:dyDescent="0.35">
      <c r="A285" t="str">
        <f t="shared" si="14"/>
        <v>18–25</v>
      </c>
      <c r="B285" s="1">
        <v>25</v>
      </c>
      <c r="D285" t="s">
        <v>47</v>
      </c>
      <c r="G285" t="s">
        <v>8</v>
      </c>
      <c r="I285" t="str">
        <f t="shared" si="15"/>
        <v>Positive</v>
      </c>
      <c r="J285">
        <f t="shared" si="16"/>
        <v>1</v>
      </c>
    </row>
    <row r="286" spans="1:10" x14ac:dyDescent="0.35">
      <c r="A286" t="str">
        <f t="shared" si="14"/>
        <v>56–65</v>
      </c>
      <c r="B286" s="1">
        <v>59</v>
      </c>
      <c r="D286" t="s">
        <v>48</v>
      </c>
      <c r="I286" t="str">
        <f t="shared" si="15"/>
        <v>Negative</v>
      </c>
      <c r="J286">
        <f t="shared" si="16"/>
        <v>0</v>
      </c>
    </row>
    <row r="287" spans="1:10" x14ac:dyDescent="0.35">
      <c r="A287" t="str">
        <f t="shared" si="14"/>
        <v>56–65</v>
      </c>
      <c r="B287" s="1">
        <v>61</v>
      </c>
      <c r="D287" t="s">
        <v>50</v>
      </c>
      <c r="F287" t="s">
        <v>8</v>
      </c>
      <c r="G287" t="s">
        <v>8</v>
      </c>
      <c r="I287" t="str">
        <f t="shared" si="15"/>
        <v>Positive</v>
      </c>
      <c r="J287">
        <f t="shared" si="16"/>
        <v>1</v>
      </c>
    </row>
    <row r="288" spans="1:10" x14ac:dyDescent="0.35">
      <c r="A288" t="str">
        <f t="shared" si="14"/>
        <v>36–45</v>
      </c>
      <c r="B288" s="1">
        <v>38</v>
      </c>
      <c r="D288" t="s">
        <v>23</v>
      </c>
      <c r="I288" t="str">
        <f t="shared" si="15"/>
        <v>Negative</v>
      </c>
      <c r="J288">
        <f t="shared" si="16"/>
        <v>0</v>
      </c>
    </row>
    <row r="289" spans="1:10" x14ac:dyDescent="0.35">
      <c r="A289" t="str">
        <f t="shared" si="14"/>
        <v>46–55</v>
      </c>
      <c r="B289" s="1">
        <v>46</v>
      </c>
      <c r="D289" t="s">
        <v>53</v>
      </c>
      <c r="H289" t="s">
        <v>8</v>
      </c>
      <c r="I289" t="str">
        <f t="shared" si="15"/>
        <v>Positive</v>
      </c>
      <c r="J289">
        <f t="shared" si="16"/>
        <v>1</v>
      </c>
    </row>
    <row r="290" spans="1:10" x14ac:dyDescent="0.35">
      <c r="A290" t="str">
        <f t="shared" si="14"/>
        <v>46–55</v>
      </c>
      <c r="B290" s="1">
        <v>49</v>
      </c>
      <c r="D290" t="s">
        <v>55</v>
      </c>
      <c r="H290" t="s">
        <v>8</v>
      </c>
      <c r="I290" t="str">
        <f t="shared" si="15"/>
        <v>Positive</v>
      </c>
      <c r="J290">
        <f t="shared" si="16"/>
        <v>1</v>
      </c>
    </row>
    <row r="291" spans="1:10" x14ac:dyDescent="0.35">
      <c r="A291" t="str">
        <f t="shared" si="14"/>
        <v>56–65</v>
      </c>
      <c r="B291" s="1">
        <v>57</v>
      </c>
      <c r="D291" t="s">
        <v>56</v>
      </c>
      <c r="I291" t="str">
        <f t="shared" si="15"/>
        <v>Negative</v>
      </c>
      <c r="J291">
        <f t="shared" si="16"/>
        <v>0</v>
      </c>
    </row>
    <row r="292" spans="1:10" x14ac:dyDescent="0.35">
      <c r="A292" t="str">
        <f t="shared" si="14"/>
        <v>56–65</v>
      </c>
      <c r="B292" s="1">
        <v>58</v>
      </c>
      <c r="D292" t="s">
        <v>47</v>
      </c>
      <c r="I292" t="str">
        <f t="shared" si="15"/>
        <v>Negative</v>
      </c>
      <c r="J292">
        <f t="shared" si="16"/>
        <v>0</v>
      </c>
    </row>
    <row r="293" spans="1:10" x14ac:dyDescent="0.35">
      <c r="A293" t="str">
        <f t="shared" si="14"/>
        <v>56–65</v>
      </c>
      <c r="B293" s="1">
        <v>65</v>
      </c>
      <c r="D293" t="s">
        <v>58</v>
      </c>
      <c r="H293" t="s">
        <v>8</v>
      </c>
      <c r="I293" t="str">
        <f t="shared" si="15"/>
        <v>Positive</v>
      </c>
      <c r="J293">
        <f t="shared" si="16"/>
        <v>1</v>
      </c>
    </row>
    <row r="294" spans="1:10" x14ac:dyDescent="0.35">
      <c r="A294" t="str">
        <f t="shared" si="14"/>
        <v>26–35</v>
      </c>
      <c r="B294" s="1">
        <v>30</v>
      </c>
      <c r="D294" t="s">
        <v>58</v>
      </c>
      <c r="H294" t="s">
        <v>7</v>
      </c>
      <c r="I294" t="str">
        <f t="shared" si="15"/>
        <v>Negative</v>
      </c>
      <c r="J294">
        <f t="shared" si="16"/>
        <v>0</v>
      </c>
    </row>
    <row r="295" spans="1:10" x14ac:dyDescent="0.35">
      <c r="A295" t="str">
        <f t="shared" si="14"/>
        <v>26–35</v>
      </c>
      <c r="B295" s="1">
        <v>29</v>
      </c>
      <c r="D295" t="s">
        <v>20</v>
      </c>
      <c r="F295" t="s">
        <v>8</v>
      </c>
      <c r="G295" t="s">
        <v>8</v>
      </c>
      <c r="I295" t="str">
        <f t="shared" si="15"/>
        <v>Positive</v>
      </c>
      <c r="J295">
        <f t="shared" si="16"/>
        <v>1</v>
      </c>
    </row>
    <row r="296" spans="1:10" x14ac:dyDescent="0.35">
      <c r="A296" t="str">
        <f t="shared" si="14"/>
        <v>18–25</v>
      </c>
      <c r="B296" s="1">
        <v>22</v>
      </c>
      <c r="D296" t="s">
        <v>47</v>
      </c>
      <c r="I296" t="str">
        <f t="shared" si="15"/>
        <v>Negative</v>
      </c>
      <c r="J296">
        <f t="shared" si="16"/>
        <v>0</v>
      </c>
    </row>
    <row r="297" spans="1:10" x14ac:dyDescent="0.35">
      <c r="A297" t="str">
        <f t="shared" si="14"/>
        <v>46–55</v>
      </c>
      <c r="B297" s="1">
        <v>53</v>
      </c>
      <c r="D297" t="s">
        <v>35</v>
      </c>
      <c r="I297" t="str">
        <f t="shared" si="15"/>
        <v>Negative</v>
      </c>
      <c r="J297">
        <f t="shared" si="16"/>
        <v>0</v>
      </c>
    </row>
    <row r="298" spans="1:10" x14ac:dyDescent="0.35">
      <c r="A298" t="str">
        <f t="shared" si="14"/>
        <v>46–55</v>
      </c>
      <c r="B298" s="1">
        <v>49</v>
      </c>
      <c r="D298" t="s">
        <v>61</v>
      </c>
      <c r="G298" t="s">
        <v>8</v>
      </c>
      <c r="H298" t="s">
        <v>8</v>
      </c>
      <c r="I298" t="str">
        <f t="shared" si="15"/>
        <v>Positive</v>
      </c>
      <c r="J298">
        <f t="shared" si="16"/>
        <v>1</v>
      </c>
    </row>
    <row r="299" spans="1:10" x14ac:dyDescent="0.35">
      <c r="A299" t="str">
        <f t="shared" si="14"/>
        <v>46–55</v>
      </c>
      <c r="B299" s="1">
        <v>55</v>
      </c>
      <c r="D299" t="s">
        <v>47</v>
      </c>
      <c r="I299" t="str">
        <f t="shared" si="15"/>
        <v>Negative</v>
      </c>
      <c r="J299">
        <f t="shared" si="16"/>
        <v>0</v>
      </c>
    </row>
    <row r="300" spans="1:10" x14ac:dyDescent="0.35">
      <c r="A300" t="str">
        <f t="shared" si="14"/>
        <v>26–35</v>
      </c>
      <c r="B300" s="1">
        <v>35</v>
      </c>
      <c r="D300" t="s">
        <v>25</v>
      </c>
      <c r="H300" t="s">
        <v>8</v>
      </c>
      <c r="I300" t="str">
        <f t="shared" si="15"/>
        <v>Positive</v>
      </c>
      <c r="J300">
        <f t="shared" si="16"/>
        <v>1</v>
      </c>
    </row>
    <row r="301" spans="1:10" x14ac:dyDescent="0.35">
      <c r="A301" t="str">
        <f t="shared" si="14"/>
        <v>36–45</v>
      </c>
      <c r="B301" s="1">
        <v>40</v>
      </c>
      <c r="D301" t="s">
        <v>33</v>
      </c>
      <c r="I301" t="str">
        <f t="shared" si="15"/>
        <v>Negative</v>
      </c>
      <c r="J301">
        <f t="shared" si="16"/>
        <v>0</v>
      </c>
    </row>
    <row r="302" spans="1:10" x14ac:dyDescent="0.35">
      <c r="A302" t="str">
        <f t="shared" si="14"/>
        <v>36–45</v>
      </c>
      <c r="B302" s="1">
        <v>43</v>
      </c>
      <c r="D302" t="s">
        <v>20</v>
      </c>
      <c r="I302" t="str">
        <f t="shared" si="15"/>
        <v>Negative</v>
      </c>
      <c r="J302">
        <f t="shared" si="16"/>
        <v>0</v>
      </c>
    </row>
    <row r="303" spans="1:10" x14ac:dyDescent="0.35">
      <c r="A303" t="str">
        <f t="shared" si="14"/>
        <v>56–65</v>
      </c>
      <c r="B303" s="1">
        <v>62</v>
      </c>
      <c r="D303" t="s">
        <v>11</v>
      </c>
      <c r="F303" t="s">
        <v>8</v>
      </c>
      <c r="I303" t="str">
        <f t="shared" si="15"/>
        <v>Positive</v>
      </c>
      <c r="J303">
        <f t="shared" si="16"/>
        <v>1</v>
      </c>
    </row>
    <row r="304" spans="1:10" x14ac:dyDescent="0.35">
      <c r="A304" t="str">
        <f t="shared" si="14"/>
        <v>56–65</v>
      </c>
      <c r="B304" s="1">
        <v>65</v>
      </c>
      <c r="D304" t="s">
        <v>11</v>
      </c>
      <c r="I304" t="str">
        <f t="shared" si="15"/>
        <v>Negative</v>
      </c>
      <c r="J304">
        <f t="shared" si="16"/>
        <v>0</v>
      </c>
    </row>
    <row r="305" spans="1:10" x14ac:dyDescent="0.35">
      <c r="A305" t="str">
        <f t="shared" si="14"/>
        <v>36–45</v>
      </c>
      <c r="B305" s="1">
        <v>36</v>
      </c>
      <c r="D305" t="s">
        <v>14</v>
      </c>
      <c r="I305" t="str">
        <f t="shared" si="15"/>
        <v>Negative</v>
      </c>
      <c r="J305">
        <f t="shared" si="16"/>
        <v>0</v>
      </c>
    </row>
    <row r="306" spans="1:10" x14ac:dyDescent="0.35">
      <c r="A306" t="str">
        <f t="shared" si="14"/>
        <v>18–25</v>
      </c>
      <c r="B306" s="1">
        <v>19</v>
      </c>
      <c r="D306" t="s">
        <v>21</v>
      </c>
      <c r="F306" t="s">
        <v>8</v>
      </c>
      <c r="G306" t="s">
        <v>8</v>
      </c>
      <c r="I306" t="str">
        <f t="shared" si="15"/>
        <v>Positive</v>
      </c>
      <c r="J306">
        <f t="shared" si="16"/>
        <v>1</v>
      </c>
    </row>
    <row r="307" spans="1:10" x14ac:dyDescent="0.35">
      <c r="A307" t="str">
        <f t="shared" si="14"/>
        <v>18–25</v>
      </c>
      <c r="B307" s="1">
        <v>21</v>
      </c>
      <c r="D307" t="s">
        <v>56</v>
      </c>
      <c r="I307" t="str">
        <f t="shared" si="15"/>
        <v>Negative</v>
      </c>
      <c r="J307">
        <f t="shared" si="16"/>
        <v>0</v>
      </c>
    </row>
    <row r="308" spans="1:10" x14ac:dyDescent="0.35">
      <c r="A308" t="str">
        <f t="shared" si="14"/>
        <v>26–35</v>
      </c>
      <c r="B308" s="1">
        <v>27</v>
      </c>
      <c r="D308" t="s">
        <v>20</v>
      </c>
      <c r="I308" t="str">
        <f t="shared" si="15"/>
        <v>Negative</v>
      </c>
      <c r="J308">
        <f t="shared" si="16"/>
        <v>0</v>
      </c>
    </row>
    <row r="309" spans="1:10" x14ac:dyDescent="0.35">
      <c r="A309" t="str">
        <f t="shared" si="14"/>
        <v>46–55</v>
      </c>
      <c r="B309" s="1">
        <v>54</v>
      </c>
      <c r="D309" t="s">
        <v>18</v>
      </c>
      <c r="I309" t="str">
        <f t="shared" si="15"/>
        <v>Negative</v>
      </c>
      <c r="J309">
        <f t="shared" si="16"/>
        <v>0</v>
      </c>
    </row>
    <row r="310" spans="1:10" x14ac:dyDescent="0.35">
      <c r="A310" t="str">
        <f t="shared" si="14"/>
        <v>56–65</v>
      </c>
      <c r="B310" s="1">
        <v>63</v>
      </c>
      <c r="D310" t="s">
        <v>33</v>
      </c>
      <c r="G310" t="s">
        <v>8</v>
      </c>
      <c r="I310" t="str">
        <f t="shared" si="15"/>
        <v>Positive</v>
      </c>
      <c r="J310">
        <f t="shared" si="16"/>
        <v>1</v>
      </c>
    </row>
    <row r="311" spans="1:10" x14ac:dyDescent="0.35">
      <c r="A311" t="str">
        <f t="shared" si="14"/>
        <v>56–65</v>
      </c>
      <c r="B311" s="1">
        <v>60</v>
      </c>
      <c r="D311" t="s">
        <v>20</v>
      </c>
      <c r="I311" t="str">
        <f t="shared" si="15"/>
        <v>Negative</v>
      </c>
      <c r="J311">
        <f t="shared" si="16"/>
        <v>0</v>
      </c>
    </row>
    <row r="312" spans="1:10" x14ac:dyDescent="0.35">
      <c r="A312" t="str">
        <f t="shared" si="14"/>
        <v>56–65</v>
      </c>
      <c r="B312" s="1">
        <v>64</v>
      </c>
      <c r="D312" t="s">
        <v>11</v>
      </c>
      <c r="I312" t="str">
        <f t="shared" si="15"/>
        <v>Negative</v>
      </c>
      <c r="J312">
        <f t="shared" si="16"/>
        <v>0</v>
      </c>
    </row>
    <row r="313" spans="1:10" x14ac:dyDescent="0.35">
      <c r="A313" t="str">
        <f t="shared" si="14"/>
        <v>36–45</v>
      </c>
      <c r="B313" s="1">
        <v>44</v>
      </c>
      <c r="D313" t="s">
        <v>108</v>
      </c>
      <c r="G313" t="s">
        <v>8</v>
      </c>
      <c r="I313" t="str">
        <f t="shared" si="15"/>
        <v>Positive</v>
      </c>
      <c r="J313">
        <f t="shared" si="16"/>
        <v>1</v>
      </c>
    </row>
    <row r="314" spans="1:10" x14ac:dyDescent="0.35">
      <c r="A314" t="str">
        <f t="shared" si="14"/>
        <v>56–65</v>
      </c>
      <c r="B314" s="1">
        <v>60</v>
      </c>
      <c r="D314" t="s">
        <v>18</v>
      </c>
      <c r="I314" t="str">
        <f t="shared" si="15"/>
        <v>Negative</v>
      </c>
      <c r="J314">
        <f t="shared" si="16"/>
        <v>0</v>
      </c>
    </row>
    <row r="315" spans="1:10" x14ac:dyDescent="0.35">
      <c r="A315" t="str">
        <f t="shared" si="14"/>
        <v>36–45</v>
      </c>
      <c r="B315" s="1">
        <v>39</v>
      </c>
      <c r="D315" t="s">
        <v>109</v>
      </c>
      <c r="H315" t="s">
        <v>7</v>
      </c>
      <c r="I315" t="str">
        <f t="shared" si="15"/>
        <v>Negative</v>
      </c>
      <c r="J315">
        <f t="shared" si="16"/>
        <v>0</v>
      </c>
    </row>
    <row r="316" spans="1:10" x14ac:dyDescent="0.35">
      <c r="A316" t="str">
        <f t="shared" si="14"/>
        <v>56–65</v>
      </c>
      <c r="B316" s="1">
        <v>58</v>
      </c>
      <c r="D316" t="s">
        <v>110</v>
      </c>
      <c r="I316" t="str">
        <f t="shared" si="15"/>
        <v>Negative</v>
      </c>
      <c r="J316">
        <f t="shared" si="16"/>
        <v>0</v>
      </c>
    </row>
    <row r="317" spans="1:10" x14ac:dyDescent="0.35">
      <c r="A317" t="str">
        <f t="shared" si="14"/>
        <v>46–55</v>
      </c>
      <c r="B317" s="1">
        <v>46</v>
      </c>
      <c r="D317" t="s">
        <v>19</v>
      </c>
      <c r="H317" t="s">
        <v>8</v>
      </c>
      <c r="I317" t="str">
        <f t="shared" si="15"/>
        <v>Positive</v>
      </c>
      <c r="J317">
        <f t="shared" si="16"/>
        <v>1</v>
      </c>
    </row>
    <row r="318" spans="1:10" x14ac:dyDescent="0.35">
      <c r="A318" t="str">
        <f t="shared" si="14"/>
        <v>46–55</v>
      </c>
      <c r="B318" s="1">
        <v>52</v>
      </c>
      <c r="D318" t="s">
        <v>19</v>
      </c>
      <c r="I318" t="str">
        <f t="shared" si="15"/>
        <v>Negative</v>
      </c>
      <c r="J318">
        <f t="shared" si="16"/>
        <v>0</v>
      </c>
    </row>
    <row r="319" spans="1:10" x14ac:dyDescent="0.35">
      <c r="A319" t="str">
        <f t="shared" si="14"/>
        <v>26–35</v>
      </c>
      <c r="B319" s="1">
        <v>28</v>
      </c>
      <c r="D319" t="s">
        <v>20</v>
      </c>
      <c r="I319" t="str">
        <f t="shared" si="15"/>
        <v>Negative</v>
      </c>
      <c r="J319">
        <f t="shared" si="16"/>
        <v>0</v>
      </c>
    </row>
    <row r="320" spans="1:10" x14ac:dyDescent="0.35">
      <c r="A320" t="str">
        <f t="shared" si="14"/>
        <v>36–45</v>
      </c>
      <c r="B320" s="1">
        <v>45</v>
      </c>
      <c r="D320" t="s">
        <v>111</v>
      </c>
      <c r="F320" t="s">
        <v>8</v>
      </c>
      <c r="I320" t="str">
        <f t="shared" si="15"/>
        <v>Positive</v>
      </c>
      <c r="J320">
        <f t="shared" si="16"/>
        <v>1</v>
      </c>
    </row>
    <row r="321" spans="1:10" x14ac:dyDescent="0.35">
      <c r="A321" t="str">
        <f t="shared" si="14"/>
        <v>56–65</v>
      </c>
      <c r="B321" s="1">
        <v>62</v>
      </c>
      <c r="D321" t="s">
        <v>22</v>
      </c>
      <c r="I321" t="str">
        <f t="shared" si="15"/>
        <v>Negative</v>
      </c>
      <c r="J321">
        <f t="shared" si="16"/>
        <v>0</v>
      </c>
    </row>
    <row r="322" spans="1:10" x14ac:dyDescent="0.35">
      <c r="A322" t="str">
        <f t="shared" si="14"/>
        <v>56–65</v>
      </c>
      <c r="B322" s="1">
        <v>58</v>
      </c>
      <c r="D322" t="s">
        <v>11</v>
      </c>
      <c r="I322" t="str">
        <f t="shared" si="15"/>
        <v>Negative</v>
      </c>
      <c r="J322">
        <f t="shared" si="16"/>
        <v>0</v>
      </c>
    </row>
    <row r="323" spans="1:10" x14ac:dyDescent="0.35">
      <c r="A323" t="str">
        <f t="shared" ref="A323:A386" si="17">IF(B323&lt;18, "0–17",
 IF(B323&lt;=25, "18–25",
 IF(B323&lt;=35, "26–35",
 IF(B323&lt;=45, "36–45",
 IF(B323&lt;=55, "46–55",
 IF(B323&lt;=65, "56–65",
 IF(B323&lt;=75, "66–75", "76+")))))))</f>
        <v>18–25</v>
      </c>
      <c r="B323" s="1">
        <v>21</v>
      </c>
      <c r="D323" t="s">
        <v>109</v>
      </c>
      <c r="H323" t="s">
        <v>8</v>
      </c>
      <c r="I323" t="str">
        <f t="shared" ref="I323:I386" si="18">IF(COUNTIF(F323:H323, "P") &gt; 0, "Positive", "Negative")</f>
        <v>Positive</v>
      </c>
      <c r="J323">
        <f t="shared" ref="J323:J386" si="19">IF(COUNTIF(I323:I323, "Positive") &gt; 0, 1, 0)</f>
        <v>1</v>
      </c>
    </row>
    <row r="324" spans="1:10" x14ac:dyDescent="0.35">
      <c r="A324" t="str">
        <f t="shared" si="17"/>
        <v>26–35</v>
      </c>
      <c r="B324" s="1">
        <v>27</v>
      </c>
      <c r="D324" t="s">
        <v>110</v>
      </c>
      <c r="I324" t="str">
        <f t="shared" si="18"/>
        <v>Negative</v>
      </c>
      <c r="J324">
        <f t="shared" si="19"/>
        <v>0</v>
      </c>
    </row>
    <row r="325" spans="1:10" x14ac:dyDescent="0.35">
      <c r="A325" t="str">
        <f t="shared" si="17"/>
        <v>26–35</v>
      </c>
      <c r="B325" s="1">
        <v>32</v>
      </c>
      <c r="D325" t="s">
        <v>110</v>
      </c>
      <c r="I325" t="str">
        <f t="shared" si="18"/>
        <v>Negative</v>
      </c>
      <c r="J325">
        <f t="shared" si="19"/>
        <v>0</v>
      </c>
    </row>
    <row r="326" spans="1:10" x14ac:dyDescent="0.35">
      <c r="A326" t="str">
        <f t="shared" si="17"/>
        <v>26–35</v>
      </c>
      <c r="B326" s="1">
        <v>34</v>
      </c>
      <c r="D326" t="s">
        <v>35</v>
      </c>
      <c r="H326" t="s">
        <v>8</v>
      </c>
      <c r="I326" t="str">
        <f t="shared" si="18"/>
        <v>Positive</v>
      </c>
      <c r="J326">
        <f t="shared" si="19"/>
        <v>1</v>
      </c>
    </row>
    <row r="327" spans="1:10" x14ac:dyDescent="0.35">
      <c r="A327" t="str">
        <f t="shared" si="17"/>
        <v>36–45</v>
      </c>
      <c r="B327" s="1">
        <v>39</v>
      </c>
      <c r="D327" t="s">
        <v>18</v>
      </c>
      <c r="F327" t="s">
        <v>8</v>
      </c>
      <c r="I327" t="str">
        <f t="shared" si="18"/>
        <v>Positive</v>
      </c>
      <c r="J327">
        <f t="shared" si="19"/>
        <v>1</v>
      </c>
    </row>
    <row r="328" spans="1:10" x14ac:dyDescent="0.35">
      <c r="A328" t="str">
        <f t="shared" si="17"/>
        <v>36–45</v>
      </c>
      <c r="B328" s="1">
        <v>45</v>
      </c>
      <c r="D328" t="s">
        <v>107</v>
      </c>
      <c r="F328" t="s">
        <v>8</v>
      </c>
      <c r="G328" t="s">
        <v>8</v>
      </c>
      <c r="I328" t="str">
        <f t="shared" si="18"/>
        <v>Positive</v>
      </c>
      <c r="J328">
        <f t="shared" si="19"/>
        <v>1</v>
      </c>
    </row>
    <row r="329" spans="1:10" x14ac:dyDescent="0.35">
      <c r="A329" t="str">
        <f t="shared" si="17"/>
        <v>56–65</v>
      </c>
      <c r="B329" s="1">
        <v>58</v>
      </c>
      <c r="D329" t="s">
        <v>12</v>
      </c>
      <c r="G329" t="s">
        <v>8</v>
      </c>
      <c r="I329" t="str">
        <f t="shared" si="18"/>
        <v>Positive</v>
      </c>
      <c r="J329">
        <f t="shared" si="19"/>
        <v>1</v>
      </c>
    </row>
    <row r="330" spans="1:10" x14ac:dyDescent="0.35">
      <c r="A330" t="str">
        <f t="shared" si="17"/>
        <v>56–65</v>
      </c>
      <c r="B330" s="1">
        <v>59</v>
      </c>
      <c r="D330" t="s">
        <v>13</v>
      </c>
      <c r="I330" t="str">
        <f t="shared" si="18"/>
        <v>Negative</v>
      </c>
      <c r="J330">
        <f t="shared" si="19"/>
        <v>0</v>
      </c>
    </row>
    <row r="331" spans="1:10" x14ac:dyDescent="0.35">
      <c r="A331" t="str">
        <f t="shared" si="17"/>
        <v>26–35</v>
      </c>
      <c r="B331" s="1">
        <v>32</v>
      </c>
      <c r="D331" t="s">
        <v>14</v>
      </c>
      <c r="I331" t="str">
        <f t="shared" si="18"/>
        <v>Negative</v>
      </c>
      <c r="J331">
        <f t="shared" si="19"/>
        <v>0</v>
      </c>
    </row>
    <row r="332" spans="1:10" x14ac:dyDescent="0.35">
      <c r="A332" t="str">
        <f t="shared" si="17"/>
        <v>26–35</v>
      </c>
      <c r="B332" s="1">
        <v>33</v>
      </c>
      <c r="D332" t="s">
        <v>15</v>
      </c>
      <c r="I332" t="str">
        <f t="shared" si="18"/>
        <v>Negative</v>
      </c>
      <c r="J332">
        <f t="shared" si="19"/>
        <v>0</v>
      </c>
    </row>
    <row r="333" spans="1:10" x14ac:dyDescent="0.35">
      <c r="A333" t="str">
        <f t="shared" si="17"/>
        <v>56–65</v>
      </c>
      <c r="B333" s="1">
        <v>60</v>
      </c>
      <c r="D333" t="s">
        <v>16</v>
      </c>
      <c r="H333" t="s">
        <v>7</v>
      </c>
      <c r="I333" t="str">
        <f t="shared" si="18"/>
        <v>Negative</v>
      </c>
      <c r="J333">
        <f t="shared" si="19"/>
        <v>0</v>
      </c>
    </row>
    <row r="334" spans="1:10" x14ac:dyDescent="0.35">
      <c r="A334" t="str">
        <f t="shared" si="17"/>
        <v>46–55</v>
      </c>
      <c r="B334" s="1">
        <v>51</v>
      </c>
      <c r="D334" t="s">
        <v>17</v>
      </c>
      <c r="F334" t="s">
        <v>8</v>
      </c>
      <c r="I334" t="str">
        <f t="shared" si="18"/>
        <v>Positive</v>
      </c>
      <c r="J334">
        <f t="shared" si="19"/>
        <v>1</v>
      </c>
    </row>
    <row r="335" spans="1:10" x14ac:dyDescent="0.35">
      <c r="A335" t="str">
        <f t="shared" si="17"/>
        <v>46–55</v>
      </c>
      <c r="B335" s="1">
        <v>54</v>
      </c>
      <c r="D335" t="s">
        <v>18</v>
      </c>
      <c r="I335" t="str">
        <f t="shared" si="18"/>
        <v>Negative</v>
      </c>
      <c r="J335">
        <f t="shared" si="19"/>
        <v>0</v>
      </c>
    </row>
    <row r="336" spans="1:10" x14ac:dyDescent="0.35">
      <c r="A336" t="str">
        <f t="shared" si="17"/>
        <v>56–65</v>
      </c>
      <c r="B336" s="1">
        <v>58</v>
      </c>
      <c r="D336" t="s">
        <v>19</v>
      </c>
      <c r="G336" t="s">
        <v>8</v>
      </c>
      <c r="I336" t="str">
        <f t="shared" si="18"/>
        <v>Positive</v>
      </c>
      <c r="J336">
        <f t="shared" si="19"/>
        <v>1</v>
      </c>
    </row>
    <row r="337" spans="1:10" x14ac:dyDescent="0.35">
      <c r="A337" t="str">
        <f t="shared" si="17"/>
        <v>26–35</v>
      </c>
      <c r="B337" s="1">
        <v>30</v>
      </c>
      <c r="D337" t="s">
        <v>20</v>
      </c>
      <c r="F337" t="s">
        <v>8</v>
      </c>
      <c r="G337" t="s">
        <v>8</v>
      </c>
      <c r="I337" t="str">
        <f t="shared" si="18"/>
        <v>Positive</v>
      </c>
      <c r="J337">
        <f t="shared" si="19"/>
        <v>1</v>
      </c>
    </row>
    <row r="338" spans="1:10" x14ac:dyDescent="0.35">
      <c r="A338" t="str">
        <f t="shared" si="17"/>
        <v>46–55</v>
      </c>
      <c r="B338" s="1">
        <v>49</v>
      </c>
      <c r="D338" t="s">
        <v>21</v>
      </c>
      <c r="H338" t="s">
        <v>8</v>
      </c>
      <c r="I338" t="str">
        <f t="shared" si="18"/>
        <v>Positive</v>
      </c>
      <c r="J338">
        <f t="shared" si="19"/>
        <v>1</v>
      </c>
    </row>
    <row r="339" spans="1:10" x14ac:dyDescent="0.35">
      <c r="A339" t="str">
        <f t="shared" si="17"/>
        <v>56–65</v>
      </c>
      <c r="B339" s="1">
        <v>56</v>
      </c>
      <c r="D339" t="s">
        <v>22</v>
      </c>
      <c r="I339" t="str">
        <f t="shared" si="18"/>
        <v>Negative</v>
      </c>
      <c r="J339">
        <f t="shared" si="19"/>
        <v>0</v>
      </c>
    </row>
    <row r="340" spans="1:10" x14ac:dyDescent="0.35">
      <c r="A340" t="str">
        <f t="shared" si="17"/>
        <v>46–55</v>
      </c>
      <c r="B340" s="1">
        <v>52</v>
      </c>
      <c r="D340" t="s">
        <v>23</v>
      </c>
      <c r="H340" t="s">
        <v>7</v>
      </c>
      <c r="I340" t="str">
        <f t="shared" si="18"/>
        <v>Negative</v>
      </c>
      <c r="J340">
        <f t="shared" si="19"/>
        <v>0</v>
      </c>
    </row>
    <row r="341" spans="1:10" x14ac:dyDescent="0.35">
      <c r="A341" t="str">
        <f t="shared" si="17"/>
        <v>46–55</v>
      </c>
      <c r="B341" s="1">
        <v>48</v>
      </c>
      <c r="D341" t="s">
        <v>25</v>
      </c>
      <c r="H341" t="s">
        <v>8</v>
      </c>
      <c r="I341" t="str">
        <f t="shared" si="18"/>
        <v>Positive</v>
      </c>
      <c r="J341">
        <f t="shared" si="19"/>
        <v>1</v>
      </c>
    </row>
    <row r="342" spans="1:10" x14ac:dyDescent="0.35">
      <c r="A342" t="str">
        <f t="shared" si="17"/>
        <v>56–65</v>
      </c>
      <c r="B342" s="1">
        <v>65</v>
      </c>
      <c r="D342" t="s">
        <v>26</v>
      </c>
      <c r="H342" t="s">
        <v>8</v>
      </c>
      <c r="I342" t="str">
        <f t="shared" si="18"/>
        <v>Positive</v>
      </c>
      <c r="J342">
        <f t="shared" si="19"/>
        <v>1</v>
      </c>
    </row>
    <row r="343" spans="1:10" x14ac:dyDescent="0.35">
      <c r="A343" t="str">
        <f t="shared" si="17"/>
        <v>36–45</v>
      </c>
      <c r="B343" s="1">
        <v>45</v>
      </c>
      <c r="D343" t="s">
        <v>27</v>
      </c>
      <c r="I343" t="str">
        <f t="shared" si="18"/>
        <v>Negative</v>
      </c>
      <c r="J343">
        <f t="shared" si="19"/>
        <v>0</v>
      </c>
    </row>
    <row r="344" spans="1:10" x14ac:dyDescent="0.35">
      <c r="A344" t="str">
        <f t="shared" si="17"/>
        <v>56–65</v>
      </c>
      <c r="B344" s="1">
        <v>65</v>
      </c>
      <c r="D344" t="s">
        <v>28</v>
      </c>
      <c r="H344" t="s">
        <v>8</v>
      </c>
      <c r="I344" t="str">
        <f t="shared" si="18"/>
        <v>Positive</v>
      </c>
      <c r="J344">
        <f t="shared" si="19"/>
        <v>1</v>
      </c>
    </row>
    <row r="345" spans="1:10" x14ac:dyDescent="0.35">
      <c r="A345" t="str">
        <f t="shared" si="17"/>
        <v>18–25</v>
      </c>
      <c r="B345" s="1">
        <v>25</v>
      </c>
      <c r="D345" t="s">
        <v>29</v>
      </c>
      <c r="H345" t="s">
        <v>8</v>
      </c>
      <c r="I345" t="str">
        <f t="shared" si="18"/>
        <v>Positive</v>
      </c>
      <c r="J345">
        <f t="shared" si="19"/>
        <v>1</v>
      </c>
    </row>
    <row r="346" spans="1:10" x14ac:dyDescent="0.35">
      <c r="A346" t="str">
        <f t="shared" si="17"/>
        <v>46–55</v>
      </c>
      <c r="B346" s="1">
        <v>50</v>
      </c>
      <c r="D346" t="s">
        <v>58</v>
      </c>
      <c r="H346" t="s">
        <v>8</v>
      </c>
      <c r="I346" t="str">
        <f t="shared" si="18"/>
        <v>Positive</v>
      </c>
      <c r="J346">
        <f t="shared" si="19"/>
        <v>1</v>
      </c>
    </row>
    <row r="347" spans="1:10" x14ac:dyDescent="0.35">
      <c r="A347" t="str">
        <f t="shared" si="17"/>
        <v>18–25</v>
      </c>
      <c r="B347" s="1">
        <v>19</v>
      </c>
      <c r="D347" t="s">
        <v>20</v>
      </c>
      <c r="I347" t="str">
        <f t="shared" si="18"/>
        <v>Negative</v>
      </c>
      <c r="J347">
        <f t="shared" si="19"/>
        <v>0</v>
      </c>
    </row>
    <row r="348" spans="1:10" x14ac:dyDescent="0.35">
      <c r="A348" t="str">
        <f t="shared" si="17"/>
        <v>18–25</v>
      </c>
      <c r="B348" s="1">
        <v>18</v>
      </c>
      <c r="D348" t="s">
        <v>20</v>
      </c>
      <c r="I348" t="str">
        <f t="shared" si="18"/>
        <v>Negative</v>
      </c>
      <c r="J348">
        <f t="shared" si="19"/>
        <v>0</v>
      </c>
    </row>
    <row r="349" spans="1:10" x14ac:dyDescent="0.35">
      <c r="A349" t="str">
        <f t="shared" si="17"/>
        <v>18–25</v>
      </c>
      <c r="B349" s="1">
        <v>18</v>
      </c>
      <c r="D349" t="s">
        <v>89</v>
      </c>
      <c r="I349" t="str">
        <f t="shared" si="18"/>
        <v>Negative</v>
      </c>
      <c r="J349">
        <f t="shared" si="19"/>
        <v>0</v>
      </c>
    </row>
    <row r="350" spans="1:10" x14ac:dyDescent="0.35">
      <c r="A350" t="str">
        <f t="shared" si="17"/>
        <v>56–65</v>
      </c>
      <c r="B350" s="1">
        <v>56</v>
      </c>
      <c r="D350" t="s">
        <v>20</v>
      </c>
      <c r="F350" t="s">
        <v>8</v>
      </c>
      <c r="I350" t="str">
        <f t="shared" si="18"/>
        <v>Positive</v>
      </c>
      <c r="J350">
        <f t="shared" si="19"/>
        <v>1</v>
      </c>
    </row>
    <row r="351" spans="1:10" x14ac:dyDescent="0.35">
      <c r="A351" t="str">
        <f t="shared" si="17"/>
        <v>36–45</v>
      </c>
      <c r="B351" s="1">
        <v>43</v>
      </c>
      <c r="D351" t="s">
        <v>61</v>
      </c>
      <c r="G351" t="s">
        <v>8</v>
      </c>
      <c r="I351" t="str">
        <f t="shared" si="18"/>
        <v>Positive</v>
      </c>
      <c r="J351">
        <f t="shared" si="19"/>
        <v>1</v>
      </c>
    </row>
    <row r="352" spans="1:10" x14ac:dyDescent="0.35">
      <c r="A352" t="str">
        <f t="shared" si="17"/>
        <v>26–35</v>
      </c>
      <c r="B352" s="1">
        <v>29</v>
      </c>
      <c r="D352" t="s">
        <v>42</v>
      </c>
      <c r="I352" t="str">
        <f t="shared" si="18"/>
        <v>Negative</v>
      </c>
      <c r="J352">
        <f t="shared" si="19"/>
        <v>0</v>
      </c>
    </row>
    <row r="353" spans="1:10" x14ac:dyDescent="0.35">
      <c r="A353" t="str">
        <f t="shared" si="17"/>
        <v>56–65</v>
      </c>
      <c r="B353" s="1">
        <v>65</v>
      </c>
      <c r="D353" t="s">
        <v>25</v>
      </c>
      <c r="F353" t="s">
        <v>8</v>
      </c>
      <c r="I353" t="str">
        <f t="shared" si="18"/>
        <v>Positive</v>
      </c>
      <c r="J353">
        <f t="shared" si="19"/>
        <v>1</v>
      </c>
    </row>
    <row r="354" spans="1:10" x14ac:dyDescent="0.35">
      <c r="A354" t="str">
        <f t="shared" si="17"/>
        <v>18–25</v>
      </c>
      <c r="B354" s="1">
        <v>24</v>
      </c>
      <c r="D354" t="s">
        <v>25</v>
      </c>
      <c r="I354" t="str">
        <f t="shared" si="18"/>
        <v>Negative</v>
      </c>
      <c r="J354">
        <f t="shared" si="19"/>
        <v>0</v>
      </c>
    </row>
    <row r="355" spans="1:10" x14ac:dyDescent="0.35">
      <c r="A355" t="str">
        <f t="shared" si="17"/>
        <v>56–65</v>
      </c>
      <c r="B355" s="1">
        <v>58</v>
      </c>
      <c r="D355" t="s">
        <v>25</v>
      </c>
      <c r="I355" t="str">
        <f t="shared" si="18"/>
        <v>Negative</v>
      </c>
      <c r="J355">
        <f t="shared" si="19"/>
        <v>0</v>
      </c>
    </row>
    <row r="356" spans="1:10" x14ac:dyDescent="0.35">
      <c r="A356" t="str">
        <f t="shared" si="17"/>
        <v>36–45</v>
      </c>
      <c r="B356" s="1">
        <v>36</v>
      </c>
      <c r="D356" t="s">
        <v>11</v>
      </c>
      <c r="H356" t="s">
        <v>7</v>
      </c>
      <c r="I356" t="str">
        <f t="shared" si="18"/>
        <v>Negative</v>
      </c>
      <c r="J356">
        <f t="shared" si="19"/>
        <v>0</v>
      </c>
    </row>
    <row r="357" spans="1:10" x14ac:dyDescent="0.35">
      <c r="A357" t="str">
        <f t="shared" si="17"/>
        <v>56–65</v>
      </c>
      <c r="B357" s="1">
        <v>63</v>
      </c>
      <c r="D357" t="s">
        <v>61</v>
      </c>
      <c r="F357" t="s">
        <v>8</v>
      </c>
      <c r="G357" t="s">
        <v>8</v>
      </c>
      <c r="I357" t="str">
        <f t="shared" si="18"/>
        <v>Positive</v>
      </c>
      <c r="J357">
        <f t="shared" si="19"/>
        <v>1</v>
      </c>
    </row>
    <row r="358" spans="1:10" x14ac:dyDescent="0.35">
      <c r="A358" t="str">
        <f t="shared" si="17"/>
        <v>26–35</v>
      </c>
      <c r="B358" s="1">
        <v>35</v>
      </c>
      <c r="D358" t="s">
        <v>25</v>
      </c>
      <c r="I358" t="str">
        <f t="shared" si="18"/>
        <v>Negative</v>
      </c>
      <c r="J358">
        <f t="shared" si="19"/>
        <v>0</v>
      </c>
    </row>
    <row r="359" spans="1:10" x14ac:dyDescent="0.35">
      <c r="A359" t="str">
        <f t="shared" si="17"/>
        <v>46–55</v>
      </c>
      <c r="B359" s="1">
        <v>49</v>
      </c>
      <c r="D359" t="s">
        <v>16</v>
      </c>
      <c r="I359" t="str">
        <f t="shared" si="18"/>
        <v>Negative</v>
      </c>
      <c r="J359">
        <f t="shared" si="19"/>
        <v>0</v>
      </c>
    </row>
    <row r="360" spans="1:10" x14ac:dyDescent="0.35">
      <c r="A360" t="str">
        <f t="shared" si="17"/>
        <v>46–55</v>
      </c>
      <c r="B360" s="1">
        <v>52</v>
      </c>
      <c r="D360" t="s">
        <v>11</v>
      </c>
      <c r="I360" t="str">
        <f t="shared" si="18"/>
        <v>Negative</v>
      </c>
      <c r="J360">
        <f t="shared" si="19"/>
        <v>0</v>
      </c>
    </row>
    <row r="361" spans="1:10" x14ac:dyDescent="0.35">
      <c r="A361" t="str">
        <f t="shared" si="17"/>
        <v>56–65</v>
      </c>
      <c r="B361" s="1">
        <v>65</v>
      </c>
      <c r="D361" t="s">
        <v>58</v>
      </c>
      <c r="H361" t="s">
        <v>8</v>
      </c>
      <c r="I361" t="str">
        <f t="shared" si="18"/>
        <v>Positive</v>
      </c>
      <c r="J361">
        <f t="shared" si="19"/>
        <v>1</v>
      </c>
    </row>
    <row r="362" spans="1:10" x14ac:dyDescent="0.35">
      <c r="A362" t="str">
        <f t="shared" si="17"/>
        <v>18–25</v>
      </c>
      <c r="B362" s="1">
        <v>25</v>
      </c>
      <c r="D362" t="s">
        <v>76</v>
      </c>
      <c r="I362" t="str">
        <f t="shared" si="18"/>
        <v>Negative</v>
      </c>
      <c r="J362">
        <f t="shared" si="19"/>
        <v>0</v>
      </c>
    </row>
    <row r="363" spans="1:10" x14ac:dyDescent="0.35">
      <c r="A363" t="str">
        <f t="shared" si="17"/>
        <v>26–35</v>
      </c>
      <c r="B363" s="1">
        <v>27</v>
      </c>
      <c r="D363" t="s">
        <v>12</v>
      </c>
      <c r="I363" t="str">
        <f t="shared" si="18"/>
        <v>Negative</v>
      </c>
      <c r="J363">
        <f t="shared" si="19"/>
        <v>0</v>
      </c>
    </row>
    <row r="364" spans="1:10" x14ac:dyDescent="0.35">
      <c r="A364" t="str">
        <f t="shared" si="17"/>
        <v>36–45</v>
      </c>
      <c r="B364" s="1">
        <v>36</v>
      </c>
      <c r="D364" t="s">
        <v>78</v>
      </c>
      <c r="I364" t="str">
        <f t="shared" si="18"/>
        <v>Negative</v>
      </c>
      <c r="J364">
        <f t="shared" si="19"/>
        <v>0</v>
      </c>
    </row>
    <row r="365" spans="1:10" x14ac:dyDescent="0.35">
      <c r="A365" t="str">
        <f t="shared" si="17"/>
        <v>56–65</v>
      </c>
      <c r="B365" s="1">
        <v>65</v>
      </c>
      <c r="D365" t="s">
        <v>19</v>
      </c>
      <c r="I365" t="str">
        <f t="shared" si="18"/>
        <v>Negative</v>
      </c>
      <c r="J365">
        <f t="shared" si="19"/>
        <v>0</v>
      </c>
    </row>
    <row r="366" spans="1:10" x14ac:dyDescent="0.35">
      <c r="A366" t="str">
        <f t="shared" si="17"/>
        <v>56–65</v>
      </c>
      <c r="B366" s="1">
        <v>63</v>
      </c>
      <c r="D366" t="s">
        <v>20</v>
      </c>
      <c r="F366" t="s">
        <v>8</v>
      </c>
      <c r="G366" t="s">
        <v>8</v>
      </c>
      <c r="I366" t="str">
        <f t="shared" si="18"/>
        <v>Positive</v>
      </c>
      <c r="J366">
        <f t="shared" si="19"/>
        <v>1</v>
      </c>
    </row>
    <row r="367" spans="1:10" x14ac:dyDescent="0.35">
      <c r="A367" t="str">
        <f t="shared" si="17"/>
        <v>36–45</v>
      </c>
      <c r="B367" s="1">
        <v>42</v>
      </c>
      <c r="D367" t="s">
        <v>78</v>
      </c>
      <c r="I367" t="str">
        <f t="shared" si="18"/>
        <v>Negative</v>
      </c>
      <c r="J367">
        <f t="shared" si="19"/>
        <v>0</v>
      </c>
    </row>
    <row r="368" spans="1:10" x14ac:dyDescent="0.35">
      <c r="A368" t="str">
        <f t="shared" si="17"/>
        <v>56–65</v>
      </c>
      <c r="B368" s="1">
        <v>60</v>
      </c>
      <c r="D368" t="s">
        <v>80</v>
      </c>
      <c r="H368" t="s">
        <v>7</v>
      </c>
      <c r="I368" t="str">
        <f t="shared" si="18"/>
        <v>Negative</v>
      </c>
      <c r="J368">
        <f t="shared" si="19"/>
        <v>0</v>
      </c>
    </row>
    <row r="369" spans="1:10" x14ac:dyDescent="0.35">
      <c r="A369" t="str">
        <f t="shared" si="17"/>
        <v>18–25</v>
      </c>
      <c r="B369" s="1">
        <v>20</v>
      </c>
      <c r="D369" t="s">
        <v>25</v>
      </c>
      <c r="I369" t="str">
        <f t="shared" si="18"/>
        <v>Negative</v>
      </c>
      <c r="J369">
        <f t="shared" si="19"/>
        <v>0</v>
      </c>
    </row>
    <row r="370" spans="1:10" x14ac:dyDescent="0.35">
      <c r="A370" t="str">
        <f t="shared" si="17"/>
        <v>26–35</v>
      </c>
      <c r="B370" s="1">
        <v>35</v>
      </c>
      <c r="D370" t="s">
        <v>20</v>
      </c>
      <c r="I370" t="str">
        <f t="shared" si="18"/>
        <v>Negative</v>
      </c>
      <c r="J370">
        <f t="shared" si="19"/>
        <v>0</v>
      </c>
    </row>
    <row r="371" spans="1:10" x14ac:dyDescent="0.35">
      <c r="A371" t="str">
        <f t="shared" si="17"/>
        <v>18–25</v>
      </c>
      <c r="B371" s="1">
        <v>25</v>
      </c>
      <c r="D371" t="s">
        <v>19</v>
      </c>
      <c r="I371" t="str">
        <f t="shared" si="18"/>
        <v>Negative</v>
      </c>
      <c r="J371">
        <f t="shared" si="19"/>
        <v>0</v>
      </c>
    </row>
    <row r="372" spans="1:10" x14ac:dyDescent="0.35">
      <c r="A372" t="str">
        <f t="shared" si="17"/>
        <v>26–35</v>
      </c>
      <c r="B372" s="1">
        <v>29</v>
      </c>
      <c r="D372" t="s">
        <v>6</v>
      </c>
      <c r="H372" t="s">
        <v>7</v>
      </c>
      <c r="I372" t="str">
        <f t="shared" si="18"/>
        <v>Negative</v>
      </c>
      <c r="J372">
        <f t="shared" si="19"/>
        <v>0</v>
      </c>
    </row>
    <row r="373" spans="1:10" x14ac:dyDescent="0.35">
      <c r="A373" t="str">
        <f t="shared" si="17"/>
        <v>26–35</v>
      </c>
      <c r="B373" s="1">
        <v>30</v>
      </c>
      <c r="D373" t="s">
        <v>10</v>
      </c>
      <c r="I373" t="str">
        <f t="shared" si="18"/>
        <v>Negative</v>
      </c>
      <c r="J373">
        <f t="shared" si="19"/>
        <v>0</v>
      </c>
    </row>
    <row r="374" spans="1:10" x14ac:dyDescent="0.35">
      <c r="A374" t="str">
        <f t="shared" si="17"/>
        <v>36–45</v>
      </c>
      <c r="B374" s="1">
        <v>36</v>
      </c>
      <c r="D374" t="s">
        <v>11</v>
      </c>
      <c r="I374" t="str">
        <f t="shared" si="18"/>
        <v>Negative</v>
      </c>
      <c r="J374">
        <f t="shared" si="19"/>
        <v>0</v>
      </c>
    </row>
    <row r="375" spans="1:10" x14ac:dyDescent="0.35">
      <c r="A375" t="str">
        <f t="shared" si="17"/>
        <v>46–55</v>
      </c>
      <c r="B375" s="1">
        <v>54</v>
      </c>
      <c r="D375" t="s">
        <v>12</v>
      </c>
      <c r="I375" t="str">
        <f t="shared" si="18"/>
        <v>Negative</v>
      </c>
      <c r="J375">
        <f t="shared" si="19"/>
        <v>0</v>
      </c>
    </row>
    <row r="376" spans="1:10" x14ac:dyDescent="0.35">
      <c r="A376" t="str">
        <f t="shared" si="17"/>
        <v>56–65</v>
      </c>
      <c r="B376" s="1">
        <v>57</v>
      </c>
      <c r="D376" t="s">
        <v>13</v>
      </c>
      <c r="F376" t="s">
        <v>8</v>
      </c>
      <c r="G376" t="s">
        <v>8</v>
      </c>
      <c r="I376" t="str">
        <f t="shared" si="18"/>
        <v>Positive</v>
      </c>
      <c r="J376">
        <f t="shared" si="19"/>
        <v>1</v>
      </c>
    </row>
    <row r="377" spans="1:10" x14ac:dyDescent="0.35">
      <c r="A377" t="str">
        <f t="shared" si="17"/>
        <v>26–35</v>
      </c>
      <c r="B377" s="1">
        <v>30</v>
      </c>
      <c r="D377" t="s">
        <v>14</v>
      </c>
      <c r="I377" t="str">
        <f t="shared" si="18"/>
        <v>Negative</v>
      </c>
      <c r="J377">
        <f t="shared" si="19"/>
        <v>0</v>
      </c>
    </row>
    <row r="378" spans="1:10" x14ac:dyDescent="0.35">
      <c r="A378" t="str">
        <f t="shared" si="17"/>
        <v>56–65</v>
      </c>
      <c r="B378" s="1">
        <v>65</v>
      </c>
      <c r="D378" t="s">
        <v>15</v>
      </c>
      <c r="F378" t="s">
        <v>8</v>
      </c>
      <c r="H378" t="s">
        <v>7</v>
      </c>
      <c r="I378" t="str">
        <f t="shared" si="18"/>
        <v>Positive</v>
      </c>
      <c r="J378">
        <f t="shared" si="19"/>
        <v>1</v>
      </c>
    </row>
    <row r="379" spans="1:10" x14ac:dyDescent="0.35">
      <c r="A379" t="str">
        <f t="shared" si="17"/>
        <v>56–65</v>
      </c>
      <c r="B379" s="1">
        <v>65</v>
      </c>
      <c r="D379" t="s">
        <v>16</v>
      </c>
      <c r="I379" t="str">
        <f t="shared" si="18"/>
        <v>Negative</v>
      </c>
      <c r="J379">
        <f t="shared" si="19"/>
        <v>0</v>
      </c>
    </row>
    <row r="380" spans="1:10" x14ac:dyDescent="0.35">
      <c r="A380" t="str">
        <f t="shared" si="17"/>
        <v>46–55</v>
      </c>
      <c r="B380" s="1">
        <v>47</v>
      </c>
      <c r="D380" t="s">
        <v>17</v>
      </c>
      <c r="H380" t="s">
        <v>8</v>
      </c>
      <c r="I380" t="str">
        <f t="shared" si="18"/>
        <v>Positive</v>
      </c>
      <c r="J380">
        <f t="shared" si="19"/>
        <v>1</v>
      </c>
    </row>
    <row r="381" spans="1:10" x14ac:dyDescent="0.35">
      <c r="A381" t="str">
        <f t="shared" si="17"/>
        <v>46–55</v>
      </c>
      <c r="B381" s="1">
        <v>51</v>
      </c>
      <c r="D381" t="s">
        <v>18</v>
      </c>
      <c r="F381" t="s">
        <v>8</v>
      </c>
      <c r="I381" t="str">
        <f t="shared" si="18"/>
        <v>Positive</v>
      </c>
      <c r="J381">
        <f t="shared" si="19"/>
        <v>1</v>
      </c>
    </row>
    <row r="382" spans="1:10" x14ac:dyDescent="0.35">
      <c r="A382" t="str">
        <f t="shared" si="17"/>
        <v>56–65</v>
      </c>
      <c r="B382" s="1">
        <v>64</v>
      </c>
      <c r="D382" t="s">
        <v>19</v>
      </c>
      <c r="I382" t="str">
        <f t="shared" si="18"/>
        <v>Negative</v>
      </c>
      <c r="J382">
        <f t="shared" si="19"/>
        <v>0</v>
      </c>
    </row>
    <row r="383" spans="1:10" x14ac:dyDescent="0.35">
      <c r="A383" t="str">
        <f t="shared" si="17"/>
        <v>56–65</v>
      </c>
      <c r="B383" s="1">
        <v>59</v>
      </c>
      <c r="D383" t="s">
        <v>20</v>
      </c>
      <c r="G383" t="s">
        <v>8</v>
      </c>
      <c r="I383" t="str">
        <f t="shared" si="18"/>
        <v>Positive</v>
      </c>
      <c r="J383">
        <f t="shared" si="19"/>
        <v>1</v>
      </c>
    </row>
    <row r="384" spans="1:10" x14ac:dyDescent="0.35">
      <c r="A384" t="str">
        <f t="shared" si="17"/>
        <v>26–35</v>
      </c>
      <c r="B384" s="1">
        <v>29</v>
      </c>
      <c r="D384" t="s">
        <v>21</v>
      </c>
      <c r="I384" t="str">
        <f t="shared" si="18"/>
        <v>Negative</v>
      </c>
      <c r="J384">
        <f t="shared" si="19"/>
        <v>0</v>
      </c>
    </row>
    <row r="385" spans="1:10" x14ac:dyDescent="0.35">
      <c r="A385" t="str">
        <f t="shared" si="17"/>
        <v>56–65</v>
      </c>
      <c r="B385" s="1">
        <v>64</v>
      </c>
      <c r="D385" t="s">
        <v>22</v>
      </c>
      <c r="H385" t="s">
        <v>8</v>
      </c>
      <c r="I385" t="str">
        <f t="shared" si="18"/>
        <v>Positive</v>
      </c>
      <c r="J385">
        <f t="shared" si="19"/>
        <v>1</v>
      </c>
    </row>
    <row r="386" spans="1:10" x14ac:dyDescent="0.35">
      <c r="A386" t="str">
        <f t="shared" si="17"/>
        <v>36–45</v>
      </c>
      <c r="B386" s="1">
        <v>41</v>
      </c>
      <c r="D386" t="s">
        <v>23</v>
      </c>
      <c r="H386" t="s">
        <v>7</v>
      </c>
      <c r="I386" t="str">
        <f t="shared" si="18"/>
        <v>Negative</v>
      </c>
      <c r="J386">
        <f t="shared" si="19"/>
        <v>0</v>
      </c>
    </row>
  </sheetData>
  <autoFilter ref="A1:P386" xr:uid="{D6F8149D-8FC9-491D-BA35-9DD7343CA71E}"/>
  <mergeCells count="14">
    <mergeCell ref="Q46:Z46"/>
    <mergeCell ref="M31:N31"/>
    <mergeCell ref="M43:Z43"/>
    <mergeCell ref="M44:M46"/>
    <mergeCell ref="N44:O46"/>
    <mergeCell ref="Q44:Z44"/>
    <mergeCell ref="Q45:Z45"/>
    <mergeCell ref="M22:Z22"/>
    <mergeCell ref="N23:O25"/>
    <mergeCell ref="M23:M25"/>
    <mergeCell ref="L30:O30"/>
    <mergeCell ref="Q23:Z23"/>
    <mergeCell ref="Q24:Z24"/>
    <mergeCell ref="Q25:Z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2FD5-3892-4530-BA86-5999180F6207}">
  <sheetPr filterMode="1"/>
  <dimension ref="A1:K386"/>
  <sheetViews>
    <sheetView workbookViewId="0">
      <selection activeCell="K387" sqref="K387"/>
    </sheetView>
  </sheetViews>
  <sheetFormatPr defaultRowHeight="14.5" x14ac:dyDescent="0.35"/>
  <cols>
    <col min="1" max="1" width="11.54296875" customWidth="1"/>
    <col min="2" max="2" width="8.7265625" style="1"/>
    <col min="3" max="3" width="54.7265625" style="2" customWidth="1"/>
    <col min="4" max="4" width="23.7265625" customWidth="1"/>
    <col min="5" max="5" width="8.7265625" style="3"/>
  </cols>
  <sheetData>
    <row r="1" spans="1:11" x14ac:dyDescent="0.35">
      <c r="A1" t="s">
        <v>119</v>
      </c>
      <c r="B1" s="1" t="s">
        <v>0</v>
      </c>
      <c r="C1" s="2" t="s">
        <v>1</v>
      </c>
      <c r="D1" t="s">
        <v>2</v>
      </c>
      <c r="F1" t="s">
        <v>3</v>
      </c>
      <c r="G1" t="s">
        <v>4</v>
      </c>
      <c r="H1" t="s">
        <v>5</v>
      </c>
      <c r="I1" t="s">
        <v>112</v>
      </c>
      <c r="J1" t="s">
        <v>118</v>
      </c>
    </row>
    <row r="2" spans="1:11" hidden="1" x14ac:dyDescent="0.35">
      <c r="A2" t="str">
        <f>IF(B2&lt;18, "0–17",
 IF(B2&lt;=25, "18–25",
 IF(B2&lt;=35, "26–35",
 IF(B2&lt;=45, "36–45",
 IF(B2&lt;=55, "46–55",
 IF(B2&lt;=65, "56–65",
 IF(B2&lt;=75, "66–75", "76+")))))))</f>
        <v>18–25</v>
      </c>
      <c r="B2" s="1">
        <v>22</v>
      </c>
      <c r="D2" t="s">
        <v>6</v>
      </c>
      <c r="F2" t="s">
        <v>7</v>
      </c>
      <c r="G2" t="s">
        <v>7</v>
      </c>
      <c r="H2" t="s">
        <v>8</v>
      </c>
      <c r="I2" t="str">
        <f>IF(COUNTIF(F2:H2, "P") &gt; 0, "Positive", "Negative")</f>
        <v>Positive</v>
      </c>
      <c r="J2">
        <f t="shared" ref="J2:J65" si="0">IF(COUNTIF(I2:I2, "Positive") &gt; 0, 1, 0)</f>
        <v>1</v>
      </c>
    </row>
    <row r="3" spans="1:11" hidden="1" x14ac:dyDescent="0.35">
      <c r="A3" t="str">
        <f t="shared" ref="A3:A66" si="1">IF(B3&lt;18, "0–17",
 IF(B3&lt;=25, "18–25",
 IF(B3&lt;=35, "26–35",
 IF(B3&lt;=45, "36–45",
 IF(B3&lt;=55, "46–55",
 IF(B3&lt;=65, "56–65",
 IF(B3&lt;=75, "66–75", "76+")))))))</f>
        <v>18–25</v>
      </c>
      <c r="B3" s="1">
        <v>24</v>
      </c>
      <c r="C3" s="2" t="s">
        <v>9</v>
      </c>
      <c r="D3" t="s">
        <v>10</v>
      </c>
      <c r="F3" t="s">
        <v>7</v>
      </c>
      <c r="G3" t="s">
        <v>7</v>
      </c>
      <c r="H3" t="s">
        <v>8</v>
      </c>
      <c r="I3" t="str">
        <f t="shared" ref="I3:I66" si="2">IF(COUNTIF(F3:H3, "P") &gt; 0, "Positive", "Negative")</f>
        <v>Positive</v>
      </c>
      <c r="J3">
        <f t="shared" si="0"/>
        <v>1</v>
      </c>
    </row>
    <row r="4" spans="1:11" hidden="1" x14ac:dyDescent="0.35">
      <c r="A4" t="str">
        <f t="shared" si="1"/>
        <v>46–55</v>
      </c>
      <c r="B4" s="1">
        <v>55</v>
      </c>
      <c r="C4" s="2" t="s">
        <v>9</v>
      </c>
      <c r="D4" t="s">
        <v>11</v>
      </c>
      <c r="F4" t="s">
        <v>7</v>
      </c>
      <c r="G4" t="s">
        <v>7</v>
      </c>
      <c r="H4" t="s">
        <v>7</v>
      </c>
      <c r="I4" t="str">
        <f t="shared" si="2"/>
        <v>Negative</v>
      </c>
      <c r="J4">
        <f t="shared" si="0"/>
        <v>0</v>
      </c>
    </row>
    <row r="5" spans="1:11" hidden="1" x14ac:dyDescent="0.35">
      <c r="A5" t="str">
        <f t="shared" si="1"/>
        <v>46–55</v>
      </c>
      <c r="B5" s="1">
        <v>47</v>
      </c>
      <c r="C5" s="2" t="s">
        <v>9</v>
      </c>
      <c r="D5" t="s">
        <v>12</v>
      </c>
      <c r="F5" t="s">
        <v>8</v>
      </c>
      <c r="G5" t="s">
        <v>8</v>
      </c>
      <c r="H5" t="s">
        <v>7</v>
      </c>
      <c r="I5" t="str">
        <f t="shared" si="2"/>
        <v>Positive</v>
      </c>
      <c r="J5">
        <f t="shared" si="0"/>
        <v>1</v>
      </c>
    </row>
    <row r="6" spans="1:11" x14ac:dyDescent="0.35">
      <c r="A6" t="str">
        <f t="shared" si="1"/>
        <v>36–45</v>
      </c>
      <c r="B6" s="1">
        <v>38</v>
      </c>
      <c r="C6" s="2" t="s">
        <v>9</v>
      </c>
      <c r="D6" t="s">
        <v>13</v>
      </c>
      <c r="F6" t="s">
        <v>8</v>
      </c>
      <c r="G6" t="s">
        <v>7</v>
      </c>
      <c r="H6" t="s">
        <v>7</v>
      </c>
      <c r="I6" t="str">
        <f t="shared" si="2"/>
        <v>Positive</v>
      </c>
      <c r="J6">
        <f t="shared" si="0"/>
        <v>1</v>
      </c>
      <c r="K6">
        <v>1</v>
      </c>
    </row>
    <row r="7" spans="1:11" hidden="1" x14ac:dyDescent="0.35">
      <c r="A7" t="str">
        <f t="shared" si="1"/>
        <v>46–55</v>
      </c>
      <c r="B7" s="1">
        <v>51</v>
      </c>
      <c r="C7" s="2" t="s">
        <v>9</v>
      </c>
      <c r="D7" t="s">
        <v>14</v>
      </c>
      <c r="F7" t="s">
        <v>7</v>
      </c>
      <c r="G7" t="s">
        <v>7</v>
      </c>
      <c r="H7" t="s">
        <v>7</v>
      </c>
      <c r="I7" t="str">
        <f t="shared" si="2"/>
        <v>Negative</v>
      </c>
      <c r="J7">
        <f t="shared" si="0"/>
        <v>0</v>
      </c>
    </row>
    <row r="8" spans="1:11" hidden="1" x14ac:dyDescent="0.35">
      <c r="A8" t="str">
        <f t="shared" si="1"/>
        <v>56–65</v>
      </c>
      <c r="B8" s="1">
        <v>63</v>
      </c>
      <c r="C8" s="2" t="s">
        <v>9</v>
      </c>
      <c r="D8" t="s">
        <v>15</v>
      </c>
      <c r="F8" t="s">
        <v>7</v>
      </c>
      <c r="G8" t="s">
        <v>8</v>
      </c>
      <c r="H8" t="s">
        <v>7</v>
      </c>
      <c r="I8" t="str">
        <f t="shared" si="2"/>
        <v>Positive</v>
      </c>
      <c r="J8">
        <f t="shared" si="0"/>
        <v>1</v>
      </c>
    </row>
    <row r="9" spans="1:11" hidden="1" x14ac:dyDescent="0.35">
      <c r="A9" t="str">
        <f t="shared" si="1"/>
        <v>56–65</v>
      </c>
      <c r="B9" s="1">
        <v>59</v>
      </c>
      <c r="C9" s="2" t="s">
        <v>9</v>
      </c>
      <c r="D9" t="s">
        <v>16</v>
      </c>
      <c r="F9" t="s">
        <v>8</v>
      </c>
      <c r="G9" t="s">
        <v>8</v>
      </c>
      <c r="H9" t="s">
        <v>7</v>
      </c>
      <c r="I9" t="str">
        <f t="shared" si="2"/>
        <v>Positive</v>
      </c>
      <c r="J9">
        <f t="shared" si="0"/>
        <v>1</v>
      </c>
    </row>
    <row r="10" spans="1:11" hidden="1" x14ac:dyDescent="0.35">
      <c r="A10" t="str">
        <f t="shared" si="1"/>
        <v>26–35</v>
      </c>
      <c r="B10" s="1">
        <v>33</v>
      </c>
      <c r="C10" s="2" t="s">
        <v>9</v>
      </c>
      <c r="D10" t="s">
        <v>17</v>
      </c>
      <c r="F10" t="s">
        <v>8</v>
      </c>
      <c r="G10" t="s">
        <v>7</v>
      </c>
      <c r="H10" t="s">
        <v>7</v>
      </c>
      <c r="I10" t="str">
        <f t="shared" si="2"/>
        <v>Positive</v>
      </c>
      <c r="J10">
        <f t="shared" si="0"/>
        <v>1</v>
      </c>
    </row>
    <row r="11" spans="1:11" hidden="1" x14ac:dyDescent="0.35">
      <c r="A11" t="str">
        <f t="shared" si="1"/>
        <v>26–35</v>
      </c>
      <c r="B11" s="1">
        <v>29</v>
      </c>
      <c r="C11" s="2" t="s">
        <v>9</v>
      </c>
      <c r="D11" t="s">
        <v>18</v>
      </c>
      <c r="F11" t="s">
        <v>7</v>
      </c>
      <c r="G11" t="s">
        <v>7</v>
      </c>
      <c r="H11" t="s">
        <v>7</v>
      </c>
      <c r="I11" t="str">
        <f t="shared" si="2"/>
        <v>Negative</v>
      </c>
      <c r="J11">
        <f t="shared" si="0"/>
        <v>0</v>
      </c>
    </row>
    <row r="12" spans="1:11" x14ac:dyDescent="0.35">
      <c r="A12" t="str">
        <f t="shared" si="1"/>
        <v>36–45</v>
      </c>
      <c r="B12" s="1">
        <v>39</v>
      </c>
      <c r="C12" s="2" t="s">
        <v>9</v>
      </c>
      <c r="D12" t="s">
        <v>19</v>
      </c>
      <c r="F12" t="s">
        <v>7</v>
      </c>
      <c r="G12" t="s">
        <v>7</v>
      </c>
      <c r="H12" t="s">
        <v>8</v>
      </c>
      <c r="I12" t="str">
        <f t="shared" si="2"/>
        <v>Positive</v>
      </c>
      <c r="J12">
        <f t="shared" si="0"/>
        <v>1</v>
      </c>
      <c r="K12">
        <v>1</v>
      </c>
    </row>
    <row r="13" spans="1:11" hidden="1" x14ac:dyDescent="0.35">
      <c r="A13" t="str">
        <f t="shared" si="1"/>
        <v>46–55</v>
      </c>
      <c r="B13" s="1">
        <v>52</v>
      </c>
      <c r="C13" s="2" t="s">
        <v>9</v>
      </c>
      <c r="D13" t="s">
        <v>20</v>
      </c>
      <c r="F13" t="s">
        <v>7</v>
      </c>
      <c r="G13" t="s">
        <v>8</v>
      </c>
      <c r="H13" t="s">
        <v>7</v>
      </c>
      <c r="I13" t="str">
        <f t="shared" si="2"/>
        <v>Positive</v>
      </c>
      <c r="J13">
        <f t="shared" si="0"/>
        <v>1</v>
      </c>
    </row>
    <row r="14" spans="1:11" hidden="1" x14ac:dyDescent="0.35">
      <c r="A14" t="str">
        <f t="shared" si="1"/>
        <v>56–65</v>
      </c>
      <c r="B14" s="1">
        <v>61</v>
      </c>
      <c r="C14" s="2" t="s">
        <v>9</v>
      </c>
      <c r="D14" t="s">
        <v>21</v>
      </c>
      <c r="F14" t="s">
        <v>7</v>
      </c>
      <c r="G14" t="s">
        <v>7</v>
      </c>
      <c r="H14" t="s">
        <v>8</v>
      </c>
      <c r="I14" t="str">
        <f t="shared" si="2"/>
        <v>Positive</v>
      </c>
      <c r="J14">
        <f t="shared" si="0"/>
        <v>1</v>
      </c>
    </row>
    <row r="15" spans="1:11" hidden="1" x14ac:dyDescent="0.35">
      <c r="A15" t="str">
        <f t="shared" si="1"/>
        <v>46–55</v>
      </c>
      <c r="B15" s="1">
        <v>46</v>
      </c>
      <c r="C15" s="2" t="s">
        <v>9</v>
      </c>
      <c r="D15" t="s">
        <v>22</v>
      </c>
      <c r="F15" t="s">
        <v>7</v>
      </c>
      <c r="G15" t="s">
        <v>7</v>
      </c>
      <c r="H15" t="s">
        <v>8</v>
      </c>
      <c r="I15" t="str">
        <f t="shared" si="2"/>
        <v>Positive</v>
      </c>
      <c r="J15">
        <f t="shared" si="0"/>
        <v>1</v>
      </c>
    </row>
    <row r="16" spans="1:11" hidden="1" x14ac:dyDescent="0.35">
      <c r="A16" t="str">
        <f t="shared" si="1"/>
        <v>26–35</v>
      </c>
      <c r="B16" s="1">
        <v>32</v>
      </c>
      <c r="C16" s="2" t="s">
        <v>9</v>
      </c>
      <c r="D16" t="s">
        <v>23</v>
      </c>
      <c r="F16" t="s">
        <v>7</v>
      </c>
      <c r="G16" t="s">
        <v>7</v>
      </c>
      <c r="H16" t="s">
        <v>7</v>
      </c>
      <c r="I16" t="str">
        <f t="shared" si="2"/>
        <v>Negative</v>
      </c>
      <c r="J16">
        <f t="shared" si="0"/>
        <v>0</v>
      </c>
    </row>
    <row r="17" spans="1:11" hidden="1" x14ac:dyDescent="0.35">
      <c r="A17" t="str">
        <f t="shared" si="1"/>
        <v>56–65</v>
      </c>
      <c r="B17" s="1">
        <v>65</v>
      </c>
      <c r="C17" s="2" t="s">
        <v>24</v>
      </c>
      <c r="D17" t="s">
        <v>25</v>
      </c>
      <c r="F17" t="s">
        <v>7</v>
      </c>
      <c r="G17" t="s">
        <v>7</v>
      </c>
      <c r="H17" t="s">
        <v>8</v>
      </c>
      <c r="I17" t="str">
        <f t="shared" si="2"/>
        <v>Positive</v>
      </c>
      <c r="J17">
        <f t="shared" si="0"/>
        <v>1</v>
      </c>
    </row>
    <row r="18" spans="1:11" hidden="1" x14ac:dyDescent="0.35">
      <c r="A18" t="str">
        <f t="shared" si="1"/>
        <v>26–35</v>
      </c>
      <c r="B18" s="1">
        <v>31</v>
      </c>
      <c r="C18" s="2" t="s">
        <v>9</v>
      </c>
      <c r="D18" t="s">
        <v>26</v>
      </c>
      <c r="F18" t="s">
        <v>8</v>
      </c>
      <c r="G18" t="s">
        <v>7</v>
      </c>
      <c r="H18" t="s">
        <v>7</v>
      </c>
      <c r="I18" t="str">
        <f t="shared" si="2"/>
        <v>Positive</v>
      </c>
      <c r="J18">
        <f t="shared" si="0"/>
        <v>1</v>
      </c>
    </row>
    <row r="19" spans="1:11" hidden="1" x14ac:dyDescent="0.35">
      <c r="A19" t="str">
        <f t="shared" si="1"/>
        <v>26–35</v>
      </c>
      <c r="B19" s="1">
        <v>26</v>
      </c>
      <c r="C19" s="2" t="s">
        <v>9</v>
      </c>
      <c r="D19" t="s">
        <v>27</v>
      </c>
      <c r="F19" t="s">
        <v>7</v>
      </c>
      <c r="G19" t="s">
        <v>7</v>
      </c>
      <c r="H19" t="s">
        <v>7</v>
      </c>
      <c r="I19" t="str">
        <f t="shared" si="2"/>
        <v>Negative</v>
      </c>
      <c r="J19">
        <f t="shared" si="0"/>
        <v>0</v>
      </c>
    </row>
    <row r="20" spans="1:11" hidden="1" x14ac:dyDescent="0.35">
      <c r="A20" t="str">
        <f t="shared" si="1"/>
        <v>26–35</v>
      </c>
      <c r="B20" s="1">
        <v>28</v>
      </c>
      <c r="C20" s="2" t="s">
        <v>9</v>
      </c>
      <c r="D20" t="s">
        <v>28</v>
      </c>
      <c r="F20" t="s">
        <v>8</v>
      </c>
      <c r="G20" t="s">
        <v>8</v>
      </c>
      <c r="H20" t="s">
        <v>7</v>
      </c>
      <c r="I20" t="str">
        <f t="shared" si="2"/>
        <v>Positive</v>
      </c>
      <c r="J20">
        <f t="shared" si="0"/>
        <v>1</v>
      </c>
    </row>
    <row r="21" spans="1:11" x14ac:dyDescent="0.35">
      <c r="A21" t="str">
        <f t="shared" si="1"/>
        <v>36–45</v>
      </c>
      <c r="B21" s="1">
        <v>39</v>
      </c>
      <c r="C21" s="2" t="s">
        <v>9</v>
      </c>
      <c r="D21" t="s">
        <v>29</v>
      </c>
      <c r="F21" t="s">
        <v>7</v>
      </c>
      <c r="G21" t="s">
        <v>7</v>
      </c>
      <c r="H21" t="s">
        <v>7</v>
      </c>
      <c r="I21" t="str">
        <f t="shared" si="2"/>
        <v>Negative</v>
      </c>
      <c r="J21">
        <f t="shared" si="0"/>
        <v>0</v>
      </c>
      <c r="K21">
        <v>0</v>
      </c>
    </row>
    <row r="22" spans="1:11" hidden="1" x14ac:dyDescent="0.35">
      <c r="A22" t="str">
        <f t="shared" si="1"/>
        <v>26–35</v>
      </c>
      <c r="B22" s="1">
        <v>30</v>
      </c>
      <c r="C22" s="2" t="s">
        <v>9</v>
      </c>
      <c r="D22" t="s">
        <v>20</v>
      </c>
      <c r="F22" t="s">
        <v>7</v>
      </c>
      <c r="G22" t="s">
        <v>8</v>
      </c>
      <c r="H22" t="s">
        <v>7</v>
      </c>
      <c r="I22" t="str">
        <f t="shared" si="2"/>
        <v>Positive</v>
      </c>
      <c r="J22">
        <f t="shared" si="0"/>
        <v>1</v>
      </c>
    </row>
    <row r="23" spans="1:11" x14ac:dyDescent="0.35">
      <c r="A23" t="str">
        <f t="shared" si="1"/>
        <v>36–45</v>
      </c>
      <c r="B23" s="1">
        <v>40</v>
      </c>
      <c r="C23" s="2" t="s">
        <v>9</v>
      </c>
      <c r="D23" t="s">
        <v>30</v>
      </c>
      <c r="F23" t="s">
        <v>7</v>
      </c>
      <c r="G23" t="s">
        <v>7</v>
      </c>
      <c r="H23" t="s">
        <v>7</v>
      </c>
      <c r="I23" t="str">
        <f t="shared" si="2"/>
        <v>Negative</v>
      </c>
      <c r="J23">
        <f t="shared" si="0"/>
        <v>0</v>
      </c>
      <c r="K23">
        <v>0</v>
      </c>
    </row>
    <row r="24" spans="1:11" x14ac:dyDescent="0.35">
      <c r="A24" t="str">
        <f t="shared" si="1"/>
        <v>36–45</v>
      </c>
      <c r="B24" s="1">
        <v>37</v>
      </c>
      <c r="C24" s="2" t="s">
        <v>9</v>
      </c>
      <c r="D24" t="s">
        <v>31</v>
      </c>
      <c r="F24" t="s">
        <v>7</v>
      </c>
      <c r="G24" t="s">
        <v>7</v>
      </c>
      <c r="H24" t="s">
        <v>7</v>
      </c>
      <c r="I24" t="str">
        <f t="shared" si="2"/>
        <v>Negative</v>
      </c>
      <c r="J24">
        <f t="shared" si="0"/>
        <v>0</v>
      </c>
      <c r="K24">
        <v>0</v>
      </c>
    </row>
    <row r="25" spans="1:11" hidden="1" x14ac:dyDescent="0.35">
      <c r="A25" t="str">
        <f t="shared" si="1"/>
        <v>46–55</v>
      </c>
      <c r="B25" s="1">
        <v>48</v>
      </c>
      <c r="C25" s="2" t="s">
        <v>32</v>
      </c>
      <c r="D25" t="s">
        <v>33</v>
      </c>
      <c r="F25" t="s">
        <v>7</v>
      </c>
      <c r="G25" t="s">
        <v>7</v>
      </c>
      <c r="H25" t="s">
        <v>8</v>
      </c>
      <c r="I25" t="str">
        <f t="shared" si="2"/>
        <v>Positive</v>
      </c>
      <c r="J25">
        <f t="shared" si="0"/>
        <v>1</v>
      </c>
    </row>
    <row r="26" spans="1:11" hidden="1" x14ac:dyDescent="0.35">
      <c r="A26" t="str">
        <f t="shared" si="1"/>
        <v>26–35</v>
      </c>
      <c r="B26" s="1">
        <v>26</v>
      </c>
      <c r="D26" t="s">
        <v>20</v>
      </c>
      <c r="F26" t="s">
        <v>7</v>
      </c>
      <c r="G26" t="s">
        <v>7</v>
      </c>
      <c r="H26" t="s">
        <v>8</v>
      </c>
      <c r="I26" t="str">
        <f t="shared" si="2"/>
        <v>Positive</v>
      </c>
      <c r="J26">
        <f t="shared" si="0"/>
        <v>1</v>
      </c>
    </row>
    <row r="27" spans="1:11" hidden="1" x14ac:dyDescent="0.35">
      <c r="A27" t="str">
        <f t="shared" si="1"/>
        <v>46–55</v>
      </c>
      <c r="B27" s="1">
        <v>48</v>
      </c>
      <c r="C27" s="2" t="s">
        <v>34</v>
      </c>
      <c r="D27" t="s">
        <v>33</v>
      </c>
      <c r="F27" t="s">
        <v>7</v>
      </c>
      <c r="G27" t="s">
        <v>7</v>
      </c>
      <c r="H27" t="s">
        <v>7</v>
      </c>
      <c r="I27" t="str">
        <f t="shared" si="2"/>
        <v>Negative</v>
      </c>
      <c r="J27">
        <f t="shared" si="0"/>
        <v>0</v>
      </c>
    </row>
    <row r="28" spans="1:11" hidden="1" x14ac:dyDescent="0.35">
      <c r="A28" t="str">
        <f t="shared" si="1"/>
        <v>46–55</v>
      </c>
      <c r="B28" s="1">
        <v>49</v>
      </c>
      <c r="D28" t="s">
        <v>35</v>
      </c>
      <c r="F28" t="s">
        <v>7</v>
      </c>
      <c r="G28" t="s">
        <v>7</v>
      </c>
      <c r="H28" t="s">
        <v>8</v>
      </c>
      <c r="I28" t="str">
        <f t="shared" si="2"/>
        <v>Positive</v>
      </c>
      <c r="J28">
        <f t="shared" si="0"/>
        <v>1</v>
      </c>
    </row>
    <row r="29" spans="1:11" x14ac:dyDescent="0.35">
      <c r="A29" t="str">
        <f t="shared" si="1"/>
        <v>36–45</v>
      </c>
      <c r="B29" s="1">
        <v>42</v>
      </c>
      <c r="C29" s="2" t="s">
        <v>36</v>
      </c>
      <c r="D29" t="s">
        <v>37</v>
      </c>
      <c r="F29" t="s">
        <v>7</v>
      </c>
      <c r="G29" t="s">
        <v>7</v>
      </c>
      <c r="H29" t="s">
        <v>7</v>
      </c>
      <c r="I29" t="str">
        <f t="shared" si="2"/>
        <v>Negative</v>
      </c>
      <c r="J29">
        <f t="shared" si="0"/>
        <v>0</v>
      </c>
      <c r="K29">
        <v>0</v>
      </c>
    </row>
    <row r="30" spans="1:11" hidden="1" x14ac:dyDescent="0.35">
      <c r="A30" t="str">
        <f t="shared" si="1"/>
        <v>26–35</v>
      </c>
      <c r="B30" s="1">
        <v>34</v>
      </c>
      <c r="C30" s="2" t="s">
        <v>38</v>
      </c>
      <c r="D30" t="s">
        <v>25</v>
      </c>
      <c r="F30" t="s">
        <v>7</v>
      </c>
      <c r="G30" t="s">
        <v>7</v>
      </c>
      <c r="H30" t="s">
        <v>8</v>
      </c>
      <c r="I30" t="str">
        <f t="shared" si="2"/>
        <v>Positive</v>
      </c>
      <c r="J30">
        <f t="shared" si="0"/>
        <v>1</v>
      </c>
    </row>
    <row r="31" spans="1:11" x14ac:dyDescent="0.35">
      <c r="A31" t="str">
        <f t="shared" si="1"/>
        <v>36–45</v>
      </c>
      <c r="B31" s="1">
        <v>41</v>
      </c>
      <c r="D31" t="s">
        <v>39</v>
      </c>
      <c r="F31" t="s">
        <v>7</v>
      </c>
      <c r="G31" t="s">
        <v>7</v>
      </c>
      <c r="H31" t="s">
        <v>7</v>
      </c>
      <c r="I31" t="str">
        <f t="shared" si="2"/>
        <v>Negative</v>
      </c>
      <c r="J31">
        <f t="shared" si="0"/>
        <v>0</v>
      </c>
      <c r="K31">
        <v>0</v>
      </c>
    </row>
    <row r="32" spans="1:11" hidden="1" x14ac:dyDescent="0.35">
      <c r="A32" t="str">
        <f t="shared" si="1"/>
        <v>46–55</v>
      </c>
      <c r="B32" s="1">
        <v>48</v>
      </c>
      <c r="C32" s="2" t="s">
        <v>40</v>
      </c>
      <c r="D32" t="s">
        <v>22</v>
      </c>
      <c r="F32" t="s">
        <v>7</v>
      </c>
      <c r="G32" t="s">
        <v>7</v>
      </c>
      <c r="H32" t="s">
        <v>7</v>
      </c>
      <c r="I32" t="str">
        <f t="shared" si="2"/>
        <v>Negative</v>
      </c>
      <c r="J32">
        <f t="shared" si="0"/>
        <v>0</v>
      </c>
    </row>
    <row r="33" spans="1:11" x14ac:dyDescent="0.35">
      <c r="A33" t="str">
        <f t="shared" si="1"/>
        <v>36–45</v>
      </c>
      <c r="B33" s="1">
        <v>37</v>
      </c>
      <c r="C33" s="2" t="s">
        <v>41</v>
      </c>
      <c r="D33" t="s">
        <v>42</v>
      </c>
      <c r="F33" t="s">
        <v>7</v>
      </c>
      <c r="G33" t="s">
        <v>7</v>
      </c>
      <c r="H33" t="s">
        <v>8</v>
      </c>
      <c r="I33" t="str">
        <f t="shared" si="2"/>
        <v>Positive</v>
      </c>
      <c r="J33">
        <f t="shared" si="0"/>
        <v>1</v>
      </c>
      <c r="K33">
        <v>1</v>
      </c>
    </row>
    <row r="34" spans="1:11" hidden="1" x14ac:dyDescent="0.35">
      <c r="A34" t="str">
        <f t="shared" si="1"/>
        <v>56–65</v>
      </c>
      <c r="B34" s="1">
        <v>64</v>
      </c>
      <c r="C34" s="2" t="s">
        <v>43</v>
      </c>
      <c r="D34" t="s">
        <v>25</v>
      </c>
      <c r="F34" t="s">
        <v>8</v>
      </c>
      <c r="G34" t="s">
        <v>8</v>
      </c>
      <c r="H34" t="s">
        <v>7</v>
      </c>
      <c r="I34" t="str">
        <f t="shared" si="2"/>
        <v>Positive</v>
      </c>
      <c r="J34">
        <f t="shared" si="0"/>
        <v>1</v>
      </c>
    </row>
    <row r="35" spans="1:11" x14ac:dyDescent="0.35">
      <c r="A35" t="str">
        <f t="shared" si="1"/>
        <v>36–45</v>
      </c>
      <c r="B35" s="1">
        <v>38</v>
      </c>
      <c r="C35" s="2" t="s">
        <v>9</v>
      </c>
      <c r="D35" t="s">
        <v>44</v>
      </c>
      <c r="F35" t="s">
        <v>7</v>
      </c>
      <c r="G35" t="s">
        <v>7</v>
      </c>
      <c r="H35" t="s">
        <v>8</v>
      </c>
      <c r="I35" t="str">
        <f t="shared" si="2"/>
        <v>Positive</v>
      </c>
      <c r="J35">
        <f t="shared" si="0"/>
        <v>1</v>
      </c>
      <c r="K35">
        <v>1</v>
      </c>
    </row>
    <row r="36" spans="1:11" hidden="1" x14ac:dyDescent="0.35">
      <c r="A36" t="str">
        <f t="shared" si="1"/>
        <v>46–55</v>
      </c>
      <c r="B36" s="1">
        <v>46</v>
      </c>
      <c r="C36" s="2" t="s">
        <v>45</v>
      </c>
      <c r="D36" t="s">
        <v>42</v>
      </c>
      <c r="F36" t="s">
        <v>7</v>
      </c>
      <c r="G36" t="s">
        <v>7</v>
      </c>
      <c r="H36" t="s">
        <v>7</v>
      </c>
      <c r="I36" t="str">
        <f t="shared" si="2"/>
        <v>Negative</v>
      </c>
      <c r="J36">
        <f t="shared" si="0"/>
        <v>0</v>
      </c>
    </row>
    <row r="37" spans="1:11" x14ac:dyDescent="0.35">
      <c r="A37" t="str">
        <f t="shared" si="1"/>
        <v>36–45</v>
      </c>
      <c r="B37" s="1">
        <v>40</v>
      </c>
      <c r="C37" s="2" t="s">
        <v>46</v>
      </c>
      <c r="D37" t="s">
        <v>47</v>
      </c>
      <c r="F37" t="s">
        <v>7</v>
      </c>
      <c r="G37" t="s">
        <v>7</v>
      </c>
      <c r="H37" t="s">
        <v>7</v>
      </c>
      <c r="I37" t="str">
        <f t="shared" si="2"/>
        <v>Negative</v>
      </c>
      <c r="J37">
        <f t="shared" si="0"/>
        <v>0</v>
      </c>
      <c r="K37">
        <v>0</v>
      </c>
    </row>
    <row r="38" spans="1:11" x14ac:dyDescent="0.35">
      <c r="A38" t="str">
        <f t="shared" si="1"/>
        <v>36–45</v>
      </c>
      <c r="B38" s="1">
        <v>41</v>
      </c>
      <c r="D38" t="s">
        <v>48</v>
      </c>
      <c r="F38" t="s">
        <v>7</v>
      </c>
      <c r="G38" t="s">
        <v>7</v>
      </c>
      <c r="H38" t="s">
        <v>8</v>
      </c>
      <c r="I38" t="str">
        <f t="shared" si="2"/>
        <v>Positive</v>
      </c>
      <c r="J38">
        <f t="shared" si="0"/>
        <v>1</v>
      </c>
      <c r="K38">
        <v>1</v>
      </c>
    </row>
    <row r="39" spans="1:11" hidden="1" x14ac:dyDescent="0.35">
      <c r="A39" t="str">
        <f t="shared" si="1"/>
        <v>26–35</v>
      </c>
      <c r="B39" s="1">
        <v>28</v>
      </c>
      <c r="C39" s="2" t="s">
        <v>49</v>
      </c>
      <c r="D39" t="s">
        <v>50</v>
      </c>
      <c r="F39" t="s">
        <v>7</v>
      </c>
      <c r="G39" t="s">
        <v>7</v>
      </c>
      <c r="H39" t="s">
        <v>8</v>
      </c>
      <c r="I39" t="str">
        <f t="shared" si="2"/>
        <v>Positive</v>
      </c>
      <c r="J39">
        <f t="shared" si="0"/>
        <v>1</v>
      </c>
    </row>
    <row r="40" spans="1:11" x14ac:dyDescent="0.35">
      <c r="A40" t="str">
        <f t="shared" si="1"/>
        <v>36–45</v>
      </c>
      <c r="B40" s="1">
        <v>42</v>
      </c>
      <c r="C40" s="2" t="s">
        <v>51</v>
      </c>
      <c r="D40" t="s">
        <v>23</v>
      </c>
      <c r="F40" t="s">
        <v>7</v>
      </c>
      <c r="G40" t="s">
        <v>7</v>
      </c>
      <c r="H40" t="s">
        <v>8</v>
      </c>
      <c r="I40" t="str">
        <f t="shared" si="2"/>
        <v>Positive</v>
      </c>
      <c r="J40">
        <f t="shared" si="0"/>
        <v>1</v>
      </c>
      <c r="K40">
        <v>1</v>
      </c>
    </row>
    <row r="41" spans="1:11" hidden="1" x14ac:dyDescent="0.35">
      <c r="A41" t="str">
        <f t="shared" si="1"/>
        <v>18–25</v>
      </c>
      <c r="B41" s="1">
        <v>20</v>
      </c>
      <c r="C41" s="2" t="s">
        <v>52</v>
      </c>
      <c r="D41" t="s">
        <v>53</v>
      </c>
      <c r="F41" t="s">
        <v>7</v>
      </c>
      <c r="G41" t="s">
        <v>7</v>
      </c>
      <c r="H41" t="s">
        <v>8</v>
      </c>
      <c r="I41" t="str">
        <f t="shared" si="2"/>
        <v>Positive</v>
      </c>
      <c r="J41">
        <f t="shared" si="0"/>
        <v>1</v>
      </c>
    </row>
    <row r="42" spans="1:11" hidden="1" x14ac:dyDescent="0.35">
      <c r="A42" t="str">
        <f t="shared" si="1"/>
        <v>56–65</v>
      </c>
      <c r="B42" s="1">
        <v>58</v>
      </c>
      <c r="C42" s="2" t="s">
        <v>54</v>
      </c>
      <c r="D42" t="s">
        <v>55</v>
      </c>
      <c r="F42" t="s">
        <v>7</v>
      </c>
      <c r="G42" t="s">
        <v>7</v>
      </c>
      <c r="H42" t="s">
        <v>7</v>
      </c>
      <c r="I42" t="str">
        <f t="shared" si="2"/>
        <v>Negative</v>
      </c>
      <c r="J42">
        <f t="shared" si="0"/>
        <v>0</v>
      </c>
    </row>
    <row r="43" spans="1:11" x14ac:dyDescent="0.35">
      <c r="A43" t="str">
        <f t="shared" si="1"/>
        <v>36–45</v>
      </c>
      <c r="B43" s="1">
        <v>44</v>
      </c>
      <c r="D43" t="s">
        <v>56</v>
      </c>
      <c r="F43" t="s">
        <v>7</v>
      </c>
      <c r="G43" t="s">
        <v>7</v>
      </c>
      <c r="H43" t="s">
        <v>7</v>
      </c>
      <c r="I43" t="str">
        <f t="shared" si="2"/>
        <v>Negative</v>
      </c>
      <c r="J43">
        <f t="shared" si="0"/>
        <v>0</v>
      </c>
      <c r="K43">
        <v>0</v>
      </c>
    </row>
    <row r="44" spans="1:11" hidden="1" x14ac:dyDescent="0.35">
      <c r="A44" t="str">
        <f t="shared" si="1"/>
        <v>26–35</v>
      </c>
      <c r="B44" s="1">
        <v>28</v>
      </c>
      <c r="C44" s="2" t="s">
        <v>57</v>
      </c>
      <c r="D44" t="s">
        <v>47</v>
      </c>
      <c r="F44" t="s">
        <v>8</v>
      </c>
      <c r="G44" t="s">
        <v>7</v>
      </c>
      <c r="H44" t="s">
        <v>7</v>
      </c>
      <c r="I44" t="str">
        <f t="shared" si="2"/>
        <v>Positive</v>
      </c>
      <c r="J44">
        <f t="shared" si="0"/>
        <v>1</v>
      </c>
    </row>
    <row r="45" spans="1:11" hidden="1" x14ac:dyDescent="0.35">
      <c r="A45" t="str">
        <f t="shared" si="1"/>
        <v>56–65</v>
      </c>
      <c r="B45" s="1">
        <v>58</v>
      </c>
      <c r="D45" t="s">
        <v>58</v>
      </c>
      <c r="F45" t="s">
        <v>7</v>
      </c>
      <c r="G45" t="s">
        <v>7</v>
      </c>
      <c r="H45" t="s">
        <v>8</v>
      </c>
      <c r="I45" t="str">
        <f t="shared" si="2"/>
        <v>Positive</v>
      </c>
      <c r="J45">
        <f t="shared" si="0"/>
        <v>1</v>
      </c>
    </row>
    <row r="46" spans="1:11" hidden="1" x14ac:dyDescent="0.35">
      <c r="A46" t="str">
        <f t="shared" si="1"/>
        <v>56–65</v>
      </c>
      <c r="B46" s="1">
        <v>65</v>
      </c>
      <c r="C46" s="2" t="s">
        <v>59</v>
      </c>
      <c r="D46" t="s">
        <v>58</v>
      </c>
      <c r="F46" t="s">
        <v>8</v>
      </c>
      <c r="G46" t="s">
        <v>7</v>
      </c>
      <c r="H46" t="s">
        <v>7</v>
      </c>
      <c r="I46" t="str">
        <f t="shared" si="2"/>
        <v>Positive</v>
      </c>
      <c r="J46">
        <f t="shared" si="0"/>
        <v>1</v>
      </c>
    </row>
    <row r="47" spans="1:11" x14ac:dyDescent="0.35">
      <c r="A47" t="str">
        <f t="shared" si="1"/>
        <v>36–45</v>
      </c>
      <c r="B47" s="1">
        <v>43</v>
      </c>
      <c r="D47" t="s">
        <v>20</v>
      </c>
      <c r="F47" t="s">
        <v>7</v>
      </c>
      <c r="G47" t="s">
        <v>7</v>
      </c>
      <c r="H47" t="s">
        <v>8</v>
      </c>
      <c r="I47" t="str">
        <f t="shared" si="2"/>
        <v>Positive</v>
      </c>
      <c r="J47">
        <f t="shared" si="0"/>
        <v>1</v>
      </c>
      <c r="K47">
        <v>1</v>
      </c>
    </row>
    <row r="48" spans="1:11" hidden="1" x14ac:dyDescent="0.35">
      <c r="A48" t="str">
        <f t="shared" si="1"/>
        <v>56–65</v>
      </c>
      <c r="B48" s="1">
        <v>59</v>
      </c>
      <c r="C48" s="2" t="s">
        <v>60</v>
      </c>
      <c r="D48" t="s">
        <v>47</v>
      </c>
      <c r="F48" t="s">
        <v>7</v>
      </c>
      <c r="G48" t="s">
        <v>7</v>
      </c>
      <c r="H48" t="s">
        <v>7</v>
      </c>
      <c r="I48" t="str">
        <f t="shared" si="2"/>
        <v>Negative</v>
      </c>
      <c r="J48">
        <f t="shared" si="0"/>
        <v>0</v>
      </c>
    </row>
    <row r="49" spans="1:11" hidden="1" x14ac:dyDescent="0.35">
      <c r="A49" t="str">
        <f t="shared" si="1"/>
        <v>26–35</v>
      </c>
      <c r="B49" s="1">
        <v>31</v>
      </c>
      <c r="D49" t="s">
        <v>35</v>
      </c>
      <c r="F49" t="s">
        <v>7</v>
      </c>
      <c r="G49" t="s">
        <v>7</v>
      </c>
      <c r="H49" t="s">
        <v>8</v>
      </c>
      <c r="I49" t="str">
        <f t="shared" si="2"/>
        <v>Positive</v>
      </c>
      <c r="J49">
        <f t="shared" si="0"/>
        <v>1</v>
      </c>
    </row>
    <row r="50" spans="1:11" hidden="1" x14ac:dyDescent="0.35">
      <c r="A50" t="str">
        <f t="shared" si="1"/>
        <v>18–25</v>
      </c>
      <c r="B50" s="1">
        <v>23</v>
      </c>
      <c r="D50" t="s">
        <v>61</v>
      </c>
      <c r="F50" t="s">
        <v>8</v>
      </c>
      <c r="G50" t="s">
        <v>7</v>
      </c>
      <c r="H50" t="s">
        <v>8</v>
      </c>
      <c r="I50" t="str">
        <f t="shared" si="2"/>
        <v>Positive</v>
      </c>
      <c r="J50">
        <f t="shared" si="0"/>
        <v>1</v>
      </c>
    </row>
    <row r="51" spans="1:11" x14ac:dyDescent="0.35">
      <c r="A51" t="str">
        <f t="shared" si="1"/>
        <v>36–45</v>
      </c>
      <c r="B51" s="1">
        <v>42</v>
      </c>
      <c r="C51" s="2" t="s">
        <v>62</v>
      </c>
      <c r="D51" t="s">
        <v>47</v>
      </c>
      <c r="F51" t="s">
        <v>7</v>
      </c>
      <c r="G51" t="s">
        <v>7</v>
      </c>
      <c r="H51" t="s">
        <v>7</v>
      </c>
      <c r="I51" t="str">
        <f t="shared" si="2"/>
        <v>Negative</v>
      </c>
      <c r="J51">
        <f t="shared" si="0"/>
        <v>0</v>
      </c>
      <c r="K51">
        <v>0</v>
      </c>
    </row>
    <row r="52" spans="1:11" x14ac:dyDescent="0.35">
      <c r="A52" t="str">
        <f t="shared" si="1"/>
        <v>36–45</v>
      </c>
      <c r="B52" s="1">
        <v>42</v>
      </c>
      <c r="C52" s="2" t="s">
        <v>63</v>
      </c>
      <c r="D52" t="s">
        <v>25</v>
      </c>
      <c r="F52" t="s">
        <v>7</v>
      </c>
      <c r="G52" t="s">
        <v>7</v>
      </c>
      <c r="H52" t="s">
        <v>7</v>
      </c>
      <c r="I52" t="str">
        <f t="shared" si="2"/>
        <v>Negative</v>
      </c>
      <c r="J52">
        <f t="shared" si="0"/>
        <v>0</v>
      </c>
      <c r="K52">
        <f t="shared" ref="K52" si="3">VALUE(J52)</f>
        <v>0</v>
      </c>
    </row>
    <row r="53" spans="1:11" x14ac:dyDescent="0.35">
      <c r="A53" t="str">
        <f t="shared" si="1"/>
        <v>36–45</v>
      </c>
      <c r="B53" s="1">
        <v>43</v>
      </c>
      <c r="C53" s="2" t="s">
        <v>64</v>
      </c>
      <c r="D53" t="s">
        <v>33</v>
      </c>
      <c r="F53" t="s">
        <v>7</v>
      </c>
      <c r="G53" t="s">
        <v>7</v>
      </c>
      <c r="H53" t="s">
        <v>7</v>
      </c>
      <c r="I53" t="str">
        <f t="shared" si="2"/>
        <v>Negative</v>
      </c>
      <c r="J53">
        <f t="shared" si="0"/>
        <v>0</v>
      </c>
      <c r="K53">
        <v>0</v>
      </c>
    </row>
    <row r="54" spans="1:11" hidden="1" x14ac:dyDescent="0.35">
      <c r="A54" t="str">
        <f t="shared" si="1"/>
        <v>46–55</v>
      </c>
      <c r="B54" s="1">
        <v>50</v>
      </c>
      <c r="C54" s="2" t="s">
        <v>65</v>
      </c>
      <c r="D54" t="s">
        <v>25</v>
      </c>
      <c r="F54" t="s">
        <v>7</v>
      </c>
      <c r="G54" t="s">
        <v>7</v>
      </c>
      <c r="H54" t="s">
        <v>7</v>
      </c>
      <c r="I54" t="str">
        <f t="shared" si="2"/>
        <v>Negative</v>
      </c>
      <c r="J54">
        <f t="shared" si="0"/>
        <v>0</v>
      </c>
    </row>
    <row r="55" spans="1:11" hidden="1" x14ac:dyDescent="0.35">
      <c r="A55" t="str">
        <f t="shared" si="1"/>
        <v>26–35</v>
      </c>
      <c r="B55" s="1">
        <v>34</v>
      </c>
      <c r="C55" s="2" t="s">
        <v>66</v>
      </c>
      <c r="D55" t="s">
        <v>11</v>
      </c>
      <c r="F55" t="s">
        <v>8</v>
      </c>
      <c r="G55" t="s">
        <v>7</v>
      </c>
      <c r="H55" t="s">
        <v>8</v>
      </c>
      <c r="I55" t="str">
        <f t="shared" si="2"/>
        <v>Positive</v>
      </c>
      <c r="J55">
        <f t="shared" si="0"/>
        <v>1</v>
      </c>
    </row>
    <row r="56" spans="1:11" hidden="1" x14ac:dyDescent="0.35">
      <c r="A56" t="str">
        <f t="shared" si="1"/>
        <v>26–35</v>
      </c>
      <c r="B56" s="1">
        <v>28</v>
      </c>
      <c r="C56" s="2" t="s">
        <v>67</v>
      </c>
      <c r="D56" t="s">
        <v>48</v>
      </c>
      <c r="F56" t="s">
        <v>7</v>
      </c>
      <c r="G56" t="s">
        <v>8</v>
      </c>
      <c r="H56" t="s">
        <v>8</v>
      </c>
      <c r="I56" t="str">
        <f t="shared" si="2"/>
        <v>Positive</v>
      </c>
      <c r="J56">
        <f t="shared" si="0"/>
        <v>1</v>
      </c>
    </row>
    <row r="57" spans="1:11" hidden="1" x14ac:dyDescent="0.35">
      <c r="A57" t="str">
        <f t="shared" si="1"/>
        <v>26–35</v>
      </c>
      <c r="B57" s="1">
        <v>27</v>
      </c>
      <c r="C57" s="2" t="s">
        <v>68</v>
      </c>
      <c r="D57" t="s">
        <v>25</v>
      </c>
      <c r="F57" t="s">
        <v>7</v>
      </c>
      <c r="G57" t="s">
        <v>7</v>
      </c>
      <c r="H57" t="s">
        <v>7</v>
      </c>
      <c r="I57" t="str">
        <f t="shared" si="2"/>
        <v>Negative</v>
      </c>
      <c r="J57">
        <f t="shared" si="0"/>
        <v>0</v>
      </c>
    </row>
    <row r="58" spans="1:11" hidden="1" x14ac:dyDescent="0.35">
      <c r="A58" t="str">
        <f t="shared" si="1"/>
        <v>18–25</v>
      </c>
      <c r="B58" s="1">
        <v>19</v>
      </c>
      <c r="C58" s="2" t="s">
        <v>68</v>
      </c>
      <c r="D58" t="s">
        <v>47</v>
      </c>
      <c r="F58" t="s">
        <v>7</v>
      </c>
      <c r="G58" t="s">
        <v>7</v>
      </c>
      <c r="H58" t="s">
        <v>8</v>
      </c>
      <c r="I58" t="str">
        <f t="shared" si="2"/>
        <v>Positive</v>
      </c>
      <c r="J58">
        <f t="shared" si="0"/>
        <v>1</v>
      </c>
    </row>
    <row r="59" spans="1:11" hidden="1" x14ac:dyDescent="0.35">
      <c r="A59" t="str">
        <f t="shared" si="1"/>
        <v>46–55</v>
      </c>
      <c r="B59" s="1">
        <v>51</v>
      </c>
      <c r="C59" s="2" t="s">
        <v>69</v>
      </c>
      <c r="D59" t="s">
        <v>25</v>
      </c>
      <c r="F59" t="s">
        <v>7</v>
      </c>
      <c r="G59" t="s">
        <v>7</v>
      </c>
      <c r="H59" t="s">
        <v>7</v>
      </c>
      <c r="I59" t="str">
        <f t="shared" si="2"/>
        <v>Negative</v>
      </c>
      <c r="J59">
        <f t="shared" si="0"/>
        <v>0</v>
      </c>
    </row>
    <row r="60" spans="1:11" hidden="1" x14ac:dyDescent="0.35">
      <c r="A60" t="str">
        <f t="shared" si="1"/>
        <v>46–55</v>
      </c>
      <c r="B60" s="1">
        <v>51</v>
      </c>
      <c r="C60" s="2" t="s">
        <v>70</v>
      </c>
      <c r="D60" t="s">
        <v>25</v>
      </c>
      <c r="F60" t="s">
        <v>7</v>
      </c>
      <c r="G60" t="s">
        <v>7</v>
      </c>
      <c r="H60" t="s">
        <v>7</v>
      </c>
      <c r="I60" t="str">
        <f t="shared" si="2"/>
        <v>Negative</v>
      </c>
      <c r="J60">
        <f t="shared" si="0"/>
        <v>0</v>
      </c>
    </row>
    <row r="61" spans="1:11" x14ac:dyDescent="0.35">
      <c r="A61" t="str">
        <f t="shared" si="1"/>
        <v>36–45</v>
      </c>
      <c r="B61" s="1">
        <v>37</v>
      </c>
      <c r="D61" t="s">
        <v>42</v>
      </c>
      <c r="F61" t="s">
        <v>7</v>
      </c>
      <c r="G61" t="s">
        <v>7</v>
      </c>
      <c r="H61" t="s">
        <v>8</v>
      </c>
      <c r="I61" t="str">
        <f t="shared" si="2"/>
        <v>Positive</v>
      </c>
      <c r="J61">
        <f t="shared" si="0"/>
        <v>1</v>
      </c>
      <c r="K61">
        <v>1</v>
      </c>
    </row>
    <row r="62" spans="1:11" hidden="1" x14ac:dyDescent="0.35">
      <c r="A62" t="str">
        <f t="shared" si="1"/>
        <v>46–55</v>
      </c>
      <c r="B62" s="1">
        <v>52</v>
      </c>
      <c r="C62" s="2" t="s">
        <v>71</v>
      </c>
      <c r="D62" t="s">
        <v>25</v>
      </c>
      <c r="F62" t="s">
        <v>7</v>
      </c>
      <c r="G62" t="s">
        <v>7</v>
      </c>
      <c r="H62" t="s">
        <v>7</v>
      </c>
      <c r="I62" t="str">
        <f t="shared" si="2"/>
        <v>Negative</v>
      </c>
      <c r="J62">
        <f t="shared" si="0"/>
        <v>0</v>
      </c>
    </row>
    <row r="63" spans="1:11" x14ac:dyDescent="0.35">
      <c r="A63" t="str">
        <f t="shared" si="1"/>
        <v>36–45</v>
      </c>
      <c r="B63" s="1">
        <v>42</v>
      </c>
      <c r="C63" s="2" t="s">
        <v>72</v>
      </c>
      <c r="D63" t="s">
        <v>25</v>
      </c>
      <c r="F63" t="s">
        <v>7</v>
      </c>
      <c r="G63" t="s">
        <v>7</v>
      </c>
      <c r="H63" t="s">
        <v>8</v>
      </c>
      <c r="I63" t="str">
        <f t="shared" si="2"/>
        <v>Positive</v>
      </c>
      <c r="J63">
        <f t="shared" si="0"/>
        <v>1</v>
      </c>
      <c r="K63">
        <v>1</v>
      </c>
    </row>
    <row r="64" spans="1:11" hidden="1" x14ac:dyDescent="0.35">
      <c r="A64" t="str">
        <f t="shared" si="1"/>
        <v>26–35</v>
      </c>
      <c r="B64" s="1">
        <v>26</v>
      </c>
      <c r="C64" s="2" t="s">
        <v>73</v>
      </c>
      <c r="D64" t="s">
        <v>25</v>
      </c>
      <c r="F64" t="s">
        <v>7</v>
      </c>
      <c r="G64" t="s">
        <v>7</v>
      </c>
      <c r="H64" t="s">
        <v>7</v>
      </c>
      <c r="I64" t="str">
        <f t="shared" si="2"/>
        <v>Negative</v>
      </c>
      <c r="J64">
        <f t="shared" si="0"/>
        <v>0</v>
      </c>
    </row>
    <row r="65" spans="1:11" x14ac:dyDescent="0.35">
      <c r="A65" t="str">
        <f t="shared" si="1"/>
        <v>36–45</v>
      </c>
      <c r="B65" s="1">
        <v>37</v>
      </c>
      <c r="D65" t="s">
        <v>11</v>
      </c>
      <c r="F65" t="s">
        <v>7</v>
      </c>
      <c r="G65" t="s">
        <v>7</v>
      </c>
      <c r="H65" t="s">
        <v>8</v>
      </c>
      <c r="I65" t="str">
        <f t="shared" si="2"/>
        <v>Positive</v>
      </c>
      <c r="J65">
        <f t="shared" si="0"/>
        <v>1</v>
      </c>
      <c r="K65">
        <v>1</v>
      </c>
    </row>
    <row r="66" spans="1:11" x14ac:dyDescent="0.35">
      <c r="A66" t="str">
        <f t="shared" si="1"/>
        <v>36–45</v>
      </c>
      <c r="B66" s="1">
        <v>38</v>
      </c>
      <c r="D66" t="s">
        <v>61</v>
      </c>
      <c r="F66" t="s">
        <v>8</v>
      </c>
      <c r="G66" t="s">
        <v>7</v>
      </c>
      <c r="H66" t="s">
        <v>7</v>
      </c>
      <c r="I66" t="str">
        <f t="shared" si="2"/>
        <v>Positive</v>
      </c>
      <c r="J66">
        <f t="shared" ref="J66:J129" si="4">IF(COUNTIF(I66:I66, "Positive") &gt; 0, 1, 0)</f>
        <v>1</v>
      </c>
      <c r="K66">
        <v>1</v>
      </c>
    </row>
    <row r="67" spans="1:11" hidden="1" x14ac:dyDescent="0.35">
      <c r="A67" t="str">
        <f t="shared" ref="A67:A130" si="5">IF(B67&lt;18, "0–17",
 IF(B67&lt;=25, "18–25",
 IF(B67&lt;=35, "26–35",
 IF(B67&lt;=45, "36–45",
 IF(B67&lt;=55, "46–55",
 IF(B67&lt;=65, "56–65",
 IF(B67&lt;=75, "66–75", "76+")))))))</f>
        <v>46–55</v>
      </c>
      <c r="B67" s="1">
        <v>52</v>
      </c>
      <c r="C67" s="2" t="s">
        <v>74</v>
      </c>
      <c r="D67" t="s">
        <v>25</v>
      </c>
      <c r="F67" t="s">
        <v>7</v>
      </c>
      <c r="G67" t="s">
        <v>7</v>
      </c>
      <c r="H67" t="s">
        <v>7</v>
      </c>
      <c r="I67" t="str">
        <f t="shared" ref="I67:I130" si="6">IF(COUNTIF(F67:H67, "P") &gt; 0, "Positive", "Negative")</f>
        <v>Negative</v>
      </c>
      <c r="J67">
        <f t="shared" si="4"/>
        <v>0</v>
      </c>
    </row>
    <row r="68" spans="1:11" hidden="1" x14ac:dyDescent="0.35">
      <c r="A68" t="str">
        <f t="shared" si="5"/>
        <v>46–55</v>
      </c>
      <c r="B68" s="1">
        <v>50</v>
      </c>
      <c r="C68" s="2" t="s">
        <v>75</v>
      </c>
      <c r="D68" t="s">
        <v>16</v>
      </c>
      <c r="F68" t="s">
        <v>7</v>
      </c>
      <c r="G68" t="s">
        <v>7</v>
      </c>
      <c r="H68" t="s">
        <v>7</v>
      </c>
      <c r="I68" t="str">
        <f t="shared" si="6"/>
        <v>Negative</v>
      </c>
      <c r="J68">
        <f t="shared" si="4"/>
        <v>0</v>
      </c>
    </row>
    <row r="69" spans="1:11" hidden="1" x14ac:dyDescent="0.35">
      <c r="A69" t="str">
        <f t="shared" si="5"/>
        <v>26–35</v>
      </c>
      <c r="B69" s="1">
        <v>34</v>
      </c>
      <c r="D69" t="s">
        <v>11</v>
      </c>
      <c r="F69" t="s">
        <v>7</v>
      </c>
      <c r="G69" t="s">
        <v>7</v>
      </c>
      <c r="H69" t="s">
        <v>7</v>
      </c>
      <c r="I69" t="str">
        <f t="shared" si="6"/>
        <v>Negative</v>
      </c>
      <c r="J69">
        <f t="shared" si="4"/>
        <v>0</v>
      </c>
    </row>
    <row r="70" spans="1:11" hidden="1" x14ac:dyDescent="0.35">
      <c r="A70" t="str">
        <f t="shared" si="5"/>
        <v>56–65</v>
      </c>
      <c r="B70" s="1">
        <v>64</v>
      </c>
      <c r="D70" t="s">
        <v>58</v>
      </c>
      <c r="F70" t="s">
        <v>7</v>
      </c>
      <c r="G70" t="s">
        <v>7</v>
      </c>
      <c r="H70" t="s">
        <v>7</v>
      </c>
      <c r="I70" t="str">
        <f t="shared" si="6"/>
        <v>Negative</v>
      </c>
      <c r="J70">
        <f t="shared" si="4"/>
        <v>0</v>
      </c>
    </row>
    <row r="71" spans="1:11" x14ac:dyDescent="0.35">
      <c r="A71" t="str">
        <f t="shared" si="5"/>
        <v>36–45</v>
      </c>
      <c r="B71" s="1">
        <v>39</v>
      </c>
      <c r="D71" t="s">
        <v>76</v>
      </c>
      <c r="F71" t="s">
        <v>7</v>
      </c>
      <c r="G71" t="s">
        <v>7</v>
      </c>
      <c r="H71" t="s">
        <v>8</v>
      </c>
      <c r="I71" t="str">
        <f t="shared" si="6"/>
        <v>Positive</v>
      </c>
      <c r="J71">
        <f t="shared" si="4"/>
        <v>1</v>
      </c>
      <c r="K71">
        <v>1</v>
      </c>
    </row>
    <row r="72" spans="1:11" x14ac:dyDescent="0.35">
      <c r="A72" t="str">
        <f t="shared" si="5"/>
        <v>36–45</v>
      </c>
      <c r="B72" s="1">
        <v>41</v>
      </c>
      <c r="C72" s="2" t="s">
        <v>77</v>
      </c>
      <c r="D72" t="s">
        <v>12</v>
      </c>
      <c r="F72" t="s">
        <v>7</v>
      </c>
      <c r="G72" t="s">
        <v>7</v>
      </c>
      <c r="H72" t="s">
        <v>8</v>
      </c>
      <c r="I72" t="str">
        <f t="shared" si="6"/>
        <v>Positive</v>
      </c>
      <c r="J72">
        <f t="shared" si="4"/>
        <v>1</v>
      </c>
      <c r="K72">
        <v>1</v>
      </c>
    </row>
    <row r="73" spans="1:11" hidden="1" x14ac:dyDescent="0.35">
      <c r="A73" t="str">
        <f t="shared" si="5"/>
        <v>46–55</v>
      </c>
      <c r="B73" s="1">
        <v>49</v>
      </c>
      <c r="D73" t="s">
        <v>78</v>
      </c>
      <c r="F73" t="s">
        <v>7</v>
      </c>
      <c r="G73" t="s">
        <v>7</v>
      </c>
      <c r="H73" t="s">
        <v>7</v>
      </c>
      <c r="I73" t="str">
        <f t="shared" si="6"/>
        <v>Negative</v>
      </c>
      <c r="J73">
        <f t="shared" si="4"/>
        <v>0</v>
      </c>
    </row>
    <row r="74" spans="1:11" hidden="1" x14ac:dyDescent="0.35">
      <c r="A74" t="str">
        <f t="shared" si="5"/>
        <v>56–65</v>
      </c>
      <c r="B74" s="1">
        <v>58</v>
      </c>
      <c r="C74" s="2" t="s">
        <v>51</v>
      </c>
      <c r="D74" t="s">
        <v>19</v>
      </c>
      <c r="F74" t="s">
        <v>7</v>
      </c>
      <c r="G74" t="s">
        <v>7</v>
      </c>
      <c r="H74" t="s">
        <v>7</v>
      </c>
      <c r="I74" t="str">
        <f t="shared" si="6"/>
        <v>Negative</v>
      </c>
      <c r="J74">
        <f t="shared" si="4"/>
        <v>0</v>
      </c>
    </row>
    <row r="75" spans="1:11" hidden="1" x14ac:dyDescent="0.35">
      <c r="A75" t="str">
        <f t="shared" si="5"/>
        <v>46–55</v>
      </c>
      <c r="B75" s="1">
        <v>48</v>
      </c>
      <c r="D75" t="s">
        <v>20</v>
      </c>
      <c r="F75" t="s">
        <v>7</v>
      </c>
      <c r="G75" t="s">
        <v>7</v>
      </c>
      <c r="H75" t="s">
        <v>7</v>
      </c>
      <c r="I75" t="str">
        <f t="shared" si="6"/>
        <v>Negative</v>
      </c>
      <c r="J75">
        <f t="shared" si="4"/>
        <v>0</v>
      </c>
    </row>
    <row r="76" spans="1:11" hidden="1" x14ac:dyDescent="0.35">
      <c r="A76" t="str">
        <f t="shared" si="5"/>
        <v>46–55</v>
      </c>
      <c r="B76" s="1">
        <v>51</v>
      </c>
      <c r="D76" t="s">
        <v>78</v>
      </c>
      <c r="F76" t="s">
        <v>7</v>
      </c>
      <c r="G76" t="s">
        <v>7</v>
      </c>
      <c r="H76" t="s">
        <v>8</v>
      </c>
      <c r="I76" t="str">
        <f t="shared" si="6"/>
        <v>Positive</v>
      </c>
      <c r="J76">
        <f t="shared" si="4"/>
        <v>1</v>
      </c>
    </row>
    <row r="77" spans="1:11" x14ac:dyDescent="0.35">
      <c r="A77" t="str">
        <f t="shared" si="5"/>
        <v>36–45</v>
      </c>
      <c r="B77" s="1">
        <v>40</v>
      </c>
      <c r="C77" s="2" t="s">
        <v>79</v>
      </c>
      <c r="D77" t="s">
        <v>80</v>
      </c>
      <c r="F77" t="s">
        <v>7</v>
      </c>
      <c r="G77" t="s">
        <v>7</v>
      </c>
      <c r="H77" t="s">
        <v>8</v>
      </c>
      <c r="I77" t="str">
        <f t="shared" si="6"/>
        <v>Positive</v>
      </c>
      <c r="J77">
        <f t="shared" si="4"/>
        <v>1</v>
      </c>
      <c r="K77">
        <v>1</v>
      </c>
    </row>
    <row r="78" spans="1:11" hidden="1" x14ac:dyDescent="0.35">
      <c r="A78" t="str">
        <f t="shared" si="5"/>
        <v>56–65</v>
      </c>
      <c r="B78" s="1">
        <v>60</v>
      </c>
      <c r="C78" s="2" t="s">
        <v>81</v>
      </c>
      <c r="D78" t="s">
        <v>25</v>
      </c>
      <c r="F78" t="s">
        <v>8</v>
      </c>
      <c r="G78" t="s">
        <v>7</v>
      </c>
      <c r="H78" t="s">
        <v>7</v>
      </c>
      <c r="I78" t="str">
        <f t="shared" si="6"/>
        <v>Positive</v>
      </c>
      <c r="J78">
        <f t="shared" si="4"/>
        <v>1</v>
      </c>
    </row>
    <row r="79" spans="1:11" x14ac:dyDescent="0.35">
      <c r="A79" t="str">
        <f t="shared" si="5"/>
        <v>36–45</v>
      </c>
      <c r="B79" s="1">
        <v>39</v>
      </c>
      <c r="C79" s="2" t="s">
        <v>82</v>
      </c>
      <c r="D79" t="s">
        <v>20</v>
      </c>
      <c r="F79" t="s">
        <v>8</v>
      </c>
      <c r="G79" t="s">
        <v>8</v>
      </c>
      <c r="H79" t="s">
        <v>7</v>
      </c>
      <c r="I79" t="str">
        <f t="shared" si="6"/>
        <v>Positive</v>
      </c>
      <c r="J79">
        <f t="shared" si="4"/>
        <v>1</v>
      </c>
      <c r="K79">
        <v>1</v>
      </c>
    </row>
    <row r="80" spans="1:11" hidden="1" x14ac:dyDescent="0.35">
      <c r="A80" t="str">
        <f t="shared" si="5"/>
        <v>46–55</v>
      </c>
      <c r="B80" s="1">
        <v>50</v>
      </c>
      <c r="D80" t="s">
        <v>19</v>
      </c>
      <c r="F80" t="s">
        <v>7</v>
      </c>
      <c r="G80" t="s">
        <v>7</v>
      </c>
      <c r="H80" t="s">
        <v>7</v>
      </c>
      <c r="I80" t="str">
        <f t="shared" si="6"/>
        <v>Negative</v>
      </c>
      <c r="J80">
        <f t="shared" si="4"/>
        <v>0</v>
      </c>
    </row>
    <row r="81" spans="1:11" hidden="1" x14ac:dyDescent="0.35">
      <c r="A81" t="str">
        <f t="shared" si="5"/>
        <v>26–35</v>
      </c>
      <c r="B81" s="1">
        <v>33</v>
      </c>
      <c r="C81" s="2" t="s">
        <v>83</v>
      </c>
      <c r="D81" t="s">
        <v>33</v>
      </c>
      <c r="F81" t="s">
        <v>7</v>
      </c>
      <c r="G81" t="s">
        <v>8</v>
      </c>
      <c r="H81" t="s">
        <v>7</v>
      </c>
      <c r="I81" t="str">
        <f t="shared" si="6"/>
        <v>Positive</v>
      </c>
      <c r="J81">
        <f t="shared" si="4"/>
        <v>1</v>
      </c>
    </row>
    <row r="82" spans="1:11" hidden="1" x14ac:dyDescent="0.35">
      <c r="A82" t="str">
        <f t="shared" si="5"/>
        <v>56–65</v>
      </c>
      <c r="B82" s="1">
        <v>65</v>
      </c>
      <c r="D82" t="s">
        <v>29</v>
      </c>
      <c r="F82" t="s">
        <v>7</v>
      </c>
      <c r="G82" t="s">
        <v>7</v>
      </c>
      <c r="H82" t="s">
        <v>8</v>
      </c>
      <c r="I82" t="str">
        <f t="shared" si="6"/>
        <v>Positive</v>
      </c>
      <c r="J82">
        <f t="shared" si="4"/>
        <v>1</v>
      </c>
    </row>
    <row r="83" spans="1:11" x14ac:dyDescent="0.35">
      <c r="A83" t="str">
        <f t="shared" si="5"/>
        <v>36–45</v>
      </c>
      <c r="B83" s="1">
        <v>37</v>
      </c>
      <c r="D83" t="s">
        <v>84</v>
      </c>
      <c r="F83" t="s">
        <v>8</v>
      </c>
      <c r="G83" t="s">
        <v>7</v>
      </c>
      <c r="H83" t="s">
        <v>7</v>
      </c>
      <c r="I83" t="str">
        <f t="shared" si="6"/>
        <v>Positive</v>
      </c>
      <c r="J83">
        <f t="shared" si="4"/>
        <v>1</v>
      </c>
      <c r="K83">
        <v>1</v>
      </c>
    </row>
    <row r="84" spans="1:11" hidden="1" x14ac:dyDescent="0.35">
      <c r="A84" t="str">
        <f t="shared" si="5"/>
        <v>26–35</v>
      </c>
      <c r="B84" s="1">
        <v>30</v>
      </c>
      <c r="D84" t="s">
        <v>85</v>
      </c>
      <c r="F84" t="s">
        <v>7</v>
      </c>
      <c r="G84" t="s">
        <v>7</v>
      </c>
      <c r="H84" t="s">
        <v>8</v>
      </c>
      <c r="I84" t="str">
        <f t="shared" si="6"/>
        <v>Positive</v>
      </c>
      <c r="J84">
        <f t="shared" si="4"/>
        <v>1</v>
      </c>
    </row>
    <row r="85" spans="1:11" x14ac:dyDescent="0.35">
      <c r="A85" t="str">
        <f t="shared" si="5"/>
        <v>36–45</v>
      </c>
      <c r="B85" s="1">
        <v>36</v>
      </c>
      <c r="D85" t="s">
        <v>17</v>
      </c>
      <c r="F85" t="s">
        <v>7</v>
      </c>
      <c r="G85" t="s">
        <v>7</v>
      </c>
      <c r="H85" t="s">
        <v>7</v>
      </c>
      <c r="I85" t="str">
        <f t="shared" si="6"/>
        <v>Negative</v>
      </c>
      <c r="J85">
        <f t="shared" si="4"/>
        <v>0</v>
      </c>
      <c r="K85">
        <v>0</v>
      </c>
    </row>
    <row r="86" spans="1:11" hidden="1" x14ac:dyDescent="0.35">
      <c r="A86" t="str">
        <f t="shared" si="5"/>
        <v>46–55</v>
      </c>
      <c r="B86" s="1">
        <v>51</v>
      </c>
      <c r="D86" t="s">
        <v>20</v>
      </c>
      <c r="F86" t="s">
        <v>7</v>
      </c>
      <c r="G86" t="s">
        <v>7</v>
      </c>
      <c r="H86" t="s">
        <v>8</v>
      </c>
      <c r="I86" t="str">
        <f t="shared" si="6"/>
        <v>Positive</v>
      </c>
      <c r="J86">
        <f t="shared" si="4"/>
        <v>1</v>
      </c>
    </row>
    <row r="87" spans="1:11" x14ac:dyDescent="0.35">
      <c r="A87" t="str">
        <f t="shared" si="5"/>
        <v>36–45</v>
      </c>
      <c r="B87" s="1">
        <v>44</v>
      </c>
      <c r="C87" s="2" t="s">
        <v>86</v>
      </c>
      <c r="D87" t="s">
        <v>21</v>
      </c>
      <c r="F87" t="s">
        <v>7</v>
      </c>
      <c r="G87" t="s">
        <v>7</v>
      </c>
      <c r="H87" t="s">
        <v>7</v>
      </c>
      <c r="I87" t="str">
        <f t="shared" si="6"/>
        <v>Negative</v>
      </c>
      <c r="J87">
        <f t="shared" si="4"/>
        <v>0</v>
      </c>
      <c r="K87">
        <v>0</v>
      </c>
    </row>
    <row r="88" spans="1:11" hidden="1" x14ac:dyDescent="0.35">
      <c r="A88" t="str">
        <f t="shared" si="5"/>
        <v>46–55</v>
      </c>
      <c r="B88" s="1">
        <v>51</v>
      </c>
      <c r="D88" t="s">
        <v>58</v>
      </c>
      <c r="F88" t="s">
        <v>7</v>
      </c>
      <c r="G88" t="s">
        <v>7</v>
      </c>
      <c r="H88" t="s">
        <v>7</v>
      </c>
      <c r="I88" t="str">
        <f t="shared" si="6"/>
        <v>Negative</v>
      </c>
      <c r="J88">
        <f t="shared" si="4"/>
        <v>0</v>
      </c>
    </row>
    <row r="89" spans="1:11" hidden="1" x14ac:dyDescent="0.35">
      <c r="A89" t="str">
        <f t="shared" si="5"/>
        <v>46–55</v>
      </c>
      <c r="B89" s="1">
        <v>51</v>
      </c>
      <c r="C89" s="2" t="s">
        <v>87</v>
      </c>
      <c r="D89" t="s">
        <v>25</v>
      </c>
      <c r="F89" t="s">
        <v>7</v>
      </c>
      <c r="G89" t="s">
        <v>7</v>
      </c>
      <c r="H89" t="s">
        <v>7</v>
      </c>
      <c r="I89" t="str">
        <f t="shared" si="6"/>
        <v>Negative</v>
      </c>
      <c r="J89">
        <f t="shared" si="4"/>
        <v>0</v>
      </c>
    </row>
    <row r="90" spans="1:11" x14ac:dyDescent="0.35">
      <c r="A90" t="str">
        <f t="shared" si="5"/>
        <v>36–45</v>
      </c>
      <c r="B90" s="1">
        <v>40</v>
      </c>
      <c r="D90" t="s">
        <v>58</v>
      </c>
      <c r="F90" t="s">
        <v>7</v>
      </c>
      <c r="G90" t="s">
        <v>7</v>
      </c>
      <c r="H90" t="s">
        <v>7</v>
      </c>
      <c r="I90" t="str">
        <f t="shared" si="6"/>
        <v>Negative</v>
      </c>
      <c r="J90">
        <f t="shared" si="4"/>
        <v>0</v>
      </c>
      <c r="K90">
        <v>0</v>
      </c>
    </row>
    <row r="91" spans="1:11" hidden="1" x14ac:dyDescent="0.35">
      <c r="A91" t="str">
        <f t="shared" si="5"/>
        <v>26–35</v>
      </c>
      <c r="B91" s="1">
        <v>29</v>
      </c>
      <c r="D91" t="s">
        <v>20</v>
      </c>
      <c r="F91" t="s">
        <v>7</v>
      </c>
      <c r="G91" t="s">
        <v>8</v>
      </c>
      <c r="H91" t="s">
        <v>7</v>
      </c>
      <c r="I91" t="str">
        <f t="shared" si="6"/>
        <v>Positive</v>
      </c>
      <c r="J91">
        <f t="shared" si="4"/>
        <v>1</v>
      </c>
    </row>
    <row r="92" spans="1:11" hidden="1" x14ac:dyDescent="0.35">
      <c r="A92" t="str">
        <f t="shared" si="5"/>
        <v>46–55</v>
      </c>
      <c r="B92" s="1">
        <v>51</v>
      </c>
      <c r="C92" s="2" t="s">
        <v>88</v>
      </c>
      <c r="D92" t="s">
        <v>20</v>
      </c>
      <c r="F92" t="s">
        <v>7</v>
      </c>
      <c r="G92" t="s">
        <v>7</v>
      </c>
      <c r="H92" t="s">
        <v>7</v>
      </c>
      <c r="I92" t="str">
        <f t="shared" si="6"/>
        <v>Negative</v>
      </c>
      <c r="J92">
        <f t="shared" si="4"/>
        <v>0</v>
      </c>
    </row>
    <row r="93" spans="1:11" hidden="1" x14ac:dyDescent="0.35">
      <c r="A93" t="str">
        <f t="shared" si="5"/>
        <v>26–35</v>
      </c>
      <c r="B93" s="1">
        <v>27</v>
      </c>
      <c r="D93" t="s">
        <v>89</v>
      </c>
      <c r="F93" t="s">
        <v>7</v>
      </c>
      <c r="G93" t="s">
        <v>7</v>
      </c>
      <c r="H93" t="s">
        <v>7</v>
      </c>
      <c r="I93" t="str">
        <f t="shared" si="6"/>
        <v>Negative</v>
      </c>
      <c r="J93">
        <f t="shared" si="4"/>
        <v>0</v>
      </c>
    </row>
    <row r="94" spans="1:11" hidden="1" x14ac:dyDescent="0.35">
      <c r="A94" t="str">
        <f t="shared" si="5"/>
        <v>18–25</v>
      </c>
      <c r="B94" s="1">
        <v>19</v>
      </c>
      <c r="C94" s="2" t="s">
        <v>9</v>
      </c>
      <c r="D94" t="s">
        <v>20</v>
      </c>
      <c r="F94" t="s">
        <v>8</v>
      </c>
      <c r="G94" t="s">
        <v>7</v>
      </c>
      <c r="H94" t="s">
        <v>7</v>
      </c>
      <c r="I94" t="str">
        <f t="shared" si="6"/>
        <v>Positive</v>
      </c>
      <c r="J94">
        <f t="shared" si="4"/>
        <v>1</v>
      </c>
    </row>
    <row r="95" spans="1:11" x14ac:dyDescent="0.35">
      <c r="A95" t="str">
        <f t="shared" si="5"/>
        <v>36–45</v>
      </c>
      <c r="B95" s="1">
        <v>41</v>
      </c>
      <c r="D95" t="s">
        <v>61</v>
      </c>
      <c r="F95" t="s">
        <v>8</v>
      </c>
      <c r="G95" t="s">
        <v>8</v>
      </c>
      <c r="H95" t="s">
        <v>7</v>
      </c>
      <c r="I95" t="str">
        <f t="shared" si="6"/>
        <v>Positive</v>
      </c>
      <c r="J95">
        <f t="shared" si="4"/>
        <v>1</v>
      </c>
      <c r="K95">
        <v>1</v>
      </c>
    </row>
    <row r="96" spans="1:11" hidden="1" x14ac:dyDescent="0.35">
      <c r="A96" t="str">
        <f t="shared" si="5"/>
        <v>46–55</v>
      </c>
      <c r="B96" s="1">
        <v>52</v>
      </c>
      <c r="C96" s="2" t="s">
        <v>81</v>
      </c>
      <c r="D96" t="s">
        <v>78</v>
      </c>
      <c r="F96" t="s">
        <v>7</v>
      </c>
      <c r="G96" t="s">
        <v>7</v>
      </c>
      <c r="H96" t="s">
        <v>7</v>
      </c>
      <c r="I96" t="str">
        <f t="shared" si="6"/>
        <v>Negative</v>
      </c>
      <c r="J96">
        <f t="shared" si="4"/>
        <v>0</v>
      </c>
    </row>
    <row r="97" spans="1:11" hidden="1" x14ac:dyDescent="0.35">
      <c r="A97" t="str">
        <f t="shared" si="5"/>
        <v>46–55</v>
      </c>
      <c r="B97" s="1">
        <v>46</v>
      </c>
      <c r="D97" t="s">
        <v>78</v>
      </c>
      <c r="F97" t="s">
        <v>7</v>
      </c>
      <c r="G97" t="s">
        <v>7</v>
      </c>
      <c r="H97" t="s">
        <v>8</v>
      </c>
      <c r="I97" t="str">
        <f t="shared" si="6"/>
        <v>Positive</v>
      </c>
      <c r="J97">
        <f t="shared" si="4"/>
        <v>1</v>
      </c>
    </row>
    <row r="98" spans="1:11" hidden="1" x14ac:dyDescent="0.35">
      <c r="A98" t="str">
        <f t="shared" si="5"/>
        <v>26–35</v>
      </c>
      <c r="B98" s="1">
        <v>28</v>
      </c>
      <c r="D98" t="s">
        <v>39</v>
      </c>
      <c r="F98" t="s">
        <v>8</v>
      </c>
      <c r="G98" t="s">
        <v>8</v>
      </c>
      <c r="H98" t="s">
        <v>8</v>
      </c>
      <c r="I98" t="str">
        <f t="shared" si="6"/>
        <v>Positive</v>
      </c>
      <c r="J98">
        <f t="shared" si="4"/>
        <v>1</v>
      </c>
    </row>
    <row r="99" spans="1:11" hidden="1" x14ac:dyDescent="0.35">
      <c r="A99" t="str">
        <f t="shared" si="5"/>
        <v>46–55</v>
      </c>
      <c r="B99" s="1">
        <v>52</v>
      </c>
      <c r="C99" s="2" t="s">
        <v>86</v>
      </c>
      <c r="D99" t="s">
        <v>21</v>
      </c>
      <c r="F99" t="s">
        <v>8</v>
      </c>
      <c r="G99" t="s">
        <v>7</v>
      </c>
      <c r="H99" t="s">
        <v>7</v>
      </c>
      <c r="I99" t="str">
        <f t="shared" si="6"/>
        <v>Positive</v>
      </c>
      <c r="J99">
        <f t="shared" si="4"/>
        <v>1</v>
      </c>
    </row>
    <row r="100" spans="1:11" x14ac:dyDescent="0.35">
      <c r="A100" t="str">
        <f t="shared" si="5"/>
        <v>36–45</v>
      </c>
      <c r="B100" s="1">
        <v>40</v>
      </c>
      <c r="C100" s="2" t="s">
        <v>86</v>
      </c>
      <c r="D100" t="s">
        <v>90</v>
      </c>
      <c r="F100" t="s">
        <v>7</v>
      </c>
      <c r="G100" t="s">
        <v>7</v>
      </c>
      <c r="H100" t="s">
        <v>7</v>
      </c>
      <c r="I100" t="str">
        <f t="shared" si="6"/>
        <v>Negative</v>
      </c>
      <c r="J100">
        <f t="shared" si="4"/>
        <v>0</v>
      </c>
      <c r="K100">
        <v>0</v>
      </c>
    </row>
    <row r="101" spans="1:11" x14ac:dyDescent="0.35">
      <c r="A101" t="str">
        <f t="shared" si="5"/>
        <v>36–45</v>
      </c>
      <c r="B101" s="1">
        <v>39</v>
      </c>
      <c r="D101" t="s">
        <v>20</v>
      </c>
      <c r="F101" t="s">
        <v>7</v>
      </c>
      <c r="G101" t="s">
        <v>7</v>
      </c>
      <c r="H101" t="s">
        <v>8</v>
      </c>
      <c r="I101" t="str">
        <f t="shared" si="6"/>
        <v>Positive</v>
      </c>
      <c r="J101">
        <f t="shared" si="4"/>
        <v>1</v>
      </c>
      <c r="K101">
        <v>1</v>
      </c>
    </row>
    <row r="102" spans="1:11" hidden="1" x14ac:dyDescent="0.35">
      <c r="A102" t="str">
        <f t="shared" si="5"/>
        <v>18–25</v>
      </c>
      <c r="B102" s="1">
        <v>25</v>
      </c>
      <c r="C102" s="2" t="s">
        <v>86</v>
      </c>
      <c r="D102" t="s">
        <v>20</v>
      </c>
      <c r="F102" t="s">
        <v>7</v>
      </c>
      <c r="G102" t="s">
        <v>7</v>
      </c>
      <c r="H102" t="s">
        <v>8</v>
      </c>
      <c r="I102" t="str">
        <f t="shared" si="6"/>
        <v>Positive</v>
      </c>
      <c r="J102">
        <f t="shared" si="4"/>
        <v>1</v>
      </c>
    </row>
    <row r="103" spans="1:11" hidden="1" x14ac:dyDescent="0.35">
      <c r="A103" t="str">
        <f t="shared" si="5"/>
        <v>46–55</v>
      </c>
      <c r="B103" s="1">
        <v>46</v>
      </c>
      <c r="C103" s="2" t="s">
        <v>86</v>
      </c>
      <c r="D103" t="s">
        <v>91</v>
      </c>
      <c r="F103" t="s">
        <v>7</v>
      </c>
      <c r="G103" t="s">
        <v>7</v>
      </c>
      <c r="H103" t="s">
        <v>7</v>
      </c>
      <c r="I103" t="str">
        <f t="shared" si="6"/>
        <v>Negative</v>
      </c>
      <c r="J103">
        <f t="shared" si="4"/>
        <v>0</v>
      </c>
    </row>
    <row r="104" spans="1:11" hidden="1" x14ac:dyDescent="0.35">
      <c r="A104" t="str">
        <f t="shared" si="5"/>
        <v>46–55</v>
      </c>
      <c r="B104" s="1">
        <v>55</v>
      </c>
      <c r="C104" s="2" t="s">
        <v>9</v>
      </c>
      <c r="D104" t="s">
        <v>58</v>
      </c>
      <c r="F104" t="s">
        <v>8</v>
      </c>
      <c r="G104" t="s">
        <v>8</v>
      </c>
      <c r="H104" t="s">
        <v>7</v>
      </c>
      <c r="I104" t="str">
        <f t="shared" si="6"/>
        <v>Positive</v>
      </c>
      <c r="J104">
        <f t="shared" si="4"/>
        <v>1</v>
      </c>
    </row>
    <row r="105" spans="1:11" x14ac:dyDescent="0.35">
      <c r="A105" t="str">
        <f t="shared" si="5"/>
        <v>36–45</v>
      </c>
      <c r="B105" s="1">
        <v>44</v>
      </c>
      <c r="D105" t="s">
        <v>20</v>
      </c>
      <c r="F105" t="s">
        <v>8</v>
      </c>
      <c r="G105" t="s">
        <v>7</v>
      </c>
      <c r="H105" t="s">
        <v>7</v>
      </c>
      <c r="I105" t="str">
        <f t="shared" si="6"/>
        <v>Positive</v>
      </c>
      <c r="J105">
        <f t="shared" si="4"/>
        <v>1</v>
      </c>
      <c r="K105">
        <v>1</v>
      </c>
    </row>
    <row r="106" spans="1:11" hidden="1" x14ac:dyDescent="0.35">
      <c r="A106" t="str">
        <f t="shared" si="5"/>
        <v>18–25</v>
      </c>
      <c r="B106" s="1">
        <v>24</v>
      </c>
      <c r="D106" t="s">
        <v>20</v>
      </c>
      <c r="F106" t="s">
        <v>7</v>
      </c>
      <c r="G106" t="s">
        <v>7</v>
      </c>
      <c r="H106" t="s">
        <v>7</v>
      </c>
      <c r="I106" t="str">
        <f t="shared" si="6"/>
        <v>Negative</v>
      </c>
      <c r="J106">
        <f t="shared" si="4"/>
        <v>0</v>
      </c>
    </row>
    <row r="107" spans="1:11" hidden="1" x14ac:dyDescent="0.35">
      <c r="A107" t="str">
        <f t="shared" si="5"/>
        <v>56–65</v>
      </c>
      <c r="B107" s="1">
        <v>65</v>
      </c>
      <c r="D107" t="s">
        <v>55</v>
      </c>
      <c r="F107" t="s">
        <v>7</v>
      </c>
      <c r="G107" t="s">
        <v>8</v>
      </c>
      <c r="H107" t="s">
        <v>7</v>
      </c>
      <c r="I107" t="str">
        <f t="shared" si="6"/>
        <v>Positive</v>
      </c>
      <c r="J107">
        <f t="shared" si="4"/>
        <v>1</v>
      </c>
    </row>
    <row r="108" spans="1:11" hidden="1" x14ac:dyDescent="0.35">
      <c r="A108" t="str">
        <f t="shared" si="5"/>
        <v>26–35</v>
      </c>
      <c r="B108" s="1">
        <v>35</v>
      </c>
      <c r="D108" t="s">
        <v>92</v>
      </c>
      <c r="F108" t="s">
        <v>8</v>
      </c>
      <c r="G108" t="s">
        <v>8</v>
      </c>
      <c r="H108" t="s">
        <v>7</v>
      </c>
      <c r="I108" t="str">
        <f t="shared" si="6"/>
        <v>Positive</v>
      </c>
      <c r="J108">
        <f t="shared" si="4"/>
        <v>1</v>
      </c>
    </row>
    <row r="109" spans="1:11" x14ac:dyDescent="0.35">
      <c r="A109" t="str">
        <f t="shared" si="5"/>
        <v>36–45</v>
      </c>
      <c r="B109" s="1">
        <v>41</v>
      </c>
      <c r="C109" s="2" t="s">
        <v>9</v>
      </c>
      <c r="D109" t="s">
        <v>93</v>
      </c>
      <c r="F109" t="s">
        <v>8</v>
      </c>
      <c r="G109" t="s">
        <v>7</v>
      </c>
      <c r="H109" t="s">
        <v>7</v>
      </c>
      <c r="I109" t="str">
        <f t="shared" si="6"/>
        <v>Positive</v>
      </c>
      <c r="J109">
        <f t="shared" si="4"/>
        <v>1</v>
      </c>
      <c r="K109">
        <v>1</v>
      </c>
    </row>
    <row r="110" spans="1:11" hidden="1" x14ac:dyDescent="0.35">
      <c r="A110" t="str">
        <f t="shared" si="5"/>
        <v>56–65</v>
      </c>
      <c r="B110" s="1">
        <v>65</v>
      </c>
      <c r="C110" s="2" t="s">
        <v>94</v>
      </c>
      <c r="D110" t="s">
        <v>78</v>
      </c>
      <c r="F110" t="s">
        <v>7</v>
      </c>
      <c r="G110" t="s">
        <v>7</v>
      </c>
      <c r="H110" t="s">
        <v>7</v>
      </c>
      <c r="I110" t="str">
        <f t="shared" si="6"/>
        <v>Negative</v>
      </c>
      <c r="J110">
        <f t="shared" si="4"/>
        <v>0</v>
      </c>
    </row>
    <row r="111" spans="1:11" hidden="1" x14ac:dyDescent="0.35">
      <c r="A111" t="str">
        <f t="shared" si="5"/>
        <v>56–65</v>
      </c>
      <c r="B111" s="1">
        <v>60</v>
      </c>
      <c r="C111" s="2" t="s">
        <v>95</v>
      </c>
      <c r="D111" t="s">
        <v>58</v>
      </c>
      <c r="F111" t="s">
        <v>7</v>
      </c>
      <c r="G111" t="s">
        <v>7</v>
      </c>
      <c r="H111" t="s">
        <v>8</v>
      </c>
      <c r="I111" t="str">
        <f t="shared" si="6"/>
        <v>Positive</v>
      </c>
      <c r="J111">
        <f t="shared" si="4"/>
        <v>1</v>
      </c>
    </row>
    <row r="112" spans="1:11" hidden="1" x14ac:dyDescent="0.35">
      <c r="A112" t="str">
        <f t="shared" si="5"/>
        <v>46–55</v>
      </c>
      <c r="B112" s="1">
        <v>54</v>
      </c>
      <c r="C112" s="2" t="s">
        <v>81</v>
      </c>
      <c r="D112" t="s">
        <v>47</v>
      </c>
      <c r="F112" t="s">
        <v>7</v>
      </c>
      <c r="G112" t="s">
        <v>8</v>
      </c>
      <c r="H112" t="s">
        <v>7</v>
      </c>
      <c r="I112" t="str">
        <f t="shared" si="6"/>
        <v>Positive</v>
      </c>
      <c r="J112">
        <f t="shared" si="4"/>
        <v>1</v>
      </c>
    </row>
    <row r="113" spans="1:11" x14ac:dyDescent="0.35">
      <c r="A113" t="str">
        <f t="shared" si="5"/>
        <v>36–45</v>
      </c>
      <c r="B113" s="1">
        <v>44</v>
      </c>
      <c r="D113" t="s">
        <v>55</v>
      </c>
      <c r="F113" t="s">
        <v>7</v>
      </c>
      <c r="G113" t="s">
        <v>7</v>
      </c>
      <c r="H113" t="s">
        <v>8</v>
      </c>
      <c r="I113" t="str">
        <f t="shared" si="6"/>
        <v>Positive</v>
      </c>
      <c r="J113">
        <f t="shared" si="4"/>
        <v>1</v>
      </c>
      <c r="K113">
        <v>1</v>
      </c>
    </row>
    <row r="114" spans="1:11" hidden="1" x14ac:dyDescent="0.35">
      <c r="A114" t="str">
        <f t="shared" si="5"/>
        <v>46–55</v>
      </c>
      <c r="B114" s="1">
        <v>48</v>
      </c>
      <c r="D114" t="s">
        <v>85</v>
      </c>
      <c r="F114" t="s">
        <v>7</v>
      </c>
      <c r="G114" t="s">
        <v>7</v>
      </c>
      <c r="H114" t="s">
        <v>8</v>
      </c>
      <c r="I114" t="str">
        <f t="shared" si="6"/>
        <v>Positive</v>
      </c>
      <c r="J114">
        <f t="shared" si="4"/>
        <v>1</v>
      </c>
    </row>
    <row r="115" spans="1:11" hidden="1" x14ac:dyDescent="0.35">
      <c r="A115" t="str">
        <f t="shared" si="5"/>
        <v>26–35</v>
      </c>
      <c r="B115" s="1">
        <v>29</v>
      </c>
      <c r="D115" t="s">
        <v>93</v>
      </c>
      <c r="F115" t="s">
        <v>7</v>
      </c>
      <c r="G115" t="s">
        <v>7</v>
      </c>
      <c r="H115" t="s">
        <v>7</v>
      </c>
      <c r="I115" t="str">
        <f t="shared" si="6"/>
        <v>Negative</v>
      </c>
      <c r="J115">
        <f t="shared" si="4"/>
        <v>0</v>
      </c>
    </row>
    <row r="116" spans="1:11" hidden="1" x14ac:dyDescent="0.35">
      <c r="A116" t="str">
        <f t="shared" si="5"/>
        <v>46–55</v>
      </c>
      <c r="B116" s="1">
        <v>47</v>
      </c>
      <c r="C116" s="2" t="s">
        <v>96</v>
      </c>
      <c r="D116" t="s">
        <v>97</v>
      </c>
      <c r="F116" t="s">
        <v>7</v>
      </c>
      <c r="G116" t="s">
        <v>7</v>
      </c>
      <c r="H116" t="s">
        <v>8</v>
      </c>
      <c r="I116" t="str">
        <f t="shared" si="6"/>
        <v>Positive</v>
      </c>
      <c r="J116">
        <f t="shared" si="4"/>
        <v>1</v>
      </c>
    </row>
    <row r="117" spans="1:11" hidden="1" x14ac:dyDescent="0.35">
      <c r="A117" t="str">
        <f t="shared" si="5"/>
        <v>56–65</v>
      </c>
      <c r="B117" s="1">
        <v>65</v>
      </c>
      <c r="D117" t="s">
        <v>58</v>
      </c>
      <c r="F117" t="s">
        <v>8</v>
      </c>
      <c r="G117" t="s">
        <v>7</v>
      </c>
      <c r="H117" t="s">
        <v>7</v>
      </c>
      <c r="I117" t="str">
        <f t="shared" si="6"/>
        <v>Positive</v>
      </c>
      <c r="J117">
        <f t="shared" si="4"/>
        <v>1</v>
      </c>
    </row>
    <row r="118" spans="1:11" x14ac:dyDescent="0.35">
      <c r="A118" t="str">
        <f t="shared" si="5"/>
        <v>36–45</v>
      </c>
      <c r="B118" s="1">
        <v>39</v>
      </c>
      <c r="D118" t="s">
        <v>61</v>
      </c>
      <c r="F118" t="s">
        <v>7</v>
      </c>
      <c r="G118" t="s">
        <v>7</v>
      </c>
      <c r="H118" t="s">
        <v>7</v>
      </c>
      <c r="I118" t="str">
        <f t="shared" si="6"/>
        <v>Negative</v>
      </c>
      <c r="J118">
        <f t="shared" si="4"/>
        <v>0</v>
      </c>
      <c r="K118">
        <v>0</v>
      </c>
    </row>
    <row r="119" spans="1:11" hidden="1" x14ac:dyDescent="0.35">
      <c r="A119" t="str">
        <f t="shared" si="5"/>
        <v>18–25</v>
      </c>
      <c r="B119" s="1">
        <v>21</v>
      </c>
      <c r="C119" s="2" t="s">
        <v>98</v>
      </c>
      <c r="D119" t="s">
        <v>11</v>
      </c>
      <c r="F119" t="s">
        <v>8</v>
      </c>
      <c r="G119" t="s">
        <v>8</v>
      </c>
      <c r="H119" t="s">
        <v>7</v>
      </c>
      <c r="I119" t="str">
        <f t="shared" si="6"/>
        <v>Positive</v>
      </c>
      <c r="J119">
        <f t="shared" si="4"/>
        <v>1</v>
      </c>
    </row>
    <row r="120" spans="1:11" hidden="1" x14ac:dyDescent="0.35">
      <c r="A120" t="str">
        <f t="shared" si="5"/>
        <v>46–55</v>
      </c>
      <c r="B120" s="1">
        <v>53</v>
      </c>
      <c r="C120" s="2" t="s">
        <v>99</v>
      </c>
      <c r="D120" t="s">
        <v>13</v>
      </c>
      <c r="F120" t="s">
        <v>7</v>
      </c>
      <c r="G120" t="s">
        <v>7</v>
      </c>
      <c r="H120" t="s">
        <v>7</v>
      </c>
      <c r="I120" t="str">
        <f t="shared" si="6"/>
        <v>Negative</v>
      </c>
      <c r="J120">
        <f t="shared" si="4"/>
        <v>0</v>
      </c>
    </row>
    <row r="121" spans="1:11" hidden="1" x14ac:dyDescent="0.35">
      <c r="A121" t="str">
        <f t="shared" si="5"/>
        <v>46–55</v>
      </c>
      <c r="B121" s="1">
        <v>53</v>
      </c>
      <c r="C121" s="2" t="s">
        <v>100</v>
      </c>
      <c r="D121" t="s">
        <v>61</v>
      </c>
      <c r="F121" t="s">
        <v>7</v>
      </c>
      <c r="G121" t="s">
        <v>8</v>
      </c>
      <c r="H121" t="s">
        <v>7</v>
      </c>
      <c r="I121" t="str">
        <f t="shared" si="6"/>
        <v>Positive</v>
      </c>
      <c r="J121">
        <f t="shared" si="4"/>
        <v>1</v>
      </c>
    </row>
    <row r="122" spans="1:11" hidden="1" x14ac:dyDescent="0.35">
      <c r="A122" t="str">
        <f t="shared" si="5"/>
        <v>46–55</v>
      </c>
      <c r="B122" s="1">
        <v>49</v>
      </c>
      <c r="D122" t="s">
        <v>20</v>
      </c>
      <c r="F122" t="s">
        <v>7</v>
      </c>
      <c r="G122" t="s">
        <v>7</v>
      </c>
      <c r="H122" t="s">
        <v>7</v>
      </c>
      <c r="I122" t="str">
        <f t="shared" si="6"/>
        <v>Negative</v>
      </c>
      <c r="J122">
        <f t="shared" si="4"/>
        <v>0</v>
      </c>
    </row>
    <row r="123" spans="1:11" hidden="1" x14ac:dyDescent="0.35">
      <c r="A123" t="str">
        <f t="shared" si="5"/>
        <v>26–35</v>
      </c>
      <c r="B123" s="1">
        <v>31</v>
      </c>
      <c r="C123" s="2" t="s">
        <v>101</v>
      </c>
      <c r="D123" t="s">
        <v>25</v>
      </c>
      <c r="F123" t="s">
        <v>7</v>
      </c>
      <c r="G123" t="s">
        <v>7</v>
      </c>
      <c r="H123" t="s">
        <v>7</v>
      </c>
      <c r="I123" t="str">
        <f t="shared" si="6"/>
        <v>Negative</v>
      </c>
      <c r="J123">
        <f t="shared" si="4"/>
        <v>0</v>
      </c>
    </row>
    <row r="124" spans="1:11" hidden="1" x14ac:dyDescent="0.35">
      <c r="A124" t="str">
        <f t="shared" si="5"/>
        <v>46–55</v>
      </c>
      <c r="B124" s="1">
        <v>51</v>
      </c>
      <c r="C124" s="2" t="s">
        <v>62</v>
      </c>
      <c r="D124" t="s">
        <v>102</v>
      </c>
      <c r="F124" t="s">
        <v>7</v>
      </c>
      <c r="G124" t="s">
        <v>7</v>
      </c>
      <c r="H124" t="s">
        <v>8</v>
      </c>
      <c r="I124" t="str">
        <f t="shared" si="6"/>
        <v>Positive</v>
      </c>
      <c r="J124">
        <f t="shared" si="4"/>
        <v>1</v>
      </c>
    </row>
    <row r="125" spans="1:11" hidden="1" x14ac:dyDescent="0.35">
      <c r="A125" t="str">
        <f t="shared" si="5"/>
        <v>56–65</v>
      </c>
      <c r="B125" s="1">
        <v>61</v>
      </c>
      <c r="C125" s="2" t="s">
        <v>79</v>
      </c>
      <c r="D125" t="s">
        <v>19</v>
      </c>
      <c r="F125" t="s">
        <v>7</v>
      </c>
      <c r="G125" t="s">
        <v>7</v>
      </c>
      <c r="H125" t="s">
        <v>8</v>
      </c>
      <c r="I125" t="str">
        <f t="shared" si="6"/>
        <v>Positive</v>
      </c>
      <c r="J125">
        <f t="shared" si="4"/>
        <v>1</v>
      </c>
    </row>
    <row r="126" spans="1:11" hidden="1" x14ac:dyDescent="0.35">
      <c r="A126" t="str">
        <f t="shared" si="5"/>
        <v>26–35</v>
      </c>
      <c r="B126" s="1">
        <v>32</v>
      </c>
      <c r="C126" s="2" t="s">
        <v>103</v>
      </c>
      <c r="D126" t="s">
        <v>85</v>
      </c>
      <c r="F126" t="s">
        <v>7</v>
      </c>
      <c r="G126" t="s">
        <v>7</v>
      </c>
      <c r="H126" t="s">
        <v>7</v>
      </c>
      <c r="I126" t="str">
        <f t="shared" si="6"/>
        <v>Negative</v>
      </c>
      <c r="J126">
        <f t="shared" si="4"/>
        <v>0</v>
      </c>
    </row>
    <row r="127" spans="1:11" x14ac:dyDescent="0.35">
      <c r="A127" t="str">
        <f t="shared" si="5"/>
        <v>36–45</v>
      </c>
      <c r="B127" s="1">
        <v>40</v>
      </c>
      <c r="D127" t="s">
        <v>58</v>
      </c>
      <c r="F127" t="s">
        <v>7</v>
      </c>
      <c r="G127" t="s">
        <v>7</v>
      </c>
      <c r="H127" t="s">
        <v>8</v>
      </c>
      <c r="I127" t="str">
        <f t="shared" si="6"/>
        <v>Positive</v>
      </c>
      <c r="J127">
        <f t="shared" si="4"/>
        <v>1</v>
      </c>
      <c r="K127">
        <v>1</v>
      </c>
    </row>
    <row r="128" spans="1:11" hidden="1" x14ac:dyDescent="0.35">
      <c r="A128" t="str">
        <f t="shared" si="5"/>
        <v>26–35</v>
      </c>
      <c r="B128" s="1">
        <v>29</v>
      </c>
      <c r="C128" s="2" t="s">
        <v>9</v>
      </c>
      <c r="D128" t="s">
        <v>17</v>
      </c>
      <c r="F128" t="s">
        <v>7</v>
      </c>
      <c r="G128" t="s">
        <v>7</v>
      </c>
      <c r="H128" t="s">
        <v>7</v>
      </c>
      <c r="I128" t="str">
        <f t="shared" si="6"/>
        <v>Negative</v>
      </c>
      <c r="J128">
        <f t="shared" si="4"/>
        <v>0</v>
      </c>
    </row>
    <row r="129" spans="1:11" hidden="1" x14ac:dyDescent="0.35">
      <c r="A129" t="str">
        <f t="shared" si="5"/>
        <v>18–25</v>
      </c>
      <c r="B129" s="1">
        <v>25</v>
      </c>
      <c r="D129" t="s">
        <v>11</v>
      </c>
      <c r="F129" t="s">
        <v>7</v>
      </c>
      <c r="G129" t="s">
        <v>7</v>
      </c>
      <c r="H129" t="s">
        <v>8</v>
      </c>
      <c r="I129" t="str">
        <f t="shared" si="6"/>
        <v>Positive</v>
      </c>
      <c r="J129">
        <f t="shared" si="4"/>
        <v>1</v>
      </c>
    </row>
    <row r="130" spans="1:11" hidden="1" x14ac:dyDescent="0.35">
      <c r="A130" t="str">
        <f t="shared" si="5"/>
        <v>26–35</v>
      </c>
      <c r="B130" s="1">
        <v>29</v>
      </c>
      <c r="C130" s="2" t="s">
        <v>104</v>
      </c>
      <c r="D130" t="s">
        <v>47</v>
      </c>
      <c r="F130" t="s">
        <v>7</v>
      </c>
      <c r="G130" t="s">
        <v>7</v>
      </c>
      <c r="H130" t="s">
        <v>7</v>
      </c>
      <c r="I130" t="str">
        <f t="shared" si="6"/>
        <v>Negative</v>
      </c>
      <c r="J130">
        <f t="shared" ref="J130:J193" si="7">IF(COUNTIF(I130:I130, "Positive") &gt; 0, 1, 0)</f>
        <v>0</v>
      </c>
    </row>
    <row r="131" spans="1:11" x14ac:dyDescent="0.35">
      <c r="A131" t="str">
        <f t="shared" ref="A131:A194" si="8">IF(B131&lt;18, "0–17",
 IF(B131&lt;=25, "18–25",
 IF(B131&lt;=35, "26–35",
 IF(B131&lt;=45, "36–45",
 IF(B131&lt;=55, "46–55",
 IF(B131&lt;=65, "56–65",
 IF(B131&lt;=75, "66–75", "76+")))))))</f>
        <v>36–45</v>
      </c>
      <c r="B131" s="1">
        <v>43</v>
      </c>
      <c r="D131" t="s">
        <v>85</v>
      </c>
      <c r="F131" t="s">
        <v>7</v>
      </c>
      <c r="G131" t="s">
        <v>7</v>
      </c>
      <c r="H131" t="s">
        <v>7</v>
      </c>
      <c r="I131" t="str">
        <f t="shared" ref="I131:I194" si="9">IF(COUNTIF(F131:H131, "P") &gt; 0, "Positive", "Negative")</f>
        <v>Negative</v>
      </c>
      <c r="J131">
        <f t="shared" si="7"/>
        <v>0</v>
      </c>
      <c r="K131">
        <v>0</v>
      </c>
    </row>
    <row r="132" spans="1:11" x14ac:dyDescent="0.35">
      <c r="A132" t="str">
        <f t="shared" si="8"/>
        <v>36–45</v>
      </c>
      <c r="B132" s="1">
        <v>44</v>
      </c>
      <c r="D132" t="s">
        <v>20</v>
      </c>
      <c r="F132" t="s">
        <v>7</v>
      </c>
      <c r="G132" t="s">
        <v>7</v>
      </c>
      <c r="H132" t="s">
        <v>8</v>
      </c>
      <c r="I132" t="str">
        <f t="shared" si="9"/>
        <v>Positive</v>
      </c>
      <c r="J132">
        <f t="shared" si="7"/>
        <v>1</v>
      </c>
      <c r="K132">
        <v>1</v>
      </c>
    </row>
    <row r="133" spans="1:11" hidden="1" x14ac:dyDescent="0.35">
      <c r="A133" t="str">
        <f t="shared" si="8"/>
        <v>26–35</v>
      </c>
      <c r="B133" s="1">
        <v>32</v>
      </c>
      <c r="D133" t="s">
        <v>11</v>
      </c>
      <c r="F133" t="s">
        <v>8</v>
      </c>
      <c r="G133" t="s">
        <v>8</v>
      </c>
      <c r="H133" t="s">
        <v>7</v>
      </c>
      <c r="I133" t="str">
        <f t="shared" si="9"/>
        <v>Positive</v>
      </c>
      <c r="J133">
        <f t="shared" si="7"/>
        <v>1</v>
      </c>
    </row>
    <row r="134" spans="1:11" hidden="1" x14ac:dyDescent="0.35">
      <c r="A134" t="str">
        <f t="shared" si="8"/>
        <v>26–35</v>
      </c>
      <c r="B134" s="1">
        <v>26</v>
      </c>
      <c r="D134" t="s">
        <v>58</v>
      </c>
      <c r="F134" t="s">
        <v>7</v>
      </c>
      <c r="G134" t="s">
        <v>7</v>
      </c>
      <c r="H134" t="s">
        <v>8</v>
      </c>
      <c r="I134" t="str">
        <f t="shared" si="9"/>
        <v>Positive</v>
      </c>
      <c r="J134">
        <f t="shared" si="7"/>
        <v>1</v>
      </c>
    </row>
    <row r="135" spans="1:11" hidden="1" x14ac:dyDescent="0.35">
      <c r="A135" t="str">
        <f t="shared" si="8"/>
        <v>26–35</v>
      </c>
      <c r="B135" s="1">
        <v>26</v>
      </c>
      <c r="C135" s="2" t="s">
        <v>79</v>
      </c>
      <c r="D135" t="s">
        <v>20</v>
      </c>
      <c r="F135" t="s">
        <v>7</v>
      </c>
      <c r="G135" t="s">
        <v>7</v>
      </c>
      <c r="H135" t="s">
        <v>7</v>
      </c>
      <c r="I135" t="str">
        <f t="shared" si="9"/>
        <v>Negative</v>
      </c>
      <c r="J135">
        <f t="shared" si="7"/>
        <v>0</v>
      </c>
    </row>
    <row r="136" spans="1:11" hidden="1" x14ac:dyDescent="0.35">
      <c r="A136" t="str">
        <f t="shared" si="8"/>
        <v>56–65</v>
      </c>
      <c r="B136" s="1">
        <v>65</v>
      </c>
      <c r="D136" t="s">
        <v>58</v>
      </c>
      <c r="F136" t="s">
        <v>7</v>
      </c>
      <c r="G136" t="s">
        <v>7</v>
      </c>
      <c r="H136" t="s">
        <v>7</v>
      </c>
      <c r="I136" t="str">
        <f t="shared" si="9"/>
        <v>Negative</v>
      </c>
      <c r="J136">
        <f t="shared" si="7"/>
        <v>0</v>
      </c>
    </row>
    <row r="137" spans="1:11" hidden="1" x14ac:dyDescent="0.35">
      <c r="A137" t="str">
        <f t="shared" si="8"/>
        <v>46–55</v>
      </c>
      <c r="B137" s="1">
        <v>54</v>
      </c>
      <c r="D137" t="s">
        <v>44</v>
      </c>
      <c r="F137" t="s">
        <v>7</v>
      </c>
      <c r="G137" t="s">
        <v>7</v>
      </c>
      <c r="H137" t="s">
        <v>8</v>
      </c>
      <c r="I137" t="str">
        <f t="shared" si="9"/>
        <v>Positive</v>
      </c>
      <c r="J137">
        <f t="shared" si="7"/>
        <v>1</v>
      </c>
    </row>
    <row r="138" spans="1:11" x14ac:dyDescent="0.35">
      <c r="A138" t="str">
        <f t="shared" si="8"/>
        <v>36–45</v>
      </c>
      <c r="B138" s="1">
        <v>42</v>
      </c>
      <c r="D138" t="s">
        <v>20</v>
      </c>
      <c r="F138" t="s">
        <v>7</v>
      </c>
      <c r="G138" t="s">
        <v>7</v>
      </c>
      <c r="H138" t="s">
        <v>8</v>
      </c>
      <c r="I138" t="str">
        <f t="shared" si="9"/>
        <v>Positive</v>
      </c>
      <c r="J138">
        <f t="shared" si="7"/>
        <v>1</v>
      </c>
      <c r="K138">
        <v>1</v>
      </c>
    </row>
    <row r="139" spans="1:11" hidden="1" x14ac:dyDescent="0.35">
      <c r="A139" t="str">
        <f t="shared" si="8"/>
        <v>46–55</v>
      </c>
      <c r="B139" s="1">
        <v>49</v>
      </c>
      <c r="D139" t="s">
        <v>93</v>
      </c>
      <c r="F139" t="s">
        <v>7</v>
      </c>
      <c r="G139" t="s">
        <v>7</v>
      </c>
      <c r="H139" t="s">
        <v>8</v>
      </c>
      <c r="I139" t="str">
        <f t="shared" si="9"/>
        <v>Positive</v>
      </c>
      <c r="J139">
        <f t="shared" si="7"/>
        <v>1</v>
      </c>
    </row>
    <row r="140" spans="1:11" hidden="1" x14ac:dyDescent="0.35">
      <c r="A140" t="str">
        <f t="shared" si="8"/>
        <v>18–25</v>
      </c>
      <c r="B140" s="1">
        <v>25</v>
      </c>
      <c r="D140" t="s">
        <v>20</v>
      </c>
      <c r="F140" t="s">
        <v>7</v>
      </c>
      <c r="G140" t="s">
        <v>7</v>
      </c>
      <c r="H140" t="s">
        <v>8</v>
      </c>
      <c r="I140" t="str">
        <f t="shared" si="9"/>
        <v>Positive</v>
      </c>
      <c r="J140">
        <f t="shared" si="7"/>
        <v>1</v>
      </c>
    </row>
    <row r="141" spans="1:11" hidden="1" x14ac:dyDescent="0.35">
      <c r="A141" t="str">
        <f t="shared" si="8"/>
        <v>18–25</v>
      </c>
      <c r="B141" s="1">
        <v>21</v>
      </c>
      <c r="C141" s="2" t="s">
        <v>99</v>
      </c>
      <c r="D141" t="s">
        <v>25</v>
      </c>
      <c r="F141" t="s">
        <v>7</v>
      </c>
      <c r="G141" t="s">
        <v>7</v>
      </c>
      <c r="H141" t="s">
        <v>7</v>
      </c>
      <c r="I141" t="str">
        <f t="shared" si="9"/>
        <v>Negative</v>
      </c>
      <c r="J141">
        <f t="shared" si="7"/>
        <v>0</v>
      </c>
    </row>
    <row r="142" spans="1:11" hidden="1" x14ac:dyDescent="0.35">
      <c r="A142" t="str">
        <f t="shared" si="8"/>
        <v>26–35</v>
      </c>
      <c r="B142" s="1">
        <v>30</v>
      </c>
      <c r="C142" s="2" t="s">
        <v>105</v>
      </c>
      <c r="D142" t="s">
        <v>25</v>
      </c>
      <c r="F142" t="s">
        <v>7</v>
      </c>
      <c r="G142" t="s">
        <v>7</v>
      </c>
      <c r="H142" t="s">
        <v>7</v>
      </c>
      <c r="I142" t="str">
        <f t="shared" si="9"/>
        <v>Negative</v>
      </c>
      <c r="J142">
        <f t="shared" si="7"/>
        <v>0</v>
      </c>
    </row>
    <row r="143" spans="1:11" hidden="1" x14ac:dyDescent="0.35">
      <c r="A143" t="str">
        <f t="shared" si="8"/>
        <v>26–35</v>
      </c>
      <c r="B143" s="1">
        <v>29</v>
      </c>
      <c r="C143" s="2" t="s">
        <v>106</v>
      </c>
      <c r="D143" t="s">
        <v>20</v>
      </c>
      <c r="F143" t="s">
        <v>8</v>
      </c>
      <c r="G143" t="s">
        <v>7</v>
      </c>
      <c r="H143" t="s">
        <v>7</v>
      </c>
      <c r="I143" t="str">
        <f t="shared" si="9"/>
        <v>Positive</v>
      </c>
      <c r="J143">
        <f t="shared" si="7"/>
        <v>1</v>
      </c>
    </row>
    <row r="144" spans="1:11" hidden="1" x14ac:dyDescent="0.35">
      <c r="A144" t="str">
        <f t="shared" si="8"/>
        <v>18–25</v>
      </c>
      <c r="B144" s="1">
        <v>25</v>
      </c>
      <c r="C144" s="2" t="s">
        <v>86</v>
      </c>
      <c r="D144" t="s">
        <v>11</v>
      </c>
      <c r="F144" t="s">
        <v>7</v>
      </c>
      <c r="G144" t="s">
        <v>7</v>
      </c>
      <c r="H144" t="s">
        <v>8</v>
      </c>
      <c r="I144" t="str">
        <f t="shared" si="9"/>
        <v>Positive</v>
      </c>
      <c r="J144">
        <f t="shared" si="7"/>
        <v>1</v>
      </c>
    </row>
    <row r="145" spans="1:11" hidden="1" x14ac:dyDescent="0.35">
      <c r="A145" t="str">
        <f t="shared" si="8"/>
        <v>56–65</v>
      </c>
      <c r="B145" s="1">
        <v>65</v>
      </c>
      <c r="D145" t="s">
        <v>58</v>
      </c>
      <c r="F145" t="s">
        <v>8</v>
      </c>
      <c r="G145" t="s">
        <v>7</v>
      </c>
      <c r="H145" t="s">
        <v>7</v>
      </c>
      <c r="I145" t="str">
        <f t="shared" si="9"/>
        <v>Positive</v>
      </c>
      <c r="J145">
        <f t="shared" si="7"/>
        <v>1</v>
      </c>
    </row>
    <row r="146" spans="1:11" hidden="1" x14ac:dyDescent="0.35">
      <c r="A146" t="str">
        <f t="shared" si="8"/>
        <v>56–65</v>
      </c>
      <c r="B146" s="1">
        <v>60</v>
      </c>
      <c r="C146" s="2" t="s">
        <v>95</v>
      </c>
      <c r="D146" t="s">
        <v>107</v>
      </c>
      <c r="F146" t="s">
        <v>7</v>
      </c>
      <c r="G146" t="s">
        <v>7</v>
      </c>
      <c r="H146" t="s">
        <v>8</v>
      </c>
      <c r="I146" t="str">
        <f t="shared" si="9"/>
        <v>Positive</v>
      </c>
      <c r="J146">
        <f t="shared" si="7"/>
        <v>1</v>
      </c>
    </row>
    <row r="147" spans="1:11" x14ac:dyDescent="0.35">
      <c r="A147" t="str">
        <f t="shared" si="8"/>
        <v>36–45</v>
      </c>
      <c r="B147" s="1">
        <v>45</v>
      </c>
      <c r="D147" t="s">
        <v>58</v>
      </c>
      <c r="F147" t="s">
        <v>7</v>
      </c>
      <c r="G147" t="s">
        <v>7</v>
      </c>
      <c r="H147" t="s">
        <v>7</v>
      </c>
      <c r="I147" t="str">
        <f t="shared" si="9"/>
        <v>Negative</v>
      </c>
      <c r="J147">
        <f t="shared" si="7"/>
        <v>0</v>
      </c>
      <c r="K147">
        <v>0</v>
      </c>
    </row>
    <row r="148" spans="1:11" hidden="1" x14ac:dyDescent="0.35">
      <c r="A148" t="str">
        <f t="shared" si="8"/>
        <v>18–25</v>
      </c>
      <c r="B148" s="1">
        <v>18</v>
      </c>
      <c r="D148" t="s">
        <v>21</v>
      </c>
      <c r="F148" t="s">
        <v>7</v>
      </c>
      <c r="G148" t="s">
        <v>7</v>
      </c>
      <c r="H148" t="s">
        <v>8</v>
      </c>
      <c r="I148" t="str">
        <f t="shared" si="9"/>
        <v>Positive</v>
      </c>
      <c r="J148">
        <f t="shared" si="7"/>
        <v>1</v>
      </c>
    </row>
    <row r="149" spans="1:11" hidden="1" x14ac:dyDescent="0.35">
      <c r="A149" t="str">
        <f t="shared" si="8"/>
        <v>18–25</v>
      </c>
      <c r="B149" s="1">
        <v>22</v>
      </c>
      <c r="D149" t="s">
        <v>22</v>
      </c>
      <c r="F149" t="s">
        <v>8</v>
      </c>
      <c r="G149" t="s">
        <v>7</v>
      </c>
      <c r="H149" t="s">
        <v>8</v>
      </c>
      <c r="I149" t="str">
        <f t="shared" si="9"/>
        <v>Positive</v>
      </c>
      <c r="J149">
        <f t="shared" si="7"/>
        <v>1</v>
      </c>
    </row>
    <row r="150" spans="1:11" hidden="1" x14ac:dyDescent="0.35">
      <c r="A150" t="str">
        <f t="shared" si="8"/>
        <v>56–65</v>
      </c>
      <c r="B150" s="1">
        <v>63</v>
      </c>
      <c r="D150" t="s">
        <v>23</v>
      </c>
      <c r="F150" t="s">
        <v>7</v>
      </c>
      <c r="G150" t="s">
        <v>7</v>
      </c>
      <c r="H150" t="s">
        <v>7</v>
      </c>
      <c r="I150" t="str">
        <f t="shared" si="9"/>
        <v>Negative</v>
      </c>
      <c r="J150">
        <f t="shared" si="7"/>
        <v>0</v>
      </c>
    </row>
    <row r="151" spans="1:11" hidden="1" x14ac:dyDescent="0.35">
      <c r="A151" t="str">
        <f t="shared" si="8"/>
        <v>26–35</v>
      </c>
      <c r="B151" s="1">
        <v>31</v>
      </c>
      <c r="D151" t="s">
        <v>25</v>
      </c>
      <c r="F151" t="s">
        <v>7</v>
      </c>
      <c r="G151" t="s">
        <v>7</v>
      </c>
      <c r="H151" t="s">
        <v>7</v>
      </c>
      <c r="I151" t="str">
        <f t="shared" si="9"/>
        <v>Negative</v>
      </c>
      <c r="J151">
        <f t="shared" si="7"/>
        <v>0</v>
      </c>
    </row>
    <row r="152" spans="1:11" x14ac:dyDescent="0.35">
      <c r="A152" t="str">
        <f t="shared" si="8"/>
        <v>36–45</v>
      </c>
      <c r="B152" s="1">
        <v>37</v>
      </c>
      <c r="D152" t="s">
        <v>26</v>
      </c>
      <c r="F152" t="s">
        <v>7</v>
      </c>
      <c r="G152" t="s">
        <v>7</v>
      </c>
      <c r="H152" t="s">
        <v>7</v>
      </c>
      <c r="I152" t="str">
        <f t="shared" si="9"/>
        <v>Negative</v>
      </c>
      <c r="J152">
        <f t="shared" si="7"/>
        <v>0</v>
      </c>
      <c r="K152">
        <v>0</v>
      </c>
    </row>
    <row r="153" spans="1:11" hidden="1" x14ac:dyDescent="0.35">
      <c r="A153" t="str">
        <f t="shared" si="8"/>
        <v>46–55</v>
      </c>
      <c r="B153" s="1">
        <v>54</v>
      </c>
      <c r="D153" t="s">
        <v>27</v>
      </c>
      <c r="F153" t="s">
        <v>7</v>
      </c>
      <c r="G153" t="s">
        <v>7</v>
      </c>
      <c r="H153" t="s">
        <v>7</v>
      </c>
      <c r="I153" t="str">
        <f t="shared" si="9"/>
        <v>Negative</v>
      </c>
      <c r="J153">
        <f t="shared" si="7"/>
        <v>0</v>
      </c>
    </row>
    <row r="154" spans="1:11" hidden="1" x14ac:dyDescent="0.35">
      <c r="A154" t="str">
        <f t="shared" si="8"/>
        <v>46–55</v>
      </c>
      <c r="B154" s="1">
        <v>51</v>
      </c>
      <c r="D154" t="s">
        <v>28</v>
      </c>
      <c r="F154" t="s">
        <v>8</v>
      </c>
      <c r="G154" t="s">
        <v>7</v>
      </c>
      <c r="H154" t="s">
        <v>8</v>
      </c>
      <c r="I154" t="str">
        <f t="shared" si="9"/>
        <v>Positive</v>
      </c>
      <c r="J154">
        <f t="shared" si="7"/>
        <v>1</v>
      </c>
    </row>
    <row r="155" spans="1:11" hidden="1" x14ac:dyDescent="0.35">
      <c r="A155" t="str">
        <f t="shared" si="8"/>
        <v>26–35</v>
      </c>
      <c r="B155" s="1">
        <v>26</v>
      </c>
      <c r="D155" t="s">
        <v>44</v>
      </c>
      <c r="F155" t="s">
        <v>7</v>
      </c>
      <c r="G155" t="s">
        <v>8</v>
      </c>
      <c r="H155" t="s">
        <v>8</v>
      </c>
      <c r="I155" t="str">
        <f t="shared" si="9"/>
        <v>Positive</v>
      </c>
      <c r="J155">
        <f t="shared" si="7"/>
        <v>1</v>
      </c>
    </row>
    <row r="156" spans="1:11" hidden="1" x14ac:dyDescent="0.35">
      <c r="A156" t="str">
        <f t="shared" si="8"/>
        <v>56–65</v>
      </c>
      <c r="B156" s="1">
        <v>58</v>
      </c>
      <c r="D156" t="s">
        <v>20</v>
      </c>
      <c r="F156" t="s">
        <v>7</v>
      </c>
      <c r="G156" t="s">
        <v>7</v>
      </c>
      <c r="H156" t="s">
        <v>7</v>
      </c>
      <c r="I156" t="str">
        <f t="shared" si="9"/>
        <v>Negative</v>
      </c>
      <c r="J156">
        <f t="shared" si="7"/>
        <v>0</v>
      </c>
    </row>
    <row r="157" spans="1:11" hidden="1" x14ac:dyDescent="0.35">
      <c r="A157" t="str">
        <f t="shared" si="8"/>
        <v>46–55</v>
      </c>
      <c r="B157" s="1">
        <v>46</v>
      </c>
      <c r="D157" t="s">
        <v>93</v>
      </c>
      <c r="F157" t="s">
        <v>7</v>
      </c>
      <c r="G157" t="s">
        <v>7</v>
      </c>
      <c r="H157" t="s">
        <v>8</v>
      </c>
      <c r="I157" t="str">
        <f t="shared" si="9"/>
        <v>Positive</v>
      </c>
      <c r="J157">
        <f t="shared" si="7"/>
        <v>1</v>
      </c>
    </row>
    <row r="158" spans="1:11" hidden="1" x14ac:dyDescent="0.35">
      <c r="A158" t="str">
        <f t="shared" si="8"/>
        <v>26–35</v>
      </c>
      <c r="B158" s="1">
        <v>34</v>
      </c>
      <c r="D158" t="s">
        <v>20</v>
      </c>
      <c r="F158" t="s">
        <v>7</v>
      </c>
      <c r="G158" t="s">
        <v>7</v>
      </c>
      <c r="H158" t="s">
        <v>7</v>
      </c>
      <c r="I158" t="str">
        <f t="shared" si="9"/>
        <v>Negative</v>
      </c>
      <c r="J158">
        <f t="shared" si="7"/>
        <v>0</v>
      </c>
    </row>
    <row r="159" spans="1:11" hidden="1" x14ac:dyDescent="0.35">
      <c r="A159" t="str">
        <f t="shared" si="8"/>
        <v>26–35</v>
      </c>
      <c r="B159" s="1">
        <v>29</v>
      </c>
      <c r="D159" t="s">
        <v>25</v>
      </c>
      <c r="F159" t="s">
        <v>7</v>
      </c>
      <c r="G159" t="s">
        <v>7</v>
      </c>
      <c r="H159" t="s">
        <v>7</v>
      </c>
      <c r="I159" t="str">
        <f t="shared" si="9"/>
        <v>Negative</v>
      </c>
      <c r="J159">
        <f t="shared" si="7"/>
        <v>0</v>
      </c>
    </row>
    <row r="160" spans="1:11" hidden="1" x14ac:dyDescent="0.35">
      <c r="A160" t="str">
        <f t="shared" si="8"/>
        <v>18–25</v>
      </c>
      <c r="B160" s="1">
        <v>23</v>
      </c>
      <c r="D160" t="s">
        <v>25</v>
      </c>
      <c r="F160" t="s">
        <v>7</v>
      </c>
      <c r="G160" t="s">
        <v>7</v>
      </c>
      <c r="H160" t="s">
        <v>8</v>
      </c>
      <c r="I160" t="str">
        <f t="shared" si="9"/>
        <v>Positive</v>
      </c>
      <c r="J160">
        <f t="shared" si="7"/>
        <v>1</v>
      </c>
    </row>
    <row r="161" spans="1:11" hidden="1" x14ac:dyDescent="0.35">
      <c r="A161" t="str">
        <f t="shared" si="8"/>
        <v>56–65</v>
      </c>
      <c r="B161" s="1">
        <v>64</v>
      </c>
      <c r="D161" t="s">
        <v>78</v>
      </c>
      <c r="F161" t="s">
        <v>7</v>
      </c>
      <c r="G161" t="s">
        <v>7</v>
      </c>
      <c r="H161" t="s">
        <v>7</v>
      </c>
      <c r="I161" t="str">
        <f t="shared" si="9"/>
        <v>Negative</v>
      </c>
      <c r="J161">
        <f t="shared" si="7"/>
        <v>0</v>
      </c>
    </row>
    <row r="162" spans="1:11" hidden="1" x14ac:dyDescent="0.35">
      <c r="A162" t="str">
        <f t="shared" si="8"/>
        <v>56–65</v>
      </c>
      <c r="B162" s="1">
        <v>60</v>
      </c>
      <c r="D162" t="s">
        <v>80</v>
      </c>
      <c r="F162" t="s">
        <v>7</v>
      </c>
      <c r="G162" t="s">
        <v>7</v>
      </c>
      <c r="H162" t="s">
        <v>8</v>
      </c>
      <c r="I162" t="str">
        <f t="shared" si="9"/>
        <v>Positive</v>
      </c>
      <c r="J162">
        <f t="shared" si="7"/>
        <v>1</v>
      </c>
    </row>
    <row r="163" spans="1:11" hidden="1" x14ac:dyDescent="0.35">
      <c r="A163" t="str">
        <f t="shared" si="8"/>
        <v>46–55</v>
      </c>
      <c r="B163" s="1">
        <v>47</v>
      </c>
      <c r="D163" t="s">
        <v>25</v>
      </c>
      <c r="F163" t="s">
        <v>7</v>
      </c>
      <c r="G163" t="s">
        <v>7</v>
      </c>
      <c r="H163" t="s">
        <v>7</v>
      </c>
      <c r="I163" t="str">
        <f t="shared" si="9"/>
        <v>Negative</v>
      </c>
      <c r="J163">
        <f t="shared" si="7"/>
        <v>0</v>
      </c>
    </row>
    <row r="164" spans="1:11" hidden="1" x14ac:dyDescent="0.35">
      <c r="A164" t="str">
        <f t="shared" si="8"/>
        <v>56–65</v>
      </c>
      <c r="B164" s="1">
        <v>65</v>
      </c>
      <c r="D164" t="s">
        <v>20</v>
      </c>
      <c r="F164" t="s">
        <v>7</v>
      </c>
      <c r="G164" t="s">
        <v>7</v>
      </c>
      <c r="H164" t="s">
        <v>8</v>
      </c>
      <c r="I164" t="str">
        <f t="shared" si="9"/>
        <v>Positive</v>
      </c>
      <c r="J164">
        <f t="shared" si="7"/>
        <v>1</v>
      </c>
    </row>
    <row r="165" spans="1:11" hidden="1" x14ac:dyDescent="0.35">
      <c r="A165" t="str">
        <f t="shared" si="8"/>
        <v>26–35</v>
      </c>
      <c r="B165" s="1">
        <v>32</v>
      </c>
      <c r="D165" t="s">
        <v>19</v>
      </c>
      <c r="F165" t="s">
        <v>8</v>
      </c>
      <c r="G165" t="s">
        <v>7</v>
      </c>
      <c r="H165" t="s">
        <v>7</v>
      </c>
      <c r="I165" t="str">
        <f t="shared" si="9"/>
        <v>Positive</v>
      </c>
      <c r="J165">
        <f t="shared" si="7"/>
        <v>1</v>
      </c>
    </row>
    <row r="166" spans="1:11" hidden="1" x14ac:dyDescent="0.35">
      <c r="A166" t="str">
        <f t="shared" si="8"/>
        <v>26–35</v>
      </c>
      <c r="B166" s="1">
        <v>28</v>
      </c>
      <c r="D166" t="s">
        <v>33</v>
      </c>
      <c r="F166" t="s">
        <v>7</v>
      </c>
      <c r="G166" t="s">
        <v>7</v>
      </c>
      <c r="H166" t="s">
        <v>7</v>
      </c>
      <c r="I166" t="str">
        <f t="shared" si="9"/>
        <v>Negative</v>
      </c>
      <c r="J166">
        <f t="shared" si="7"/>
        <v>0</v>
      </c>
    </row>
    <row r="167" spans="1:11" x14ac:dyDescent="0.35">
      <c r="A167" t="str">
        <f t="shared" si="8"/>
        <v>36–45</v>
      </c>
      <c r="B167" s="1">
        <v>36</v>
      </c>
      <c r="D167" t="s">
        <v>29</v>
      </c>
      <c r="F167" t="s">
        <v>7</v>
      </c>
      <c r="G167" t="s">
        <v>7</v>
      </c>
      <c r="H167" t="s">
        <v>7</v>
      </c>
      <c r="I167" t="str">
        <f t="shared" si="9"/>
        <v>Negative</v>
      </c>
      <c r="J167">
        <f t="shared" si="7"/>
        <v>0</v>
      </c>
      <c r="K167">
        <v>0</v>
      </c>
    </row>
    <row r="168" spans="1:11" hidden="1" x14ac:dyDescent="0.35">
      <c r="A168" t="str">
        <f t="shared" si="8"/>
        <v>18–25</v>
      </c>
      <c r="B168" s="1">
        <v>21</v>
      </c>
      <c r="D168" t="s">
        <v>84</v>
      </c>
      <c r="F168" t="s">
        <v>7</v>
      </c>
      <c r="G168" t="s">
        <v>7</v>
      </c>
      <c r="H168" t="s">
        <v>7</v>
      </c>
      <c r="I168" t="str">
        <f t="shared" si="9"/>
        <v>Negative</v>
      </c>
      <c r="J168">
        <f t="shared" si="7"/>
        <v>0</v>
      </c>
    </row>
    <row r="169" spans="1:11" hidden="1" x14ac:dyDescent="0.35">
      <c r="A169" t="str">
        <f t="shared" si="8"/>
        <v>46–55</v>
      </c>
      <c r="B169" s="1">
        <v>47</v>
      </c>
      <c r="D169" t="s">
        <v>85</v>
      </c>
      <c r="F169" t="s">
        <v>7</v>
      </c>
      <c r="G169" t="s">
        <v>7</v>
      </c>
      <c r="H169" t="s">
        <v>7</v>
      </c>
      <c r="I169" t="str">
        <f t="shared" si="9"/>
        <v>Negative</v>
      </c>
      <c r="J169">
        <f t="shared" si="7"/>
        <v>0</v>
      </c>
    </row>
    <row r="170" spans="1:11" hidden="1" x14ac:dyDescent="0.35">
      <c r="A170" t="str">
        <f t="shared" si="8"/>
        <v>46–55</v>
      </c>
      <c r="B170" s="1">
        <v>53</v>
      </c>
      <c r="D170" t="s">
        <v>17</v>
      </c>
      <c r="F170" t="s">
        <v>7</v>
      </c>
      <c r="G170" t="s">
        <v>7</v>
      </c>
      <c r="H170" t="s">
        <v>8</v>
      </c>
      <c r="I170" t="str">
        <f t="shared" si="9"/>
        <v>Positive</v>
      </c>
      <c r="J170">
        <f t="shared" si="7"/>
        <v>1</v>
      </c>
    </row>
    <row r="171" spans="1:11" hidden="1" x14ac:dyDescent="0.35">
      <c r="A171" t="str">
        <f t="shared" si="8"/>
        <v>26–35</v>
      </c>
      <c r="B171" s="1">
        <v>27</v>
      </c>
      <c r="D171" t="s">
        <v>20</v>
      </c>
      <c r="F171" t="s">
        <v>7</v>
      </c>
      <c r="G171" t="s">
        <v>7</v>
      </c>
      <c r="H171" t="s">
        <v>8</v>
      </c>
      <c r="I171" t="str">
        <f t="shared" si="9"/>
        <v>Positive</v>
      </c>
      <c r="J171">
        <f t="shared" si="7"/>
        <v>1</v>
      </c>
    </row>
    <row r="172" spans="1:11" hidden="1" x14ac:dyDescent="0.35">
      <c r="A172" t="str">
        <f t="shared" si="8"/>
        <v>46–55</v>
      </c>
      <c r="B172" s="1">
        <v>53</v>
      </c>
      <c r="D172" t="s">
        <v>21</v>
      </c>
      <c r="F172" t="s">
        <v>7</v>
      </c>
      <c r="G172" t="s">
        <v>7</v>
      </c>
      <c r="H172" t="s">
        <v>7</v>
      </c>
      <c r="I172" t="str">
        <f t="shared" si="9"/>
        <v>Negative</v>
      </c>
      <c r="J172">
        <f t="shared" si="7"/>
        <v>0</v>
      </c>
    </row>
    <row r="173" spans="1:11" hidden="1" x14ac:dyDescent="0.35">
      <c r="A173" t="str">
        <f t="shared" si="8"/>
        <v>56–65</v>
      </c>
      <c r="B173" s="1">
        <v>62</v>
      </c>
      <c r="D173" t="s">
        <v>58</v>
      </c>
      <c r="F173" t="s">
        <v>7</v>
      </c>
      <c r="G173" t="s">
        <v>7</v>
      </c>
      <c r="H173" t="s">
        <v>7</v>
      </c>
      <c r="I173" t="str">
        <f t="shared" si="9"/>
        <v>Negative</v>
      </c>
      <c r="J173">
        <f t="shared" si="7"/>
        <v>0</v>
      </c>
    </row>
    <row r="174" spans="1:11" hidden="1" x14ac:dyDescent="0.35">
      <c r="A174" t="str">
        <f t="shared" si="8"/>
        <v>46–55</v>
      </c>
      <c r="B174" s="1">
        <v>49</v>
      </c>
      <c r="D174" t="s">
        <v>25</v>
      </c>
      <c r="F174" t="s">
        <v>7</v>
      </c>
      <c r="G174" t="s">
        <v>7</v>
      </c>
      <c r="H174" t="s">
        <v>7</v>
      </c>
      <c r="I174" t="str">
        <f t="shared" si="9"/>
        <v>Negative</v>
      </c>
      <c r="J174">
        <f t="shared" si="7"/>
        <v>0</v>
      </c>
    </row>
    <row r="175" spans="1:11" hidden="1" x14ac:dyDescent="0.35">
      <c r="A175" t="str">
        <f t="shared" si="8"/>
        <v>56–65</v>
      </c>
      <c r="B175" s="1">
        <v>56</v>
      </c>
      <c r="D175" t="s">
        <v>58</v>
      </c>
      <c r="F175" t="s">
        <v>7</v>
      </c>
      <c r="G175" t="s">
        <v>7</v>
      </c>
      <c r="H175" t="s">
        <v>8</v>
      </c>
      <c r="I175" t="str">
        <f t="shared" si="9"/>
        <v>Positive</v>
      </c>
      <c r="J175">
        <f t="shared" si="7"/>
        <v>1</v>
      </c>
    </row>
    <row r="176" spans="1:11" hidden="1" x14ac:dyDescent="0.35">
      <c r="A176" t="str">
        <f t="shared" si="8"/>
        <v>46–55</v>
      </c>
      <c r="B176" s="1">
        <v>52</v>
      </c>
      <c r="D176" t="s">
        <v>20</v>
      </c>
      <c r="F176" t="s">
        <v>7</v>
      </c>
      <c r="G176" t="s">
        <v>7</v>
      </c>
      <c r="H176" t="s">
        <v>8</v>
      </c>
      <c r="I176" t="str">
        <f t="shared" si="9"/>
        <v>Positive</v>
      </c>
      <c r="J176">
        <f t="shared" si="7"/>
        <v>1</v>
      </c>
    </row>
    <row r="177" spans="1:11" hidden="1" x14ac:dyDescent="0.35">
      <c r="A177" t="str">
        <f t="shared" si="8"/>
        <v>46–55</v>
      </c>
      <c r="B177" s="1">
        <v>46</v>
      </c>
      <c r="D177" t="s">
        <v>20</v>
      </c>
      <c r="F177" t="s">
        <v>8</v>
      </c>
      <c r="G177" t="s">
        <v>7</v>
      </c>
      <c r="H177" t="s">
        <v>7</v>
      </c>
      <c r="I177" t="str">
        <f t="shared" si="9"/>
        <v>Positive</v>
      </c>
      <c r="J177">
        <f t="shared" si="7"/>
        <v>1</v>
      </c>
    </row>
    <row r="178" spans="1:11" x14ac:dyDescent="0.35">
      <c r="A178" t="str">
        <f t="shared" si="8"/>
        <v>36–45</v>
      </c>
      <c r="B178" s="1">
        <v>38</v>
      </c>
      <c r="D178" t="s">
        <v>20</v>
      </c>
      <c r="F178" t="s">
        <v>8</v>
      </c>
      <c r="G178" t="s">
        <v>8</v>
      </c>
      <c r="H178" t="s">
        <v>7</v>
      </c>
      <c r="I178" t="str">
        <f t="shared" si="9"/>
        <v>Positive</v>
      </c>
      <c r="J178">
        <f t="shared" si="7"/>
        <v>1</v>
      </c>
      <c r="K178">
        <v>1</v>
      </c>
    </row>
    <row r="179" spans="1:11" hidden="1" x14ac:dyDescent="0.35">
      <c r="A179" t="str">
        <f t="shared" si="8"/>
        <v>56–65</v>
      </c>
      <c r="B179" s="1">
        <v>59</v>
      </c>
      <c r="D179" t="s">
        <v>33</v>
      </c>
      <c r="F179" t="s">
        <v>7</v>
      </c>
      <c r="G179" t="s">
        <v>7</v>
      </c>
      <c r="H179" t="s">
        <v>7</v>
      </c>
      <c r="I179" t="str">
        <f t="shared" si="9"/>
        <v>Negative</v>
      </c>
      <c r="J179">
        <f t="shared" si="7"/>
        <v>0</v>
      </c>
    </row>
    <row r="180" spans="1:11" hidden="1" x14ac:dyDescent="0.35">
      <c r="A180" t="str">
        <f t="shared" si="8"/>
        <v>18–25</v>
      </c>
      <c r="B180" s="1">
        <v>24</v>
      </c>
      <c r="D180" t="s">
        <v>35</v>
      </c>
      <c r="F180" t="s">
        <v>7</v>
      </c>
      <c r="G180" t="s">
        <v>8</v>
      </c>
      <c r="H180" t="s">
        <v>7</v>
      </c>
      <c r="I180" t="str">
        <f t="shared" si="9"/>
        <v>Positive</v>
      </c>
      <c r="J180">
        <f t="shared" si="7"/>
        <v>1</v>
      </c>
    </row>
    <row r="181" spans="1:11" hidden="1" x14ac:dyDescent="0.35">
      <c r="A181" t="str">
        <f t="shared" si="8"/>
        <v>46–55</v>
      </c>
      <c r="B181" s="1">
        <v>46</v>
      </c>
      <c r="D181" t="s">
        <v>37</v>
      </c>
      <c r="F181" t="s">
        <v>7</v>
      </c>
      <c r="G181" t="s">
        <v>7</v>
      </c>
      <c r="H181" t="s">
        <v>8</v>
      </c>
      <c r="I181" t="str">
        <f t="shared" si="9"/>
        <v>Positive</v>
      </c>
      <c r="J181">
        <f t="shared" si="7"/>
        <v>1</v>
      </c>
    </row>
    <row r="182" spans="1:11" hidden="1" x14ac:dyDescent="0.35">
      <c r="A182" t="str">
        <f t="shared" si="8"/>
        <v>56–65</v>
      </c>
      <c r="B182" s="1">
        <v>58</v>
      </c>
      <c r="D182" t="s">
        <v>25</v>
      </c>
      <c r="F182" t="s">
        <v>8</v>
      </c>
      <c r="G182" t="s">
        <v>7</v>
      </c>
      <c r="H182" t="s">
        <v>7</v>
      </c>
      <c r="I182" t="str">
        <f t="shared" si="9"/>
        <v>Positive</v>
      </c>
      <c r="J182">
        <f t="shared" si="7"/>
        <v>1</v>
      </c>
    </row>
    <row r="183" spans="1:11" hidden="1" x14ac:dyDescent="0.35">
      <c r="A183" t="str">
        <f t="shared" si="8"/>
        <v>18–25</v>
      </c>
      <c r="B183" s="1">
        <v>21</v>
      </c>
      <c r="D183" t="s">
        <v>39</v>
      </c>
      <c r="F183" t="s">
        <v>7</v>
      </c>
      <c r="G183" t="s">
        <v>7</v>
      </c>
      <c r="H183" t="s">
        <v>8</v>
      </c>
      <c r="I183" t="str">
        <f t="shared" si="9"/>
        <v>Positive</v>
      </c>
      <c r="J183">
        <f t="shared" si="7"/>
        <v>1</v>
      </c>
    </row>
    <row r="184" spans="1:11" hidden="1" x14ac:dyDescent="0.35">
      <c r="A184" t="str">
        <f t="shared" si="8"/>
        <v>46–55</v>
      </c>
      <c r="B184" s="1">
        <v>49</v>
      </c>
      <c r="D184" t="s">
        <v>22</v>
      </c>
      <c r="F184" t="s">
        <v>7</v>
      </c>
      <c r="G184" t="s">
        <v>7</v>
      </c>
      <c r="H184" t="s">
        <v>7</v>
      </c>
      <c r="I184" t="str">
        <f t="shared" si="9"/>
        <v>Negative</v>
      </c>
      <c r="J184">
        <f t="shared" si="7"/>
        <v>0</v>
      </c>
    </row>
    <row r="185" spans="1:11" hidden="1" x14ac:dyDescent="0.35">
      <c r="A185" t="str">
        <f t="shared" si="8"/>
        <v>56–65</v>
      </c>
      <c r="B185" s="1">
        <v>57</v>
      </c>
      <c r="D185" t="s">
        <v>42</v>
      </c>
      <c r="F185" t="s">
        <v>7</v>
      </c>
      <c r="G185" t="s">
        <v>7</v>
      </c>
      <c r="H185" t="s">
        <v>8</v>
      </c>
      <c r="I185" t="str">
        <f t="shared" si="9"/>
        <v>Positive</v>
      </c>
      <c r="J185">
        <f t="shared" si="7"/>
        <v>1</v>
      </c>
    </row>
    <row r="186" spans="1:11" hidden="1" x14ac:dyDescent="0.35">
      <c r="A186" t="str">
        <f t="shared" si="8"/>
        <v>46–55</v>
      </c>
      <c r="B186" s="1">
        <v>53</v>
      </c>
      <c r="D186" t="s">
        <v>25</v>
      </c>
      <c r="F186" t="s">
        <v>7</v>
      </c>
      <c r="G186" t="s">
        <v>7</v>
      </c>
      <c r="H186" t="s">
        <v>7</v>
      </c>
      <c r="I186" t="str">
        <f t="shared" si="9"/>
        <v>Negative</v>
      </c>
      <c r="J186">
        <f t="shared" si="7"/>
        <v>0</v>
      </c>
    </row>
    <row r="187" spans="1:11" hidden="1" x14ac:dyDescent="0.35">
      <c r="A187" t="str">
        <f t="shared" si="8"/>
        <v>56–65</v>
      </c>
      <c r="B187" s="1">
        <v>62</v>
      </c>
      <c r="D187" t="s">
        <v>44</v>
      </c>
      <c r="F187" t="s">
        <v>7</v>
      </c>
      <c r="G187" t="s">
        <v>7</v>
      </c>
      <c r="H187" t="s">
        <v>7</v>
      </c>
      <c r="I187" t="str">
        <f t="shared" si="9"/>
        <v>Negative</v>
      </c>
      <c r="J187">
        <f t="shared" si="7"/>
        <v>0</v>
      </c>
    </row>
    <row r="188" spans="1:11" x14ac:dyDescent="0.35">
      <c r="A188" t="str">
        <f t="shared" si="8"/>
        <v>36–45</v>
      </c>
      <c r="B188" s="1">
        <v>41</v>
      </c>
      <c r="D188" t="s">
        <v>42</v>
      </c>
      <c r="F188" t="s">
        <v>7</v>
      </c>
      <c r="G188" t="s">
        <v>7</v>
      </c>
      <c r="H188" t="s">
        <v>7</v>
      </c>
      <c r="I188" t="str">
        <f t="shared" si="9"/>
        <v>Negative</v>
      </c>
      <c r="J188">
        <f t="shared" si="7"/>
        <v>0</v>
      </c>
      <c r="K188">
        <v>0</v>
      </c>
    </row>
    <row r="189" spans="1:11" hidden="1" x14ac:dyDescent="0.35">
      <c r="A189" t="str">
        <f t="shared" si="8"/>
        <v>18–25</v>
      </c>
      <c r="B189" s="1">
        <v>18</v>
      </c>
      <c r="D189" t="s">
        <v>42</v>
      </c>
      <c r="F189" t="s">
        <v>7</v>
      </c>
      <c r="G189" t="s">
        <v>7</v>
      </c>
      <c r="H189" t="s">
        <v>7</v>
      </c>
      <c r="I189" t="str">
        <f t="shared" si="9"/>
        <v>Negative</v>
      </c>
      <c r="J189">
        <f t="shared" si="7"/>
        <v>0</v>
      </c>
    </row>
    <row r="190" spans="1:11" hidden="1" x14ac:dyDescent="0.35">
      <c r="A190" t="str">
        <f t="shared" si="8"/>
        <v>56–65</v>
      </c>
      <c r="B190" s="1">
        <v>59</v>
      </c>
      <c r="D190" t="s">
        <v>25</v>
      </c>
      <c r="F190" t="s">
        <v>7</v>
      </c>
      <c r="G190" t="s">
        <v>8</v>
      </c>
      <c r="H190" t="s">
        <v>7</v>
      </c>
      <c r="I190" t="str">
        <f t="shared" si="9"/>
        <v>Positive</v>
      </c>
      <c r="J190">
        <f t="shared" si="7"/>
        <v>1</v>
      </c>
    </row>
    <row r="191" spans="1:11" hidden="1" x14ac:dyDescent="0.35">
      <c r="A191" t="str">
        <f t="shared" si="8"/>
        <v>26–35</v>
      </c>
      <c r="B191" s="1">
        <v>35</v>
      </c>
      <c r="D191" t="s">
        <v>25</v>
      </c>
      <c r="F191" t="s">
        <v>7</v>
      </c>
      <c r="G191" t="s">
        <v>7</v>
      </c>
      <c r="H191" t="s">
        <v>7</v>
      </c>
      <c r="I191" t="str">
        <f t="shared" si="9"/>
        <v>Negative</v>
      </c>
      <c r="J191">
        <f t="shared" si="7"/>
        <v>0</v>
      </c>
    </row>
    <row r="192" spans="1:11" hidden="1" x14ac:dyDescent="0.35">
      <c r="A192" t="str">
        <f t="shared" si="8"/>
        <v>26–35</v>
      </c>
      <c r="B192" s="1">
        <v>32</v>
      </c>
      <c r="D192" t="s">
        <v>25</v>
      </c>
      <c r="F192" t="s">
        <v>7</v>
      </c>
      <c r="G192" t="s">
        <v>7</v>
      </c>
      <c r="H192" t="s">
        <v>7</v>
      </c>
      <c r="I192" t="str">
        <f t="shared" si="9"/>
        <v>Negative</v>
      </c>
      <c r="J192">
        <f t="shared" si="7"/>
        <v>0</v>
      </c>
    </row>
    <row r="193" spans="1:11" x14ac:dyDescent="0.35">
      <c r="A193" t="str">
        <f t="shared" si="8"/>
        <v>36–45</v>
      </c>
      <c r="B193" s="1">
        <v>43</v>
      </c>
      <c r="D193" t="s">
        <v>11</v>
      </c>
      <c r="F193" t="s">
        <v>8</v>
      </c>
      <c r="G193" t="s">
        <v>7</v>
      </c>
      <c r="H193" t="s">
        <v>7</v>
      </c>
      <c r="I193" t="str">
        <f t="shared" si="9"/>
        <v>Positive</v>
      </c>
      <c r="J193">
        <f t="shared" si="7"/>
        <v>1</v>
      </c>
      <c r="K193">
        <v>1</v>
      </c>
    </row>
    <row r="194" spans="1:11" hidden="1" x14ac:dyDescent="0.35">
      <c r="A194" t="str">
        <f t="shared" si="8"/>
        <v>56–65</v>
      </c>
      <c r="B194" s="1">
        <v>57</v>
      </c>
      <c r="D194" t="s">
        <v>61</v>
      </c>
      <c r="F194" t="s">
        <v>8</v>
      </c>
      <c r="G194" t="s">
        <v>8</v>
      </c>
      <c r="H194" t="s">
        <v>7</v>
      </c>
      <c r="I194" t="str">
        <f t="shared" si="9"/>
        <v>Positive</v>
      </c>
      <c r="J194">
        <f t="shared" ref="J194:J257" si="10">IF(COUNTIF(I194:I194, "Positive") &gt; 0, 1, 0)</f>
        <v>1</v>
      </c>
    </row>
    <row r="195" spans="1:11" hidden="1" x14ac:dyDescent="0.35">
      <c r="A195" t="str">
        <f t="shared" ref="A195:A258" si="11">IF(B195&lt;18, "0–17",
 IF(B195&lt;=25, "18–25",
 IF(B195&lt;=35, "26–35",
 IF(B195&lt;=45, "36–45",
 IF(B195&lt;=55, "46–55",
 IF(B195&lt;=65, "56–65",
 IF(B195&lt;=75, "66–75", "76+")))))))</f>
        <v>26–35</v>
      </c>
      <c r="B195" s="1">
        <v>32</v>
      </c>
      <c r="D195" t="s">
        <v>25</v>
      </c>
      <c r="F195" t="s">
        <v>7</v>
      </c>
      <c r="G195" t="s">
        <v>7</v>
      </c>
      <c r="H195" t="s">
        <v>7</v>
      </c>
      <c r="I195" t="str">
        <f t="shared" ref="I195:I258" si="12">IF(COUNTIF(F195:H195, "P") &gt; 0, "Positive", "Negative")</f>
        <v>Negative</v>
      </c>
      <c r="J195">
        <f t="shared" si="10"/>
        <v>0</v>
      </c>
    </row>
    <row r="196" spans="1:11" hidden="1" x14ac:dyDescent="0.35">
      <c r="A196" t="str">
        <f t="shared" si="11"/>
        <v>46–55</v>
      </c>
      <c r="B196" s="1">
        <v>48</v>
      </c>
      <c r="D196" t="s">
        <v>16</v>
      </c>
      <c r="F196" t="s">
        <v>7</v>
      </c>
      <c r="G196" t="s">
        <v>7</v>
      </c>
      <c r="H196" t="s">
        <v>8</v>
      </c>
      <c r="I196" t="str">
        <f t="shared" si="12"/>
        <v>Positive</v>
      </c>
      <c r="J196">
        <f t="shared" si="10"/>
        <v>1</v>
      </c>
    </row>
    <row r="197" spans="1:11" hidden="1" x14ac:dyDescent="0.35">
      <c r="A197" t="str">
        <f t="shared" si="11"/>
        <v>46–55</v>
      </c>
      <c r="B197" s="1">
        <v>50</v>
      </c>
      <c r="D197" t="s">
        <v>11</v>
      </c>
      <c r="F197" t="s">
        <v>8</v>
      </c>
      <c r="G197" t="s">
        <v>8</v>
      </c>
      <c r="H197" t="s">
        <v>8</v>
      </c>
      <c r="I197" t="str">
        <f t="shared" si="12"/>
        <v>Positive</v>
      </c>
      <c r="J197">
        <f t="shared" si="10"/>
        <v>1</v>
      </c>
    </row>
    <row r="198" spans="1:11" hidden="1" x14ac:dyDescent="0.35">
      <c r="A198" t="str">
        <f t="shared" si="11"/>
        <v>26–35</v>
      </c>
      <c r="B198" s="1">
        <v>30</v>
      </c>
      <c r="D198" t="s">
        <v>58</v>
      </c>
      <c r="F198" t="s">
        <v>8</v>
      </c>
      <c r="G198" t="s">
        <v>7</v>
      </c>
      <c r="H198" t="s">
        <v>7</v>
      </c>
      <c r="I198" t="str">
        <f t="shared" si="12"/>
        <v>Positive</v>
      </c>
      <c r="J198">
        <f t="shared" si="10"/>
        <v>1</v>
      </c>
    </row>
    <row r="199" spans="1:11" hidden="1" x14ac:dyDescent="0.35">
      <c r="A199" t="str">
        <f t="shared" si="11"/>
        <v>26–35</v>
      </c>
      <c r="B199" s="1">
        <v>29</v>
      </c>
      <c r="D199" t="s">
        <v>76</v>
      </c>
      <c r="F199" t="s">
        <v>7</v>
      </c>
      <c r="G199" t="s">
        <v>7</v>
      </c>
      <c r="H199" t="s">
        <v>7</v>
      </c>
      <c r="I199" t="str">
        <f t="shared" si="12"/>
        <v>Negative</v>
      </c>
      <c r="J199">
        <f t="shared" si="10"/>
        <v>0</v>
      </c>
    </row>
    <row r="200" spans="1:11" hidden="1" x14ac:dyDescent="0.35">
      <c r="A200" t="str">
        <f t="shared" si="11"/>
        <v>18–25</v>
      </c>
      <c r="B200" s="1">
        <v>25</v>
      </c>
      <c r="D200" t="s">
        <v>12</v>
      </c>
      <c r="F200" t="s">
        <v>8</v>
      </c>
      <c r="G200" t="s">
        <v>8</v>
      </c>
      <c r="H200" t="s">
        <v>7</v>
      </c>
      <c r="I200" t="str">
        <f t="shared" si="12"/>
        <v>Positive</v>
      </c>
      <c r="J200">
        <f t="shared" si="10"/>
        <v>1</v>
      </c>
    </row>
    <row r="201" spans="1:11" hidden="1" x14ac:dyDescent="0.35">
      <c r="A201" t="str">
        <f t="shared" si="11"/>
        <v>46–55</v>
      </c>
      <c r="B201" s="1">
        <v>47</v>
      </c>
      <c r="D201" t="s">
        <v>78</v>
      </c>
      <c r="F201" t="s">
        <v>7</v>
      </c>
      <c r="G201" t="s">
        <v>7</v>
      </c>
      <c r="H201" t="s">
        <v>7</v>
      </c>
      <c r="I201" t="str">
        <f t="shared" si="12"/>
        <v>Negative</v>
      </c>
      <c r="J201">
        <f t="shared" si="10"/>
        <v>0</v>
      </c>
    </row>
    <row r="202" spans="1:11" hidden="1" x14ac:dyDescent="0.35">
      <c r="A202" t="str">
        <f t="shared" si="11"/>
        <v>18–25</v>
      </c>
      <c r="B202" s="1">
        <v>23</v>
      </c>
      <c r="D202" t="s">
        <v>19</v>
      </c>
      <c r="G202" t="s">
        <v>8</v>
      </c>
      <c r="I202" t="str">
        <f t="shared" si="12"/>
        <v>Positive</v>
      </c>
      <c r="J202">
        <f t="shared" si="10"/>
        <v>1</v>
      </c>
    </row>
    <row r="203" spans="1:11" hidden="1" x14ac:dyDescent="0.35">
      <c r="A203" t="str">
        <f t="shared" si="11"/>
        <v>46–55</v>
      </c>
      <c r="B203" s="1">
        <v>46</v>
      </c>
      <c r="D203" t="s">
        <v>20</v>
      </c>
      <c r="H203" t="s">
        <v>8</v>
      </c>
      <c r="I203" t="str">
        <f t="shared" si="12"/>
        <v>Positive</v>
      </c>
      <c r="J203">
        <f t="shared" si="10"/>
        <v>1</v>
      </c>
    </row>
    <row r="204" spans="1:11" hidden="1" x14ac:dyDescent="0.35">
      <c r="A204" t="str">
        <f t="shared" si="11"/>
        <v>46–55</v>
      </c>
      <c r="B204" s="1">
        <v>46</v>
      </c>
      <c r="D204" t="s">
        <v>78</v>
      </c>
      <c r="I204" t="str">
        <f t="shared" si="12"/>
        <v>Negative</v>
      </c>
      <c r="J204">
        <f t="shared" si="10"/>
        <v>0</v>
      </c>
    </row>
    <row r="205" spans="1:11" hidden="1" x14ac:dyDescent="0.35">
      <c r="A205" t="str">
        <f t="shared" si="11"/>
        <v>46–55</v>
      </c>
      <c r="B205" s="1">
        <v>47</v>
      </c>
      <c r="D205" t="s">
        <v>80</v>
      </c>
      <c r="G205" t="s">
        <v>8</v>
      </c>
      <c r="I205" t="str">
        <f t="shared" si="12"/>
        <v>Positive</v>
      </c>
      <c r="J205">
        <f t="shared" si="10"/>
        <v>1</v>
      </c>
    </row>
    <row r="206" spans="1:11" hidden="1" x14ac:dyDescent="0.35">
      <c r="A206" t="str">
        <f t="shared" si="11"/>
        <v>18–25</v>
      </c>
      <c r="B206" s="1">
        <v>20</v>
      </c>
      <c r="D206" t="s">
        <v>25</v>
      </c>
      <c r="F206" t="s">
        <v>8</v>
      </c>
      <c r="I206" t="str">
        <f t="shared" si="12"/>
        <v>Positive</v>
      </c>
      <c r="J206">
        <f t="shared" si="10"/>
        <v>1</v>
      </c>
    </row>
    <row r="207" spans="1:11" hidden="1" x14ac:dyDescent="0.35">
      <c r="A207" t="str">
        <f t="shared" si="11"/>
        <v>18–25</v>
      </c>
      <c r="B207" s="1">
        <v>22</v>
      </c>
      <c r="D207" t="s">
        <v>20</v>
      </c>
      <c r="H207" t="s">
        <v>8</v>
      </c>
      <c r="I207" t="str">
        <f t="shared" si="12"/>
        <v>Positive</v>
      </c>
      <c r="J207">
        <f t="shared" si="10"/>
        <v>1</v>
      </c>
    </row>
    <row r="208" spans="1:11" hidden="1" x14ac:dyDescent="0.35">
      <c r="A208" t="str">
        <f t="shared" si="11"/>
        <v>46–55</v>
      </c>
      <c r="B208" s="1">
        <v>46</v>
      </c>
      <c r="D208" t="s">
        <v>19</v>
      </c>
      <c r="F208" t="s">
        <v>7</v>
      </c>
      <c r="G208" t="s">
        <v>7</v>
      </c>
      <c r="H208" t="s">
        <v>7</v>
      </c>
      <c r="I208" t="str">
        <f t="shared" si="12"/>
        <v>Negative</v>
      </c>
      <c r="J208">
        <f t="shared" si="10"/>
        <v>0</v>
      </c>
    </row>
    <row r="209" spans="1:11" hidden="1" x14ac:dyDescent="0.35">
      <c r="A209" t="str">
        <f t="shared" si="11"/>
        <v>46–55</v>
      </c>
      <c r="B209" s="1">
        <v>48</v>
      </c>
      <c r="D209" t="s">
        <v>6</v>
      </c>
      <c r="I209" t="str">
        <f t="shared" si="12"/>
        <v>Negative</v>
      </c>
      <c r="J209">
        <f t="shared" si="10"/>
        <v>0</v>
      </c>
    </row>
    <row r="210" spans="1:11" hidden="1" x14ac:dyDescent="0.35">
      <c r="A210" t="str">
        <f t="shared" si="11"/>
        <v>56–65</v>
      </c>
      <c r="B210" s="1">
        <v>63</v>
      </c>
      <c r="D210" t="s">
        <v>10</v>
      </c>
      <c r="H210" t="s">
        <v>8</v>
      </c>
      <c r="I210" t="str">
        <f t="shared" si="12"/>
        <v>Positive</v>
      </c>
      <c r="J210">
        <f t="shared" si="10"/>
        <v>1</v>
      </c>
    </row>
    <row r="211" spans="1:11" hidden="1" x14ac:dyDescent="0.35">
      <c r="A211" t="str">
        <f t="shared" si="11"/>
        <v>46–55</v>
      </c>
      <c r="B211" s="1">
        <v>47</v>
      </c>
      <c r="D211" t="s">
        <v>11</v>
      </c>
      <c r="F211" t="s">
        <v>8</v>
      </c>
      <c r="I211" t="str">
        <f t="shared" si="12"/>
        <v>Positive</v>
      </c>
      <c r="J211">
        <f t="shared" si="10"/>
        <v>1</v>
      </c>
    </row>
    <row r="212" spans="1:11" x14ac:dyDescent="0.35">
      <c r="A212" t="str">
        <f t="shared" si="11"/>
        <v>36–45</v>
      </c>
      <c r="B212" s="1">
        <v>36</v>
      </c>
      <c r="D212" t="s">
        <v>12</v>
      </c>
      <c r="F212" t="s">
        <v>8</v>
      </c>
      <c r="I212" t="str">
        <f t="shared" si="12"/>
        <v>Positive</v>
      </c>
      <c r="J212">
        <f t="shared" si="10"/>
        <v>1</v>
      </c>
      <c r="K212">
        <v>1</v>
      </c>
    </row>
    <row r="213" spans="1:11" hidden="1" x14ac:dyDescent="0.35">
      <c r="A213" t="str">
        <f t="shared" si="11"/>
        <v>18–25</v>
      </c>
      <c r="B213" s="1">
        <v>25</v>
      </c>
      <c r="D213" t="s">
        <v>13</v>
      </c>
      <c r="H213" t="s">
        <v>8</v>
      </c>
      <c r="I213" t="str">
        <f t="shared" si="12"/>
        <v>Positive</v>
      </c>
      <c r="J213">
        <f t="shared" si="10"/>
        <v>1</v>
      </c>
    </row>
    <row r="214" spans="1:11" hidden="1" x14ac:dyDescent="0.35">
      <c r="A214" t="str">
        <f t="shared" si="11"/>
        <v>46–55</v>
      </c>
      <c r="B214" s="1">
        <v>46</v>
      </c>
      <c r="D214" t="s">
        <v>14</v>
      </c>
      <c r="I214" t="str">
        <f t="shared" si="12"/>
        <v>Negative</v>
      </c>
      <c r="J214">
        <f t="shared" si="10"/>
        <v>0</v>
      </c>
    </row>
    <row r="215" spans="1:11" hidden="1" x14ac:dyDescent="0.35">
      <c r="A215" t="str">
        <f t="shared" si="11"/>
        <v>56–65</v>
      </c>
      <c r="B215" s="1">
        <v>62</v>
      </c>
      <c r="D215" t="s">
        <v>15</v>
      </c>
      <c r="I215" t="str">
        <f t="shared" si="12"/>
        <v>Negative</v>
      </c>
      <c r="J215">
        <f t="shared" si="10"/>
        <v>0</v>
      </c>
    </row>
    <row r="216" spans="1:11" hidden="1" x14ac:dyDescent="0.35">
      <c r="A216" t="str">
        <f t="shared" si="11"/>
        <v>56–65</v>
      </c>
      <c r="B216" s="1">
        <v>58</v>
      </c>
      <c r="D216" t="s">
        <v>16</v>
      </c>
      <c r="H216" t="s">
        <v>8</v>
      </c>
      <c r="I216" t="str">
        <f t="shared" si="12"/>
        <v>Positive</v>
      </c>
      <c r="J216">
        <f t="shared" si="10"/>
        <v>1</v>
      </c>
    </row>
    <row r="217" spans="1:11" hidden="1" x14ac:dyDescent="0.35">
      <c r="A217" t="str">
        <f t="shared" si="11"/>
        <v>46–55</v>
      </c>
      <c r="B217" s="1">
        <v>53</v>
      </c>
      <c r="D217" t="s">
        <v>17</v>
      </c>
      <c r="F217" t="s">
        <v>8</v>
      </c>
      <c r="I217" t="str">
        <f t="shared" si="12"/>
        <v>Positive</v>
      </c>
      <c r="J217">
        <f t="shared" si="10"/>
        <v>1</v>
      </c>
    </row>
    <row r="218" spans="1:11" hidden="1" x14ac:dyDescent="0.35">
      <c r="A218" t="str">
        <f t="shared" si="11"/>
        <v>56–65</v>
      </c>
      <c r="B218" s="1">
        <v>56</v>
      </c>
      <c r="D218" t="s">
        <v>18</v>
      </c>
      <c r="F218" t="s">
        <v>8</v>
      </c>
      <c r="I218" t="str">
        <f t="shared" si="12"/>
        <v>Positive</v>
      </c>
      <c r="J218">
        <f t="shared" si="10"/>
        <v>1</v>
      </c>
    </row>
    <row r="219" spans="1:11" hidden="1" x14ac:dyDescent="0.35">
      <c r="A219" t="str">
        <f t="shared" si="11"/>
        <v>46–55</v>
      </c>
      <c r="B219" s="1">
        <v>51</v>
      </c>
      <c r="D219" t="s">
        <v>19</v>
      </c>
      <c r="I219" t="str">
        <f t="shared" si="12"/>
        <v>Negative</v>
      </c>
      <c r="J219">
        <f t="shared" si="10"/>
        <v>0</v>
      </c>
    </row>
    <row r="220" spans="1:11" hidden="1" x14ac:dyDescent="0.35">
      <c r="A220" t="str">
        <f t="shared" si="11"/>
        <v>46–55</v>
      </c>
      <c r="B220" s="1">
        <v>47</v>
      </c>
      <c r="D220" t="s">
        <v>20</v>
      </c>
      <c r="I220" t="str">
        <f t="shared" si="12"/>
        <v>Negative</v>
      </c>
      <c r="J220">
        <f t="shared" si="10"/>
        <v>0</v>
      </c>
    </row>
    <row r="221" spans="1:11" hidden="1" x14ac:dyDescent="0.35">
      <c r="A221" t="str">
        <f t="shared" si="11"/>
        <v>26–35</v>
      </c>
      <c r="B221" s="1">
        <v>28</v>
      </c>
      <c r="D221" t="s">
        <v>21</v>
      </c>
      <c r="G221" t="s">
        <v>8</v>
      </c>
      <c r="I221" t="str">
        <f t="shared" si="12"/>
        <v>Positive</v>
      </c>
      <c r="J221">
        <f t="shared" si="10"/>
        <v>1</v>
      </c>
    </row>
    <row r="222" spans="1:11" hidden="1" x14ac:dyDescent="0.35">
      <c r="A222" t="str">
        <f t="shared" si="11"/>
        <v>18–25</v>
      </c>
      <c r="B222" s="1">
        <v>19</v>
      </c>
      <c r="D222" t="s">
        <v>22</v>
      </c>
      <c r="I222" t="str">
        <f t="shared" si="12"/>
        <v>Negative</v>
      </c>
      <c r="J222">
        <f t="shared" si="10"/>
        <v>0</v>
      </c>
    </row>
    <row r="223" spans="1:11" x14ac:dyDescent="0.35">
      <c r="A223" t="str">
        <f t="shared" si="11"/>
        <v>36–45</v>
      </c>
      <c r="B223" s="1">
        <v>37</v>
      </c>
      <c r="D223" t="s">
        <v>23</v>
      </c>
      <c r="I223" t="str">
        <f t="shared" si="12"/>
        <v>Negative</v>
      </c>
      <c r="J223">
        <f t="shared" si="10"/>
        <v>0</v>
      </c>
      <c r="K223">
        <v>0</v>
      </c>
    </row>
    <row r="224" spans="1:11" hidden="1" x14ac:dyDescent="0.35">
      <c r="A224" t="str">
        <f t="shared" si="11"/>
        <v>18–25</v>
      </c>
      <c r="B224" s="1">
        <v>24</v>
      </c>
      <c r="D224" t="s">
        <v>25</v>
      </c>
      <c r="F224" t="s">
        <v>7</v>
      </c>
      <c r="G224" t="s">
        <v>7</v>
      </c>
      <c r="H224" t="s">
        <v>7</v>
      </c>
      <c r="I224" t="str">
        <f t="shared" si="12"/>
        <v>Negative</v>
      </c>
      <c r="J224">
        <f t="shared" si="10"/>
        <v>0</v>
      </c>
    </row>
    <row r="225" spans="1:11" hidden="1" x14ac:dyDescent="0.35">
      <c r="A225" t="str">
        <f t="shared" si="11"/>
        <v>56–65</v>
      </c>
      <c r="B225" s="1">
        <v>61</v>
      </c>
      <c r="D225" t="s">
        <v>26</v>
      </c>
      <c r="I225" t="str">
        <f t="shared" si="12"/>
        <v>Negative</v>
      </c>
      <c r="J225">
        <f t="shared" si="10"/>
        <v>0</v>
      </c>
    </row>
    <row r="226" spans="1:11" hidden="1" x14ac:dyDescent="0.35">
      <c r="A226" t="str">
        <f t="shared" si="11"/>
        <v>46–55</v>
      </c>
      <c r="B226" s="1">
        <v>46</v>
      </c>
      <c r="D226" t="s">
        <v>27</v>
      </c>
      <c r="F226" t="s">
        <v>8</v>
      </c>
      <c r="I226" t="str">
        <f t="shared" si="12"/>
        <v>Positive</v>
      </c>
      <c r="J226">
        <f t="shared" si="10"/>
        <v>1</v>
      </c>
    </row>
    <row r="227" spans="1:11" hidden="1" x14ac:dyDescent="0.35">
      <c r="A227" t="str">
        <f t="shared" si="11"/>
        <v>46–55</v>
      </c>
      <c r="B227" s="1">
        <v>49</v>
      </c>
      <c r="D227" t="s">
        <v>28</v>
      </c>
      <c r="F227" t="s">
        <v>8</v>
      </c>
      <c r="G227" t="s">
        <v>8</v>
      </c>
      <c r="H227" t="s">
        <v>7</v>
      </c>
      <c r="I227" t="str">
        <f t="shared" si="12"/>
        <v>Positive</v>
      </c>
      <c r="J227">
        <f t="shared" si="10"/>
        <v>1</v>
      </c>
    </row>
    <row r="228" spans="1:11" hidden="1" x14ac:dyDescent="0.35">
      <c r="A228" t="str">
        <f t="shared" si="11"/>
        <v>56–65</v>
      </c>
      <c r="B228" s="1">
        <v>65</v>
      </c>
      <c r="D228" t="s">
        <v>29</v>
      </c>
      <c r="H228" t="s">
        <v>8</v>
      </c>
      <c r="I228" t="str">
        <f t="shared" si="12"/>
        <v>Positive</v>
      </c>
      <c r="J228">
        <f t="shared" si="10"/>
        <v>1</v>
      </c>
    </row>
    <row r="229" spans="1:11" hidden="1" x14ac:dyDescent="0.35">
      <c r="A229" t="str">
        <f t="shared" si="11"/>
        <v>56–65</v>
      </c>
      <c r="B229" s="1">
        <v>65</v>
      </c>
      <c r="D229" t="s">
        <v>58</v>
      </c>
      <c r="I229" t="str">
        <f t="shared" si="12"/>
        <v>Negative</v>
      </c>
      <c r="J229">
        <f t="shared" si="10"/>
        <v>0</v>
      </c>
    </row>
    <row r="230" spans="1:11" hidden="1" x14ac:dyDescent="0.35">
      <c r="A230" t="str">
        <f t="shared" si="11"/>
        <v>26–35</v>
      </c>
      <c r="B230" s="1">
        <v>29</v>
      </c>
      <c r="D230" t="s">
        <v>20</v>
      </c>
      <c r="F230" t="s">
        <v>8</v>
      </c>
      <c r="I230" t="str">
        <f t="shared" si="12"/>
        <v>Positive</v>
      </c>
      <c r="J230">
        <f t="shared" si="10"/>
        <v>1</v>
      </c>
    </row>
    <row r="231" spans="1:11" hidden="1" x14ac:dyDescent="0.35">
      <c r="A231" t="str">
        <f t="shared" si="11"/>
        <v>66–75</v>
      </c>
      <c r="B231" s="1">
        <v>67</v>
      </c>
      <c r="D231" t="s">
        <v>20</v>
      </c>
      <c r="H231" t="s">
        <v>8</v>
      </c>
      <c r="I231" t="str">
        <f t="shared" si="12"/>
        <v>Positive</v>
      </c>
      <c r="J231">
        <f t="shared" si="10"/>
        <v>1</v>
      </c>
    </row>
    <row r="232" spans="1:11" x14ac:dyDescent="0.35">
      <c r="A232" t="str">
        <f t="shared" si="11"/>
        <v>36–45</v>
      </c>
      <c r="B232" s="1">
        <v>43</v>
      </c>
      <c r="D232" t="s">
        <v>89</v>
      </c>
      <c r="I232" t="str">
        <f t="shared" si="12"/>
        <v>Negative</v>
      </c>
      <c r="J232">
        <f t="shared" si="10"/>
        <v>0</v>
      </c>
      <c r="K232">
        <v>0</v>
      </c>
    </row>
    <row r="233" spans="1:11" hidden="1" x14ac:dyDescent="0.35">
      <c r="A233" t="str">
        <f t="shared" si="11"/>
        <v>46–55</v>
      </c>
      <c r="B233" s="1">
        <v>53</v>
      </c>
      <c r="D233" t="s">
        <v>20</v>
      </c>
      <c r="H233" t="s">
        <v>8</v>
      </c>
      <c r="I233" t="str">
        <f t="shared" si="12"/>
        <v>Positive</v>
      </c>
      <c r="J233">
        <f t="shared" si="10"/>
        <v>1</v>
      </c>
    </row>
    <row r="234" spans="1:11" hidden="1" x14ac:dyDescent="0.35">
      <c r="A234" t="str">
        <f t="shared" si="11"/>
        <v>56–65</v>
      </c>
      <c r="B234" s="1">
        <v>56</v>
      </c>
      <c r="D234" t="s">
        <v>61</v>
      </c>
      <c r="I234" t="str">
        <f t="shared" si="12"/>
        <v>Negative</v>
      </c>
      <c r="J234">
        <f t="shared" si="10"/>
        <v>0</v>
      </c>
    </row>
    <row r="235" spans="1:11" hidden="1" x14ac:dyDescent="0.35">
      <c r="A235" t="str">
        <f t="shared" si="11"/>
        <v>56–65</v>
      </c>
      <c r="B235" s="1">
        <v>62</v>
      </c>
      <c r="D235" t="s">
        <v>78</v>
      </c>
      <c r="H235" t="s">
        <v>8</v>
      </c>
      <c r="I235" t="str">
        <f t="shared" si="12"/>
        <v>Positive</v>
      </c>
      <c r="J235">
        <f t="shared" si="10"/>
        <v>1</v>
      </c>
    </row>
    <row r="236" spans="1:11" x14ac:dyDescent="0.35">
      <c r="A236" t="str">
        <f t="shared" si="11"/>
        <v>36–45</v>
      </c>
      <c r="B236" s="1">
        <v>38</v>
      </c>
      <c r="D236" t="s">
        <v>78</v>
      </c>
      <c r="H236" t="s">
        <v>8</v>
      </c>
      <c r="I236" t="str">
        <f t="shared" si="12"/>
        <v>Positive</v>
      </c>
      <c r="J236">
        <f t="shared" si="10"/>
        <v>1</v>
      </c>
      <c r="K236">
        <v>1</v>
      </c>
    </row>
    <row r="237" spans="1:11" x14ac:dyDescent="0.35">
      <c r="A237" t="str">
        <f t="shared" si="11"/>
        <v>36–45</v>
      </c>
      <c r="B237" s="1">
        <v>43</v>
      </c>
      <c r="D237" t="s">
        <v>39</v>
      </c>
      <c r="I237" t="str">
        <f t="shared" si="12"/>
        <v>Negative</v>
      </c>
      <c r="J237">
        <f t="shared" si="10"/>
        <v>0</v>
      </c>
      <c r="K237">
        <v>0</v>
      </c>
    </row>
    <row r="238" spans="1:11" hidden="1" x14ac:dyDescent="0.35">
      <c r="A238" t="str">
        <f t="shared" si="11"/>
        <v>46–55</v>
      </c>
      <c r="B238" s="1">
        <v>54</v>
      </c>
      <c r="D238" t="s">
        <v>21</v>
      </c>
      <c r="H238" t="s">
        <v>8</v>
      </c>
      <c r="I238" t="str">
        <f t="shared" si="12"/>
        <v>Positive</v>
      </c>
      <c r="J238">
        <f t="shared" si="10"/>
        <v>1</v>
      </c>
    </row>
    <row r="239" spans="1:11" x14ac:dyDescent="0.35">
      <c r="A239" t="str">
        <f t="shared" si="11"/>
        <v>36–45</v>
      </c>
      <c r="B239" s="1">
        <v>39</v>
      </c>
      <c r="D239" t="s">
        <v>90</v>
      </c>
      <c r="I239" t="str">
        <f t="shared" si="12"/>
        <v>Negative</v>
      </c>
      <c r="J239">
        <f t="shared" si="10"/>
        <v>0</v>
      </c>
      <c r="K239">
        <v>0</v>
      </c>
    </row>
    <row r="240" spans="1:11" hidden="1" x14ac:dyDescent="0.35">
      <c r="A240" t="str">
        <f t="shared" si="11"/>
        <v>46–55</v>
      </c>
      <c r="B240" s="1">
        <v>46</v>
      </c>
      <c r="D240" t="s">
        <v>20</v>
      </c>
      <c r="I240" t="str">
        <f t="shared" si="12"/>
        <v>Negative</v>
      </c>
      <c r="J240">
        <f t="shared" si="10"/>
        <v>0</v>
      </c>
    </row>
    <row r="241" spans="1:11" hidden="1" x14ac:dyDescent="0.35">
      <c r="A241" t="str">
        <f t="shared" si="11"/>
        <v>18–25</v>
      </c>
      <c r="B241" s="1">
        <v>25</v>
      </c>
      <c r="D241" t="s">
        <v>20</v>
      </c>
      <c r="I241" t="str">
        <f t="shared" si="12"/>
        <v>Negative</v>
      </c>
      <c r="J241">
        <f t="shared" si="10"/>
        <v>0</v>
      </c>
    </row>
    <row r="242" spans="1:11" hidden="1" x14ac:dyDescent="0.35">
      <c r="A242" t="str">
        <f t="shared" si="11"/>
        <v>46–55</v>
      </c>
      <c r="B242" s="1">
        <v>51</v>
      </c>
      <c r="D242" t="s">
        <v>91</v>
      </c>
      <c r="H242" t="s">
        <v>8</v>
      </c>
      <c r="I242" t="str">
        <f t="shared" si="12"/>
        <v>Positive</v>
      </c>
      <c r="J242">
        <f t="shared" si="10"/>
        <v>1</v>
      </c>
    </row>
    <row r="243" spans="1:11" hidden="1" x14ac:dyDescent="0.35">
      <c r="A243" t="str">
        <f t="shared" si="11"/>
        <v>56–65</v>
      </c>
      <c r="B243" s="1">
        <v>61</v>
      </c>
      <c r="D243" t="s">
        <v>58</v>
      </c>
      <c r="I243" t="str">
        <f t="shared" si="12"/>
        <v>Negative</v>
      </c>
      <c r="J243">
        <f t="shared" si="10"/>
        <v>0</v>
      </c>
    </row>
    <row r="244" spans="1:11" hidden="1" x14ac:dyDescent="0.35">
      <c r="A244" t="str">
        <f t="shared" si="11"/>
        <v>46–55</v>
      </c>
      <c r="B244" s="1">
        <v>52</v>
      </c>
      <c r="D244" t="s">
        <v>20</v>
      </c>
      <c r="I244" t="str">
        <f t="shared" si="12"/>
        <v>Negative</v>
      </c>
      <c r="J244">
        <f t="shared" si="10"/>
        <v>0</v>
      </c>
    </row>
    <row r="245" spans="1:11" hidden="1" x14ac:dyDescent="0.35">
      <c r="A245" t="str">
        <f t="shared" si="11"/>
        <v>46–55</v>
      </c>
      <c r="B245" s="1">
        <v>46</v>
      </c>
      <c r="D245" t="s">
        <v>20</v>
      </c>
      <c r="I245" t="str">
        <f t="shared" si="12"/>
        <v>Negative</v>
      </c>
      <c r="J245">
        <f t="shared" si="10"/>
        <v>0</v>
      </c>
    </row>
    <row r="246" spans="1:11" hidden="1" x14ac:dyDescent="0.35">
      <c r="A246" t="str">
        <f t="shared" si="11"/>
        <v>18–25</v>
      </c>
      <c r="B246" s="1">
        <v>25</v>
      </c>
      <c r="D246" t="s">
        <v>55</v>
      </c>
      <c r="F246" t="s">
        <v>8</v>
      </c>
      <c r="I246" t="str">
        <f t="shared" si="12"/>
        <v>Positive</v>
      </c>
      <c r="J246">
        <f t="shared" si="10"/>
        <v>1</v>
      </c>
    </row>
    <row r="247" spans="1:11" hidden="1" x14ac:dyDescent="0.35">
      <c r="A247" t="str">
        <f t="shared" si="11"/>
        <v>26–35</v>
      </c>
      <c r="B247" s="1">
        <v>27</v>
      </c>
      <c r="D247" t="s">
        <v>92</v>
      </c>
      <c r="F247" t="s">
        <v>7</v>
      </c>
      <c r="G247" t="s">
        <v>7</v>
      </c>
      <c r="H247" t="s">
        <v>7</v>
      </c>
      <c r="I247" t="str">
        <f t="shared" si="12"/>
        <v>Negative</v>
      </c>
      <c r="J247">
        <f t="shared" si="10"/>
        <v>0</v>
      </c>
    </row>
    <row r="248" spans="1:11" hidden="1" x14ac:dyDescent="0.35">
      <c r="A248" t="str">
        <f t="shared" si="11"/>
        <v>26–35</v>
      </c>
      <c r="B248" s="1">
        <v>29</v>
      </c>
      <c r="D248" t="s">
        <v>93</v>
      </c>
      <c r="F248" t="s">
        <v>8</v>
      </c>
      <c r="I248" t="str">
        <f t="shared" si="12"/>
        <v>Positive</v>
      </c>
      <c r="J248">
        <f t="shared" si="10"/>
        <v>1</v>
      </c>
    </row>
    <row r="249" spans="1:11" hidden="1" x14ac:dyDescent="0.35">
      <c r="A249" t="str">
        <f t="shared" si="11"/>
        <v>26–35</v>
      </c>
      <c r="B249" s="1">
        <v>30</v>
      </c>
      <c r="D249" t="s">
        <v>78</v>
      </c>
      <c r="G249" t="s">
        <v>8</v>
      </c>
      <c r="I249" t="str">
        <f t="shared" si="12"/>
        <v>Positive</v>
      </c>
      <c r="J249">
        <f t="shared" si="10"/>
        <v>1</v>
      </c>
    </row>
    <row r="250" spans="1:11" hidden="1" x14ac:dyDescent="0.35">
      <c r="A250" t="str">
        <f t="shared" si="11"/>
        <v>26–35</v>
      </c>
      <c r="B250" s="1">
        <v>32</v>
      </c>
      <c r="D250" t="s">
        <v>6</v>
      </c>
      <c r="I250" t="str">
        <f t="shared" si="12"/>
        <v>Negative</v>
      </c>
      <c r="J250">
        <f t="shared" si="10"/>
        <v>0</v>
      </c>
    </row>
    <row r="251" spans="1:11" hidden="1" x14ac:dyDescent="0.35">
      <c r="A251" t="str">
        <f t="shared" si="11"/>
        <v>56–65</v>
      </c>
      <c r="B251" s="1">
        <v>60</v>
      </c>
      <c r="D251" t="s">
        <v>10</v>
      </c>
      <c r="F251" t="s">
        <v>8</v>
      </c>
      <c r="G251" t="s">
        <v>8</v>
      </c>
      <c r="I251" t="str">
        <f t="shared" si="12"/>
        <v>Positive</v>
      </c>
      <c r="J251">
        <f t="shared" si="10"/>
        <v>1</v>
      </c>
    </row>
    <row r="252" spans="1:11" hidden="1" x14ac:dyDescent="0.35">
      <c r="A252" t="str">
        <f t="shared" si="11"/>
        <v>18–25</v>
      </c>
      <c r="B252" s="1">
        <v>22</v>
      </c>
      <c r="D252" t="s">
        <v>11</v>
      </c>
      <c r="H252" t="s">
        <v>8</v>
      </c>
      <c r="I252" t="str">
        <f t="shared" si="12"/>
        <v>Positive</v>
      </c>
      <c r="J252">
        <f t="shared" si="10"/>
        <v>1</v>
      </c>
    </row>
    <row r="253" spans="1:11" hidden="1" x14ac:dyDescent="0.35">
      <c r="A253" t="str">
        <f t="shared" si="11"/>
        <v>46–55</v>
      </c>
      <c r="B253" s="1">
        <v>55</v>
      </c>
      <c r="D253" t="s">
        <v>12</v>
      </c>
      <c r="I253" t="str">
        <f t="shared" si="12"/>
        <v>Negative</v>
      </c>
      <c r="J253">
        <f t="shared" si="10"/>
        <v>0</v>
      </c>
    </row>
    <row r="254" spans="1:11" hidden="1" x14ac:dyDescent="0.35">
      <c r="A254" t="str">
        <f t="shared" si="11"/>
        <v>56–65</v>
      </c>
      <c r="B254" s="1">
        <v>60</v>
      </c>
      <c r="D254" t="s">
        <v>13</v>
      </c>
      <c r="I254" t="str">
        <f t="shared" si="12"/>
        <v>Negative</v>
      </c>
      <c r="J254">
        <f t="shared" si="10"/>
        <v>0</v>
      </c>
    </row>
    <row r="255" spans="1:11" hidden="1" x14ac:dyDescent="0.35">
      <c r="A255" t="str">
        <f t="shared" si="11"/>
        <v>46–55</v>
      </c>
      <c r="B255" s="1">
        <v>53</v>
      </c>
      <c r="D255" t="s">
        <v>14</v>
      </c>
      <c r="I255" t="str">
        <f t="shared" si="12"/>
        <v>Negative</v>
      </c>
      <c r="J255">
        <f t="shared" si="10"/>
        <v>0</v>
      </c>
    </row>
    <row r="256" spans="1:11" x14ac:dyDescent="0.35">
      <c r="A256" t="str">
        <f t="shared" si="11"/>
        <v>36–45</v>
      </c>
      <c r="B256" s="1">
        <v>37</v>
      </c>
      <c r="D256" t="s">
        <v>15</v>
      </c>
      <c r="H256" t="s">
        <v>8</v>
      </c>
      <c r="I256" t="str">
        <f t="shared" si="12"/>
        <v>Positive</v>
      </c>
      <c r="J256">
        <f t="shared" si="10"/>
        <v>1</v>
      </c>
      <c r="K256">
        <v>1</v>
      </c>
    </row>
    <row r="257" spans="1:11" hidden="1" x14ac:dyDescent="0.35">
      <c r="A257" t="str">
        <f t="shared" si="11"/>
        <v>56–65</v>
      </c>
      <c r="B257" s="1">
        <v>58</v>
      </c>
      <c r="D257" t="s">
        <v>16</v>
      </c>
      <c r="I257" t="str">
        <f t="shared" si="12"/>
        <v>Negative</v>
      </c>
      <c r="J257">
        <f t="shared" si="10"/>
        <v>0</v>
      </c>
    </row>
    <row r="258" spans="1:11" x14ac:dyDescent="0.35">
      <c r="A258" t="str">
        <f t="shared" si="11"/>
        <v>36–45</v>
      </c>
      <c r="B258" s="1">
        <v>41</v>
      </c>
      <c r="D258" t="s">
        <v>17</v>
      </c>
      <c r="I258" t="str">
        <f t="shared" si="12"/>
        <v>Negative</v>
      </c>
      <c r="J258">
        <f t="shared" ref="J258:J321" si="13">IF(COUNTIF(I258:I258, "Positive") &gt; 0, 1, 0)</f>
        <v>0</v>
      </c>
      <c r="K258">
        <v>0</v>
      </c>
    </row>
    <row r="259" spans="1:11" hidden="1" x14ac:dyDescent="0.35">
      <c r="A259" t="str">
        <f t="shared" ref="A259:A322" si="14">IF(B259&lt;18, "0–17",
 IF(B259&lt;=25, "18–25",
 IF(B259&lt;=35, "26–35",
 IF(B259&lt;=45, "36–45",
 IF(B259&lt;=55, "46–55",
 IF(B259&lt;=65, "56–65",
 IF(B259&lt;=75, "66–75", "76+")))))))</f>
        <v>18–25</v>
      </c>
      <c r="B259" s="1">
        <v>20</v>
      </c>
      <c r="D259" t="s">
        <v>18</v>
      </c>
      <c r="H259" t="s">
        <v>8</v>
      </c>
      <c r="I259" t="str">
        <f t="shared" ref="I259:I322" si="15">IF(COUNTIF(F259:H259, "P") &gt; 0, "Positive", "Negative")</f>
        <v>Positive</v>
      </c>
      <c r="J259">
        <f t="shared" si="13"/>
        <v>1</v>
      </c>
    </row>
    <row r="260" spans="1:11" hidden="1" x14ac:dyDescent="0.35">
      <c r="A260" t="str">
        <f t="shared" si="14"/>
        <v>46–55</v>
      </c>
      <c r="B260" s="1">
        <v>46</v>
      </c>
      <c r="D260" t="s">
        <v>19</v>
      </c>
      <c r="I260" t="str">
        <f t="shared" si="15"/>
        <v>Negative</v>
      </c>
      <c r="J260">
        <f t="shared" si="13"/>
        <v>0</v>
      </c>
    </row>
    <row r="261" spans="1:11" hidden="1" x14ac:dyDescent="0.35">
      <c r="A261" t="str">
        <f t="shared" si="14"/>
        <v>18–25</v>
      </c>
      <c r="B261" s="1">
        <v>25</v>
      </c>
      <c r="D261" t="s">
        <v>20</v>
      </c>
      <c r="G261" t="s">
        <v>8</v>
      </c>
      <c r="I261" t="str">
        <f t="shared" si="15"/>
        <v>Positive</v>
      </c>
      <c r="J261">
        <f t="shared" si="13"/>
        <v>1</v>
      </c>
    </row>
    <row r="262" spans="1:11" hidden="1" x14ac:dyDescent="0.35">
      <c r="A262" t="str">
        <f t="shared" si="14"/>
        <v>66–75</v>
      </c>
      <c r="B262" s="1">
        <v>68</v>
      </c>
      <c r="D262" t="s">
        <v>21</v>
      </c>
      <c r="G262" t="s">
        <v>8</v>
      </c>
      <c r="I262" t="str">
        <f t="shared" si="15"/>
        <v>Positive</v>
      </c>
      <c r="J262">
        <f t="shared" si="13"/>
        <v>1</v>
      </c>
    </row>
    <row r="263" spans="1:11" x14ac:dyDescent="0.35">
      <c r="A263" t="str">
        <f t="shared" si="14"/>
        <v>36–45</v>
      </c>
      <c r="B263" s="1">
        <v>36</v>
      </c>
      <c r="D263" t="s">
        <v>22</v>
      </c>
      <c r="H263" t="s">
        <v>8</v>
      </c>
      <c r="I263" t="str">
        <f t="shared" si="15"/>
        <v>Positive</v>
      </c>
      <c r="J263">
        <f t="shared" si="13"/>
        <v>1</v>
      </c>
      <c r="K263">
        <v>1</v>
      </c>
    </row>
    <row r="264" spans="1:11" x14ac:dyDescent="0.35">
      <c r="A264" t="str">
        <f t="shared" si="14"/>
        <v>36–45</v>
      </c>
      <c r="B264" s="1">
        <v>42</v>
      </c>
      <c r="D264" t="s">
        <v>23</v>
      </c>
      <c r="H264" t="s">
        <v>8</v>
      </c>
      <c r="I264" t="str">
        <f t="shared" si="15"/>
        <v>Positive</v>
      </c>
      <c r="J264">
        <f t="shared" si="13"/>
        <v>1</v>
      </c>
      <c r="K264">
        <v>1</v>
      </c>
    </row>
    <row r="265" spans="1:11" x14ac:dyDescent="0.35">
      <c r="A265" t="str">
        <f t="shared" si="14"/>
        <v>36–45</v>
      </c>
      <c r="B265" s="1">
        <v>44</v>
      </c>
      <c r="D265" t="s">
        <v>25</v>
      </c>
      <c r="I265" t="str">
        <f t="shared" si="15"/>
        <v>Negative</v>
      </c>
      <c r="J265">
        <f t="shared" si="13"/>
        <v>0</v>
      </c>
      <c r="K265">
        <v>0</v>
      </c>
    </row>
    <row r="266" spans="1:11" x14ac:dyDescent="0.35">
      <c r="A266" t="str">
        <f t="shared" si="14"/>
        <v>36–45</v>
      </c>
      <c r="B266" s="1">
        <v>39</v>
      </c>
      <c r="D266" t="s">
        <v>26</v>
      </c>
      <c r="I266" t="str">
        <f t="shared" si="15"/>
        <v>Negative</v>
      </c>
      <c r="J266">
        <f t="shared" si="13"/>
        <v>0</v>
      </c>
      <c r="K266">
        <v>0</v>
      </c>
    </row>
    <row r="267" spans="1:11" hidden="1" x14ac:dyDescent="0.35">
      <c r="A267" t="str">
        <f t="shared" si="14"/>
        <v>56–65</v>
      </c>
      <c r="B267" s="1">
        <v>58</v>
      </c>
      <c r="D267" t="s">
        <v>27</v>
      </c>
      <c r="I267" t="str">
        <f t="shared" si="15"/>
        <v>Negative</v>
      </c>
      <c r="J267">
        <f t="shared" si="13"/>
        <v>0</v>
      </c>
    </row>
    <row r="268" spans="1:11" hidden="1" x14ac:dyDescent="0.35">
      <c r="A268" t="str">
        <f t="shared" si="14"/>
        <v>46–55</v>
      </c>
      <c r="B268" s="1">
        <v>53</v>
      </c>
      <c r="D268" t="s">
        <v>28</v>
      </c>
      <c r="F268" t="s">
        <v>8</v>
      </c>
      <c r="G268" t="s">
        <v>8</v>
      </c>
      <c r="H268" t="s">
        <v>7</v>
      </c>
      <c r="I268" t="str">
        <f t="shared" si="15"/>
        <v>Positive</v>
      </c>
      <c r="J268">
        <f t="shared" si="13"/>
        <v>1</v>
      </c>
    </row>
    <row r="269" spans="1:11" hidden="1" x14ac:dyDescent="0.35">
      <c r="A269" t="str">
        <f t="shared" si="14"/>
        <v>56–65</v>
      </c>
      <c r="B269" s="1">
        <v>61</v>
      </c>
      <c r="D269" t="s">
        <v>29</v>
      </c>
      <c r="H269" t="s">
        <v>8</v>
      </c>
      <c r="I269" t="str">
        <f t="shared" si="15"/>
        <v>Positive</v>
      </c>
      <c r="J269">
        <f t="shared" si="13"/>
        <v>1</v>
      </c>
    </row>
    <row r="270" spans="1:11" hidden="1" x14ac:dyDescent="0.35">
      <c r="A270" t="str">
        <f t="shared" si="14"/>
        <v>56–65</v>
      </c>
      <c r="B270" s="1">
        <v>62</v>
      </c>
      <c r="D270" t="s">
        <v>20</v>
      </c>
      <c r="I270" t="str">
        <f t="shared" si="15"/>
        <v>Negative</v>
      </c>
      <c r="J270">
        <f t="shared" si="13"/>
        <v>0</v>
      </c>
    </row>
    <row r="271" spans="1:11" hidden="1" x14ac:dyDescent="0.35">
      <c r="A271" t="str">
        <f t="shared" si="14"/>
        <v>26–35</v>
      </c>
      <c r="B271" s="1">
        <v>30</v>
      </c>
      <c r="D271" t="s">
        <v>30</v>
      </c>
      <c r="F271" t="s">
        <v>7</v>
      </c>
      <c r="G271" t="s">
        <v>7</v>
      </c>
      <c r="H271" t="s">
        <v>7</v>
      </c>
      <c r="I271" t="str">
        <f t="shared" si="15"/>
        <v>Negative</v>
      </c>
      <c r="J271">
        <f t="shared" si="13"/>
        <v>0</v>
      </c>
    </row>
    <row r="272" spans="1:11" hidden="1" x14ac:dyDescent="0.35">
      <c r="A272" t="str">
        <f t="shared" si="14"/>
        <v>46–55</v>
      </c>
      <c r="B272" s="1">
        <v>50</v>
      </c>
      <c r="D272" t="s">
        <v>31</v>
      </c>
      <c r="I272" t="str">
        <f t="shared" si="15"/>
        <v>Negative</v>
      </c>
      <c r="J272">
        <f t="shared" si="13"/>
        <v>0</v>
      </c>
    </row>
    <row r="273" spans="1:11" x14ac:dyDescent="0.35">
      <c r="A273" t="str">
        <f t="shared" si="14"/>
        <v>36–45</v>
      </c>
      <c r="B273" s="1">
        <v>37</v>
      </c>
      <c r="D273" t="s">
        <v>33</v>
      </c>
      <c r="I273" t="str">
        <f t="shared" si="15"/>
        <v>Negative</v>
      </c>
      <c r="J273">
        <f t="shared" si="13"/>
        <v>0</v>
      </c>
      <c r="K273">
        <v>0</v>
      </c>
    </row>
    <row r="274" spans="1:11" hidden="1" x14ac:dyDescent="0.35">
      <c r="A274" t="str">
        <f t="shared" si="14"/>
        <v>46–55</v>
      </c>
      <c r="B274" s="1">
        <v>54</v>
      </c>
      <c r="D274" t="s">
        <v>20</v>
      </c>
      <c r="I274" t="str">
        <f t="shared" si="15"/>
        <v>Negative</v>
      </c>
      <c r="J274">
        <f t="shared" si="13"/>
        <v>0</v>
      </c>
    </row>
    <row r="275" spans="1:11" hidden="1" x14ac:dyDescent="0.35">
      <c r="A275" t="str">
        <f t="shared" si="14"/>
        <v>56–65</v>
      </c>
      <c r="B275" s="1">
        <v>63</v>
      </c>
      <c r="D275" t="s">
        <v>33</v>
      </c>
      <c r="I275" t="str">
        <f t="shared" si="15"/>
        <v>Negative</v>
      </c>
      <c r="J275">
        <f t="shared" si="13"/>
        <v>0</v>
      </c>
    </row>
    <row r="276" spans="1:11" hidden="1" x14ac:dyDescent="0.35">
      <c r="A276" t="str">
        <f t="shared" si="14"/>
        <v>26–35</v>
      </c>
      <c r="B276" s="1">
        <v>27</v>
      </c>
      <c r="D276" t="s">
        <v>35</v>
      </c>
      <c r="F276" t="s">
        <v>8</v>
      </c>
      <c r="I276" t="str">
        <f t="shared" si="15"/>
        <v>Positive</v>
      </c>
      <c r="J276">
        <f t="shared" si="13"/>
        <v>1</v>
      </c>
    </row>
    <row r="277" spans="1:11" x14ac:dyDescent="0.35">
      <c r="A277" t="str">
        <f t="shared" si="14"/>
        <v>36–45</v>
      </c>
      <c r="B277" s="1">
        <v>36</v>
      </c>
      <c r="D277" t="s">
        <v>37</v>
      </c>
      <c r="I277" t="str">
        <f t="shared" si="15"/>
        <v>Negative</v>
      </c>
      <c r="J277">
        <f t="shared" si="13"/>
        <v>0</v>
      </c>
      <c r="K277">
        <v>0</v>
      </c>
    </row>
    <row r="278" spans="1:11" x14ac:dyDescent="0.35">
      <c r="A278" t="str">
        <f t="shared" si="14"/>
        <v>36–45</v>
      </c>
      <c r="B278" s="1">
        <v>41</v>
      </c>
      <c r="D278" t="s">
        <v>25</v>
      </c>
      <c r="H278" t="s">
        <v>7</v>
      </c>
      <c r="I278" t="str">
        <f t="shared" si="15"/>
        <v>Negative</v>
      </c>
      <c r="J278">
        <f t="shared" si="13"/>
        <v>0</v>
      </c>
      <c r="K278">
        <v>0</v>
      </c>
    </row>
    <row r="279" spans="1:11" x14ac:dyDescent="0.35">
      <c r="A279" t="str">
        <f t="shared" si="14"/>
        <v>36–45</v>
      </c>
      <c r="B279" s="1">
        <v>42</v>
      </c>
      <c r="D279" t="s">
        <v>39</v>
      </c>
      <c r="H279" t="s">
        <v>8</v>
      </c>
      <c r="I279" t="str">
        <f t="shared" si="15"/>
        <v>Positive</v>
      </c>
      <c r="J279">
        <f t="shared" si="13"/>
        <v>1</v>
      </c>
      <c r="K279">
        <v>1</v>
      </c>
    </row>
    <row r="280" spans="1:11" hidden="1" x14ac:dyDescent="0.35">
      <c r="A280" t="str">
        <f t="shared" si="14"/>
        <v>56–65</v>
      </c>
      <c r="B280" s="1">
        <v>59</v>
      </c>
      <c r="D280" t="s">
        <v>22</v>
      </c>
      <c r="F280" t="s">
        <v>8</v>
      </c>
      <c r="I280" t="str">
        <f t="shared" si="15"/>
        <v>Positive</v>
      </c>
      <c r="J280">
        <f t="shared" si="13"/>
        <v>1</v>
      </c>
    </row>
    <row r="281" spans="1:11" hidden="1" x14ac:dyDescent="0.35">
      <c r="A281" t="str">
        <f t="shared" si="14"/>
        <v>26–35</v>
      </c>
      <c r="B281" s="1">
        <v>26</v>
      </c>
      <c r="D281" t="s">
        <v>42</v>
      </c>
      <c r="I281" t="str">
        <f t="shared" si="15"/>
        <v>Negative</v>
      </c>
      <c r="J281">
        <f t="shared" si="13"/>
        <v>0</v>
      </c>
    </row>
    <row r="282" spans="1:11" hidden="1" x14ac:dyDescent="0.35">
      <c r="A282" t="str">
        <f t="shared" si="14"/>
        <v>26–35</v>
      </c>
      <c r="B282" s="1">
        <v>35</v>
      </c>
      <c r="D282" t="s">
        <v>25</v>
      </c>
      <c r="H282" t="s">
        <v>8</v>
      </c>
      <c r="I282" t="str">
        <f t="shared" si="15"/>
        <v>Positive</v>
      </c>
      <c r="J282">
        <f t="shared" si="13"/>
        <v>1</v>
      </c>
    </row>
    <row r="283" spans="1:11" hidden="1" x14ac:dyDescent="0.35">
      <c r="A283" t="str">
        <f t="shared" si="14"/>
        <v>56–65</v>
      </c>
      <c r="B283" s="1">
        <v>57</v>
      </c>
      <c r="D283" t="s">
        <v>44</v>
      </c>
      <c r="F283" t="s">
        <v>8</v>
      </c>
      <c r="I283" t="str">
        <f t="shared" si="15"/>
        <v>Positive</v>
      </c>
      <c r="J283">
        <f t="shared" si="13"/>
        <v>1</v>
      </c>
    </row>
    <row r="284" spans="1:11" hidden="1" x14ac:dyDescent="0.35">
      <c r="A284" t="str">
        <f t="shared" si="14"/>
        <v>18–25</v>
      </c>
      <c r="B284" s="1">
        <v>22</v>
      </c>
      <c r="D284" t="s">
        <v>42</v>
      </c>
      <c r="H284" t="s">
        <v>8</v>
      </c>
      <c r="I284" t="str">
        <f t="shared" si="15"/>
        <v>Positive</v>
      </c>
      <c r="J284">
        <f t="shared" si="13"/>
        <v>1</v>
      </c>
    </row>
    <row r="285" spans="1:11" hidden="1" x14ac:dyDescent="0.35">
      <c r="A285" t="str">
        <f t="shared" si="14"/>
        <v>18–25</v>
      </c>
      <c r="B285" s="1">
        <v>25</v>
      </c>
      <c r="D285" t="s">
        <v>47</v>
      </c>
      <c r="G285" t="s">
        <v>8</v>
      </c>
      <c r="I285" t="str">
        <f t="shared" si="15"/>
        <v>Positive</v>
      </c>
      <c r="J285">
        <f t="shared" si="13"/>
        <v>1</v>
      </c>
    </row>
    <row r="286" spans="1:11" hidden="1" x14ac:dyDescent="0.35">
      <c r="A286" t="str">
        <f t="shared" si="14"/>
        <v>56–65</v>
      </c>
      <c r="B286" s="1">
        <v>59</v>
      </c>
      <c r="D286" t="s">
        <v>48</v>
      </c>
      <c r="I286" t="str">
        <f t="shared" si="15"/>
        <v>Negative</v>
      </c>
      <c r="J286">
        <f t="shared" si="13"/>
        <v>0</v>
      </c>
    </row>
    <row r="287" spans="1:11" hidden="1" x14ac:dyDescent="0.35">
      <c r="A287" t="str">
        <f t="shared" si="14"/>
        <v>56–65</v>
      </c>
      <c r="B287" s="1">
        <v>61</v>
      </c>
      <c r="D287" t="s">
        <v>50</v>
      </c>
      <c r="F287" t="s">
        <v>8</v>
      </c>
      <c r="G287" t="s">
        <v>8</v>
      </c>
      <c r="I287" t="str">
        <f t="shared" si="15"/>
        <v>Positive</v>
      </c>
      <c r="J287">
        <f t="shared" si="13"/>
        <v>1</v>
      </c>
    </row>
    <row r="288" spans="1:11" x14ac:dyDescent="0.35">
      <c r="A288" t="str">
        <f t="shared" si="14"/>
        <v>36–45</v>
      </c>
      <c r="B288" s="1">
        <v>38</v>
      </c>
      <c r="D288" t="s">
        <v>23</v>
      </c>
      <c r="I288" t="str">
        <f t="shared" si="15"/>
        <v>Negative</v>
      </c>
      <c r="J288">
        <f t="shared" si="13"/>
        <v>0</v>
      </c>
      <c r="K288">
        <v>0</v>
      </c>
    </row>
    <row r="289" spans="1:11" hidden="1" x14ac:dyDescent="0.35">
      <c r="A289" t="str">
        <f t="shared" si="14"/>
        <v>46–55</v>
      </c>
      <c r="B289" s="1">
        <v>46</v>
      </c>
      <c r="D289" t="s">
        <v>53</v>
      </c>
      <c r="H289" t="s">
        <v>8</v>
      </c>
      <c r="I289" t="str">
        <f t="shared" si="15"/>
        <v>Positive</v>
      </c>
      <c r="J289">
        <f t="shared" si="13"/>
        <v>1</v>
      </c>
    </row>
    <row r="290" spans="1:11" hidden="1" x14ac:dyDescent="0.35">
      <c r="A290" t="str">
        <f t="shared" si="14"/>
        <v>46–55</v>
      </c>
      <c r="B290" s="1">
        <v>49</v>
      </c>
      <c r="D290" t="s">
        <v>55</v>
      </c>
      <c r="H290" t="s">
        <v>8</v>
      </c>
      <c r="I290" t="str">
        <f t="shared" si="15"/>
        <v>Positive</v>
      </c>
      <c r="J290">
        <f t="shared" si="13"/>
        <v>1</v>
      </c>
    </row>
    <row r="291" spans="1:11" hidden="1" x14ac:dyDescent="0.35">
      <c r="A291" t="str">
        <f t="shared" si="14"/>
        <v>56–65</v>
      </c>
      <c r="B291" s="1">
        <v>57</v>
      </c>
      <c r="D291" t="s">
        <v>56</v>
      </c>
      <c r="I291" t="str">
        <f t="shared" si="15"/>
        <v>Negative</v>
      </c>
      <c r="J291">
        <f t="shared" si="13"/>
        <v>0</v>
      </c>
    </row>
    <row r="292" spans="1:11" hidden="1" x14ac:dyDescent="0.35">
      <c r="A292" t="str">
        <f t="shared" si="14"/>
        <v>56–65</v>
      </c>
      <c r="B292" s="1">
        <v>58</v>
      </c>
      <c r="D292" t="s">
        <v>47</v>
      </c>
      <c r="I292" t="str">
        <f t="shared" si="15"/>
        <v>Negative</v>
      </c>
      <c r="J292">
        <f t="shared" si="13"/>
        <v>0</v>
      </c>
    </row>
    <row r="293" spans="1:11" hidden="1" x14ac:dyDescent="0.35">
      <c r="A293" t="str">
        <f t="shared" si="14"/>
        <v>56–65</v>
      </c>
      <c r="B293" s="1">
        <v>65</v>
      </c>
      <c r="D293" t="s">
        <v>58</v>
      </c>
      <c r="H293" t="s">
        <v>8</v>
      </c>
      <c r="I293" t="str">
        <f t="shared" si="15"/>
        <v>Positive</v>
      </c>
      <c r="J293">
        <f t="shared" si="13"/>
        <v>1</v>
      </c>
    </row>
    <row r="294" spans="1:11" hidden="1" x14ac:dyDescent="0.35">
      <c r="A294" t="str">
        <f t="shared" si="14"/>
        <v>26–35</v>
      </c>
      <c r="B294" s="1">
        <v>30</v>
      </c>
      <c r="D294" t="s">
        <v>58</v>
      </c>
      <c r="H294" t="s">
        <v>7</v>
      </c>
      <c r="I294" t="str">
        <f t="shared" si="15"/>
        <v>Negative</v>
      </c>
      <c r="J294">
        <f t="shared" si="13"/>
        <v>0</v>
      </c>
    </row>
    <row r="295" spans="1:11" hidden="1" x14ac:dyDescent="0.35">
      <c r="A295" t="str">
        <f t="shared" si="14"/>
        <v>26–35</v>
      </c>
      <c r="B295" s="1">
        <v>29</v>
      </c>
      <c r="D295" t="s">
        <v>20</v>
      </c>
      <c r="F295" t="s">
        <v>8</v>
      </c>
      <c r="G295" t="s">
        <v>8</v>
      </c>
      <c r="I295" t="str">
        <f t="shared" si="15"/>
        <v>Positive</v>
      </c>
      <c r="J295">
        <f t="shared" si="13"/>
        <v>1</v>
      </c>
    </row>
    <row r="296" spans="1:11" hidden="1" x14ac:dyDescent="0.35">
      <c r="A296" t="str">
        <f t="shared" si="14"/>
        <v>18–25</v>
      </c>
      <c r="B296" s="1">
        <v>22</v>
      </c>
      <c r="D296" t="s">
        <v>47</v>
      </c>
      <c r="I296" t="str">
        <f t="shared" si="15"/>
        <v>Negative</v>
      </c>
      <c r="J296">
        <f t="shared" si="13"/>
        <v>0</v>
      </c>
    </row>
    <row r="297" spans="1:11" hidden="1" x14ac:dyDescent="0.35">
      <c r="A297" t="str">
        <f t="shared" si="14"/>
        <v>46–55</v>
      </c>
      <c r="B297" s="1">
        <v>53</v>
      </c>
      <c r="D297" t="s">
        <v>35</v>
      </c>
      <c r="I297" t="str">
        <f t="shared" si="15"/>
        <v>Negative</v>
      </c>
      <c r="J297">
        <f t="shared" si="13"/>
        <v>0</v>
      </c>
    </row>
    <row r="298" spans="1:11" hidden="1" x14ac:dyDescent="0.35">
      <c r="A298" t="str">
        <f t="shared" si="14"/>
        <v>46–55</v>
      </c>
      <c r="B298" s="1">
        <v>49</v>
      </c>
      <c r="D298" t="s">
        <v>61</v>
      </c>
      <c r="G298" t="s">
        <v>8</v>
      </c>
      <c r="H298" t="s">
        <v>8</v>
      </c>
      <c r="I298" t="str">
        <f t="shared" si="15"/>
        <v>Positive</v>
      </c>
      <c r="J298">
        <f t="shared" si="13"/>
        <v>1</v>
      </c>
    </row>
    <row r="299" spans="1:11" hidden="1" x14ac:dyDescent="0.35">
      <c r="A299" t="str">
        <f t="shared" si="14"/>
        <v>46–55</v>
      </c>
      <c r="B299" s="1">
        <v>55</v>
      </c>
      <c r="D299" t="s">
        <v>47</v>
      </c>
      <c r="I299" t="str">
        <f t="shared" si="15"/>
        <v>Negative</v>
      </c>
      <c r="J299">
        <f t="shared" si="13"/>
        <v>0</v>
      </c>
    </row>
    <row r="300" spans="1:11" hidden="1" x14ac:dyDescent="0.35">
      <c r="A300" t="str">
        <f t="shared" si="14"/>
        <v>26–35</v>
      </c>
      <c r="B300" s="1">
        <v>35</v>
      </c>
      <c r="D300" t="s">
        <v>25</v>
      </c>
      <c r="H300" t="s">
        <v>8</v>
      </c>
      <c r="I300" t="str">
        <f t="shared" si="15"/>
        <v>Positive</v>
      </c>
      <c r="J300">
        <f t="shared" si="13"/>
        <v>1</v>
      </c>
    </row>
    <row r="301" spans="1:11" x14ac:dyDescent="0.35">
      <c r="A301" t="str">
        <f t="shared" si="14"/>
        <v>36–45</v>
      </c>
      <c r="B301" s="1">
        <v>40</v>
      </c>
      <c r="D301" t="s">
        <v>33</v>
      </c>
      <c r="I301" t="str">
        <f t="shared" si="15"/>
        <v>Negative</v>
      </c>
      <c r="J301">
        <f t="shared" si="13"/>
        <v>0</v>
      </c>
      <c r="K301">
        <v>0</v>
      </c>
    </row>
    <row r="302" spans="1:11" x14ac:dyDescent="0.35">
      <c r="A302" t="str">
        <f t="shared" si="14"/>
        <v>36–45</v>
      </c>
      <c r="B302" s="1">
        <v>43</v>
      </c>
      <c r="D302" t="s">
        <v>20</v>
      </c>
      <c r="I302" t="str">
        <f t="shared" si="15"/>
        <v>Negative</v>
      </c>
      <c r="J302">
        <f t="shared" si="13"/>
        <v>0</v>
      </c>
      <c r="K302">
        <v>0</v>
      </c>
    </row>
    <row r="303" spans="1:11" hidden="1" x14ac:dyDescent="0.35">
      <c r="A303" t="str">
        <f t="shared" si="14"/>
        <v>56–65</v>
      </c>
      <c r="B303" s="1">
        <v>62</v>
      </c>
      <c r="D303" t="s">
        <v>11</v>
      </c>
      <c r="F303" t="s">
        <v>8</v>
      </c>
      <c r="I303" t="str">
        <f t="shared" si="15"/>
        <v>Positive</v>
      </c>
      <c r="J303">
        <f t="shared" si="13"/>
        <v>1</v>
      </c>
    </row>
    <row r="304" spans="1:11" hidden="1" x14ac:dyDescent="0.35">
      <c r="A304" t="str">
        <f t="shared" si="14"/>
        <v>56–65</v>
      </c>
      <c r="B304" s="1">
        <v>65</v>
      </c>
      <c r="D304" t="s">
        <v>11</v>
      </c>
      <c r="I304" t="str">
        <f t="shared" si="15"/>
        <v>Negative</v>
      </c>
      <c r="J304">
        <f t="shared" si="13"/>
        <v>0</v>
      </c>
    </row>
    <row r="305" spans="1:11" x14ac:dyDescent="0.35">
      <c r="A305" t="str">
        <f t="shared" si="14"/>
        <v>36–45</v>
      </c>
      <c r="B305" s="1">
        <v>36</v>
      </c>
      <c r="D305" t="s">
        <v>14</v>
      </c>
      <c r="I305" t="str">
        <f t="shared" si="15"/>
        <v>Negative</v>
      </c>
      <c r="J305">
        <f t="shared" si="13"/>
        <v>0</v>
      </c>
      <c r="K305">
        <v>0</v>
      </c>
    </row>
    <row r="306" spans="1:11" hidden="1" x14ac:dyDescent="0.35">
      <c r="A306" t="str">
        <f t="shared" si="14"/>
        <v>18–25</v>
      </c>
      <c r="B306" s="1">
        <v>19</v>
      </c>
      <c r="D306" t="s">
        <v>21</v>
      </c>
      <c r="F306" t="s">
        <v>8</v>
      </c>
      <c r="G306" t="s">
        <v>8</v>
      </c>
      <c r="I306" t="str">
        <f t="shared" si="15"/>
        <v>Positive</v>
      </c>
      <c r="J306">
        <f t="shared" si="13"/>
        <v>1</v>
      </c>
    </row>
    <row r="307" spans="1:11" hidden="1" x14ac:dyDescent="0.35">
      <c r="A307" t="str">
        <f t="shared" si="14"/>
        <v>18–25</v>
      </c>
      <c r="B307" s="1">
        <v>21</v>
      </c>
      <c r="D307" t="s">
        <v>56</v>
      </c>
      <c r="I307" t="str">
        <f t="shared" si="15"/>
        <v>Negative</v>
      </c>
      <c r="J307">
        <f t="shared" si="13"/>
        <v>0</v>
      </c>
    </row>
    <row r="308" spans="1:11" hidden="1" x14ac:dyDescent="0.35">
      <c r="A308" t="str">
        <f t="shared" si="14"/>
        <v>26–35</v>
      </c>
      <c r="B308" s="1">
        <v>27</v>
      </c>
      <c r="D308" t="s">
        <v>20</v>
      </c>
      <c r="I308" t="str">
        <f t="shared" si="15"/>
        <v>Negative</v>
      </c>
      <c r="J308">
        <f t="shared" si="13"/>
        <v>0</v>
      </c>
    </row>
    <row r="309" spans="1:11" hidden="1" x14ac:dyDescent="0.35">
      <c r="A309" t="str">
        <f t="shared" si="14"/>
        <v>46–55</v>
      </c>
      <c r="B309" s="1">
        <v>54</v>
      </c>
      <c r="D309" t="s">
        <v>18</v>
      </c>
      <c r="I309" t="str">
        <f t="shared" si="15"/>
        <v>Negative</v>
      </c>
      <c r="J309">
        <f t="shared" si="13"/>
        <v>0</v>
      </c>
    </row>
    <row r="310" spans="1:11" hidden="1" x14ac:dyDescent="0.35">
      <c r="A310" t="str">
        <f t="shared" si="14"/>
        <v>56–65</v>
      </c>
      <c r="B310" s="1">
        <v>63</v>
      </c>
      <c r="D310" t="s">
        <v>33</v>
      </c>
      <c r="G310" t="s">
        <v>8</v>
      </c>
      <c r="I310" t="str">
        <f t="shared" si="15"/>
        <v>Positive</v>
      </c>
      <c r="J310">
        <f t="shared" si="13"/>
        <v>1</v>
      </c>
    </row>
    <row r="311" spans="1:11" hidden="1" x14ac:dyDescent="0.35">
      <c r="A311" t="str">
        <f t="shared" si="14"/>
        <v>56–65</v>
      </c>
      <c r="B311" s="1">
        <v>60</v>
      </c>
      <c r="D311" t="s">
        <v>20</v>
      </c>
      <c r="I311" t="str">
        <f t="shared" si="15"/>
        <v>Negative</v>
      </c>
      <c r="J311">
        <f t="shared" si="13"/>
        <v>0</v>
      </c>
    </row>
    <row r="312" spans="1:11" hidden="1" x14ac:dyDescent="0.35">
      <c r="A312" t="str">
        <f t="shared" si="14"/>
        <v>56–65</v>
      </c>
      <c r="B312" s="1">
        <v>64</v>
      </c>
      <c r="D312" t="s">
        <v>11</v>
      </c>
      <c r="I312" t="str">
        <f t="shared" si="15"/>
        <v>Negative</v>
      </c>
      <c r="J312">
        <f t="shared" si="13"/>
        <v>0</v>
      </c>
    </row>
    <row r="313" spans="1:11" x14ac:dyDescent="0.35">
      <c r="A313" t="str">
        <f t="shared" si="14"/>
        <v>36–45</v>
      </c>
      <c r="B313" s="1">
        <v>44</v>
      </c>
      <c r="D313" t="s">
        <v>108</v>
      </c>
      <c r="G313" t="s">
        <v>8</v>
      </c>
      <c r="I313" t="str">
        <f t="shared" si="15"/>
        <v>Positive</v>
      </c>
      <c r="J313">
        <f t="shared" si="13"/>
        <v>1</v>
      </c>
      <c r="K313">
        <v>1</v>
      </c>
    </row>
    <row r="314" spans="1:11" hidden="1" x14ac:dyDescent="0.35">
      <c r="A314" t="str">
        <f t="shared" si="14"/>
        <v>56–65</v>
      </c>
      <c r="B314" s="1">
        <v>60</v>
      </c>
      <c r="D314" t="s">
        <v>18</v>
      </c>
      <c r="I314" t="str">
        <f t="shared" si="15"/>
        <v>Negative</v>
      </c>
      <c r="J314">
        <f t="shared" si="13"/>
        <v>0</v>
      </c>
    </row>
    <row r="315" spans="1:11" x14ac:dyDescent="0.35">
      <c r="A315" t="str">
        <f t="shared" si="14"/>
        <v>36–45</v>
      </c>
      <c r="B315" s="1">
        <v>39</v>
      </c>
      <c r="D315" t="s">
        <v>109</v>
      </c>
      <c r="H315" t="s">
        <v>7</v>
      </c>
      <c r="I315" t="str">
        <f t="shared" si="15"/>
        <v>Negative</v>
      </c>
      <c r="J315">
        <f t="shared" si="13"/>
        <v>0</v>
      </c>
      <c r="K315">
        <v>0</v>
      </c>
    </row>
    <row r="316" spans="1:11" hidden="1" x14ac:dyDescent="0.35">
      <c r="A316" t="str">
        <f t="shared" si="14"/>
        <v>56–65</v>
      </c>
      <c r="B316" s="1">
        <v>58</v>
      </c>
      <c r="D316" t="s">
        <v>110</v>
      </c>
      <c r="I316" t="str">
        <f t="shared" si="15"/>
        <v>Negative</v>
      </c>
      <c r="J316">
        <f t="shared" si="13"/>
        <v>0</v>
      </c>
    </row>
    <row r="317" spans="1:11" hidden="1" x14ac:dyDescent="0.35">
      <c r="A317" t="str">
        <f t="shared" si="14"/>
        <v>46–55</v>
      </c>
      <c r="B317" s="1">
        <v>46</v>
      </c>
      <c r="D317" t="s">
        <v>19</v>
      </c>
      <c r="H317" t="s">
        <v>8</v>
      </c>
      <c r="I317" t="str">
        <f t="shared" si="15"/>
        <v>Positive</v>
      </c>
      <c r="J317">
        <f t="shared" si="13"/>
        <v>1</v>
      </c>
    </row>
    <row r="318" spans="1:11" hidden="1" x14ac:dyDescent="0.35">
      <c r="A318" t="str">
        <f t="shared" si="14"/>
        <v>46–55</v>
      </c>
      <c r="B318" s="1">
        <v>52</v>
      </c>
      <c r="D318" t="s">
        <v>19</v>
      </c>
      <c r="I318" t="str">
        <f t="shared" si="15"/>
        <v>Negative</v>
      </c>
      <c r="J318">
        <f t="shared" si="13"/>
        <v>0</v>
      </c>
    </row>
    <row r="319" spans="1:11" hidden="1" x14ac:dyDescent="0.35">
      <c r="A319" t="str">
        <f t="shared" si="14"/>
        <v>26–35</v>
      </c>
      <c r="B319" s="1">
        <v>28</v>
      </c>
      <c r="D319" t="s">
        <v>20</v>
      </c>
      <c r="I319" t="str">
        <f t="shared" si="15"/>
        <v>Negative</v>
      </c>
      <c r="J319">
        <f t="shared" si="13"/>
        <v>0</v>
      </c>
    </row>
    <row r="320" spans="1:11" x14ac:dyDescent="0.35">
      <c r="A320" t="str">
        <f t="shared" si="14"/>
        <v>36–45</v>
      </c>
      <c r="B320" s="1">
        <v>45</v>
      </c>
      <c r="D320" t="s">
        <v>111</v>
      </c>
      <c r="F320" t="s">
        <v>8</v>
      </c>
      <c r="I320" t="str">
        <f t="shared" si="15"/>
        <v>Positive</v>
      </c>
      <c r="J320">
        <f t="shared" si="13"/>
        <v>1</v>
      </c>
      <c r="K320">
        <v>1</v>
      </c>
    </row>
    <row r="321" spans="1:11" hidden="1" x14ac:dyDescent="0.35">
      <c r="A321" t="str">
        <f t="shared" si="14"/>
        <v>56–65</v>
      </c>
      <c r="B321" s="1">
        <v>62</v>
      </c>
      <c r="D321" t="s">
        <v>22</v>
      </c>
      <c r="I321" t="str">
        <f t="shared" si="15"/>
        <v>Negative</v>
      </c>
      <c r="J321">
        <f t="shared" si="13"/>
        <v>0</v>
      </c>
    </row>
    <row r="322" spans="1:11" hidden="1" x14ac:dyDescent="0.35">
      <c r="A322" t="str">
        <f t="shared" si="14"/>
        <v>56–65</v>
      </c>
      <c r="B322" s="1">
        <v>58</v>
      </c>
      <c r="D322" t="s">
        <v>11</v>
      </c>
      <c r="I322" t="str">
        <f t="shared" si="15"/>
        <v>Negative</v>
      </c>
      <c r="J322">
        <f t="shared" ref="J322:J385" si="16">IF(COUNTIF(I322:I322, "Positive") &gt; 0, 1, 0)</f>
        <v>0</v>
      </c>
    </row>
    <row r="323" spans="1:11" hidden="1" x14ac:dyDescent="0.35">
      <c r="A323" t="str">
        <f t="shared" ref="A323:A386" si="17">IF(B323&lt;18, "0–17",
 IF(B323&lt;=25, "18–25",
 IF(B323&lt;=35, "26–35",
 IF(B323&lt;=45, "36–45",
 IF(B323&lt;=55, "46–55",
 IF(B323&lt;=65, "56–65",
 IF(B323&lt;=75, "66–75", "76+")))))))</f>
        <v>18–25</v>
      </c>
      <c r="B323" s="1">
        <v>21</v>
      </c>
      <c r="D323" t="s">
        <v>109</v>
      </c>
      <c r="H323" t="s">
        <v>8</v>
      </c>
      <c r="I323" t="str">
        <f t="shared" ref="I323:I386" si="18">IF(COUNTIF(F323:H323, "P") &gt; 0, "Positive", "Negative")</f>
        <v>Positive</v>
      </c>
      <c r="J323">
        <f t="shared" si="16"/>
        <v>1</v>
      </c>
    </row>
    <row r="324" spans="1:11" hidden="1" x14ac:dyDescent="0.35">
      <c r="A324" t="str">
        <f t="shared" si="17"/>
        <v>26–35</v>
      </c>
      <c r="B324" s="1">
        <v>27</v>
      </c>
      <c r="D324" t="s">
        <v>110</v>
      </c>
      <c r="I324" t="str">
        <f t="shared" si="18"/>
        <v>Negative</v>
      </c>
      <c r="J324">
        <f t="shared" si="16"/>
        <v>0</v>
      </c>
    </row>
    <row r="325" spans="1:11" hidden="1" x14ac:dyDescent="0.35">
      <c r="A325" t="str">
        <f t="shared" si="17"/>
        <v>26–35</v>
      </c>
      <c r="B325" s="1">
        <v>32</v>
      </c>
      <c r="D325" t="s">
        <v>110</v>
      </c>
      <c r="I325" t="str">
        <f t="shared" si="18"/>
        <v>Negative</v>
      </c>
      <c r="J325">
        <f t="shared" si="16"/>
        <v>0</v>
      </c>
    </row>
    <row r="326" spans="1:11" hidden="1" x14ac:dyDescent="0.35">
      <c r="A326" t="str">
        <f t="shared" si="17"/>
        <v>26–35</v>
      </c>
      <c r="B326" s="1">
        <v>34</v>
      </c>
      <c r="D326" t="s">
        <v>35</v>
      </c>
      <c r="H326" t="s">
        <v>8</v>
      </c>
      <c r="I326" t="str">
        <f t="shared" si="18"/>
        <v>Positive</v>
      </c>
      <c r="J326">
        <f t="shared" si="16"/>
        <v>1</v>
      </c>
    </row>
    <row r="327" spans="1:11" x14ac:dyDescent="0.35">
      <c r="A327" t="str">
        <f t="shared" si="17"/>
        <v>36–45</v>
      </c>
      <c r="B327" s="1">
        <v>39</v>
      </c>
      <c r="D327" t="s">
        <v>18</v>
      </c>
      <c r="F327" t="s">
        <v>8</v>
      </c>
      <c r="I327" t="str">
        <f t="shared" si="18"/>
        <v>Positive</v>
      </c>
      <c r="J327">
        <f t="shared" si="16"/>
        <v>1</v>
      </c>
      <c r="K327">
        <v>1</v>
      </c>
    </row>
    <row r="328" spans="1:11" x14ac:dyDescent="0.35">
      <c r="A328" t="str">
        <f t="shared" si="17"/>
        <v>36–45</v>
      </c>
      <c r="B328" s="1">
        <v>45</v>
      </c>
      <c r="D328" t="s">
        <v>107</v>
      </c>
      <c r="F328" t="s">
        <v>8</v>
      </c>
      <c r="G328" t="s">
        <v>8</v>
      </c>
      <c r="I328" t="str">
        <f t="shared" si="18"/>
        <v>Positive</v>
      </c>
      <c r="J328">
        <f t="shared" si="16"/>
        <v>1</v>
      </c>
      <c r="K328">
        <v>1</v>
      </c>
    </row>
    <row r="329" spans="1:11" hidden="1" x14ac:dyDescent="0.35">
      <c r="A329" t="str">
        <f t="shared" si="17"/>
        <v>56–65</v>
      </c>
      <c r="B329" s="1">
        <v>58</v>
      </c>
      <c r="D329" t="s">
        <v>12</v>
      </c>
      <c r="G329" t="s">
        <v>8</v>
      </c>
      <c r="I329" t="str">
        <f t="shared" si="18"/>
        <v>Positive</v>
      </c>
      <c r="J329">
        <f t="shared" si="16"/>
        <v>1</v>
      </c>
    </row>
    <row r="330" spans="1:11" hidden="1" x14ac:dyDescent="0.35">
      <c r="A330" t="str">
        <f t="shared" si="17"/>
        <v>56–65</v>
      </c>
      <c r="B330" s="1">
        <v>59</v>
      </c>
      <c r="D330" t="s">
        <v>13</v>
      </c>
      <c r="I330" t="str">
        <f t="shared" si="18"/>
        <v>Negative</v>
      </c>
      <c r="J330">
        <f t="shared" si="16"/>
        <v>0</v>
      </c>
    </row>
    <row r="331" spans="1:11" hidden="1" x14ac:dyDescent="0.35">
      <c r="A331" t="str">
        <f t="shared" si="17"/>
        <v>26–35</v>
      </c>
      <c r="B331" s="1">
        <v>32</v>
      </c>
      <c r="D331" t="s">
        <v>14</v>
      </c>
      <c r="I331" t="str">
        <f t="shared" si="18"/>
        <v>Negative</v>
      </c>
      <c r="J331">
        <f t="shared" si="16"/>
        <v>0</v>
      </c>
    </row>
    <row r="332" spans="1:11" hidden="1" x14ac:dyDescent="0.35">
      <c r="A332" t="str">
        <f t="shared" si="17"/>
        <v>26–35</v>
      </c>
      <c r="B332" s="1">
        <v>33</v>
      </c>
      <c r="D332" t="s">
        <v>15</v>
      </c>
      <c r="I332" t="str">
        <f t="shared" si="18"/>
        <v>Negative</v>
      </c>
      <c r="J332">
        <f t="shared" si="16"/>
        <v>0</v>
      </c>
    </row>
    <row r="333" spans="1:11" hidden="1" x14ac:dyDescent="0.35">
      <c r="A333" t="str">
        <f t="shared" si="17"/>
        <v>56–65</v>
      </c>
      <c r="B333" s="1">
        <v>60</v>
      </c>
      <c r="D333" t="s">
        <v>16</v>
      </c>
      <c r="H333" t="s">
        <v>7</v>
      </c>
      <c r="I333" t="str">
        <f t="shared" si="18"/>
        <v>Negative</v>
      </c>
      <c r="J333">
        <f t="shared" si="16"/>
        <v>0</v>
      </c>
    </row>
    <row r="334" spans="1:11" hidden="1" x14ac:dyDescent="0.35">
      <c r="A334" t="str">
        <f t="shared" si="17"/>
        <v>46–55</v>
      </c>
      <c r="B334" s="1">
        <v>51</v>
      </c>
      <c r="D334" t="s">
        <v>17</v>
      </c>
      <c r="F334" t="s">
        <v>8</v>
      </c>
      <c r="I334" t="str">
        <f t="shared" si="18"/>
        <v>Positive</v>
      </c>
      <c r="J334">
        <f t="shared" si="16"/>
        <v>1</v>
      </c>
    </row>
    <row r="335" spans="1:11" hidden="1" x14ac:dyDescent="0.35">
      <c r="A335" t="str">
        <f t="shared" si="17"/>
        <v>46–55</v>
      </c>
      <c r="B335" s="1">
        <v>54</v>
      </c>
      <c r="D335" t="s">
        <v>18</v>
      </c>
      <c r="I335" t="str">
        <f t="shared" si="18"/>
        <v>Negative</v>
      </c>
      <c r="J335">
        <f t="shared" si="16"/>
        <v>0</v>
      </c>
    </row>
    <row r="336" spans="1:11" hidden="1" x14ac:dyDescent="0.35">
      <c r="A336" t="str">
        <f t="shared" si="17"/>
        <v>56–65</v>
      </c>
      <c r="B336" s="1">
        <v>58</v>
      </c>
      <c r="D336" t="s">
        <v>19</v>
      </c>
      <c r="G336" t="s">
        <v>8</v>
      </c>
      <c r="I336" t="str">
        <f t="shared" si="18"/>
        <v>Positive</v>
      </c>
      <c r="J336">
        <f t="shared" si="16"/>
        <v>1</v>
      </c>
    </row>
    <row r="337" spans="1:11" hidden="1" x14ac:dyDescent="0.35">
      <c r="A337" t="str">
        <f t="shared" si="17"/>
        <v>26–35</v>
      </c>
      <c r="B337" s="1">
        <v>30</v>
      </c>
      <c r="D337" t="s">
        <v>20</v>
      </c>
      <c r="F337" t="s">
        <v>8</v>
      </c>
      <c r="G337" t="s">
        <v>8</v>
      </c>
      <c r="I337" t="str">
        <f t="shared" si="18"/>
        <v>Positive</v>
      </c>
      <c r="J337">
        <f t="shared" si="16"/>
        <v>1</v>
      </c>
    </row>
    <row r="338" spans="1:11" hidden="1" x14ac:dyDescent="0.35">
      <c r="A338" t="str">
        <f t="shared" si="17"/>
        <v>46–55</v>
      </c>
      <c r="B338" s="1">
        <v>49</v>
      </c>
      <c r="D338" t="s">
        <v>21</v>
      </c>
      <c r="H338" t="s">
        <v>8</v>
      </c>
      <c r="I338" t="str">
        <f t="shared" si="18"/>
        <v>Positive</v>
      </c>
      <c r="J338">
        <f t="shared" si="16"/>
        <v>1</v>
      </c>
    </row>
    <row r="339" spans="1:11" hidden="1" x14ac:dyDescent="0.35">
      <c r="A339" t="str">
        <f t="shared" si="17"/>
        <v>56–65</v>
      </c>
      <c r="B339" s="1">
        <v>56</v>
      </c>
      <c r="D339" t="s">
        <v>22</v>
      </c>
      <c r="I339" t="str">
        <f t="shared" si="18"/>
        <v>Negative</v>
      </c>
      <c r="J339">
        <f t="shared" si="16"/>
        <v>0</v>
      </c>
    </row>
    <row r="340" spans="1:11" hidden="1" x14ac:dyDescent="0.35">
      <c r="A340" t="str">
        <f t="shared" si="17"/>
        <v>46–55</v>
      </c>
      <c r="B340" s="1">
        <v>52</v>
      </c>
      <c r="D340" t="s">
        <v>23</v>
      </c>
      <c r="H340" t="s">
        <v>7</v>
      </c>
      <c r="I340" t="str">
        <f t="shared" si="18"/>
        <v>Negative</v>
      </c>
      <c r="J340">
        <f t="shared" si="16"/>
        <v>0</v>
      </c>
    </row>
    <row r="341" spans="1:11" hidden="1" x14ac:dyDescent="0.35">
      <c r="A341" t="str">
        <f t="shared" si="17"/>
        <v>46–55</v>
      </c>
      <c r="B341" s="1">
        <v>48</v>
      </c>
      <c r="D341" t="s">
        <v>25</v>
      </c>
      <c r="H341" t="s">
        <v>8</v>
      </c>
      <c r="I341" t="str">
        <f t="shared" si="18"/>
        <v>Positive</v>
      </c>
      <c r="J341">
        <f t="shared" si="16"/>
        <v>1</v>
      </c>
    </row>
    <row r="342" spans="1:11" hidden="1" x14ac:dyDescent="0.35">
      <c r="A342" t="str">
        <f t="shared" si="17"/>
        <v>56–65</v>
      </c>
      <c r="B342" s="1">
        <v>65</v>
      </c>
      <c r="D342" t="s">
        <v>26</v>
      </c>
      <c r="H342" t="s">
        <v>8</v>
      </c>
      <c r="I342" t="str">
        <f t="shared" si="18"/>
        <v>Positive</v>
      </c>
      <c r="J342">
        <f t="shared" si="16"/>
        <v>1</v>
      </c>
    </row>
    <row r="343" spans="1:11" x14ac:dyDescent="0.35">
      <c r="A343" t="str">
        <f t="shared" si="17"/>
        <v>36–45</v>
      </c>
      <c r="B343" s="1">
        <v>45</v>
      </c>
      <c r="D343" t="s">
        <v>27</v>
      </c>
      <c r="I343" t="str">
        <f t="shared" si="18"/>
        <v>Negative</v>
      </c>
      <c r="J343">
        <f t="shared" si="16"/>
        <v>0</v>
      </c>
      <c r="K343">
        <v>0</v>
      </c>
    </row>
    <row r="344" spans="1:11" hidden="1" x14ac:dyDescent="0.35">
      <c r="A344" t="str">
        <f t="shared" si="17"/>
        <v>56–65</v>
      </c>
      <c r="B344" s="1">
        <v>65</v>
      </c>
      <c r="D344" t="s">
        <v>28</v>
      </c>
      <c r="H344" t="s">
        <v>8</v>
      </c>
      <c r="I344" t="str">
        <f t="shared" si="18"/>
        <v>Positive</v>
      </c>
      <c r="J344">
        <f t="shared" si="16"/>
        <v>1</v>
      </c>
    </row>
    <row r="345" spans="1:11" hidden="1" x14ac:dyDescent="0.35">
      <c r="A345" t="str">
        <f t="shared" si="17"/>
        <v>18–25</v>
      </c>
      <c r="B345" s="1">
        <v>25</v>
      </c>
      <c r="D345" t="s">
        <v>29</v>
      </c>
      <c r="H345" t="s">
        <v>8</v>
      </c>
      <c r="I345" t="str">
        <f t="shared" si="18"/>
        <v>Positive</v>
      </c>
      <c r="J345">
        <f t="shared" si="16"/>
        <v>1</v>
      </c>
    </row>
    <row r="346" spans="1:11" hidden="1" x14ac:dyDescent="0.35">
      <c r="A346" t="str">
        <f t="shared" si="17"/>
        <v>46–55</v>
      </c>
      <c r="B346" s="1">
        <v>50</v>
      </c>
      <c r="D346" t="s">
        <v>58</v>
      </c>
      <c r="H346" t="s">
        <v>8</v>
      </c>
      <c r="I346" t="str">
        <f t="shared" si="18"/>
        <v>Positive</v>
      </c>
      <c r="J346">
        <f t="shared" si="16"/>
        <v>1</v>
      </c>
    </row>
    <row r="347" spans="1:11" hidden="1" x14ac:dyDescent="0.35">
      <c r="A347" t="str">
        <f t="shared" si="17"/>
        <v>18–25</v>
      </c>
      <c r="B347" s="1">
        <v>19</v>
      </c>
      <c r="D347" t="s">
        <v>20</v>
      </c>
      <c r="I347" t="str">
        <f t="shared" si="18"/>
        <v>Negative</v>
      </c>
      <c r="J347">
        <f t="shared" si="16"/>
        <v>0</v>
      </c>
    </row>
    <row r="348" spans="1:11" hidden="1" x14ac:dyDescent="0.35">
      <c r="A348" t="str">
        <f t="shared" si="17"/>
        <v>18–25</v>
      </c>
      <c r="B348" s="1">
        <v>18</v>
      </c>
      <c r="D348" t="s">
        <v>20</v>
      </c>
      <c r="I348" t="str">
        <f t="shared" si="18"/>
        <v>Negative</v>
      </c>
      <c r="J348">
        <f t="shared" si="16"/>
        <v>0</v>
      </c>
    </row>
    <row r="349" spans="1:11" hidden="1" x14ac:dyDescent="0.35">
      <c r="A349" t="str">
        <f t="shared" si="17"/>
        <v>18–25</v>
      </c>
      <c r="B349" s="1">
        <v>18</v>
      </c>
      <c r="D349" t="s">
        <v>89</v>
      </c>
      <c r="I349" t="str">
        <f t="shared" si="18"/>
        <v>Negative</v>
      </c>
      <c r="J349">
        <f t="shared" si="16"/>
        <v>0</v>
      </c>
    </row>
    <row r="350" spans="1:11" hidden="1" x14ac:dyDescent="0.35">
      <c r="A350" t="str">
        <f t="shared" si="17"/>
        <v>56–65</v>
      </c>
      <c r="B350" s="1">
        <v>56</v>
      </c>
      <c r="D350" t="s">
        <v>20</v>
      </c>
      <c r="F350" t="s">
        <v>8</v>
      </c>
      <c r="I350" t="str">
        <f t="shared" si="18"/>
        <v>Positive</v>
      </c>
      <c r="J350">
        <f t="shared" si="16"/>
        <v>1</v>
      </c>
    </row>
    <row r="351" spans="1:11" x14ac:dyDescent="0.35">
      <c r="A351" t="str">
        <f t="shared" si="17"/>
        <v>36–45</v>
      </c>
      <c r="B351" s="1">
        <v>43</v>
      </c>
      <c r="D351" t="s">
        <v>61</v>
      </c>
      <c r="G351" t="s">
        <v>8</v>
      </c>
      <c r="I351" t="str">
        <f t="shared" si="18"/>
        <v>Positive</v>
      </c>
      <c r="J351">
        <f t="shared" si="16"/>
        <v>1</v>
      </c>
      <c r="K351">
        <v>1</v>
      </c>
    </row>
    <row r="352" spans="1:11" hidden="1" x14ac:dyDescent="0.35">
      <c r="A352" t="str">
        <f t="shared" si="17"/>
        <v>26–35</v>
      </c>
      <c r="B352" s="1">
        <v>29</v>
      </c>
      <c r="D352" t="s">
        <v>42</v>
      </c>
      <c r="I352" t="str">
        <f t="shared" si="18"/>
        <v>Negative</v>
      </c>
      <c r="J352">
        <f t="shared" si="16"/>
        <v>0</v>
      </c>
    </row>
    <row r="353" spans="1:11" hidden="1" x14ac:dyDescent="0.35">
      <c r="A353" t="str">
        <f t="shared" si="17"/>
        <v>56–65</v>
      </c>
      <c r="B353" s="1">
        <v>65</v>
      </c>
      <c r="D353" t="s">
        <v>25</v>
      </c>
      <c r="F353" t="s">
        <v>8</v>
      </c>
      <c r="I353" t="str">
        <f t="shared" si="18"/>
        <v>Positive</v>
      </c>
      <c r="J353">
        <f t="shared" si="16"/>
        <v>1</v>
      </c>
    </row>
    <row r="354" spans="1:11" hidden="1" x14ac:dyDescent="0.35">
      <c r="A354" t="str">
        <f t="shared" si="17"/>
        <v>18–25</v>
      </c>
      <c r="B354" s="1">
        <v>24</v>
      </c>
      <c r="D354" t="s">
        <v>25</v>
      </c>
      <c r="I354" t="str">
        <f t="shared" si="18"/>
        <v>Negative</v>
      </c>
      <c r="J354">
        <f t="shared" si="16"/>
        <v>0</v>
      </c>
    </row>
    <row r="355" spans="1:11" hidden="1" x14ac:dyDescent="0.35">
      <c r="A355" t="str">
        <f t="shared" si="17"/>
        <v>56–65</v>
      </c>
      <c r="B355" s="1">
        <v>58</v>
      </c>
      <c r="D355" t="s">
        <v>25</v>
      </c>
      <c r="I355" t="str">
        <f t="shared" si="18"/>
        <v>Negative</v>
      </c>
      <c r="J355">
        <f t="shared" si="16"/>
        <v>0</v>
      </c>
    </row>
    <row r="356" spans="1:11" x14ac:dyDescent="0.35">
      <c r="A356" t="str">
        <f t="shared" si="17"/>
        <v>36–45</v>
      </c>
      <c r="B356" s="1">
        <v>36</v>
      </c>
      <c r="D356" t="s">
        <v>11</v>
      </c>
      <c r="H356" t="s">
        <v>7</v>
      </c>
      <c r="I356" t="str">
        <f t="shared" si="18"/>
        <v>Negative</v>
      </c>
      <c r="J356">
        <f t="shared" si="16"/>
        <v>0</v>
      </c>
      <c r="K356">
        <v>0</v>
      </c>
    </row>
    <row r="357" spans="1:11" hidden="1" x14ac:dyDescent="0.35">
      <c r="A357" t="str">
        <f t="shared" si="17"/>
        <v>56–65</v>
      </c>
      <c r="B357" s="1">
        <v>63</v>
      </c>
      <c r="D357" t="s">
        <v>61</v>
      </c>
      <c r="F357" t="s">
        <v>8</v>
      </c>
      <c r="G357" t="s">
        <v>8</v>
      </c>
      <c r="I357" t="str">
        <f t="shared" si="18"/>
        <v>Positive</v>
      </c>
      <c r="J357">
        <f t="shared" si="16"/>
        <v>1</v>
      </c>
    </row>
    <row r="358" spans="1:11" hidden="1" x14ac:dyDescent="0.35">
      <c r="A358" t="str">
        <f t="shared" si="17"/>
        <v>26–35</v>
      </c>
      <c r="B358" s="1">
        <v>35</v>
      </c>
      <c r="D358" t="s">
        <v>25</v>
      </c>
      <c r="I358" t="str">
        <f t="shared" si="18"/>
        <v>Negative</v>
      </c>
      <c r="J358">
        <f t="shared" si="16"/>
        <v>0</v>
      </c>
    </row>
    <row r="359" spans="1:11" hidden="1" x14ac:dyDescent="0.35">
      <c r="A359" t="str">
        <f t="shared" si="17"/>
        <v>46–55</v>
      </c>
      <c r="B359" s="1">
        <v>49</v>
      </c>
      <c r="D359" t="s">
        <v>16</v>
      </c>
      <c r="I359" t="str">
        <f t="shared" si="18"/>
        <v>Negative</v>
      </c>
      <c r="J359">
        <f t="shared" si="16"/>
        <v>0</v>
      </c>
    </row>
    <row r="360" spans="1:11" hidden="1" x14ac:dyDescent="0.35">
      <c r="A360" t="str">
        <f t="shared" si="17"/>
        <v>46–55</v>
      </c>
      <c r="B360" s="1">
        <v>52</v>
      </c>
      <c r="D360" t="s">
        <v>11</v>
      </c>
      <c r="I360" t="str">
        <f t="shared" si="18"/>
        <v>Negative</v>
      </c>
      <c r="J360">
        <f t="shared" si="16"/>
        <v>0</v>
      </c>
    </row>
    <row r="361" spans="1:11" hidden="1" x14ac:dyDescent="0.35">
      <c r="A361" t="str">
        <f t="shared" si="17"/>
        <v>56–65</v>
      </c>
      <c r="B361" s="1">
        <v>65</v>
      </c>
      <c r="D361" t="s">
        <v>58</v>
      </c>
      <c r="H361" t="s">
        <v>8</v>
      </c>
      <c r="I361" t="str">
        <f t="shared" si="18"/>
        <v>Positive</v>
      </c>
      <c r="J361">
        <f t="shared" si="16"/>
        <v>1</v>
      </c>
    </row>
    <row r="362" spans="1:11" hidden="1" x14ac:dyDescent="0.35">
      <c r="A362" t="str">
        <f t="shared" si="17"/>
        <v>18–25</v>
      </c>
      <c r="B362" s="1">
        <v>25</v>
      </c>
      <c r="D362" t="s">
        <v>76</v>
      </c>
      <c r="I362" t="str">
        <f t="shared" si="18"/>
        <v>Negative</v>
      </c>
      <c r="J362">
        <f t="shared" si="16"/>
        <v>0</v>
      </c>
    </row>
    <row r="363" spans="1:11" hidden="1" x14ac:dyDescent="0.35">
      <c r="A363" t="str">
        <f t="shared" si="17"/>
        <v>26–35</v>
      </c>
      <c r="B363" s="1">
        <v>27</v>
      </c>
      <c r="D363" t="s">
        <v>12</v>
      </c>
      <c r="I363" t="str">
        <f t="shared" si="18"/>
        <v>Negative</v>
      </c>
      <c r="J363">
        <f t="shared" si="16"/>
        <v>0</v>
      </c>
    </row>
    <row r="364" spans="1:11" x14ac:dyDescent="0.35">
      <c r="A364" t="str">
        <f t="shared" si="17"/>
        <v>36–45</v>
      </c>
      <c r="B364" s="1">
        <v>36</v>
      </c>
      <c r="D364" t="s">
        <v>78</v>
      </c>
      <c r="I364" t="str">
        <f t="shared" si="18"/>
        <v>Negative</v>
      </c>
      <c r="J364">
        <f t="shared" si="16"/>
        <v>0</v>
      </c>
      <c r="K364">
        <v>0</v>
      </c>
    </row>
    <row r="365" spans="1:11" hidden="1" x14ac:dyDescent="0.35">
      <c r="A365" t="str">
        <f t="shared" si="17"/>
        <v>56–65</v>
      </c>
      <c r="B365" s="1">
        <v>65</v>
      </c>
      <c r="D365" t="s">
        <v>19</v>
      </c>
      <c r="I365" t="str">
        <f t="shared" si="18"/>
        <v>Negative</v>
      </c>
      <c r="J365">
        <f t="shared" si="16"/>
        <v>0</v>
      </c>
    </row>
    <row r="366" spans="1:11" hidden="1" x14ac:dyDescent="0.35">
      <c r="A366" t="str">
        <f t="shared" si="17"/>
        <v>56–65</v>
      </c>
      <c r="B366" s="1">
        <v>63</v>
      </c>
      <c r="D366" t="s">
        <v>20</v>
      </c>
      <c r="F366" t="s">
        <v>8</v>
      </c>
      <c r="G366" t="s">
        <v>8</v>
      </c>
      <c r="I366" t="str">
        <f t="shared" si="18"/>
        <v>Positive</v>
      </c>
      <c r="J366">
        <f t="shared" si="16"/>
        <v>1</v>
      </c>
    </row>
    <row r="367" spans="1:11" x14ac:dyDescent="0.35">
      <c r="A367" t="str">
        <f t="shared" si="17"/>
        <v>36–45</v>
      </c>
      <c r="B367" s="1">
        <v>42</v>
      </c>
      <c r="D367" t="s">
        <v>78</v>
      </c>
      <c r="I367" t="str">
        <f t="shared" si="18"/>
        <v>Negative</v>
      </c>
      <c r="J367">
        <f t="shared" si="16"/>
        <v>0</v>
      </c>
      <c r="K367">
        <v>0</v>
      </c>
    </row>
    <row r="368" spans="1:11" hidden="1" x14ac:dyDescent="0.35">
      <c r="A368" t="str">
        <f t="shared" si="17"/>
        <v>56–65</v>
      </c>
      <c r="B368" s="1">
        <v>60</v>
      </c>
      <c r="D368" t="s">
        <v>80</v>
      </c>
      <c r="H368" t="s">
        <v>7</v>
      </c>
      <c r="I368" t="str">
        <f t="shared" si="18"/>
        <v>Negative</v>
      </c>
      <c r="J368">
        <f t="shared" si="16"/>
        <v>0</v>
      </c>
    </row>
    <row r="369" spans="1:11" hidden="1" x14ac:dyDescent="0.35">
      <c r="A369" t="str">
        <f t="shared" si="17"/>
        <v>18–25</v>
      </c>
      <c r="B369" s="1">
        <v>20</v>
      </c>
      <c r="D369" t="s">
        <v>25</v>
      </c>
      <c r="I369" t="str">
        <f t="shared" si="18"/>
        <v>Negative</v>
      </c>
      <c r="J369">
        <f t="shared" si="16"/>
        <v>0</v>
      </c>
    </row>
    <row r="370" spans="1:11" hidden="1" x14ac:dyDescent="0.35">
      <c r="A370" t="str">
        <f t="shared" si="17"/>
        <v>26–35</v>
      </c>
      <c r="B370" s="1">
        <v>35</v>
      </c>
      <c r="D370" t="s">
        <v>20</v>
      </c>
      <c r="I370" t="str">
        <f t="shared" si="18"/>
        <v>Negative</v>
      </c>
      <c r="J370">
        <f t="shared" si="16"/>
        <v>0</v>
      </c>
    </row>
    <row r="371" spans="1:11" hidden="1" x14ac:dyDescent="0.35">
      <c r="A371" t="str">
        <f t="shared" si="17"/>
        <v>18–25</v>
      </c>
      <c r="B371" s="1">
        <v>25</v>
      </c>
      <c r="D371" t="s">
        <v>19</v>
      </c>
      <c r="I371" t="str">
        <f t="shared" si="18"/>
        <v>Negative</v>
      </c>
      <c r="J371">
        <f t="shared" si="16"/>
        <v>0</v>
      </c>
    </row>
    <row r="372" spans="1:11" hidden="1" x14ac:dyDescent="0.35">
      <c r="A372" t="str">
        <f t="shared" si="17"/>
        <v>26–35</v>
      </c>
      <c r="B372" s="1">
        <v>29</v>
      </c>
      <c r="D372" t="s">
        <v>6</v>
      </c>
      <c r="H372" t="s">
        <v>7</v>
      </c>
      <c r="I372" t="str">
        <f t="shared" si="18"/>
        <v>Negative</v>
      </c>
      <c r="J372">
        <f t="shared" si="16"/>
        <v>0</v>
      </c>
    </row>
    <row r="373" spans="1:11" hidden="1" x14ac:dyDescent="0.35">
      <c r="A373" t="str">
        <f t="shared" si="17"/>
        <v>26–35</v>
      </c>
      <c r="B373" s="1">
        <v>30</v>
      </c>
      <c r="D373" t="s">
        <v>10</v>
      </c>
      <c r="I373" t="str">
        <f t="shared" si="18"/>
        <v>Negative</v>
      </c>
      <c r="J373">
        <f t="shared" si="16"/>
        <v>0</v>
      </c>
    </row>
    <row r="374" spans="1:11" x14ac:dyDescent="0.35">
      <c r="A374" t="str">
        <f t="shared" si="17"/>
        <v>36–45</v>
      </c>
      <c r="B374" s="1">
        <v>36</v>
      </c>
      <c r="D374" t="s">
        <v>11</v>
      </c>
      <c r="I374" t="str">
        <f t="shared" si="18"/>
        <v>Negative</v>
      </c>
      <c r="J374">
        <f t="shared" si="16"/>
        <v>0</v>
      </c>
      <c r="K374">
        <v>0</v>
      </c>
    </row>
    <row r="375" spans="1:11" hidden="1" x14ac:dyDescent="0.35">
      <c r="A375" t="str">
        <f t="shared" si="17"/>
        <v>46–55</v>
      </c>
      <c r="B375" s="1">
        <v>54</v>
      </c>
      <c r="D375" t="s">
        <v>12</v>
      </c>
      <c r="I375" t="str">
        <f t="shared" si="18"/>
        <v>Negative</v>
      </c>
      <c r="J375">
        <f t="shared" si="16"/>
        <v>0</v>
      </c>
    </row>
    <row r="376" spans="1:11" hidden="1" x14ac:dyDescent="0.35">
      <c r="A376" t="str">
        <f t="shared" si="17"/>
        <v>56–65</v>
      </c>
      <c r="B376" s="1">
        <v>57</v>
      </c>
      <c r="D376" t="s">
        <v>13</v>
      </c>
      <c r="F376" t="s">
        <v>8</v>
      </c>
      <c r="G376" t="s">
        <v>8</v>
      </c>
      <c r="I376" t="str">
        <f t="shared" si="18"/>
        <v>Positive</v>
      </c>
      <c r="J376">
        <f t="shared" si="16"/>
        <v>1</v>
      </c>
    </row>
    <row r="377" spans="1:11" hidden="1" x14ac:dyDescent="0.35">
      <c r="A377" t="str">
        <f t="shared" si="17"/>
        <v>26–35</v>
      </c>
      <c r="B377" s="1">
        <v>30</v>
      </c>
      <c r="D377" t="s">
        <v>14</v>
      </c>
      <c r="I377" t="str">
        <f t="shared" si="18"/>
        <v>Negative</v>
      </c>
      <c r="J377">
        <f t="shared" si="16"/>
        <v>0</v>
      </c>
    </row>
    <row r="378" spans="1:11" hidden="1" x14ac:dyDescent="0.35">
      <c r="A378" t="str">
        <f t="shared" si="17"/>
        <v>56–65</v>
      </c>
      <c r="B378" s="1">
        <v>65</v>
      </c>
      <c r="D378" t="s">
        <v>15</v>
      </c>
      <c r="F378" t="s">
        <v>8</v>
      </c>
      <c r="H378" t="s">
        <v>7</v>
      </c>
      <c r="I378" t="str">
        <f t="shared" si="18"/>
        <v>Positive</v>
      </c>
      <c r="J378">
        <f t="shared" si="16"/>
        <v>1</v>
      </c>
    </row>
    <row r="379" spans="1:11" hidden="1" x14ac:dyDescent="0.35">
      <c r="A379" t="str">
        <f t="shared" si="17"/>
        <v>56–65</v>
      </c>
      <c r="B379" s="1">
        <v>65</v>
      </c>
      <c r="D379" t="s">
        <v>16</v>
      </c>
      <c r="I379" t="str">
        <f t="shared" si="18"/>
        <v>Negative</v>
      </c>
      <c r="J379">
        <f t="shared" si="16"/>
        <v>0</v>
      </c>
    </row>
    <row r="380" spans="1:11" hidden="1" x14ac:dyDescent="0.35">
      <c r="A380" t="str">
        <f t="shared" si="17"/>
        <v>46–55</v>
      </c>
      <c r="B380" s="1">
        <v>47</v>
      </c>
      <c r="D380" t="s">
        <v>17</v>
      </c>
      <c r="H380" t="s">
        <v>8</v>
      </c>
      <c r="I380" t="str">
        <f t="shared" si="18"/>
        <v>Positive</v>
      </c>
      <c r="J380">
        <f t="shared" si="16"/>
        <v>1</v>
      </c>
    </row>
    <row r="381" spans="1:11" hidden="1" x14ac:dyDescent="0.35">
      <c r="A381" t="str">
        <f t="shared" si="17"/>
        <v>46–55</v>
      </c>
      <c r="B381" s="1">
        <v>51</v>
      </c>
      <c r="D381" t="s">
        <v>18</v>
      </c>
      <c r="F381" t="s">
        <v>8</v>
      </c>
      <c r="I381" t="str">
        <f t="shared" si="18"/>
        <v>Positive</v>
      </c>
      <c r="J381">
        <f t="shared" si="16"/>
        <v>1</v>
      </c>
    </row>
    <row r="382" spans="1:11" hidden="1" x14ac:dyDescent="0.35">
      <c r="A382" t="str">
        <f t="shared" si="17"/>
        <v>56–65</v>
      </c>
      <c r="B382" s="1">
        <v>64</v>
      </c>
      <c r="D382" t="s">
        <v>19</v>
      </c>
      <c r="I382" t="str">
        <f t="shared" si="18"/>
        <v>Negative</v>
      </c>
      <c r="J382">
        <f t="shared" si="16"/>
        <v>0</v>
      </c>
    </row>
    <row r="383" spans="1:11" hidden="1" x14ac:dyDescent="0.35">
      <c r="A383" t="str">
        <f t="shared" si="17"/>
        <v>56–65</v>
      </c>
      <c r="B383" s="1">
        <v>59</v>
      </c>
      <c r="D383" t="s">
        <v>20</v>
      </c>
      <c r="G383" t="s">
        <v>8</v>
      </c>
      <c r="I383" t="str">
        <f t="shared" si="18"/>
        <v>Positive</v>
      </c>
      <c r="J383">
        <f t="shared" si="16"/>
        <v>1</v>
      </c>
    </row>
    <row r="384" spans="1:11" hidden="1" x14ac:dyDescent="0.35">
      <c r="A384" t="str">
        <f t="shared" si="17"/>
        <v>26–35</v>
      </c>
      <c r="B384" s="1">
        <v>29</v>
      </c>
      <c r="D384" t="s">
        <v>21</v>
      </c>
      <c r="I384" t="str">
        <f t="shared" si="18"/>
        <v>Negative</v>
      </c>
      <c r="J384">
        <f t="shared" si="16"/>
        <v>0</v>
      </c>
    </row>
    <row r="385" spans="1:11" hidden="1" x14ac:dyDescent="0.35">
      <c r="A385" t="str">
        <f t="shared" si="17"/>
        <v>56–65</v>
      </c>
      <c r="B385" s="1">
        <v>64</v>
      </c>
      <c r="D385" t="s">
        <v>22</v>
      </c>
      <c r="H385" t="s">
        <v>8</v>
      </c>
      <c r="I385" t="str">
        <f t="shared" si="18"/>
        <v>Positive</v>
      </c>
      <c r="J385">
        <f t="shared" si="16"/>
        <v>1</v>
      </c>
    </row>
    <row r="386" spans="1:11" x14ac:dyDescent="0.35">
      <c r="A386" t="str">
        <f t="shared" si="17"/>
        <v>36–45</v>
      </c>
      <c r="B386" s="1">
        <v>41</v>
      </c>
      <c r="D386" t="s">
        <v>23</v>
      </c>
      <c r="H386" t="s">
        <v>7</v>
      </c>
      <c r="I386" t="str">
        <f t="shared" si="18"/>
        <v>Negative</v>
      </c>
      <c r="J386">
        <f t="shared" ref="J386:J449" si="19">IF(COUNTIF(I386:I386, "Positive") &gt; 0, 1, 0)</f>
        <v>0</v>
      </c>
      <c r="K386">
        <v>0</v>
      </c>
    </row>
  </sheetData>
  <autoFilter ref="A1:J386" xr:uid="{9E0F2FD5-3892-4530-BA86-5999180F6207}">
    <filterColumn colId="0">
      <filters>
        <filter val="36–4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0994-480D-4FD2-A53C-B72B3C06C1A3}">
  <sheetPr filterMode="1"/>
  <dimension ref="A1:K386"/>
  <sheetViews>
    <sheetView topLeftCell="A119" workbookViewId="0">
      <selection activeCell="K387" sqref="K387"/>
    </sheetView>
  </sheetViews>
  <sheetFormatPr defaultRowHeight="14.5" x14ac:dyDescent="0.35"/>
  <cols>
    <col min="1" max="1" width="11.54296875" customWidth="1"/>
    <col min="2" max="2" width="8.7265625" style="1"/>
    <col min="3" max="3" width="54.7265625" style="2" customWidth="1"/>
    <col min="4" max="4" width="23.7265625" customWidth="1"/>
    <col min="5" max="5" width="8.7265625" style="3"/>
    <col min="10" max="10" width="8.90625" customWidth="1"/>
  </cols>
  <sheetData>
    <row r="1" spans="1:11" x14ac:dyDescent="0.35">
      <c r="A1" t="s">
        <v>119</v>
      </c>
      <c r="B1" s="1" t="s">
        <v>0</v>
      </c>
      <c r="C1" s="2" t="s">
        <v>1</v>
      </c>
      <c r="D1" t="s">
        <v>2</v>
      </c>
      <c r="F1" t="s">
        <v>3</v>
      </c>
      <c r="G1" t="s">
        <v>4</v>
      </c>
      <c r="H1" t="s">
        <v>5</v>
      </c>
      <c r="I1" t="s">
        <v>112</v>
      </c>
      <c r="J1" t="s">
        <v>118</v>
      </c>
    </row>
    <row r="2" spans="1:11" x14ac:dyDescent="0.35">
      <c r="A2" t="str">
        <f>IF(B2&lt;18, "0–17",
 IF(B2&lt;=25, "18–25",
 IF(B2&lt;=35, "26–35",
 IF(B2&lt;=45, "36–45",
 IF(B2&lt;=55, "46–55",
 IF(B2&lt;=65, "56–65",
 IF(B2&lt;=75, "66–75", "76+")))))))</f>
        <v>18–25</v>
      </c>
      <c r="B2" s="1">
        <v>22</v>
      </c>
      <c r="D2" t="s">
        <v>6</v>
      </c>
      <c r="F2" t="s">
        <v>7</v>
      </c>
      <c r="G2" t="s">
        <v>7</v>
      </c>
      <c r="H2" t="s">
        <v>8</v>
      </c>
      <c r="I2" t="str">
        <f>IF(COUNTIF(F2:H2, "P") &gt; 0, "Positive", "Negative")</f>
        <v>Positive</v>
      </c>
      <c r="J2">
        <f t="shared" ref="J2:J65" si="0">IF(COUNTIF(I2:I2, "Positive") &gt; 0, 1, 0)</f>
        <v>1</v>
      </c>
      <c r="K2">
        <v>1</v>
      </c>
    </row>
    <row r="3" spans="1:11" x14ac:dyDescent="0.35">
      <c r="A3" t="str">
        <f t="shared" ref="A3:A66" si="1">IF(B3&lt;18, "0–17",
 IF(B3&lt;=25, "18–25",
 IF(B3&lt;=35, "26–35",
 IF(B3&lt;=45, "36–45",
 IF(B3&lt;=55, "46–55",
 IF(B3&lt;=65, "56–65",
 IF(B3&lt;=75, "66–75", "76+")))))))</f>
        <v>18–25</v>
      </c>
      <c r="B3" s="1">
        <v>24</v>
      </c>
      <c r="C3" s="2" t="s">
        <v>9</v>
      </c>
      <c r="D3" t="s">
        <v>10</v>
      </c>
      <c r="F3" t="s">
        <v>7</v>
      </c>
      <c r="G3" t="s">
        <v>7</v>
      </c>
      <c r="H3" t="s">
        <v>8</v>
      </c>
      <c r="I3" t="str">
        <f t="shared" ref="I3:I66" si="2">IF(COUNTIF(F3:H3, "P") &gt; 0, "Positive", "Negative")</f>
        <v>Positive</v>
      </c>
      <c r="J3">
        <f t="shared" si="0"/>
        <v>1</v>
      </c>
      <c r="K3">
        <v>1</v>
      </c>
    </row>
    <row r="4" spans="1:11" hidden="1" x14ac:dyDescent="0.35">
      <c r="A4" t="str">
        <f t="shared" si="1"/>
        <v>46–55</v>
      </c>
      <c r="B4" s="1">
        <v>55</v>
      </c>
      <c r="C4" s="2" t="s">
        <v>9</v>
      </c>
      <c r="D4" t="s">
        <v>11</v>
      </c>
      <c r="F4" t="s">
        <v>7</v>
      </c>
      <c r="G4" t="s">
        <v>7</v>
      </c>
      <c r="H4" t="s">
        <v>7</v>
      </c>
      <c r="I4" t="str">
        <f t="shared" si="2"/>
        <v>Negative</v>
      </c>
      <c r="J4">
        <f t="shared" si="0"/>
        <v>0</v>
      </c>
    </row>
    <row r="5" spans="1:11" hidden="1" x14ac:dyDescent="0.35">
      <c r="A5" t="str">
        <f t="shared" si="1"/>
        <v>46–55</v>
      </c>
      <c r="B5" s="1">
        <v>47</v>
      </c>
      <c r="C5" s="2" t="s">
        <v>9</v>
      </c>
      <c r="D5" t="s">
        <v>12</v>
      </c>
      <c r="F5" t="s">
        <v>8</v>
      </c>
      <c r="G5" t="s">
        <v>8</v>
      </c>
      <c r="H5" t="s">
        <v>7</v>
      </c>
      <c r="I5" t="str">
        <f t="shared" si="2"/>
        <v>Positive</v>
      </c>
      <c r="J5">
        <f t="shared" si="0"/>
        <v>1</v>
      </c>
    </row>
    <row r="6" spans="1:11" hidden="1" x14ac:dyDescent="0.35">
      <c r="A6" t="str">
        <f t="shared" si="1"/>
        <v>36–45</v>
      </c>
      <c r="B6" s="1">
        <v>38</v>
      </c>
      <c r="C6" s="2" t="s">
        <v>9</v>
      </c>
      <c r="D6" t="s">
        <v>13</v>
      </c>
      <c r="F6" t="s">
        <v>8</v>
      </c>
      <c r="G6" t="s">
        <v>7</v>
      </c>
      <c r="H6" t="s">
        <v>7</v>
      </c>
      <c r="I6" t="str">
        <f t="shared" si="2"/>
        <v>Positive</v>
      </c>
      <c r="J6">
        <f t="shared" si="0"/>
        <v>1</v>
      </c>
    </row>
    <row r="7" spans="1:11" hidden="1" x14ac:dyDescent="0.35">
      <c r="A7" t="str">
        <f t="shared" si="1"/>
        <v>46–55</v>
      </c>
      <c r="B7" s="1">
        <v>51</v>
      </c>
      <c r="C7" s="2" t="s">
        <v>9</v>
      </c>
      <c r="D7" t="s">
        <v>14</v>
      </c>
      <c r="F7" t="s">
        <v>7</v>
      </c>
      <c r="G7" t="s">
        <v>7</v>
      </c>
      <c r="H7" t="s">
        <v>7</v>
      </c>
      <c r="I7" t="str">
        <f t="shared" si="2"/>
        <v>Negative</v>
      </c>
      <c r="J7">
        <f t="shared" si="0"/>
        <v>0</v>
      </c>
    </row>
    <row r="8" spans="1:11" hidden="1" x14ac:dyDescent="0.35">
      <c r="A8" t="str">
        <f t="shared" si="1"/>
        <v>56–65</v>
      </c>
      <c r="B8" s="1">
        <v>63</v>
      </c>
      <c r="C8" s="2" t="s">
        <v>9</v>
      </c>
      <c r="D8" t="s">
        <v>15</v>
      </c>
      <c r="F8" t="s">
        <v>7</v>
      </c>
      <c r="G8" t="s">
        <v>8</v>
      </c>
      <c r="H8" t="s">
        <v>7</v>
      </c>
      <c r="I8" t="str">
        <f t="shared" si="2"/>
        <v>Positive</v>
      </c>
      <c r="J8">
        <f t="shared" si="0"/>
        <v>1</v>
      </c>
    </row>
    <row r="9" spans="1:11" hidden="1" x14ac:dyDescent="0.35">
      <c r="A9" t="str">
        <f t="shared" si="1"/>
        <v>56–65</v>
      </c>
      <c r="B9" s="1">
        <v>59</v>
      </c>
      <c r="C9" s="2" t="s">
        <v>9</v>
      </c>
      <c r="D9" t="s">
        <v>16</v>
      </c>
      <c r="F9" t="s">
        <v>8</v>
      </c>
      <c r="G9" t="s">
        <v>8</v>
      </c>
      <c r="H9" t="s">
        <v>7</v>
      </c>
      <c r="I9" t="str">
        <f t="shared" si="2"/>
        <v>Positive</v>
      </c>
      <c r="J9">
        <f t="shared" si="0"/>
        <v>1</v>
      </c>
    </row>
    <row r="10" spans="1:11" hidden="1" x14ac:dyDescent="0.35">
      <c r="A10" t="str">
        <f t="shared" si="1"/>
        <v>26–35</v>
      </c>
      <c r="B10" s="1">
        <v>33</v>
      </c>
      <c r="C10" s="2" t="s">
        <v>9</v>
      </c>
      <c r="D10" t="s">
        <v>17</v>
      </c>
      <c r="F10" t="s">
        <v>8</v>
      </c>
      <c r="G10" t="s">
        <v>7</v>
      </c>
      <c r="H10" t="s">
        <v>7</v>
      </c>
      <c r="I10" t="str">
        <f t="shared" si="2"/>
        <v>Positive</v>
      </c>
      <c r="J10">
        <f t="shared" si="0"/>
        <v>1</v>
      </c>
    </row>
    <row r="11" spans="1:11" hidden="1" x14ac:dyDescent="0.35">
      <c r="A11" t="str">
        <f t="shared" si="1"/>
        <v>26–35</v>
      </c>
      <c r="B11" s="1">
        <v>29</v>
      </c>
      <c r="C11" s="2" t="s">
        <v>9</v>
      </c>
      <c r="D11" t="s">
        <v>18</v>
      </c>
      <c r="F11" t="s">
        <v>7</v>
      </c>
      <c r="G11" t="s">
        <v>7</v>
      </c>
      <c r="H11" t="s">
        <v>7</v>
      </c>
      <c r="I11" t="str">
        <f t="shared" si="2"/>
        <v>Negative</v>
      </c>
      <c r="J11">
        <f t="shared" si="0"/>
        <v>0</v>
      </c>
    </row>
    <row r="12" spans="1:11" hidden="1" x14ac:dyDescent="0.35">
      <c r="A12" t="str">
        <f t="shared" si="1"/>
        <v>36–45</v>
      </c>
      <c r="B12" s="1">
        <v>39</v>
      </c>
      <c r="C12" s="2" t="s">
        <v>9</v>
      </c>
      <c r="D12" t="s">
        <v>19</v>
      </c>
      <c r="F12" t="s">
        <v>7</v>
      </c>
      <c r="G12" t="s">
        <v>7</v>
      </c>
      <c r="H12" t="s">
        <v>8</v>
      </c>
      <c r="I12" t="str">
        <f t="shared" si="2"/>
        <v>Positive</v>
      </c>
      <c r="J12">
        <f t="shared" si="0"/>
        <v>1</v>
      </c>
    </row>
    <row r="13" spans="1:11" hidden="1" x14ac:dyDescent="0.35">
      <c r="A13" t="str">
        <f t="shared" si="1"/>
        <v>46–55</v>
      </c>
      <c r="B13" s="1">
        <v>52</v>
      </c>
      <c r="C13" s="2" t="s">
        <v>9</v>
      </c>
      <c r="D13" t="s">
        <v>20</v>
      </c>
      <c r="F13" t="s">
        <v>7</v>
      </c>
      <c r="G13" t="s">
        <v>8</v>
      </c>
      <c r="H13" t="s">
        <v>7</v>
      </c>
      <c r="I13" t="str">
        <f t="shared" si="2"/>
        <v>Positive</v>
      </c>
      <c r="J13">
        <f t="shared" si="0"/>
        <v>1</v>
      </c>
    </row>
    <row r="14" spans="1:11" hidden="1" x14ac:dyDescent="0.35">
      <c r="A14" t="str">
        <f t="shared" si="1"/>
        <v>56–65</v>
      </c>
      <c r="B14" s="1">
        <v>61</v>
      </c>
      <c r="C14" s="2" t="s">
        <v>9</v>
      </c>
      <c r="D14" t="s">
        <v>21</v>
      </c>
      <c r="F14" t="s">
        <v>7</v>
      </c>
      <c r="G14" t="s">
        <v>7</v>
      </c>
      <c r="H14" t="s">
        <v>8</v>
      </c>
      <c r="I14" t="str">
        <f t="shared" si="2"/>
        <v>Positive</v>
      </c>
      <c r="J14">
        <f t="shared" si="0"/>
        <v>1</v>
      </c>
    </row>
    <row r="15" spans="1:11" hidden="1" x14ac:dyDescent="0.35">
      <c r="A15" t="str">
        <f t="shared" si="1"/>
        <v>46–55</v>
      </c>
      <c r="B15" s="1">
        <v>46</v>
      </c>
      <c r="C15" s="2" t="s">
        <v>9</v>
      </c>
      <c r="D15" t="s">
        <v>22</v>
      </c>
      <c r="F15" t="s">
        <v>7</v>
      </c>
      <c r="G15" t="s">
        <v>7</v>
      </c>
      <c r="H15" t="s">
        <v>8</v>
      </c>
      <c r="I15" t="str">
        <f t="shared" si="2"/>
        <v>Positive</v>
      </c>
      <c r="J15">
        <f t="shared" si="0"/>
        <v>1</v>
      </c>
    </row>
    <row r="16" spans="1:11" hidden="1" x14ac:dyDescent="0.35">
      <c r="A16" t="str">
        <f t="shared" si="1"/>
        <v>26–35</v>
      </c>
      <c r="B16" s="1">
        <v>32</v>
      </c>
      <c r="C16" s="2" t="s">
        <v>9</v>
      </c>
      <c r="D16" t="s">
        <v>23</v>
      </c>
      <c r="F16" t="s">
        <v>7</v>
      </c>
      <c r="G16" t="s">
        <v>7</v>
      </c>
      <c r="H16" t="s">
        <v>7</v>
      </c>
      <c r="I16" t="str">
        <f t="shared" si="2"/>
        <v>Negative</v>
      </c>
      <c r="J16">
        <f t="shared" si="0"/>
        <v>0</v>
      </c>
    </row>
    <row r="17" spans="1:10" hidden="1" x14ac:dyDescent="0.35">
      <c r="A17" t="str">
        <f t="shared" si="1"/>
        <v>56–65</v>
      </c>
      <c r="B17" s="1">
        <v>65</v>
      </c>
      <c r="C17" s="2" t="s">
        <v>24</v>
      </c>
      <c r="D17" t="s">
        <v>25</v>
      </c>
      <c r="F17" t="s">
        <v>7</v>
      </c>
      <c r="G17" t="s">
        <v>7</v>
      </c>
      <c r="H17" t="s">
        <v>8</v>
      </c>
      <c r="I17" t="str">
        <f t="shared" si="2"/>
        <v>Positive</v>
      </c>
      <c r="J17">
        <f t="shared" si="0"/>
        <v>1</v>
      </c>
    </row>
    <row r="18" spans="1:10" hidden="1" x14ac:dyDescent="0.35">
      <c r="A18" t="str">
        <f t="shared" si="1"/>
        <v>26–35</v>
      </c>
      <c r="B18" s="1">
        <v>31</v>
      </c>
      <c r="C18" s="2" t="s">
        <v>9</v>
      </c>
      <c r="D18" t="s">
        <v>26</v>
      </c>
      <c r="F18" t="s">
        <v>8</v>
      </c>
      <c r="G18" t="s">
        <v>7</v>
      </c>
      <c r="H18" t="s">
        <v>7</v>
      </c>
      <c r="I18" t="str">
        <f t="shared" si="2"/>
        <v>Positive</v>
      </c>
      <c r="J18">
        <f t="shared" si="0"/>
        <v>1</v>
      </c>
    </row>
    <row r="19" spans="1:10" hidden="1" x14ac:dyDescent="0.35">
      <c r="A19" t="str">
        <f t="shared" si="1"/>
        <v>26–35</v>
      </c>
      <c r="B19" s="1">
        <v>26</v>
      </c>
      <c r="C19" s="2" t="s">
        <v>9</v>
      </c>
      <c r="D19" t="s">
        <v>27</v>
      </c>
      <c r="F19" t="s">
        <v>7</v>
      </c>
      <c r="G19" t="s">
        <v>7</v>
      </c>
      <c r="H19" t="s">
        <v>7</v>
      </c>
      <c r="I19" t="str">
        <f t="shared" si="2"/>
        <v>Negative</v>
      </c>
      <c r="J19">
        <f t="shared" si="0"/>
        <v>0</v>
      </c>
    </row>
    <row r="20" spans="1:10" hidden="1" x14ac:dyDescent="0.35">
      <c r="A20" t="str">
        <f t="shared" si="1"/>
        <v>26–35</v>
      </c>
      <c r="B20" s="1">
        <v>28</v>
      </c>
      <c r="C20" s="2" t="s">
        <v>9</v>
      </c>
      <c r="D20" t="s">
        <v>28</v>
      </c>
      <c r="F20" t="s">
        <v>8</v>
      </c>
      <c r="G20" t="s">
        <v>8</v>
      </c>
      <c r="H20" t="s">
        <v>7</v>
      </c>
      <c r="I20" t="str">
        <f t="shared" si="2"/>
        <v>Positive</v>
      </c>
      <c r="J20">
        <f t="shared" si="0"/>
        <v>1</v>
      </c>
    </row>
    <row r="21" spans="1:10" hidden="1" x14ac:dyDescent="0.35">
      <c r="A21" t="str">
        <f t="shared" si="1"/>
        <v>36–45</v>
      </c>
      <c r="B21" s="1">
        <v>39</v>
      </c>
      <c r="C21" s="2" t="s">
        <v>9</v>
      </c>
      <c r="D21" t="s">
        <v>29</v>
      </c>
      <c r="F21" t="s">
        <v>7</v>
      </c>
      <c r="G21" t="s">
        <v>7</v>
      </c>
      <c r="H21" t="s">
        <v>7</v>
      </c>
      <c r="I21" t="str">
        <f t="shared" si="2"/>
        <v>Negative</v>
      </c>
      <c r="J21">
        <f t="shared" si="0"/>
        <v>0</v>
      </c>
    </row>
    <row r="22" spans="1:10" hidden="1" x14ac:dyDescent="0.35">
      <c r="A22" t="str">
        <f t="shared" si="1"/>
        <v>26–35</v>
      </c>
      <c r="B22" s="1">
        <v>30</v>
      </c>
      <c r="C22" s="2" t="s">
        <v>9</v>
      </c>
      <c r="D22" t="s">
        <v>20</v>
      </c>
      <c r="F22" t="s">
        <v>7</v>
      </c>
      <c r="G22" t="s">
        <v>8</v>
      </c>
      <c r="H22" t="s">
        <v>7</v>
      </c>
      <c r="I22" t="str">
        <f t="shared" si="2"/>
        <v>Positive</v>
      </c>
      <c r="J22">
        <f t="shared" si="0"/>
        <v>1</v>
      </c>
    </row>
    <row r="23" spans="1:10" hidden="1" x14ac:dyDescent="0.35">
      <c r="A23" t="str">
        <f t="shared" si="1"/>
        <v>36–45</v>
      </c>
      <c r="B23" s="1">
        <v>40</v>
      </c>
      <c r="C23" s="2" t="s">
        <v>9</v>
      </c>
      <c r="D23" t="s">
        <v>30</v>
      </c>
      <c r="F23" t="s">
        <v>7</v>
      </c>
      <c r="G23" t="s">
        <v>7</v>
      </c>
      <c r="H23" t="s">
        <v>7</v>
      </c>
      <c r="I23" t="str">
        <f t="shared" si="2"/>
        <v>Negative</v>
      </c>
      <c r="J23">
        <f t="shared" si="0"/>
        <v>0</v>
      </c>
    </row>
    <row r="24" spans="1:10" hidden="1" x14ac:dyDescent="0.35">
      <c r="A24" t="str">
        <f t="shared" si="1"/>
        <v>36–45</v>
      </c>
      <c r="B24" s="1">
        <v>37</v>
      </c>
      <c r="C24" s="2" t="s">
        <v>9</v>
      </c>
      <c r="D24" t="s">
        <v>31</v>
      </c>
      <c r="F24" t="s">
        <v>7</v>
      </c>
      <c r="G24" t="s">
        <v>7</v>
      </c>
      <c r="H24" t="s">
        <v>7</v>
      </c>
      <c r="I24" t="str">
        <f t="shared" si="2"/>
        <v>Negative</v>
      </c>
      <c r="J24">
        <f t="shared" si="0"/>
        <v>0</v>
      </c>
    </row>
    <row r="25" spans="1:10" hidden="1" x14ac:dyDescent="0.35">
      <c r="A25" t="str">
        <f t="shared" si="1"/>
        <v>46–55</v>
      </c>
      <c r="B25" s="1">
        <v>48</v>
      </c>
      <c r="C25" s="2" t="s">
        <v>32</v>
      </c>
      <c r="D25" t="s">
        <v>33</v>
      </c>
      <c r="F25" t="s">
        <v>7</v>
      </c>
      <c r="G25" t="s">
        <v>7</v>
      </c>
      <c r="H25" t="s">
        <v>8</v>
      </c>
      <c r="I25" t="str">
        <f t="shared" si="2"/>
        <v>Positive</v>
      </c>
      <c r="J25">
        <f t="shared" si="0"/>
        <v>1</v>
      </c>
    </row>
    <row r="26" spans="1:10" hidden="1" x14ac:dyDescent="0.35">
      <c r="A26" t="str">
        <f t="shared" si="1"/>
        <v>26–35</v>
      </c>
      <c r="B26" s="1">
        <v>26</v>
      </c>
      <c r="D26" t="s">
        <v>20</v>
      </c>
      <c r="F26" t="s">
        <v>7</v>
      </c>
      <c r="G26" t="s">
        <v>7</v>
      </c>
      <c r="H26" t="s">
        <v>8</v>
      </c>
      <c r="I26" t="str">
        <f t="shared" si="2"/>
        <v>Positive</v>
      </c>
      <c r="J26">
        <f t="shared" si="0"/>
        <v>1</v>
      </c>
    </row>
    <row r="27" spans="1:10" hidden="1" x14ac:dyDescent="0.35">
      <c r="A27" t="str">
        <f t="shared" si="1"/>
        <v>46–55</v>
      </c>
      <c r="B27" s="1">
        <v>48</v>
      </c>
      <c r="C27" s="2" t="s">
        <v>34</v>
      </c>
      <c r="D27" t="s">
        <v>33</v>
      </c>
      <c r="F27" t="s">
        <v>7</v>
      </c>
      <c r="G27" t="s">
        <v>7</v>
      </c>
      <c r="H27" t="s">
        <v>7</v>
      </c>
      <c r="I27" t="str">
        <f t="shared" si="2"/>
        <v>Negative</v>
      </c>
      <c r="J27">
        <f t="shared" si="0"/>
        <v>0</v>
      </c>
    </row>
    <row r="28" spans="1:10" hidden="1" x14ac:dyDescent="0.35">
      <c r="A28" t="str">
        <f t="shared" si="1"/>
        <v>46–55</v>
      </c>
      <c r="B28" s="1">
        <v>49</v>
      </c>
      <c r="D28" t="s">
        <v>35</v>
      </c>
      <c r="F28" t="s">
        <v>7</v>
      </c>
      <c r="G28" t="s">
        <v>7</v>
      </c>
      <c r="H28" t="s">
        <v>8</v>
      </c>
      <c r="I28" t="str">
        <f t="shared" si="2"/>
        <v>Positive</v>
      </c>
      <c r="J28">
        <f t="shared" si="0"/>
        <v>1</v>
      </c>
    </row>
    <row r="29" spans="1:10" hidden="1" x14ac:dyDescent="0.35">
      <c r="A29" t="str">
        <f t="shared" si="1"/>
        <v>36–45</v>
      </c>
      <c r="B29" s="1">
        <v>42</v>
      </c>
      <c r="C29" s="2" t="s">
        <v>36</v>
      </c>
      <c r="D29" t="s">
        <v>37</v>
      </c>
      <c r="F29" t="s">
        <v>7</v>
      </c>
      <c r="G29" t="s">
        <v>7</v>
      </c>
      <c r="H29" t="s">
        <v>7</v>
      </c>
      <c r="I29" t="str">
        <f t="shared" si="2"/>
        <v>Negative</v>
      </c>
      <c r="J29">
        <f t="shared" si="0"/>
        <v>0</v>
      </c>
    </row>
    <row r="30" spans="1:10" hidden="1" x14ac:dyDescent="0.35">
      <c r="A30" t="str">
        <f t="shared" si="1"/>
        <v>26–35</v>
      </c>
      <c r="B30" s="1">
        <v>34</v>
      </c>
      <c r="C30" s="2" t="s">
        <v>38</v>
      </c>
      <c r="D30" t="s">
        <v>25</v>
      </c>
      <c r="F30" t="s">
        <v>7</v>
      </c>
      <c r="G30" t="s">
        <v>7</v>
      </c>
      <c r="H30" t="s">
        <v>8</v>
      </c>
      <c r="I30" t="str">
        <f t="shared" si="2"/>
        <v>Positive</v>
      </c>
      <c r="J30">
        <f t="shared" si="0"/>
        <v>1</v>
      </c>
    </row>
    <row r="31" spans="1:10" hidden="1" x14ac:dyDescent="0.35">
      <c r="A31" t="str">
        <f t="shared" si="1"/>
        <v>36–45</v>
      </c>
      <c r="B31" s="1">
        <v>41</v>
      </c>
      <c r="D31" t="s">
        <v>39</v>
      </c>
      <c r="F31" t="s">
        <v>7</v>
      </c>
      <c r="G31" t="s">
        <v>7</v>
      </c>
      <c r="H31" t="s">
        <v>7</v>
      </c>
      <c r="I31" t="str">
        <f t="shared" si="2"/>
        <v>Negative</v>
      </c>
      <c r="J31">
        <f t="shared" si="0"/>
        <v>0</v>
      </c>
    </row>
    <row r="32" spans="1:10" hidden="1" x14ac:dyDescent="0.35">
      <c r="A32" t="str">
        <f t="shared" si="1"/>
        <v>46–55</v>
      </c>
      <c r="B32" s="1">
        <v>48</v>
      </c>
      <c r="C32" s="2" t="s">
        <v>40</v>
      </c>
      <c r="D32" t="s">
        <v>22</v>
      </c>
      <c r="F32" t="s">
        <v>7</v>
      </c>
      <c r="G32" t="s">
        <v>7</v>
      </c>
      <c r="H32" t="s">
        <v>7</v>
      </c>
      <c r="I32" t="str">
        <f t="shared" si="2"/>
        <v>Negative</v>
      </c>
      <c r="J32">
        <f t="shared" si="0"/>
        <v>0</v>
      </c>
    </row>
    <row r="33" spans="1:11" hidden="1" x14ac:dyDescent="0.35">
      <c r="A33" t="str">
        <f t="shared" si="1"/>
        <v>36–45</v>
      </c>
      <c r="B33" s="1">
        <v>37</v>
      </c>
      <c r="C33" s="2" t="s">
        <v>41</v>
      </c>
      <c r="D33" t="s">
        <v>42</v>
      </c>
      <c r="F33" t="s">
        <v>7</v>
      </c>
      <c r="G33" t="s">
        <v>7</v>
      </c>
      <c r="H33" t="s">
        <v>8</v>
      </c>
      <c r="I33" t="str">
        <f t="shared" si="2"/>
        <v>Positive</v>
      </c>
      <c r="J33">
        <f t="shared" si="0"/>
        <v>1</v>
      </c>
    </row>
    <row r="34" spans="1:11" hidden="1" x14ac:dyDescent="0.35">
      <c r="A34" t="str">
        <f t="shared" si="1"/>
        <v>56–65</v>
      </c>
      <c r="B34" s="1">
        <v>64</v>
      </c>
      <c r="C34" s="2" t="s">
        <v>43</v>
      </c>
      <c r="D34" t="s">
        <v>25</v>
      </c>
      <c r="F34" t="s">
        <v>8</v>
      </c>
      <c r="G34" t="s">
        <v>8</v>
      </c>
      <c r="H34" t="s">
        <v>7</v>
      </c>
      <c r="I34" t="str">
        <f t="shared" si="2"/>
        <v>Positive</v>
      </c>
      <c r="J34">
        <f t="shared" si="0"/>
        <v>1</v>
      </c>
    </row>
    <row r="35" spans="1:11" hidden="1" x14ac:dyDescent="0.35">
      <c r="A35" t="str">
        <f t="shared" si="1"/>
        <v>36–45</v>
      </c>
      <c r="B35" s="1">
        <v>38</v>
      </c>
      <c r="C35" s="2" t="s">
        <v>9</v>
      </c>
      <c r="D35" t="s">
        <v>44</v>
      </c>
      <c r="F35" t="s">
        <v>7</v>
      </c>
      <c r="G35" t="s">
        <v>7</v>
      </c>
      <c r="H35" t="s">
        <v>8</v>
      </c>
      <c r="I35" t="str">
        <f t="shared" si="2"/>
        <v>Positive</v>
      </c>
      <c r="J35">
        <f t="shared" si="0"/>
        <v>1</v>
      </c>
    </row>
    <row r="36" spans="1:11" hidden="1" x14ac:dyDescent="0.35">
      <c r="A36" t="str">
        <f t="shared" si="1"/>
        <v>46–55</v>
      </c>
      <c r="B36" s="1">
        <v>46</v>
      </c>
      <c r="C36" s="2" t="s">
        <v>45</v>
      </c>
      <c r="D36" t="s">
        <v>42</v>
      </c>
      <c r="F36" t="s">
        <v>7</v>
      </c>
      <c r="G36" t="s">
        <v>7</v>
      </c>
      <c r="H36" t="s">
        <v>7</v>
      </c>
      <c r="I36" t="str">
        <f t="shared" si="2"/>
        <v>Negative</v>
      </c>
      <c r="J36">
        <f t="shared" si="0"/>
        <v>0</v>
      </c>
    </row>
    <row r="37" spans="1:11" hidden="1" x14ac:dyDescent="0.35">
      <c r="A37" t="str">
        <f t="shared" si="1"/>
        <v>36–45</v>
      </c>
      <c r="B37" s="1">
        <v>40</v>
      </c>
      <c r="C37" s="2" t="s">
        <v>46</v>
      </c>
      <c r="D37" t="s">
        <v>47</v>
      </c>
      <c r="F37" t="s">
        <v>7</v>
      </c>
      <c r="G37" t="s">
        <v>7</v>
      </c>
      <c r="H37" t="s">
        <v>7</v>
      </c>
      <c r="I37" t="str">
        <f t="shared" si="2"/>
        <v>Negative</v>
      </c>
      <c r="J37">
        <f t="shared" si="0"/>
        <v>0</v>
      </c>
    </row>
    <row r="38" spans="1:11" hidden="1" x14ac:dyDescent="0.35">
      <c r="A38" t="str">
        <f t="shared" si="1"/>
        <v>36–45</v>
      </c>
      <c r="B38" s="1">
        <v>41</v>
      </c>
      <c r="D38" t="s">
        <v>48</v>
      </c>
      <c r="F38" t="s">
        <v>7</v>
      </c>
      <c r="G38" t="s">
        <v>7</v>
      </c>
      <c r="H38" t="s">
        <v>8</v>
      </c>
      <c r="I38" t="str">
        <f t="shared" si="2"/>
        <v>Positive</v>
      </c>
      <c r="J38">
        <f t="shared" si="0"/>
        <v>1</v>
      </c>
    </row>
    <row r="39" spans="1:11" hidden="1" x14ac:dyDescent="0.35">
      <c r="A39" t="str">
        <f t="shared" si="1"/>
        <v>26–35</v>
      </c>
      <c r="B39" s="1">
        <v>28</v>
      </c>
      <c r="C39" s="2" t="s">
        <v>49</v>
      </c>
      <c r="D39" t="s">
        <v>50</v>
      </c>
      <c r="F39" t="s">
        <v>7</v>
      </c>
      <c r="G39" t="s">
        <v>7</v>
      </c>
      <c r="H39" t="s">
        <v>8</v>
      </c>
      <c r="I39" t="str">
        <f t="shared" si="2"/>
        <v>Positive</v>
      </c>
      <c r="J39">
        <f t="shared" si="0"/>
        <v>1</v>
      </c>
    </row>
    <row r="40" spans="1:11" hidden="1" x14ac:dyDescent="0.35">
      <c r="A40" t="str">
        <f t="shared" si="1"/>
        <v>36–45</v>
      </c>
      <c r="B40" s="1">
        <v>42</v>
      </c>
      <c r="C40" s="2" t="s">
        <v>51</v>
      </c>
      <c r="D40" t="s">
        <v>23</v>
      </c>
      <c r="F40" t="s">
        <v>7</v>
      </c>
      <c r="G40" t="s">
        <v>7</v>
      </c>
      <c r="H40" t="s">
        <v>8</v>
      </c>
      <c r="I40" t="str">
        <f t="shared" si="2"/>
        <v>Positive</v>
      </c>
      <c r="J40">
        <f t="shared" si="0"/>
        <v>1</v>
      </c>
    </row>
    <row r="41" spans="1:11" x14ac:dyDescent="0.35">
      <c r="A41" t="str">
        <f t="shared" si="1"/>
        <v>18–25</v>
      </c>
      <c r="B41" s="1">
        <v>20</v>
      </c>
      <c r="C41" s="2" t="s">
        <v>52</v>
      </c>
      <c r="D41" t="s">
        <v>53</v>
      </c>
      <c r="F41" t="s">
        <v>7</v>
      </c>
      <c r="G41" t="s">
        <v>7</v>
      </c>
      <c r="H41" t="s">
        <v>8</v>
      </c>
      <c r="I41" t="str">
        <f t="shared" si="2"/>
        <v>Positive</v>
      </c>
      <c r="J41">
        <f t="shared" si="0"/>
        <v>1</v>
      </c>
      <c r="K41">
        <v>1</v>
      </c>
    </row>
    <row r="42" spans="1:11" hidden="1" x14ac:dyDescent="0.35">
      <c r="A42" t="str">
        <f t="shared" si="1"/>
        <v>56–65</v>
      </c>
      <c r="B42" s="1">
        <v>58</v>
      </c>
      <c r="C42" s="2" t="s">
        <v>54</v>
      </c>
      <c r="D42" t="s">
        <v>55</v>
      </c>
      <c r="F42" t="s">
        <v>7</v>
      </c>
      <c r="G42" t="s">
        <v>7</v>
      </c>
      <c r="H42" t="s">
        <v>7</v>
      </c>
      <c r="I42" t="str">
        <f t="shared" si="2"/>
        <v>Negative</v>
      </c>
      <c r="J42">
        <f t="shared" si="0"/>
        <v>0</v>
      </c>
    </row>
    <row r="43" spans="1:11" hidden="1" x14ac:dyDescent="0.35">
      <c r="A43" t="str">
        <f t="shared" si="1"/>
        <v>36–45</v>
      </c>
      <c r="B43" s="1">
        <v>44</v>
      </c>
      <c r="D43" t="s">
        <v>56</v>
      </c>
      <c r="F43" t="s">
        <v>7</v>
      </c>
      <c r="G43" t="s">
        <v>7</v>
      </c>
      <c r="H43" t="s">
        <v>7</v>
      </c>
      <c r="I43" t="str">
        <f t="shared" si="2"/>
        <v>Negative</v>
      </c>
      <c r="J43">
        <f t="shared" si="0"/>
        <v>0</v>
      </c>
    </row>
    <row r="44" spans="1:11" hidden="1" x14ac:dyDescent="0.35">
      <c r="A44" t="str">
        <f t="shared" si="1"/>
        <v>26–35</v>
      </c>
      <c r="B44" s="1">
        <v>28</v>
      </c>
      <c r="C44" s="2" t="s">
        <v>57</v>
      </c>
      <c r="D44" t="s">
        <v>47</v>
      </c>
      <c r="F44" t="s">
        <v>8</v>
      </c>
      <c r="G44" t="s">
        <v>7</v>
      </c>
      <c r="H44" t="s">
        <v>7</v>
      </c>
      <c r="I44" t="str">
        <f t="shared" si="2"/>
        <v>Positive</v>
      </c>
      <c r="J44">
        <f t="shared" si="0"/>
        <v>1</v>
      </c>
    </row>
    <row r="45" spans="1:11" hidden="1" x14ac:dyDescent="0.35">
      <c r="A45" t="str">
        <f t="shared" si="1"/>
        <v>56–65</v>
      </c>
      <c r="B45" s="1">
        <v>58</v>
      </c>
      <c r="D45" t="s">
        <v>58</v>
      </c>
      <c r="F45" t="s">
        <v>7</v>
      </c>
      <c r="G45" t="s">
        <v>7</v>
      </c>
      <c r="H45" t="s">
        <v>8</v>
      </c>
      <c r="I45" t="str">
        <f t="shared" si="2"/>
        <v>Positive</v>
      </c>
      <c r="J45">
        <f t="shared" si="0"/>
        <v>1</v>
      </c>
    </row>
    <row r="46" spans="1:11" hidden="1" x14ac:dyDescent="0.35">
      <c r="A46" t="str">
        <f t="shared" si="1"/>
        <v>56–65</v>
      </c>
      <c r="B46" s="1">
        <v>65</v>
      </c>
      <c r="C46" s="2" t="s">
        <v>59</v>
      </c>
      <c r="D46" t="s">
        <v>58</v>
      </c>
      <c r="F46" t="s">
        <v>8</v>
      </c>
      <c r="G46" t="s">
        <v>7</v>
      </c>
      <c r="H46" t="s">
        <v>7</v>
      </c>
      <c r="I46" t="str">
        <f t="shared" si="2"/>
        <v>Positive</v>
      </c>
      <c r="J46">
        <f t="shared" si="0"/>
        <v>1</v>
      </c>
    </row>
    <row r="47" spans="1:11" hidden="1" x14ac:dyDescent="0.35">
      <c r="A47" t="str">
        <f t="shared" si="1"/>
        <v>36–45</v>
      </c>
      <c r="B47" s="1">
        <v>43</v>
      </c>
      <c r="D47" t="s">
        <v>20</v>
      </c>
      <c r="F47" t="s">
        <v>7</v>
      </c>
      <c r="G47" t="s">
        <v>7</v>
      </c>
      <c r="H47" t="s">
        <v>8</v>
      </c>
      <c r="I47" t="str">
        <f t="shared" si="2"/>
        <v>Positive</v>
      </c>
      <c r="J47">
        <f t="shared" si="0"/>
        <v>1</v>
      </c>
    </row>
    <row r="48" spans="1:11" hidden="1" x14ac:dyDescent="0.35">
      <c r="A48" t="str">
        <f t="shared" si="1"/>
        <v>56–65</v>
      </c>
      <c r="B48" s="1">
        <v>59</v>
      </c>
      <c r="C48" s="2" t="s">
        <v>60</v>
      </c>
      <c r="D48" t="s">
        <v>47</v>
      </c>
      <c r="F48" t="s">
        <v>7</v>
      </c>
      <c r="G48" t="s">
        <v>7</v>
      </c>
      <c r="H48" t="s">
        <v>7</v>
      </c>
      <c r="I48" t="str">
        <f t="shared" si="2"/>
        <v>Negative</v>
      </c>
      <c r="J48">
        <f t="shared" si="0"/>
        <v>0</v>
      </c>
    </row>
    <row r="49" spans="1:11" hidden="1" x14ac:dyDescent="0.35">
      <c r="A49" t="str">
        <f t="shared" si="1"/>
        <v>26–35</v>
      </c>
      <c r="B49" s="1">
        <v>31</v>
      </c>
      <c r="D49" t="s">
        <v>35</v>
      </c>
      <c r="F49" t="s">
        <v>7</v>
      </c>
      <c r="G49" t="s">
        <v>7</v>
      </c>
      <c r="H49" t="s">
        <v>8</v>
      </c>
      <c r="I49" t="str">
        <f t="shared" si="2"/>
        <v>Positive</v>
      </c>
      <c r="J49">
        <f t="shared" si="0"/>
        <v>1</v>
      </c>
    </row>
    <row r="50" spans="1:11" x14ac:dyDescent="0.35">
      <c r="A50" t="str">
        <f t="shared" si="1"/>
        <v>18–25</v>
      </c>
      <c r="B50" s="1">
        <v>23</v>
      </c>
      <c r="D50" t="s">
        <v>61</v>
      </c>
      <c r="F50" t="s">
        <v>8</v>
      </c>
      <c r="G50" t="s">
        <v>7</v>
      </c>
      <c r="H50" t="s">
        <v>8</v>
      </c>
      <c r="I50" t="str">
        <f t="shared" si="2"/>
        <v>Positive</v>
      </c>
      <c r="J50">
        <f t="shared" si="0"/>
        <v>1</v>
      </c>
      <c r="K50">
        <v>1</v>
      </c>
    </row>
    <row r="51" spans="1:11" hidden="1" x14ac:dyDescent="0.35">
      <c r="A51" t="str">
        <f t="shared" si="1"/>
        <v>36–45</v>
      </c>
      <c r="B51" s="1">
        <v>42</v>
      </c>
      <c r="C51" s="2" t="s">
        <v>62</v>
      </c>
      <c r="D51" t="s">
        <v>47</v>
      </c>
      <c r="F51" t="s">
        <v>7</v>
      </c>
      <c r="G51" t="s">
        <v>7</v>
      </c>
      <c r="H51" t="s">
        <v>7</v>
      </c>
      <c r="I51" t="str">
        <f t="shared" si="2"/>
        <v>Negative</v>
      </c>
      <c r="J51">
        <f t="shared" si="0"/>
        <v>0</v>
      </c>
    </row>
    <row r="52" spans="1:11" hidden="1" x14ac:dyDescent="0.35">
      <c r="A52" t="str">
        <f t="shared" si="1"/>
        <v>36–45</v>
      </c>
      <c r="B52" s="1">
        <v>42</v>
      </c>
      <c r="C52" s="2" t="s">
        <v>63</v>
      </c>
      <c r="D52" t="s">
        <v>25</v>
      </c>
      <c r="F52" t="s">
        <v>7</v>
      </c>
      <c r="G52" t="s">
        <v>7</v>
      </c>
      <c r="H52" t="s">
        <v>7</v>
      </c>
      <c r="I52" t="str">
        <f t="shared" si="2"/>
        <v>Negative</v>
      </c>
      <c r="J52">
        <f t="shared" si="0"/>
        <v>0</v>
      </c>
    </row>
    <row r="53" spans="1:11" hidden="1" x14ac:dyDescent="0.35">
      <c r="A53" t="str">
        <f t="shared" si="1"/>
        <v>36–45</v>
      </c>
      <c r="B53" s="1">
        <v>43</v>
      </c>
      <c r="C53" s="2" t="s">
        <v>64</v>
      </c>
      <c r="D53" t="s">
        <v>33</v>
      </c>
      <c r="F53" t="s">
        <v>7</v>
      </c>
      <c r="G53" t="s">
        <v>7</v>
      </c>
      <c r="H53" t="s">
        <v>7</v>
      </c>
      <c r="I53" t="str">
        <f t="shared" si="2"/>
        <v>Negative</v>
      </c>
      <c r="J53">
        <f t="shared" si="0"/>
        <v>0</v>
      </c>
    </row>
    <row r="54" spans="1:11" hidden="1" x14ac:dyDescent="0.35">
      <c r="A54" t="str">
        <f t="shared" si="1"/>
        <v>46–55</v>
      </c>
      <c r="B54" s="1">
        <v>50</v>
      </c>
      <c r="C54" s="2" t="s">
        <v>65</v>
      </c>
      <c r="D54" t="s">
        <v>25</v>
      </c>
      <c r="F54" t="s">
        <v>7</v>
      </c>
      <c r="G54" t="s">
        <v>7</v>
      </c>
      <c r="H54" t="s">
        <v>7</v>
      </c>
      <c r="I54" t="str">
        <f t="shared" si="2"/>
        <v>Negative</v>
      </c>
      <c r="J54">
        <f t="shared" si="0"/>
        <v>0</v>
      </c>
    </row>
    <row r="55" spans="1:11" hidden="1" x14ac:dyDescent="0.35">
      <c r="A55" t="str">
        <f t="shared" si="1"/>
        <v>26–35</v>
      </c>
      <c r="B55" s="1">
        <v>34</v>
      </c>
      <c r="C55" s="2" t="s">
        <v>66</v>
      </c>
      <c r="D55" t="s">
        <v>11</v>
      </c>
      <c r="F55" t="s">
        <v>8</v>
      </c>
      <c r="G55" t="s">
        <v>7</v>
      </c>
      <c r="H55" t="s">
        <v>8</v>
      </c>
      <c r="I55" t="str">
        <f t="shared" si="2"/>
        <v>Positive</v>
      </c>
      <c r="J55">
        <f t="shared" si="0"/>
        <v>1</v>
      </c>
    </row>
    <row r="56" spans="1:11" hidden="1" x14ac:dyDescent="0.35">
      <c r="A56" t="str">
        <f t="shared" si="1"/>
        <v>26–35</v>
      </c>
      <c r="B56" s="1">
        <v>28</v>
      </c>
      <c r="C56" s="2" t="s">
        <v>67</v>
      </c>
      <c r="D56" t="s">
        <v>48</v>
      </c>
      <c r="F56" t="s">
        <v>7</v>
      </c>
      <c r="G56" t="s">
        <v>8</v>
      </c>
      <c r="H56" t="s">
        <v>8</v>
      </c>
      <c r="I56" t="str">
        <f t="shared" si="2"/>
        <v>Positive</v>
      </c>
      <c r="J56">
        <f t="shared" si="0"/>
        <v>1</v>
      </c>
    </row>
    <row r="57" spans="1:11" hidden="1" x14ac:dyDescent="0.35">
      <c r="A57" t="str">
        <f t="shared" si="1"/>
        <v>26–35</v>
      </c>
      <c r="B57" s="1">
        <v>27</v>
      </c>
      <c r="C57" s="2" t="s">
        <v>68</v>
      </c>
      <c r="D57" t="s">
        <v>25</v>
      </c>
      <c r="F57" t="s">
        <v>7</v>
      </c>
      <c r="G57" t="s">
        <v>7</v>
      </c>
      <c r="H57" t="s">
        <v>7</v>
      </c>
      <c r="I57" t="str">
        <f t="shared" si="2"/>
        <v>Negative</v>
      </c>
      <c r="J57">
        <f t="shared" si="0"/>
        <v>0</v>
      </c>
    </row>
    <row r="58" spans="1:11" x14ac:dyDescent="0.35">
      <c r="A58" t="str">
        <f t="shared" si="1"/>
        <v>18–25</v>
      </c>
      <c r="B58" s="1">
        <v>19</v>
      </c>
      <c r="C58" s="2" t="s">
        <v>68</v>
      </c>
      <c r="D58" t="s">
        <v>47</v>
      </c>
      <c r="F58" t="s">
        <v>7</v>
      </c>
      <c r="G58" t="s">
        <v>7</v>
      </c>
      <c r="H58" t="s">
        <v>8</v>
      </c>
      <c r="I58" t="str">
        <f t="shared" si="2"/>
        <v>Positive</v>
      </c>
      <c r="J58">
        <f t="shared" si="0"/>
        <v>1</v>
      </c>
      <c r="K58">
        <v>1</v>
      </c>
    </row>
    <row r="59" spans="1:11" hidden="1" x14ac:dyDescent="0.35">
      <c r="A59" t="str">
        <f t="shared" si="1"/>
        <v>46–55</v>
      </c>
      <c r="B59" s="1">
        <v>51</v>
      </c>
      <c r="C59" s="2" t="s">
        <v>69</v>
      </c>
      <c r="D59" t="s">
        <v>25</v>
      </c>
      <c r="F59" t="s">
        <v>7</v>
      </c>
      <c r="G59" t="s">
        <v>7</v>
      </c>
      <c r="H59" t="s">
        <v>7</v>
      </c>
      <c r="I59" t="str">
        <f t="shared" si="2"/>
        <v>Negative</v>
      </c>
      <c r="J59">
        <f t="shared" si="0"/>
        <v>0</v>
      </c>
    </row>
    <row r="60" spans="1:11" hidden="1" x14ac:dyDescent="0.35">
      <c r="A60" t="str">
        <f t="shared" si="1"/>
        <v>46–55</v>
      </c>
      <c r="B60" s="1">
        <v>51</v>
      </c>
      <c r="C60" s="2" t="s">
        <v>70</v>
      </c>
      <c r="D60" t="s">
        <v>25</v>
      </c>
      <c r="F60" t="s">
        <v>7</v>
      </c>
      <c r="G60" t="s">
        <v>7</v>
      </c>
      <c r="H60" t="s">
        <v>7</v>
      </c>
      <c r="I60" t="str">
        <f t="shared" si="2"/>
        <v>Negative</v>
      </c>
      <c r="J60">
        <f t="shared" si="0"/>
        <v>0</v>
      </c>
    </row>
    <row r="61" spans="1:11" hidden="1" x14ac:dyDescent="0.35">
      <c r="A61" t="str">
        <f t="shared" si="1"/>
        <v>36–45</v>
      </c>
      <c r="B61" s="1">
        <v>37</v>
      </c>
      <c r="D61" t="s">
        <v>42</v>
      </c>
      <c r="F61" t="s">
        <v>7</v>
      </c>
      <c r="G61" t="s">
        <v>7</v>
      </c>
      <c r="H61" t="s">
        <v>8</v>
      </c>
      <c r="I61" t="str">
        <f t="shared" si="2"/>
        <v>Positive</v>
      </c>
      <c r="J61">
        <f t="shared" si="0"/>
        <v>1</v>
      </c>
    </row>
    <row r="62" spans="1:11" hidden="1" x14ac:dyDescent="0.35">
      <c r="A62" t="str">
        <f t="shared" si="1"/>
        <v>46–55</v>
      </c>
      <c r="B62" s="1">
        <v>52</v>
      </c>
      <c r="C62" s="2" t="s">
        <v>71</v>
      </c>
      <c r="D62" t="s">
        <v>25</v>
      </c>
      <c r="F62" t="s">
        <v>7</v>
      </c>
      <c r="G62" t="s">
        <v>7</v>
      </c>
      <c r="H62" t="s">
        <v>7</v>
      </c>
      <c r="I62" t="str">
        <f t="shared" si="2"/>
        <v>Negative</v>
      </c>
      <c r="J62">
        <f t="shared" si="0"/>
        <v>0</v>
      </c>
    </row>
    <row r="63" spans="1:11" hidden="1" x14ac:dyDescent="0.35">
      <c r="A63" t="str">
        <f t="shared" si="1"/>
        <v>36–45</v>
      </c>
      <c r="B63" s="1">
        <v>42</v>
      </c>
      <c r="C63" s="2" t="s">
        <v>72</v>
      </c>
      <c r="D63" t="s">
        <v>25</v>
      </c>
      <c r="F63" t="s">
        <v>7</v>
      </c>
      <c r="G63" t="s">
        <v>7</v>
      </c>
      <c r="H63" t="s">
        <v>8</v>
      </c>
      <c r="I63" t="str">
        <f t="shared" si="2"/>
        <v>Positive</v>
      </c>
      <c r="J63">
        <f t="shared" si="0"/>
        <v>1</v>
      </c>
    </row>
    <row r="64" spans="1:11" hidden="1" x14ac:dyDescent="0.35">
      <c r="A64" t="str">
        <f t="shared" si="1"/>
        <v>26–35</v>
      </c>
      <c r="B64" s="1">
        <v>26</v>
      </c>
      <c r="C64" s="2" t="s">
        <v>73</v>
      </c>
      <c r="D64" t="s">
        <v>25</v>
      </c>
      <c r="F64" t="s">
        <v>7</v>
      </c>
      <c r="G64" t="s">
        <v>7</v>
      </c>
      <c r="H64" t="s">
        <v>7</v>
      </c>
      <c r="I64" t="str">
        <f t="shared" si="2"/>
        <v>Negative</v>
      </c>
      <c r="J64">
        <f t="shared" si="0"/>
        <v>0</v>
      </c>
    </row>
    <row r="65" spans="1:10" hidden="1" x14ac:dyDescent="0.35">
      <c r="A65" t="str">
        <f t="shared" si="1"/>
        <v>36–45</v>
      </c>
      <c r="B65" s="1">
        <v>37</v>
      </c>
      <c r="D65" t="s">
        <v>11</v>
      </c>
      <c r="F65" t="s">
        <v>7</v>
      </c>
      <c r="G65" t="s">
        <v>7</v>
      </c>
      <c r="H65" t="s">
        <v>8</v>
      </c>
      <c r="I65" t="str">
        <f t="shared" si="2"/>
        <v>Positive</v>
      </c>
      <c r="J65">
        <f t="shared" si="0"/>
        <v>1</v>
      </c>
    </row>
    <row r="66" spans="1:10" hidden="1" x14ac:dyDescent="0.35">
      <c r="A66" t="str">
        <f t="shared" si="1"/>
        <v>36–45</v>
      </c>
      <c r="B66" s="1">
        <v>38</v>
      </c>
      <c r="D66" t="s">
        <v>61</v>
      </c>
      <c r="F66" t="s">
        <v>8</v>
      </c>
      <c r="G66" t="s">
        <v>7</v>
      </c>
      <c r="H66" t="s">
        <v>7</v>
      </c>
      <c r="I66" t="str">
        <f t="shared" si="2"/>
        <v>Positive</v>
      </c>
      <c r="J66">
        <f t="shared" ref="J66:J129" si="3">IF(COUNTIF(I66:I66, "Positive") &gt; 0, 1, 0)</f>
        <v>1</v>
      </c>
    </row>
    <row r="67" spans="1:10" hidden="1" x14ac:dyDescent="0.35">
      <c r="A67" t="str">
        <f t="shared" ref="A67:A130" si="4">IF(B67&lt;18, "0–17",
 IF(B67&lt;=25, "18–25",
 IF(B67&lt;=35, "26–35",
 IF(B67&lt;=45, "36–45",
 IF(B67&lt;=55, "46–55",
 IF(B67&lt;=65, "56–65",
 IF(B67&lt;=75, "66–75", "76+")))))))</f>
        <v>46–55</v>
      </c>
      <c r="B67" s="1">
        <v>52</v>
      </c>
      <c r="C67" s="2" t="s">
        <v>74</v>
      </c>
      <c r="D67" t="s">
        <v>25</v>
      </c>
      <c r="F67" t="s">
        <v>7</v>
      </c>
      <c r="G67" t="s">
        <v>7</v>
      </c>
      <c r="H67" t="s">
        <v>7</v>
      </c>
      <c r="I67" t="str">
        <f t="shared" ref="I67:I130" si="5">IF(COUNTIF(F67:H67, "P") &gt; 0, "Positive", "Negative")</f>
        <v>Negative</v>
      </c>
      <c r="J67">
        <f t="shared" si="3"/>
        <v>0</v>
      </c>
    </row>
    <row r="68" spans="1:10" hidden="1" x14ac:dyDescent="0.35">
      <c r="A68" t="str">
        <f t="shared" si="4"/>
        <v>46–55</v>
      </c>
      <c r="B68" s="1">
        <v>50</v>
      </c>
      <c r="C68" s="2" t="s">
        <v>75</v>
      </c>
      <c r="D68" t="s">
        <v>16</v>
      </c>
      <c r="F68" t="s">
        <v>7</v>
      </c>
      <c r="G68" t="s">
        <v>7</v>
      </c>
      <c r="H68" t="s">
        <v>7</v>
      </c>
      <c r="I68" t="str">
        <f t="shared" si="5"/>
        <v>Negative</v>
      </c>
      <c r="J68">
        <f t="shared" si="3"/>
        <v>0</v>
      </c>
    </row>
    <row r="69" spans="1:10" hidden="1" x14ac:dyDescent="0.35">
      <c r="A69" t="str">
        <f t="shared" si="4"/>
        <v>26–35</v>
      </c>
      <c r="B69" s="1">
        <v>34</v>
      </c>
      <c r="D69" t="s">
        <v>11</v>
      </c>
      <c r="F69" t="s">
        <v>7</v>
      </c>
      <c r="G69" t="s">
        <v>7</v>
      </c>
      <c r="H69" t="s">
        <v>7</v>
      </c>
      <c r="I69" t="str">
        <f t="shared" si="5"/>
        <v>Negative</v>
      </c>
      <c r="J69">
        <f t="shared" si="3"/>
        <v>0</v>
      </c>
    </row>
    <row r="70" spans="1:10" hidden="1" x14ac:dyDescent="0.35">
      <c r="A70" t="str">
        <f t="shared" si="4"/>
        <v>56–65</v>
      </c>
      <c r="B70" s="1">
        <v>64</v>
      </c>
      <c r="D70" t="s">
        <v>58</v>
      </c>
      <c r="F70" t="s">
        <v>7</v>
      </c>
      <c r="G70" t="s">
        <v>7</v>
      </c>
      <c r="H70" t="s">
        <v>7</v>
      </c>
      <c r="I70" t="str">
        <f t="shared" si="5"/>
        <v>Negative</v>
      </c>
      <c r="J70">
        <f t="shared" si="3"/>
        <v>0</v>
      </c>
    </row>
    <row r="71" spans="1:10" hidden="1" x14ac:dyDescent="0.35">
      <c r="A71" t="str">
        <f t="shared" si="4"/>
        <v>36–45</v>
      </c>
      <c r="B71" s="1">
        <v>39</v>
      </c>
      <c r="D71" t="s">
        <v>76</v>
      </c>
      <c r="F71" t="s">
        <v>7</v>
      </c>
      <c r="G71" t="s">
        <v>7</v>
      </c>
      <c r="H71" t="s">
        <v>8</v>
      </c>
      <c r="I71" t="str">
        <f t="shared" si="5"/>
        <v>Positive</v>
      </c>
      <c r="J71">
        <f t="shared" si="3"/>
        <v>1</v>
      </c>
    </row>
    <row r="72" spans="1:10" hidden="1" x14ac:dyDescent="0.35">
      <c r="A72" t="str">
        <f t="shared" si="4"/>
        <v>36–45</v>
      </c>
      <c r="B72" s="1">
        <v>41</v>
      </c>
      <c r="C72" s="2" t="s">
        <v>77</v>
      </c>
      <c r="D72" t="s">
        <v>12</v>
      </c>
      <c r="F72" t="s">
        <v>7</v>
      </c>
      <c r="G72" t="s">
        <v>7</v>
      </c>
      <c r="H72" t="s">
        <v>8</v>
      </c>
      <c r="I72" t="str">
        <f t="shared" si="5"/>
        <v>Positive</v>
      </c>
      <c r="J72">
        <f t="shared" si="3"/>
        <v>1</v>
      </c>
    </row>
    <row r="73" spans="1:10" hidden="1" x14ac:dyDescent="0.35">
      <c r="A73" t="str">
        <f t="shared" si="4"/>
        <v>46–55</v>
      </c>
      <c r="B73" s="1">
        <v>49</v>
      </c>
      <c r="D73" t="s">
        <v>78</v>
      </c>
      <c r="F73" t="s">
        <v>7</v>
      </c>
      <c r="G73" t="s">
        <v>7</v>
      </c>
      <c r="H73" t="s">
        <v>7</v>
      </c>
      <c r="I73" t="str">
        <f t="shared" si="5"/>
        <v>Negative</v>
      </c>
      <c r="J73">
        <f t="shared" si="3"/>
        <v>0</v>
      </c>
    </row>
    <row r="74" spans="1:10" hidden="1" x14ac:dyDescent="0.35">
      <c r="A74" t="str">
        <f t="shared" si="4"/>
        <v>56–65</v>
      </c>
      <c r="B74" s="1">
        <v>58</v>
      </c>
      <c r="C74" s="2" t="s">
        <v>51</v>
      </c>
      <c r="D74" t="s">
        <v>19</v>
      </c>
      <c r="F74" t="s">
        <v>7</v>
      </c>
      <c r="G74" t="s">
        <v>7</v>
      </c>
      <c r="H74" t="s">
        <v>7</v>
      </c>
      <c r="I74" t="str">
        <f t="shared" si="5"/>
        <v>Negative</v>
      </c>
      <c r="J74">
        <f t="shared" si="3"/>
        <v>0</v>
      </c>
    </row>
    <row r="75" spans="1:10" hidden="1" x14ac:dyDescent="0.35">
      <c r="A75" t="str">
        <f t="shared" si="4"/>
        <v>46–55</v>
      </c>
      <c r="B75" s="1">
        <v>48</v>
      </c>
      <c r="D75" t="s">
        <v>20</v>
      </c>
      <c r="F75" t="s">
        <v>7</v>
      </c>
      <c r="G75" t="s">
        <v>7</v>
      </c>
      <c r="H75" t="s">
        <v>7</v>
      </c>
      <c r="I75" t="str">
        <f t="shared" si="5"/>
        <v>Negative</v>
      </c>
      <c r="J75">
        <f t="shared" si="3"/>
        <v>0</v>
      </c>
    </row>
    <row r="76" spans="1:10" hidden="1" x14ac:dyDescent="0.35">
      <c r="A76" t="str">
        <f t="shared" si="4"/>
        <v>46–55</v>
      </c>
      <c r="B76" s="1">
        <v>51</v>
      </c>
      <c r="D76" t="s">
        <v>78</v>
      </c>
      <c r="F76" t="s">
        <v>7</v>
      </c>
      <c r="G76" t="s">
        <v>7</v>
      </c>
      <c r="H76" t="s">
        <v>8</v>
      </c>
      <c r="I76" t="str">
        <f t="shared" si="5"/>
        <v>Positive</v>
      </c>
      <c r="J76">
        <f t="shared" si="3"/>
        <v>1</v>
      </c>
    </row>
    <row r="77" spans="1:10" hidden="1" x14ac:dyDescent="0.35">
      <c r="A77" t="str">
        <f t="shared" si="4"/>
        <v>36–45</v>
      </c>
      <c r="B77" s="1">
        <v>40</v>
      </c>
      <c r="C77" s="2" t="s">
        <v>79</v>
      </c>
      <c r="D77" t="s">
        <v>80</v>
      </c>
      <c r="F77" t="s">
        <v>7</v>
      </c>
      <c r="G77" t="s">
        <v>7</v>
      </c>
      <c r="H77" t="s">
        <v>8</v>
      </c>
      <c r="I77" t="str">
        <f t="shared" si="5"/>
        <v>Positive</v>
      </c>
      <c r="J77">
        <f t="shared" si="3"/>
        <v>1</v>
      </c>
    </row>
    <row r="78" spans="1:10" hidden="1" x14ac:dyDescent="0.35">
      <c r="A78" t="str">
        <f t="shared" si="4"/>
        <v>56–65</v>
      </c>
      <c r="B78" s="1">
        <v>60</v>
      </c>
      <c r="C78" s="2" t="s">
        <v>81</v>
      </c>
      <c r="D78" t="s">
        <v>25</v>
      </c>
      <c r="F78" t="s">
        <v>8</v>
      </c>
      <c r="G78" t="s">
        <v>7</v>
      </c>
      <c r="H78" t="s">
        <v>7</v>
      </c>
      <c r="I78" t="str">
        <f t="shared" si="5"/>
        <v>Positive</v>
      </c>
      <c r="J78">
        <f t="shared" si="3"/>
        <v>1</v>
      </c>
    </row>
    <row r="79" spans="1:10" hidden="1" x14ac:dyDescent="0.35">
      <c r="A79" t="str">
        <f t="shared" si="4"/>
        <v>36–45</v>
      </c>
      <c r="B79" s="1">
        <v>39</v>
      </c>
      <c r="C79" s="2" t="s">
        <v>82</v>
      </c>
      <c r="D79" t="s">
        <v>20</v>
      </c>
      <c r="F79" t="s">
        <v>8</v>
      </c>
      <c r="G79" t="s">
        <v>8</v>
      </c>
      <c r="H79" t="s">
        <v>7</v>
      </c>
      <c r="I79" t="str">
        <f t="shared" si="5"/>
        <v>Positive</v>
      </c>
      <c r="J79">
        <f t="shared" si="3"/>
        <v>1</v>
      </c>
    </row>
    <row r="80" spans="1:10" hidden="1" x14ac:dyDescent="0.35">
      <c r="A80" t="str">
        <f t="shared" si="4"/>
        <v>46–55</v>
      </c>
      <c r="B80" s="1">
        <v>50</v>
      </c>
      <c r="D80" t="s">
        <v>19</v>
      </c>
      <c r="F80" t="s">
        <v>7</v>
      </c>
      <c r="G80" t="s">
        <v>7</v>
      </c>
      <c r="H80" t="s">
        <v>7</v>
      </c>
      <c r="I80" t="str">
        <f t="shared" si="5"/>
        <v>Negative</v>
      </c>
      <c r="J80">
        <f t="shared" si="3"/>
        <v>0</v>
      </c>
    </row>
    <row r="81" spans="1:11" hidden="1" x14ac:dyDescent="0.35">
      <c r="A81" t="str">
        <f t="shared" si="4"/>
        <v>26–35</v>
      </c>
      <c r="B81" s="1">
        <v>33</v>
      </c>
      <c r="C81" s="2" t="s">
        <v>83</v>
      </c>
      <c r="D81" t="s">
        <v>33</v>
      </c>
      <c r="F81" t="s">
        <v>7</v>
      </c>
      <c r="G81" t="s">
        <v>8</v>
      </c>
      <c r="H81" t="s">
        <v>7</v>
      </c>
      <c r="I81" t="str">
        <f t="shared" si="5"/>
        <v>Positive</v>
      </c>
      <c r="J81">
        <f t="shared" si="3"/>
        <v>1</v>
      </c>
    </row>
    <row r="82" spans="1:11" hidden="1" x14ac:dyDescent="0.35">
      <c r="A82" t="str">
        <f t="shared" si="4"/>
        <v>56–65</v>
      </c>
      <c r="B82" s="1">
        <v>65</v>
      </c>
      <c r="D82" t="s">
        <v>29</v>
      </c>
      <c r="F82" t="s">
        <v>7</v>
      </c>
      <c r="G82" t="s">
        <v>7</v>
      </c>
      <c r="H82" t="s">
        <v>8</v>
      </c>
      <c r="I82" t="str">
        <f t="shared" si="5"/>
        <v>Positive</v>
      </c>
      <c r="J82">
        <f t="shared" si="3"/>
        <v>1</v>
      </c>
    </row>
    <row r="83" spans="1:11" hidden="1" x14ac:dyDescent="0.35">
      <c r="A83" t="str">
        <f t="shared" si="4"/>
        <v>36–45</v>
      </c>
      <c r="B83" s="1">
        <v>37</v>
      </c>
      <c r="D83" t="s">
        <v>84</v>
      </c>
      <c r="F83" t="s">
        <v>8</v>
      </c>
      <c r="G83" t="s">
        <v>7</v>
      </c>
      <c r="H83" t="s">
        <v>7</v>
      </c>
      <c r="I83" t="str">
        <f t="shared" si="5"/>
        <v>Positive</v>
      </c>
      <c r="J83">
        <f t="shared" si="3"/>
        <v>1</v>
      </c>
    </row>
    <row r="84" spans="1:11" hidden="1" x14ac:dyDescent="0.35">
      <c r="A84" t="str">
        <f t="shared" si="4"/>
        <v>26–35</v>
      </c>
      <c r="B84" s="1">
        <v>30</v>
      </c>
      <c r="D84" t="s">
        <v>85</v>
      </c>
      <c r="F84" t="s">
        <v>7</v>
      </c>
      <c r="G84" t="s">
        <v>7</v>
      </c>
      <c r="H84" t="s">
        <v>8</v>
      </c>
      <c r="I84" t="str">
        <f t="shared" si="5"/>
        <v>Positive</v>
      </c>
      <c r="J84">
        <f t="shared" si="3"/>
        <v>1</v>
      </c>
    </row>
    <row r="85" spans="1:11" hidden="1" x14ac:dyDescent="0.35">
      <c r="A85" t="str">
        <f t="shared" si="4"/>
        <v>36–45</v>
      </c>
      <c r="B85" s="1">
        <v>36</v>
      </c>
      <c r="D85" t="s">
        <v>17</v>
      </c>
      <c r="F85" t="s">
        <v>7</v>
      </c>
      <c r="G85" t="s">
        <v>7</v>
      </c>
      <c r="H85" t="s">
        <v>7</v>
      </c>
      <c r="I85" t="str">
        <f t="shared" si="5"/>
        <v>Negative</v>
      </c>
      <c r="J85">
        <f t="shared" si="3"/>
        <v>0</v>
      </c>
    </row>
    <row r="86" spans="1:11" hidden="1" x14ac:dyDescent="0.35">
      <c r="A86" t="str">
        <f t="shared" si="4"/>
        <v>46–55</v>
      </c>
      <c r="B86" s="1">
        <v>51</v>
      </c>
      <c r="D86" t="s">
        <v>20</v>
      </c>
      <c r="F86" t="s">
        <v>7</v>
      </c>
      <c r="G86" t="s">
        <v>7</v>
      </c>
      <c r="H86" t="s">
        <v>8</v>
      </c>
      <c r="I86" t="str">
        <f t="shared" si="5"/>
        <v>Positive</v>
      </c>
      <c r="J86">
        <f t="shared" si="3"/>
        <v>1</v>
      </c>
    </row>
    <row r="87" spans="1:11" hidden="1" x14ac:dyDescent="0.35">
      <c r="A87" t="str">
        <f t="shared" si="4"/>
        <v>36–45</v>
      </c>
      <c r="B87" s="1">
        <v>44</v>
      </c>
      <c r="C87" s="2" t="s">
        <v>86</v>
      </c>
      <c r="D87" t="s">
        <v>21</v>
      </c>
      <c r="F87" t="s">
        <v>7</v>
      </c>
      <c r="G87" t="s">
        <v>7</v>
      </c>
      <c r="H87" t="s">
        <v>7</v>
      </c>
      <c r="I87" t="str">
        <f t="shared" si="5"/>
        <v>Negative</v>
      </c>
      <c r="J87">
        <f t="shared" si="3"/>
        <v>0</v>
      </c>
    </row>
    <row r="88" spans="1:11" hidden="1" x14ac:dyDescent="0.35">
      <c r="A88" t="str">
        <f t="shared" si="4"/>
        <v>46–55</v>
      </c>
      <c r="B88" s="1">
        <v>51</v>
      </c>
      <c r="D88" t="s">
        <v>58</v>
      </c>
      <c r="F88" t="s">
        <v>7</v>
      </c>
      <c r="G88" t="s">
        <v>7</v>
      </c>
      <c r="H88" t="s">
        <v>7</v>
      </c>
      <c r="I88" t="str">
        <f t="shared" si="5"/>
        <v>Negative</v>
      </c>
      <c r="J88">
        <f t="shared" si="3"/>
        <v>0</v>
      </c>
    </row>
    <row r="89" spans="1:11" hidden="1" x14ac:dyDescent="0.35">
      <c r="A89" t="str">
        <f t="shared" si="4"/>
        <v>46–55</v>
      </c>
      <c r="B89" s="1">
        <v>51</v>
      </c>
      <c r="C89" s="2" t="s">
        <v>87</v>
      </c>
      <c r="D89" t="s">
        <v>25</v>
      </c>
      <c r="F89" t="s">
        <v>7</v>
      </c>
      <c r="G89" t="s">
        <v>7</v>
      </c>
      <c r="H89" t="s">
        <v>7</v>
      </c>
      <c r="I89" t="str">
        <f t="shared" si="5"/>
        <v>Negative</v>
      </c>
      <c r="J89">
        <f t="shared" si="3"/>
        <v>0</v>
      </c>
    </row>
    <row r="90" spans="1:11" hidden="1" x14ac:dyDescent="0.35">
      <c r="A90" t="str">
        <f t="shared" si="4"/>
        <v>36–45</v>
      </c>
      <c r="B90" s="1">
        <v>40</v>
      </c>
      <c r="D90" t="s">
        <v>58</v>
      </c>
      <c r="F90" t="s">
        <v>7</v>
      </c>
      <c r="G90" t="s">
        <v>7</v>
      </c>
      <c r="H90" t="s">
        <v>7</v>
      </c>
      <c r="I90" t="str">
        <f t="shared" si="5"/>
        <v>Negative</v>
      </c>
      <c r="J90">
        <f t="shared" si="3"/>
        <v>0</v>
      </c>
    </row>
    <row r="91" spans="1:11" hidden="1" x14ac:dyDescent="0.35">
      <c r="A91" t="str">
        <f t="shared" si="4"/>
        <v>26–35</v>
      </c>
      <c r="B91" s="1">
        <v>29</v>
      </c>
      <c r="D91" t="s">
        <v>20</v>
      </c>
      <c r="F91" t="s">
        <v>7</v>
      </c>
      <c r="G91" t="s">
        <v>8</v>
      </c>
      <c r="H91" t="s">
        <v>7</v>
      </c>
      <c r="I91" t="str">
        <f t="shared" si="5"/>
        <v>Positive</v>
      </c>
      <c r="J91">
        <f t="shared" si="3"/>
        <v>1</v>
      </c>
    </row>
    <row r="92" spans="1:11" hidden="1" x14ac:dyDescent="0.35">
      <c r="A92" t="str">
        <f t="shared" si="4"/>
        <v>46–55</v>
      </c>
      <c r="B92" s="1">
        <v>51</v>
      </c>
      <c r="C92" s="2" t="s">
        <v>88</v>
      </c>
      <c r="D92" t="s">
        <v>20</v>
      </c>
      <c r="F92" t="s">
        <v>7</v>
      </c>
      <c r="G92" t="s">
        <v>7</v>
      </c>
      <c r="H92" t="s">
        <v>7</v>
      </c>
      <c r="I92" t="str">
        <f t="shared" si="5"/>
        <v>Negative</v>
      </c>
      <c r="J92">
        <f t="shared" si="3"/>
        <v>0</v>
      </c>
    </row>
    <row r="93" spans="1:11" hidden="1" x14ac:dyDescent="0.35">
      <c r="A93" t="str">
        <f t="shared" si="4"/>
        <v>26–35</v>
      </c>
      <c r="B93" s="1">
        <v>27</v>
      </c>
      <c r="D93" t="s">
        <v>89</v>
      </c>
      <c r="F93" t="s">
        <v>7</v>
      </c>
      <c r="G93" t="s">
        <v>7</v>
      </c>
      <c r="H93" t="s">
        <v>7</v>
      </c>
      <c r="I93" t="str">
        <f t="shared" si="5"/>
        <v>Negative</v>
      </c>
      <c r="J93">
        <f t="shared" si="3"/>
        <v>0</v>
      </c>
    </row>
    <row r="94" spans="1:11" x14ac:dyDescent="0.35">
      <c r="A94" t="str">
        <f t="shared" si="4"/>
        <v>18–25</v>
      </c>
      <c r="B94" s="1">
        <v>19</v>
      </c>
      <c r="C94" s="2" t="s">
        <v>9</v>
      </c>
      <c r="D94" t="s">
        <v>20</v>
      </c>
      <c r="F94" t="s">
        <v>8</v>
      </c>
      <c r="G94" t="s">
        <v>7</v>
      </c>
      <c r="H94" t="s">
        <v>7</v>
      </c>
      <c r="I94" t="str">
        <f t="shared" si="5"/>
        <v>Positive</v>
      </c>
      <c r="J94">
        <f t="shared" si="3"/>
        <v>1</v>
      </c>
      <c r="K94">
        <v>1</v>
      </c>
    </row>
    <row r="95" spans="1:11" hidden="1" x14ac:dyDescent="0.35">
      <c r="A95" t="str">
        <f t="shared" si="4"/>
        <v>36–45</v>
      </c>
      <c r="B95" s="1">
        <v>41</v>
      </c>
      <c r="D95" t="s">
        <v>61</v>
      </c>
      <c r="F95" t="s">
        <v>8</v>
      </c>
      <c r="G95" t="s">
        <v>8</v>
      </c>
      <c r="H95" t="s">
        <v>7</v>
      </c>
      <c r="I95" t="str">
        <f t="shared" si="5"/>
        <v>Positive</v>
      </c>
      <c r="J95">
        <f t="shared" si="3"/>
        <v>1</v>
      </c>
    </row>
    <row r="96" spans="1:11" hidden="1" x14ac:dyDescent="0.35">
      <c r="A96" t="str">
        <f t="shared" si="4"/>
        <v>46–55</v>
      </c>
      <c r="B96" s="1">
        <v>52</v>
      </c>
      <c r="C96" s="2" t="s">
        <v>81</v>
      </c>
      <c r="D96" t="s">
        <v>78</v>
      </c>
      <c r="F96" t="s">
        <v>7</v>
      </c>
      <c r="G96" t="s">
        <v>7</v>
      </c>
      <c r="H96" t="s">
        <v>7</v>
      </c>
      <c r="I96" t="str">
        <f t="shared" si="5"/>
        <v>Negative</v>
      </c>
      <c r="J96">
        <f t="shared" si="3"/>
        <v>0</v>
      </c>
    </row>
    <row r="97" spans="1:11" hidden="1" x14ac:dyDescent="0.35">
      <c r="A97" t="str">
        <f t="shared" si="4"/>
        <v>46–55</v>
      </c>
      <c r="B97" s="1">
        <v>46</v>
      </c>
      <c r="D97" t="s">
        <v>78</v>
      </c>
      <c r="F97" t="s">
        <v>7</v>
      </c>
      <c r="G97" t="s">
        <v>7</v>
      </c>
      <c r="H97" t="s">
        <v>8</v>
      </c>
      <c r="I97" t="str">
        <f t="shared" si="5"/>
        <v>Positive</v>
      </c>
      <c r="J97">
        <f t="shared" si="3"/>
        <v>1</v>
      </c>
    </row>
    <row r="98" spans="1:11" hidden="1" x14ac:dyDescent="0.35">
      <c r="A98" t="str">
        <f t="shared" si="4"/>
        <v>26–35</v>
      </c>
      <c r="B98" s="1">
        <v>28</v>
      </c>
      <c r="D98" t="s">
        <v>39</v>
      </c>
      <c r="F98" t="s">
        <v>8</v>
      </c>
      <c r="G98" t="s">
        <v>8</v>
      </c>
      <c r="H98" t="s">
        <v>8</v>
      </c>
      <c r="I98" t="str">
        <f t="shared" si="5"/>
        <v>Positive</v>
      </c>
      <c r="J98">
        <f t="shared" si="3"/>
        <v>1</v>
      </c>
    </row>
    <row r="99" spans="1:11" hidden="1" x14ac:dyDescent="0.35">
      <c r="A99" t="str">
        <f t="shared" si="4"/>
        <v>46–55</v>
      </c>
      <c r="B99" s="1">
        <v>52</v>
      </c>
      <c r="C99" s="2" t="s">
        <v>86</v>
      </c>
      <c r="D99" t="s">
        <v>21</v>
      </c>
      <c r="F99" t="s">
        <v>8</v>
      </c>
      <c r="G99" t="s">
        <v>7</v>
      </c>
      <c r="H99" t="s">
        <v>7</v>
      </c>
      <c r="I99" t="str">
        <f t="shared" si="5"/>
        <v>Positive</v>
      </c>
      <c r="J99">
        <f t="shared" si="3"/>
        <v>1</v>
      </c>
    </row>
    <row r="100" spans="1:11" hidden="1" x14ac:dyDescent="0.35">
      <c r="A100" t="str">
        <f t="shared" si="4"/>
        <v>36–45</v>
      </c>
      <c r="B100" s="1">
        <v>40</v>
      </c>
      <c r="C100" s="2" t="s">
        <v>86</v>
      </c>
      <c r="D100" t="s">
        <v>90</v>
      </c>
      <c r="F100" t="s">
        <v>7</v>
      </c>
      <c r="G100" t="s">
        <v>7</v>
      </c>
      <c r="H100" t="s">
        <v>7</v>
      </c>
      <c r="I100" t="str">
        <f t="shared" si="5"/>
        <v>Negative</v>
      </c>
      <c r="J100">
        <f t="shared" si="3"/>
        <v>0</v>
      </c>
    </row>
    <row r="101" spans="1:11" hidden="1" x14ac:dyDescent="0.35">
      <c r="A101" t="str">
        <f t="shared" si="4"/>
        <v>36–45</v>
      </c>
      <c r="B101" s="1">
        <v>39</v>
      </c>
      <c r="D101" t="s">
        <v>20</v>
      </c>
      <c r="F101" t="s">
        <v>7</v>
      </c>
      <c r="G101" t="s">
        <v>7</v>
      </c>
      <c r="H101" t="s">
        <v>8</v>
      </c>
      <c r="I101" t="str">
        <f t="shared" si="5"/>
        <v>Positive</v>
      </c>
      <c r="J101">
        <f t="shared" si="3"/>
        <v>1</v>
      </c>
    </row>
    <row r="102" spans="1:11" x14ac:dyDescent="0.35">
      <c r="A102" t="str">
        <f t="shared" si="4"/>
        <v>18–25</v>
      </c>
      <c r="B102" s="1">
        <v>25</v>
      </c>
      <c r="C102" s="2" t="s">
        <v>86</v>
      </c>
      <c r="D102" t="s">
        <v>20</v>
      </c>
      <c r="F102" t="s">
        <v>7</v>
      </c>
      <c r="G102" t="s">
        <v>7</v>
      </c>
      <c r="H102" t="s">
        <v>8</v>
      </c>
      <c r="I102" t="str">
        <f t="shared" si="5"/>
        <v>Positive</v>
      </c>
      <c r="J102">
        <f t="shared" si="3"/>
        <v>1</v>
      </c>
      <c r="K102">
        <v>1</v>
      </c>
    </row>
    <row r="103" spans="1:11" hidden="1" x14ac:dyDescent="0.35">
      <c r="A103" t="str">
        <f t="shared" si="4"/>
        <v>46–55</v>
      </c>
      <c r="B103" s="1">
        <v>46</v>
      </c>
      <c r="C103" s="2" t="s">
        <v>86</v>
      </c>
      <c r="D103" t="s">
        <v>91</v>
      </c>
      <c r="F103" t="s">
        <v>7</v>
      </c>
      <c r="G103" t="s">
        <v>7</v>
      </c>
      <c r="H103" t="s">
        <v>7</v>
      </c>
      <c r="I103" t="str">
        <f t="shared" si="5"/>
        <v>Negative</v>
      </c>
      <c r="J103">
        <f t="shared" si="3"/>
        <v>0</v>
      </c>
    </row>
    <row r="104" spans="1:11" hidden="1" x14ac:dyDescent="0.35">
      <c r="A104" t="str">
        <f t="shared" si="4"/>
        <v>46–55</v>
      </c>
      <c r="B104" s="1">
        <v>55</v>
      </c>
      <c r="C104" s="2" t="s">
        <v>9</v>
      </c>
      <c r="D104" t="s">
        <v>58</v>
      </c>
      <c r="F104" t="s">
        <v>8</v>
      </c>
      <c r="G104" t="s">
        <v>8</v>
      </c>
      <c r="H104" t="s">
        <v>7</v>
      </c>
      <c r="I104" t="str">
        <f t="shared" si="5"/>
        <v>Positive</v>
      </c>
      <c r="J104">
        <f t="shared" si="3"/>
        <v>1</v>
      </c>
    </row>
    <row r="105" spans="1:11" hidden="1" x14ac:dyDescent="0.35">
      <c r="A105" t="str">
        <f t="shared" si="4"/>
        <v>36–45</v>
      </c>
      <c r="B105" s="1">
        <v>44</v>
      </c>
      <c r="D105" t="s">
        <v>20</v>
      </c>
      <c r="F105" t="s">
        <v>8</v>
      </c>
      <c r="G105" t="s">
        <v>7</v>
      </c>
      <c r="H105" t="s">
        <v>7</v>
      </c>
      <c r="I105" t="str">
        <f t="shared" si="5"/>
        <v>Positive</v>
      </c>
      <c r="J105">
        <f t="shared" si="3"/>
        <v>1</v>
      </c>
    </row>
    <row r="106" spans="1:11" x14ac:dyDescent="0.35">
      <c r="A106" t="str">
        <f t="shared" si="4"/>
        <v>18–25</v>
      </c>
      <c r="B106" s="1">
        <v>24</v>
      </c>
      <c r="D106" t="s">
        <v>20</v>
      </c>
      <c r="F106" t="s">
        <v>7</v>
      </c>
      <c r="G106" t="s">
        <v>7</v>
      </c>
      <c r="H106" t="s">
        <v>7</v>
      </c>
      <c r="I106" t="str">
        <f t="shared" si="5"/>
        <v>Negative</v>
      </c>
      <c r="J106">
        <f t="shared" si="3"/>
        <v>0</v>
      </c>
      <c r="K106">
        <v>0</v>
      </c>
    </row>
    <row r="107" spans="1:11" hidden="1" x14ac:dyDescent="0.35">
      <c r="A107" t="str">
        <f t="shared" si="4"/>
        <v>56–65</v>
      </c>
      <c r="B107" s="1">
        <v>65</v>
      </c>
      <c r="D107" t="s">
        <v>55</v>
      </c>
      <c r="F107" t="s">
        <v>7</v>
      </c>
      <c r="G107" t="s">
        <v>8</v>
      </c>
      <c r="H107" t="s">
        <v>7</v>
      </c>
      <c r="I107" t="str">
        <f t="shared" si="5"/>
        <v>Positive</v>
      </c>
      <c r="J107">
        <f t="shared" si="3"/>
        <v>1</v>
      </c>
    </row>
    <row r="108" spans="1:11" hidden="1" x14ac:dyDescent="0.35">
      <c r="A108" t="str">
        <f t="shared" si="4"/>
        <v>26–35</v>
      </c>
      <c r="B108" s="1">
        <v>35</v>
      </c>
      <c r="D108" t="s">
        <v>92</v>
      </c>
      <c r="F108" t="s">
        <v>8</v>
      </c>
      <c r="G108" t="s">
        <v>8</v>
      </c>
      <c r="H108" t="s">
        <v>7</v>
      </c>
      <c r="I108" t="str">
        <f t="shared" si="5"/>
        <v>Positive</v>
      </c>
      <c r="J108">
        <f t="shared" si="3"/>
        <v>1</v>
      </c>
    </row>
    <row r="109" spans="1:11" hidden="1" x14ac:dyDescent="0.35">
      <c r="A109" t="str">
        <f t="shared" si="4"/>
        <v>36–45</v>
      </c>
      <c r="B109" s="1">
        <v>41</v>
      </c>
      <c r="C109" s="2" t="s">
        <v>9</v>
      </c>
      <c r="D109" t="s">
        <v>93</v>
      </c>
      <c r="F109" t="s">
        <v>8</v>
      </c>
      <c r="G109" t="s">
        <v>7</v>
      </c>
      <c r="H109" t="s">
        <v>7</v>
      </c>
      <c r="I109" t="str">
        <f t="shared" si="5"/>
        <v>Positive</v>
      </c>
      <c r="J109">
        <f t="shared" si="3"/>
        <v>1</v>
      </c>
    </row>
    <row r="110" spans="1:11" hidden="1" x14ac:dyDescent="0.35">
      <c r="A110" t="str">
        <f t="shared" si="4"/>
        <v>56–65</v>
      </c>
      <c r="B110" s="1">
        <v>65</v>
      </c>
      <c r="C110" s="2" t="s">
        <v>94</v>
      </c>
      <c r="D110" t="s">
        <v>78</v>
      </c>
      <c r="F110" t="s">
        <v>7</v>
      </c>
      <c r="G110" t="s">
        <v>7</v>
      </c>
      <c r="H110" t="s">
        <v>7</v>
      </c>
      <c r="I110" t="str">
        <f t="shared" si="5"/>
        <v>Negative</v>
      </c>
      <c r="J110">
        <f t="shared" si="3"/>
        <v>0</v>
      </c>
    </row>
    <row r="111" spans="1:11" hidden="1" x14ac:dyDescent="0.35">
      <c r="A111" t="str">
        <f t="shared" si="4"/>
        <v>56–65</v>
      </c>
      <c r="B111" s="1">
        <v>60</v>
      </c>
      <c r="C111" s="2" t="s">
        <v>95</v>
      </c>
      <c r="D111" t="s">
        <v>58</v>
      </c>
      <c r="F111" t="s">
        <v>7</v>
      </c>
      <c r="G111" t="s">
        <v>7</v>
      </c>
      <c r="H111" t="s">
        <v>8</v>
      </c>
      <c r="I111" t="str">
        <f t="shared" si="5"/>
        <v>Positive</v>
      </c>
      <c r="J111">
        <f t="shared" si="3"/>
        <v>1</v>
      </c>
    </row>
    <row r="112" spans="1:11" hidden="1" x14ac:dyDescent="0.35">
      <c r="A112" t="str">
        <f t="shared" si="4"/>
        <v>46–55</v>
      </c>
      <c r="B112" s="1">
        <v>54</v>
      </c>
      <c r="C112" s="2" t="s">
        <v>81</v>
      </c>
      <c r="D112" t="s">
        <v>47</v>
      </c>
      <c r="F112" t="s">
        <v>7</v>
      </c>
      <c r="G112" t="s">
        <v>8</v>
      </c>
      <c r="H112" t="s">
        <v>7</v>
      </c>
      <c r="I112" t="str">
        <f t="shared" si="5"/>
        <v>Positive</v>
      </c>
      <c r="J112">
        <f t="shared" si="3"/>
        <v>1</v>
      </c>
    </row>
    <row r="113" spans="1:11" hidden="1" x14ac:dyDescent="0.35">
      <c r="A113" t="str">
        <f t="shared" si="4"/>
        <v>36–45</v>
      </c>
      <c r="B113" s="1">
        <v>44</v>
      </c>
      <c r="D113" t="s">
        <v>55</v>
      </c>
      <c r="F113" t="s">
        <v>7</v>
      </c>
      <c r="G113" t="s">
        <v>7</v>
      </c>
      <c r="H113" t="s">
        <v>8</v>
      </c>
      <c r="I113" t="str">
        <f t="shared" si="5"/>
        <v>Positive</v>
      </c>
      <c r="J113">
        <f t="shared" si="3"/>
        <v>1</v>
      </c>
    </row>
    <row r="114" spans="1:11" hidden="1" x14ac:dyDescent="0.35">
      <c r="A114" t="str">
        <f t="shared" si="4"/>
        <v>46–55</v>
      </c>
      <c r="B114" s="1">
        <v>48</v>
      </c>
      <c r="D114" t="s">
        <v>85</v>
      </c>
      <c r="F114" t="s">
        <v>7</v>
      </c>
      <c r="G114" t="s">
        <v>7</v>
      </c>
      <c r="H114" t="s">
        <v>8</v>
      </c>
      <c r="I114" t="str">
        <f t="shared" si="5"/>
        <v>Positive</v>
      </c>
      <c r="J114">
        <f t="shared" si="3"/>
        <v>1</v>
      </c>
    </row>
    <row r="115" spans="1:11" hidden="1" x14ac:dyDescent="0.35">
      <c r="A115" t="str">
        <f t="shared" si="4"/>
        <v>26–35</v>
      </c>
      <c r="B115" s="1">
        <v>29</v>
      </c>
      <c r="D115" t="s">
        <v>93</v>
      </c>
      <c r="F115" t="s">
        <v>7</v>
      </c>
      <c r="G115" t="s">
        <v>7</v>
      </c>
      <c r="H115" t="s">
        <v>7</v>
      </c>
      <c r="I115" t="str">
        <f t="shared" si="5"/>
        <v>Negative</v>
      </c>
      <c r="J115">
        <f t="shared" si="3"/>
        <v>0</v>
      </c>
    </row>
    <row r="116" spans="1:11" hidden="1" x14ac:dyDescent="0.35">
      <c r="A116" t="str">
        <f t="shared" si="4"/>
        <v>46–55</v>
      </c>
      <c r="B116" s="1">
        <v>47</v>
      </c>
      <c r="C116" s="2" t="s">
        <v>96</v>
      </c>
      <c r="D116" t="s">
        <v>97</v>
      </c>
      <c r="F116" t="s">
        <v>7</v>
      </c>
      <c r="G116" t="s">
        <v>7</v>
      </c>
      <c r="H116" t="s">
        <v>8</v>
      </c>
      <c r="I116" t="str">
        <f t="shared" si="5"/>
        <v>Positive</v>
      </c>
      <c r="J116">
        <f t="shared" si="3"/>
        <v>1</v>
      </c>
    </row>
    <row r="117" spans="1:11" hidden="1" x14ac:dyDescent="0.35">
      <c r="A117" t="str">
        <f t="shared" si="4"/>
        <v>56–65</v>
      </c>
      <c r="B117" s="1">
        <v>65</v>
      </c>
      <c r="D117" t="s">
        <v>58</v>
      </c>
      <c r="F117" t="s">
        <v>8</v>
      </c>
      <c r="G117" t="s">
        <v>7</v>
      </c>
      <c r="H117" t="s">
        <v>7</v>
      </c>
      <c r="I117" t="str">
        <f t="shared" si="5"/>
        <v>Positive</v>
      </c>
      <c r="J117">
        <f t="shared" si="3"/>
        <v>1</v>
      </c>
    </row>
    <row r="118" spans="1:11" hidden="1" x14ac:dyDescent="0.35">
      <c r="A118" t="str">
        <f t="shared" si="4"/>
        <v>36–45</v>
      </c>
      <c r="B118" s="1">
        <v>39</v>
      </c>
      <c r="D118" t="s">
        <v>61</v>
      </c>
      <c r="F118" t="s">
        <v>7</v>
      </c>
      <c r="G118" t="s">
        <v>7</v>
      </c>
      <c r="H118" t="s">
        <v>7</v>
      </c>
      <c r="I118" t="str">
        <f t="shared" si="5"/>
        <v>Negative</v>
      </c>
      <c r="J118">
        <f t="shared" si="3"/>
        <v>0</v>
      </c>
    </row>
    <row r="119" spans="1:11" x14ac:dyDescent="0.35">
      <c r="A119" t="str">
        <f t="shared" si="4"/>
        <v>18–25</v>
      </c>
      <c r="B119" s="1">
        <v>21</v>
      </c>
      <c r="C119" s="2" t="s">
        <v>98</v>
      </c>
      <c r="D119" t="s">
        <v>11</v>
      </c>
      <c r="F119" t="s">
        <v>8</v>
      </c>
      <c r="G119" t="s">
        <v>8</v>
      </c>
      <c r="H119" t="s">
        <v>7</v>
      </c>
      <c r="I119" t="str">
        <f t="shared" si="5"/>
        <v>Positive</v>
      </c>
      <c r="J119">
        <f t="shared" si="3"/>
        <v>1</v>
      </c>
      <c r="K119">
        <v>1</v>
      </c>
    </row>
    <row r="120" spans="1:11" hidden="1" x14ac:dyDescent="0.35">
      <c r="A120" t="str">
        <f t="shared" si="4"/>
        <v>46–55</v>
      </c>
      <c r="B120" s="1">
        <v>53</v>
      </c>
      <c r="C120" s="2" t="s">
        <v>99</v>
      </c>
      <c r="D120" t="s">
        <v>13</v>
      </c>
      <c r="F120" t="s">
        <v>7</v>
      </c>
      <c r="G120" t="s">
        <v>7</v>
      </c>
      <c r="H120" t="s">
        <v>7</v>
      </c>
      <c r="I120" t="str">
        <f t="shared" si="5"/>
        <v>Negative</v>
      </c>
      <c r="J120">
        <f t="shared" si="3"/>
        <v>0</v>
      </c>
    </row>
    <row r="121" spans="1:11" hidden="1" x14ac:dyDescent="0.35">
      <c r="A121" t="str">
        <f t="shared" si="4"/>
        <v>46–55</v>
      </c>
      <c r="B121" s="1">
        <v>53</v>
      </c>
      <c r="C121" s="2" t="s">
        <v>100</v>
      </c>
      <c r="D121" t="s">
        <v>61</v>
      </c>
      <c r="F121" t="s">
        <v>7</v>
      </c>
      <c r="G121" t="s">
        <v>8</v>
      </c>
      <c r="H121" t="s">
        <v>7</v>
      </c>
      <c r="I121" t="str">
        <f t="shared" si="5"/>
        <v>Positive</v>
      </c>
      <c r="J121">
        <f t="shared" si="3"/>
        <v>1</v>
      </c>
    </row>
    <row r="122" spans="1:11" hidden="1" x14ac:dyDescent="0.35">
      <c r="A122" t="str">
        <f t="shared" si="4"/>
        <v>46–55</v>
      </c>
      <c r="B122" s="1">
        <v>49</v>
      </c>
      <c r="D122" t="s">
        <v>20</v>
      </c>
      <c r="F122" t="s">
        <v>7</v>
      </c>
      <c r="G122" t="s">
        <v>7</v>
      </c>
      <c r="H122" t="s">
        <v>7</v>
      </c>
      <c r="I122" t="str">
        <f t="shared" si="5"/>
        <v>Negative</v>
      </c>
      <c r="J122">
        <f t="shared" si="3"/>
        <v>0</v>
      </c>
    </row>
    <row r="123" spans="1:11" hidden="1" x14ac:dyDescent="0.35">
      <c r="A123" t="str">
        <f t="shared" si="4"/>
        <v>26–35</v>
      </c>
      <c r="B123" s="1">
        <v>31</v>
      </c>
      <c r="C123" s="2" t="s">
        <v>101</v>
      </c>
      <c r="D123" t="s">
        <v>25</v>
      </c>
      <c r="F123" t="s">
        <v>7</v>
      </c>
      <c r="G123" t="s">
        <v>7</v>
      </c>
      <c r="H123" t="s">
        <v>7</v>
      </c>
      <c r="I123" t="str">
        <f t="shared" si="5"/>
        <v>Negative</v>
      </c>
      <c r="J123">
        <f t="shared" si="3"/>
        <v>0</v>
      </c>
    </row>
    <row r="124" spans="1:11" hidden="1" x14ac:dyDescent="0.35">
      <c r="A124" t="str">
        <f t="shared" si="4"/>
        <v>46–55</v>
      </c>
      <c r="B124" s="1">
        <v>51</v>
      </c>
      <c r="C124" s="2" t="s">
        <v>62</v>
      </c>
      <c r="D124" t="s">
        <v>102</v>
      </c>
      <c r="F124" t="s">
        <v>7</v>
      </c>
      <c r="G124" t="s">
        <v>7</v>
      </c>
      <c r="H124" t="s">
        <v>8</v>
      </c>
      <c r="I124" t="str">
        <f t="shared" si="5"/>
        <v>Positive</v>
      </c>
      <c r="J124">
        <f t="shared" si="3"/>
        <v>1</v>
      </c>
    </row>
    <row r="125" spans="1:11" hidden="1" x14ac:dyDescent="0.35">
      <c r="A125" t="str">
        <f t="shared" si="4"/>
        <v>56–65</v>
      </c>
      <c r="B125" s="1">
        <v>61</v>
      </c>
      <c r="C125" s="2" t="s">
        <v>79</v>
      </c>
      <c r="D125" t="s">
        <v>19</v>
      </c>
      <c r="F125" t="s">
        <v>7</v>
      </c>
      <c r="G125" t="s">
        <v>7</v>
      </c>
      <c r="H125" t="s">
        <v>8</v>
      </c>
      <c r="I125" t="str">
        <f t="shared" si="5"/>
        <v>Positive</v>
      </c>
      <c r="J125">
        <f t="shared" si="3"/>
        <v>1</v>
      </c>
    </row>
    <row r="126" spans="1:11" hidden="1" x14ac:dyDescent="0.35">
      <c r="A126" t="str">
        <f t="shared" si="4"/>
        <v>26–35</v>
      </c>
      <c r="B126" s="1">
        <v>32</v>
      </c>
      <c r="C126" s="2" t="s">
        <v>103</v>
      </c>
      <c r="D126" t="s">
        <v>85</v>
      </c>
      <c r="F126" t="s">
        <v>7</v>
      </c>
      <c r="G126" t="s">
        <v>7</v>
      </c>
      <c r="H126" t="s">
        <v>7</v>
      </c>
      <c r="I126" t="str">
        <f t="shared" si="5"/>
        <v>Negative</v>
      </c>
      <c r="J126">
        <f t="shared" si="3"/>
        <v>0</v>
      </c>
    </row>
    <row r="127" spans="1:11" hidden="1" x14ac:dyDescent="0.35">
      <c r="A127" t="str">
        <f t="shared" si="4"/>
        <v>36–45</v>
      </c>
      <c r="B127" s="1">
        <v>40</v>
      </c>
      <c r="D127" t="s">
        <v>58</v>
      </c>
      <c r="F127" t="s">
        <v>7</v>
      </c>
      <c r="G127" t="s">
        <v>7</v>
      </c>
      <c r="H127" t="s">
        <v>8</v>
      </c>
      <c r="I127" t="str">
        <f t="shared" si="5"/>
        <v>Positive</v>
      </c>
      <c r="J127">
        <f t="shared" si="3"/>
        <v>1</v>
      </c>
    </row>
    <row r="128" spans="1:11" hidden="1" x14ac:dyDescent="0.35">
      <c r="A128" t="str">
        <f t="shared" si="4"/>
        <v>26–35</v>
      </c>
      <c r="B128" s="1">
        <v>29</v>
      </c>
      <c r="C128" s="2" t="s">
        <v>9</v>
      </c>
      <c r="D128" t="s">
        <v>17</v>
      </c>
      <c r="F128" t="s">
        <v>7</v>
      </c>
      <c r="G128" t="s">
        <v>7</v>
      </c>
      <c r="H128" t="s">
        <v>7</v>
      </c>
      <c r="I128" t="str">
        <f t="shared" si="5"/>
        <v>Negative</v>
      </c>
      <c r="J128">
        <f t="shared" si="3"/>
        <v>0</v>
      </c>
    </row>
    <row r="129" spans="1:11" x14ac:dyDescent="0.35">
      <c r="A129" t="str">
        <f t="shared" si="4"/>
        <v>18–25</v>
      </c>
      <c r="B129" s="1">
        <v>25</v>
      </c>
      <c r="D129" t="s">
        <v>11</v>
      </c>
      <c r="F129" t="s">
        <v>7</v>
      </c>
      <c r="G129" t="s">
        <v>7</v>
      </c>
      <c r="H129" t="s">
        <v>8</v>
      </c>
      <c r="I129" t="str">
        <f t="shared" si="5"/>
        <v>Positive</v>
      </c>
      <c r="J129">
        <f t="shared" si="3"/>
        <v>1</v>
      </c>
      <c r="K129">
        <v>1</v>
      </c>
    </row>
    <row r="130" spans="1:11" hidden="1" x14ac:dyDescent="0.35">
      <c r="A130" t="str">
        <f t="shared" si="4"/>
        <v>26–35</v>
      </c>
      <c r="B130" s="1">
        <v>29</v>
      </c>
      <c r="C130" s="2" t="s">
        <v>104</v>
      </c>
      <c r="D130" t="s">
        <v>47</v>
      </c>
      <c r="F130" t="s">
        <v>7</v>
      </c>
      <c r="G130" t="s">
        <v>7</v>
      </c>
      <c r="H130" t="s">
        <v>7</v>
      </c>
      <c r="I130" t="str">
        <f t="shared" si="5"/>
        <v>Negative</v>
      </c>
      <c r="J130">
        <f t="shared" ref="J130:J193" si="6">IF(COUNTIF(I130:I130, "Positive") &gt; 0, 1, 0)</f>
        <v>0</v>
      </c>
    </row>
    <row r="131" spans="1:11" hidden="1" x14ac:dyDescent="0.35">
      <c r="A131" t="str">
        <f t="shared" ref="A131:A194" si="7">IF(B131&lt;18, "0–17",
 IF(B131&lt;=25, "18–25",
 IF(B131&lt;=35, "26–35",
 IF(B131&lt;=45, "36–45",
 IF(B131&lt;=55, "46–55",
 IF(B131&lt;=65, "56–65",
 IF(B131&lt;=75, "66–75", "76+")))))))</f>
        <v>36–45</v>
      </c>
      <c r="B131" s="1">
        <v>43</v>
      </c>
      <c r="D131" t="s">
        <v>85</v>
      </c>
      <c r="F131" t="s">
        <v>7</v>
      </c>
      <c r="G131" t="s">
        <v>7</v>
      </c>
      <c r="H131" t="s">
        <v>7</v>
      </c>
      <c r="I131" t="str">
        <f t="shared" ref="I131:I194" si="8">IF(COUNTIF(F131:H131, "P") &gt; 0, "Positive", "Negative")</f>
        <v>Negative</v>
      </c>
      <c r="J131">
        <f t="shared" si="6"/>
        <v>0</v>
      </c>
    </row>
    <row r="132" spans="1:11" hidden="1" x14ac:dyDescent="0.35">
      <c r="A132" t="str">
        <f t="shared" si="7"/>
        <v>36–45</v>
      </c>
      <c r="B132" s="1">
        <v>44</v>
      </c>
      <c r="D132" t="s">
        <v>20</v>
      </c>
      <c r="F132" t="s">
        <v>7</v>
      </c>
      <c r="G132" t="s">
        <v>7</v>
      </c>
      <c r="H132" t="s">
        <v>8</v>
      </c>
      <c r="I132" t="str">
        <f t="shared" si="8"/>
        <v>Positive</v>
      </c>
      <c r="J132">
        <f t="shared" si="6"/>
        <v>1</v>
      </c>
    </row>
    <row r="133" spans="1:11" hidden="1" x14ac:dyDescent="0.35">
      <c r="A133" t="str">
        <f t="shared" si="7"/>
        <v>26–35</v>
      </c>
      <c r="B133" s="1">
        <v>32</v>
      </c>
      <c r="D133" t="s">
        <v>11</v>
      </c>
      <c r="F133" t="s">
        <v>8</v>
      </c>
      <c r="G133" t="s">
        <v>8</v>
      </c>
      <c r="H133" t="s">
        <v>7</v>
      </c>
      <c r="I133" t="str">
        <f t="shared" si="8"/>
        <v>Positive</v>
      </c>
      <c r="J133">
        <f t="shared" si="6"/>
        <v>1</v>
      </c>
    </row>
    <row r="134" spans="1:11" hidden="1" x14ac:dyDescent="0.35">
      <c r="A134" t="str">
        <f t="shared" si="7"/>
        <v>26–35</v>
      </c>
      <c r="B134" s="1">
        <v>26</v>
      </c>
      <c r="D134" t="s">
        <v>58</v>
      </c>
      <c r="F134" t="s">
        <v>7</v>
      </c>
      <c r="G134" t="s">
        <v>7</v>
      </c>
      <c r="H134" t="s">
        <v>8</v>
      </c>
      <c r="I134" t="str">
        <f t="shared" si="8"/>
        <v>Positive</v>
      </c>
      <c r="J134">
        <f t="shared" si="6"/>
        <v>1</v>
      </c>
    </row>
    <row r="135" spans="1:11" hidden="1" x14ac:dyDescent="0.35">
      <c r="A135" t="str">
        <f t="shared" si="7"/>
        <v>26–35</v>
      </c>
      <c r="B135" s="1">
        <v>26</v>
      </c>
      <c r="C135" s="2" t="s">
        <v>79</v>
      </c>
      <c r="D135" t="s">
        <v>20</v>
      </c>
      <c r="F135" t="s">
        <v>7</v>
      </c>
      <c r="G135" t="s">
        <v>7</v>
      </c>
      <c r="H135" t="s">
        <v>7</v>
      </c>
      <c r="I135" t="str">
        <f t="shared" si="8"/>
        <v>Negative</v>
      </c>
      <c r="J135">
        <f t="shared" si="6"/>
        <v>0</v>
      </c>
    </row>
    <row r="136" spans="1:11" hidden="1" x14ac:dyDescent="0.35">
      <c r="A136" t="str">
        <f t="shared" si="7"/>
        <v>56–65</v>
      </c>
      <c r="B136" s="1">
        <v>65</v>
      </c>
      <c r="D136" t="s">
        <v>58</v>
      </c>
      <c r="F136" t="s">
        <v>7</v>
      </c>
      <c r="G136" t="s">
        <v>7</v>
      </c>
      <c r="H136" t="s">
        <v>7</v>
      </c>
      <c r="I136" t="str">
        <f t="shared" si="8"/>
        <v>Negative</v>
      </c>
      <c r="J136">
        <f t="shared" si="6"/>
        <v>0</v>
      </c>
    </row>
    <row r="137" spans="1:11" hidden="1" x14ac:dyDescent="0.35">
      <c r="A137" t="str">
        <f t="shared" si="7"/>
        <v>46–55</v>
      </c>
      <c r="B137" s="1">
        <v>54</v>
      </c>
      <c r="D137" t="s">
        <v>44</v>
      </c>
      <c r="F137" t="s">
        <v>7</v>
      </c>
      <c r="G137" t="s">
        <v>7</v>
      </c>
      <c r="H137" t="s">
        <v>8</v>
      </c>
      <c r="I137" t="str">
        <f t="shared" si="8"/>
        <v>Positive</v>
      </c>
      <c r="J137">
        <f t="shared" si="6"/>
        <v>1</v>
      </c>
    </row>
    <row r="138" spans="1:11" hidden="1" x14ac:dyDescent="0.35">
      <c r="A138" t="str">
        <f t="shared" si="7"/>
        <v>36–45</v>
      </c>
      <c r="B138" s="1">
        <v>42</v>
      </c>
      <c r="D138" t="s">
        <v>20</v>
      </c>
      <c r="F138" t="s">
        <v>7</v>
      </c>
      <c r="G138" t="s">
        <v>7</v>
      </c>
      <c r="H138" t="s">
        <v>8</v>
      </c>
      <c r="I138" t="str">
        <f t="shared" si="8"/>
        <v>Positive</v>
      </c>
      <c r="J138">
        <f t="shared" si="6"/>
        <v>1</v>
      </c>
    </row>
    <row r="139" spans="1:11" hidden="1" x14ac:dyDescent="0.35">
      <c r="A139" t="str">
        <f t="shared" si="7"/>
        <v>46–55</v>
      </c>
      <c r="B139" s="1">
        <v>49</v>
      </c>
      <c r="D139" t="s">
        <v>93</v>
      </c>
      <c r="F139" t="s">
        <v>7</v>
      </c>
      <c r="G139" t="s">
        <v>7</v>
      </c>
      <c r="H139" t="s">
        <v>8</v>
      </c>
      <c r="I139" t="str">
        <f t="shared" si="8"/>
        <v>Positive</v>
      </c>
      <c r="J139">
        <f t="shared" si="6"/>
        <v>1</v>
      </c>
    </row>
    <row r="140" spans="1:11" x14ac:dyDescent="0.35">
      <c r="A140" t="str">
        <f t="shared" si="7"/>
        <v>18–25</v>
      </c>
      <c r="B140" s="1">
        <v>25</v>
      </c>
      <c r="D140" t="s">
        <v>20</v>
      </c>
      <c r="F140" t="s">
        <v>7</v>
      </c>
      <c r="G140" t="s">
        <v>7</v>
      </c>
      <c r="H140" t="s">
        <v>8</v>
      </c>
      <c r="I140" t="str">
        <f t="shared" si="8"/>
        <v>Positive</v>
      </c>
      <c r="J140">
        <f t="shared" si="6"/>
        <v>1</v>
      </c>
      <c r="K140">
        <v>1</v>
      </c>
    </row>
    <row r="141" spans="1:11" x14ac:dyDescent="0.35">
      <c r="A141" t="str">
        <f t="shared" si="7"/>
        <v>18–25</v>
      </c>
      <c r="B141" s="1">
        <v>21</v>
      </c>
      <c r="C141" s="2" t="s">
        <v>99</v>
      </c>
      <c r="D141" t="s">
        <v>25</v>
      </c>
      <c r="F141" t="s">
        <v>7</v>
      </c>
      <c r="G141" t="s">
        <v>7</v>
      </c>
      <c r="H141" t="s">
        <v>7</v>
      </c>
      <c r="I141" t="str">
        <f t="shared" si="8"/>
        <v>Negative</v>
      </c>
      <c r="J141">
        <f t="shared" si="6"/>
        <v>0</v>
      </c>
      <c r="K141">
        <v>0</v>
      </c>
    </row>
    <row r="142" spans="1:11" hidden="1" x14ac:dyDescent="0.35">
      <c r="A142" t="str">
        <f t="shared" si="7"/>
        <v>26–35</v>
      </c>
      <c r="B142" s="1">
        <v>30</v>
      </c>
      <c r="C142" s="2" t="s">
        <v>105</v>
      </c>
      <c r="D142" t="s">
        <v>25</v>
      </c>
      <c r="F142" t="s">
        <v>7</v>
      </c>
      <c r="G142" t="s">
        <v>7</v>
      </c>
      <c r="H142" t="s">
        <v>7</v>
      </c>
      <c r="I142" t="str">
        <f t="shared" si="8"/>
        <v>Negative</v>
      </c>
      <c r="J142">
        <f t="shared" si="6"/>
        <v>0</v>
      </c>
    </row>
    <row r="143" spans="1:11" hidden="1" x14ac:dyDescent="0.35">
      <c r="A143" t="str">
        <f t="shared" si="7"/>
        <v>26–35</v>
      </c>
      <c r="B143" s="1">
        <v>29</v>
      </c>
      <c r="C143" s="2" t="s">
        <v>106</v>
      </c>
      <c r="D143" t="s">
        <v>20</v>
      </c>
      <c r="F143" t="s">
        <v>8</v>
      </c>
      <c r="G143" t="s">
        <v>7</v>
      </c>
      <c r="H143" t="s">
        <v>7</v>
      </c>
      <c r="I143" t="str">
        <f t="shared" si="8"/>
        <v>Positive</v>
      </c>
      <c r="J143">
        <f t="shared" si="6"/>
        <v>1</v>
      </c>
    </row>
    <row r="144" spans="1:11" x14ac:dyDescent="0.35">
      <c r="A144" t="str">
        <f t="shared" si="7"/>
        <v>18–25</v>
      </c>
      <c r="B144" s="1">
        <v>25</v>
      </c>
      <c r="C144" s="2" t="s">
        <v>86</v>
      </c>
      <c r="D144" t="s">
        <v>11</v>
      </c>
      <c r="F144" t="s">
        <v>7</v>
      </c>
      <c r="G144" t="s">
        <v>7</v>
      </c>
      <c r="H144" t="s">
        <v>8</v>
      </c>
      <c r="I144" t="str">
        <f t="shared" si="8"/>
        <v>Positive</v>
      </c>
      <c r="J144">
        <f t="shared" si="6"/>
        <v>1</v>
      </c>
      <c r="K144">
        <v>1</v>
      </c>
    </row>
    <row r="145" spans="1:11" hidden="1" x14ac:dyDescent="0.35">
      <c r="A145" t="str">
        <f t="shared" si="7"/>
        <v>56–65</v>
      </c>
      <c r="B145" s="1">
        <v>65</v>
      </c>
      <c r="D145" t="s">
        <v>58</v>
      </c>
      <c r="F145" t="s">
        <v>8</v>
      </c>
      <c r="G145" t="s">
        <v>7</v>
      </c>
      <c r="H145" t="s">
        <v>7</v>
      </c>
      <c r="I145" t="str">
        <f t="shared" si="8"/>
        <v>Positive</v>
      </c>
      <c r="J145">
        <f t="shared" si="6"/>
        <v>1</v>
      </c>
    </row>
    <row r="146" spans="1:11" hidden="1" x14ac:dyDescent="0.35">
      <c r="A146" t="str">
        <f t="shared" si="7"/>
        <v>56–65</v>
      </c>
      <c r="B146" s="1">
        <v>60</v>
      </c>
      <c r="C146" s="2" t="s">
        <v>95</v>
      </c>
      <c r="D146" t="s">
        <v>107</v>
      </c>
      <c r="F146" t="s">
        <v>7</v>
      </c>
      <c r="G146" t="s">
        <v>7</v>
      </c>
      <c r="H146" t="s">
        <v>8</v>
      </c>
      <c r="I146" t="str">
        <f t="shared" si="8"/>
        <v>Positive</v>
      </c>
      <c r="J146">
        <f t="shared" si="6"/>
        <v>1</v>
      </c>
    </row>
    <row r="147" spans="1:11" hidden="1" x14ac:dyDescent="0.35">
      <c r="A147" t="str">
        <f t="shared" si="7"/>
        <v>36–45</v>
      </c>
      <c r="B147" s="1">
        <v>45</v>
      </c>
      <c r="D147" t="s">
        <v>58</v>
      </c>
      <c r="F147" t="s">
        <v>7</v>
      </c>
      <c r="G147" t="s">
        <v>7</v>
      </c>
      <c r="H147" t="s">
        <v>7</v>
      </c>
      <c r="I147" t="str">
        <f t="shared" si="8"/>
        <v>Negative</v>
      </c>
      <c r="J147">
        <f t="shared" si="6"/>
        <v>0</v>
      </c>
    </row>
    <row r="148" spans="1:11" x14ac:dyDescent="0.35">
      <c r="A148" t="str">
        <f t="shared" si="7"/>
        <v>18–25</v>
      </c>
      <c r="B148" s="1">
        <v>18</v>
      </c>
      <c r="D148" t="s">
        <v>21</v>
      </c>
      <c r="F148" t="s">
        <v>7</v>
      </c>
      <c r="G148" t="s">
        <v>7</v>
      </c>
      <c r="H148" t="s">
        <v>8</v>
      </c>
      <c r="I148" t="str">
        <f t="shared" si="8"/>
        <v>Positive</v>
      </c>
      <c r="J148">
        <f t="shared" si="6"/>
        <v>1</v>
      </c>
      <c r="K148">
        <v>1</v>
      </c>
    </row>
    <row r="149" spans="1:11" x14ac:dyDescent="0.35">
      <c r="A149" t="str">
        <f t="shared" si="7"/>
        <v>18–25</v>
      </c>
      <c r="B149" s="1">
        <v>22</v>
      </c>
      <c r="D149" t="s">
        <v>22</v>
      </c>
      <c r="F149" t="s">
        <v>8</v>
      </c>
      <c r="G149" t="s">
        <v>7</v>
      </c>
      <c r="H149" t="s">
        <v>8</v>
      </c>
      <c r="I149" t="str">
        <f t="shared" si="8"/>
        <v>Positive</v>
      </c>
      <c r="J149">
        <f t="shared" si="6"/>
        <v>1</v>
      </c>
      <c r="K149">
        <v>1</v>
      </c>
    </row>
    <row r="150" spans="1:11" hidden="1" x14ac:dyDescent="0.35">
      <c r="A150" t="str">
        <f t="shared" si="7"/>
        <v>56–65</v>
      </c>
      <c r="B150" s="1">
        <v>63</v>
      </c>
      <c r="D150" t="s">
        <v>23</v>
      </c>
      <c r="F150" t="s">
        <v>7</v>
      </c>
      <c r="G150" t="s">
        <v>7</v>
      </c>
      <c r="H150" t="s">
        <v>7</v>
      </c>
      <c r="I150" t="str">
        <f t="shared" si="8"/>
        <v>Negative</v>
      </c>
      <c r="J150">
        <f t="shared" si="6"/>
        <v>0</v>
      </c>
    </row>
    <row r="151" spans="1:11" hidden="1" x14ac:dyDescent="0.35">
      <c r="A151" t="str">
        <f t="shared" si="7"/>
        <v>26–35</v>
      </c>
      <c r="B151" s="1">
        <v>31</v>
      </c>
      <c r="D151" t="s">
        <v>25</v>
      </c>
      <c r="F151" t="s">
        <v>7</v>
      </c>
      <c r="G151" t="s">
        <v>7</v>
      </c>
      <c r="H151" t="s">
        <v>7</v>
      </c>
      <c r="I151" t="str">
        <f t="shared" si="8"/>
        <v>Negative</v>
      </c>
      <c r="J151">
        <f t="shared" si="6"/>
        <v>0</v>
      </c>
    </row>
    <row r="152" spans="1:11" hidden="1" x14ac:dyDescent="0.35">
      <c r="A152" t="str">
        <f t="shared" si="7"/>
        <v>36–45</v>
      </c>
      <c r="B152" s="1">
        <v>37</v>
      </c>
      <c r="D152" t="s">
        <v>26</v>
      </c>
      <c r="F152" t="s">
        <v>7</v>
      </c>
      <c r="G152" t="s">
        <v>7</v>
      </c>
      <c r="H152" t="s">
        <v>7</v>
      </c>
      <c r="I152" t="str">
        <f t="shared" si="8"/>
        <v>Negative</v>
      </c>
      <c r="J152">
        <f t="shared" si="6"/>
        <v>0</v>
      </c>
    </row>
    <row r="153" spans="1:11" hidden="1" x14ac:dyDescent="0.35">
      <c r="A153" t="str">
        <f t="shared" si="7"/>
        <v>46–55</v>
      </c>
      <c r="B153" s="1">
        <v>54</v>
      </c>
      <c r="D153" t="s">
        <v>27</v>
      </c>
      <c r="F153" t="s">
        <v>7</v>
      </c>
      <c r="G153" t="s">
        <v>7</v>
      </c>
      <c r="H153" t="s">
        <v>7</v>
      </c>
      <c r="I153" t="str">
        <f t="shared" si="8"/>
        <v>Negative</v>
      </c>
      <c r="J153">
        <f t="shared" si="6"/>
        <v>0</v>
      </c>
    </row>
    <row r="154" spans="1:11" hidden="1" x14ac:dyDescent="0.35">
      <c r="A154" t="str">
        <f t="shared" si="7"/>
        <v>46–55</v>
      </c>
      <c r="B154" s="1">
        <v>51</v>
      </c>
      <c r="D154" t="s">
        <v>28</v>
      </c>
      <c r="F154" t="s">
        <v>8</v>
      </c>
      <c r="G154" t="s">
        <v>7</v>
      </c>
      <c r="H154" t="s">
        <v>8</v>
      </c>
      <c r="I154" t="str">
        <f t="shared" si="8"/>
        <v>Positive</v>
      </c>
      <c r="J154">
        <f t="shared" si="6"/>
        <v>1</v>
      </c>
    </row>
    <row r="155" spans="1:11" hidden="1" x14ac:dyDescent="0.35">
      <c r="A155" t="str">
        <f t="shared" si="7"/>
        <v>26–35</v>
      </c>
      <c r="B155" s="1">
        <v>26</v>
      </c>
      <c r="D155" t="s">
        <v>44</v>
      </c>
      <c r="F155" t="s">
        <v>7</v>
      </c>
      <c r="G155" t="s">
        <v>8</v>
      </c>
      <c r="H155" t="s">
        <v>8</v>
      </c>
      <c r="I155" t="str">
        <f t="shared" si="8"/>
        <v>Positive</v>
      </c>
      <c r="J155">
        <f t="shared" si="6"/>
        <v>1</v>
      </c>
    </row>
    <row r="156" spans="1:11" hidden="1" x14ac:dyDescent="0.35">
      <c r="A156" t="str">
        <f t="shared" si="7"/>
        <v>56–65</v>
      </c>
      <c r="B156" s="1">
        <v>58</v>
      </c>
      <c r="D156" t="s">
        <v>20</v>
      </c>
      <c r="F156" t="s">
        <v>7</v>
      </c>
      <c r="G156" t="s">
        <v>7</v>
      </c>
      <c r="H156" t="s">
        <v>7</v>
      </c>
      <c r="I156" t="str">
        <f t="shared" si="8"/>
        <v>Negative</v>
      </c>
      <c r="J156">
        <f t="shared" si="6"/>
        <v>0</v>
      </c>
    </row>
    <row r="157" spans="1:11" hidden="1" x14ac:dyDescent="0.35">
      <c r="A157" t="str">
        <f t="shared" si="7"/>
        <v>46–55</v>
      </c>
      <c r="B157" s="1">
        <v>46</v>
      </c>
      <c r="D157" t="s">
        <v>93</v>
      </c>
      <c r="F157" t="s">
        <v>7</v>
      </c>
      <c r="G157" t="s">
        <v>7</v>
      </c>
      <c r="H157" t="s">
        <v>8</v>
      </c>
      <c r="I157" t="str">
        <f t="shared" si="8"/>
        <v>Positive</v>
      </c>
      <c r="J157">
        <f t="shared" si="6"/>
        <v>1</v>
      </c>
    </row>
    <row r="158" spans="1:11" hidden="1" x14ac:dyDescent="0.35">
      <c r="A158" t="str">
        <f t="shared" si="7"/>
        <v>26–35</v>
      </c>
      <c r="B158" s="1">
        <v>34</v>
      </c>
      <c r="D158" t="s">
        <v>20</v>
      </c>
      <c r="F158" t="s">
        <v>7</v>
      </c>
      <c r="G158" t="s">
        <v>7</v>
      </c>
      <c r="H158" t="s">
        <v>7</v>
      </c>
      <c r="I158" t="str">
        <f t="shared" si="8"/>
        <v>Negative</v>
      </c>
      <c r="J158">
        <f t="shared" si="6"/>
        <v>0</v>
      </c>
    </row>
    <row r="159" spans="1:11" hidden="1" x14ac:dyDescent="0.35">
      <c r="A159" t="str">
        <f t="shared" si="7"/>
        <v>26–35</v>
      </c>
      <c r="B159" s="1">
        <v>29</v>
      </c>
      <c r="D159" t="s">
        <v>25</v>
      </c>
      <c r="F159" t="s">
        <v>7</v>
      </c>
      <c r="G159" t="s">
        <v>7</v>
      </c>
      <c r="H159" t="s">
        <v>7</v>
      </c>
      <c r="I159" t="str">
        <f t="shared" si="8"/>
        <v>Negative</v>
      </c>
      <c r="J159">
        <f t="shared" si="6"/>
        <v>0</v>
      </c>
    </row>
    <row r="160" spans="1:11" x14ac:dyDescent="0.35">
      <c r="A160" t="str">
        <f t="shared" si="7"/>
        <v>18–25</v>
      </c>
      <c r="B160" s="1">
        <v>23</v>
      </c>
      <c r="D160" t="s">
        <v>25</v>
      </c>
      <c r="F160" t="s">
        <v>7</v>
      </c>
      <c r="G160" t="s">
        <v>7</v>
      </c>
      <c r="H160" t="s">
        <v>8</v>
      </c>
      <c r="I160" t="str">
        <f t="shared" si="8"/>
        <v>Positive</v>
      </c>
      <c r="J160">
        <f t="shared" si="6"/>
        <v>1</v>
      </c>
      <c r="K160">
        <v>1</v>
      </c>
    </row>
    <row r="161" spans="1:11" hidden="1" x14ac:dyDescent="0.35">
      <c r="A161" t="str">
        <f t="shared" si="7"/>
        <v>56–65</v>
      </c>
      <c r="B161" s="1">
        <v>64</v>
      </c>
      <c r="D161" t="s">
        <v>78</v>
      </c>
      <c r="F161" t="s">
        <v>7</v>
      </c>
      <c r="G161" t="s">
        <v>7</v>
      </c>
      <c r="H161" t="s">
        <v>7</v>
      </c>
      <c r="I161" t="str">
        <f t="shared" si="8"/>
        <v>Negative</v>
      </c>
      <c r="J161">
        <f t="shared" si="6"/>
        <v>0</v>
      </c>
    </row>
    <row r="162" spans="1:11" hidden="1" x14ac:dyDescent="0.35">
      <c r="A162" t="str">
        <f t="shared" si="7"/>
        <v>56–65</v>
      </c>
      <c r="B162" s="1">
        <v>60</v>
      </c>
      <c r="D162" t="s">
        <v>80</v>
      </c>
      <c r="F162" t="s">
        <v>7</v>
      </c>
      <c r="G162" t="s">
        <v>7</v>
      </c>
      <c r="H162" t="s">
        <v>8</v>
      </c>
      <c r="I162" t="str">
        <f t="shared" si="8"/>
        <v>Positive</v>
      </c>
      <c r="J162">
        <f t="shared" si="6"/>
        <v>1</v>
      </c>
    </row>
    <row r="163" spans="1:11" hidden="1" x14ac:dyDescent="0.35">
      <c r="A163" t="str">
        <f t="shared" si="7"/>
        <v>46–55</v>
      </c>
      <c r="B163" s="1">
        <v>47</v>
      </c>
      <c r="D163" t="s">
        <v>25</v>
      </c>
      <c r="F163" t="s">
        <v>7</v>
      </c>
      <c r="G163" t="s">
        <v>7</v>
      </c>
      <c r="H163" t="s">
        <v>7</v>
      </c>
      <c r="I163" t="str">
        <f t="shared" si="8"/>
        <v>Negative</v>
      </c>
      <c r="J163">
        <f t="shared" si="6"/>
        <v>0</v>
      </c>
    </row>
    <row r="164" spans="1:11" hidden="1" x14ac:dyDescent="0.35">
      <c r="A164" t="str">
        <f t="shared" si="7"/>
        <v>56–65</v>
      </c>
      <c r="B164" s="1">
        <v>65</v>
      </c>
      <c r="D164" t="s">
        <v>20</v>
      </c>
      <c r="F164" t="s">
        <v>7</v>
      </c>
      <c r="G164" t="s">
        <v>7</v>
      </c>
      <c r="H164" t="s">
        <v>8</v>
      </c>
      <c r="I164" t="str">
        <f t="shared" si="8"/>
        <v>Positive</v>
      </c>
      <c r="J164">
        <f t="shared" si="6"/>
        <v>1</v>
      </c>
    </row>
    <row r="165" spans="1:11" hidden="1" x14ac:dyDescent="0.35">
      <c r="A165" t="str">
        <f t="shared" si="7"/>
        <v>26–35</v>
      </c>
      <c r="B165" s="1">
        <v>32</v>
      </c>
      <c r="D165" t="s">
        <v>19</v>
      </c>
      <c r="F165" t="s">
        <v>8</v>
      </c>
      <c r="G165" t="s">
        <v>7</v>
      </c>
      <c r="H165" t="s">
        <v>7</v>
      </c>
      <c r="I165" t="str">
        <f t="shared" si="8"/>
        <v>Positive</v>
      </c>
      <c r="J165">
        <f t="shared" si="6"/>
        <v>1</v>
      </c>
    </row>
    <row r="166" spans="1:11" hidden="1" x14ac:dyDescent="0.35">
      <c r="A166" t="str">
        <f t="shared" si="7"/>
        <v>26–35</v>
      </c>
      <c r="B166" s="1">
        <v>28</v>
      </c>
      <c r="D166" t="s">
        <v>33</v>
      </c>
      <c r="F166" t="s">
        <v>7</v>
      </c>
      <c r="G166" t="s">
        <v>7</v>
      </c>
      <c r="H166" t="s">
        <v>7</v>
      </c>
      <c r="I166" t="str">
        <f t="shared" si="8"/>
        <v>Negative</v>
      </c>
      <c r="J166">
        <f t="shared" si="6"/>
        <v>0</v>
      </c>
    </row>
    <row r="167" spans="1:11" hidden="1" x14ac:dyDescent="0.35">
      <c r="A167" t="str">
        <f t="shared" si="7"/>
        <v>36–45</v>
      </c>
      <c r="B167" s="1">
        <v>36</v>
      </c>
      <c r="D167" t="s">
        <v>29</v>
      </c>
      <c r="F167" t="s">
        <v>7</v>
      </c>
      <c r="G167" t="s">
        <v>7</v>
      </c>
      <c r="H167" t="s">
        <v>7</v>
      </c>
      <c r="I167" t="str">
        <f t="shared" si="8"/>
        <v>Negative</v>
      </c>
      <c r="J167">
        <f t="shared" si="6"/>
        <v>0</v>
      </c>
    </row>
    <row r="168" spans="1:11" x14ac:dyDescent="0.35">
      <c r="A168" t="str">
        <f t="shared" si="7"/>
        <v>18–25</v>
      </c>
      <c r="B168" s="1">
        <v>21</v>
      </c>
      <c r="D168" t="s">
        <v>84</v>
      </c>
      <c r="F168" t="s">
        <v>7</v>
      </c>
      <c r="G168" t="s">
        <v>7</v>
      </c>
      <c r="H168" t="s">
        <v>7</v>
      </c>
      <c r="I168" t="str">
        <f t="shared" si="8"/>
        <v>Negative</v>
      </c>
      <c r="J168">
        <f t="shared" si="6"/>
        <v>0</v>
      </c>
      <c r="K168">
        <v>0</v>
      </c>
    </row>
    <row r="169" spans="1:11" hidden="1" x14ac:dyDescent="0.35">
      <c r="A169" t="str">
        <f t="shared" si="7"/>
        <v>46–55</v>
      </c>
      <c r="B169" s="1">
        <v>47</v>
      </c>
      <c r="D169" t="s">
        <v>85</v>
      </c>
      <c r="F169" t="s">
        <v>7</v>
      </c>
      <c r="G169" t="s">
        <v>7</v>
      </c>
      <c r="H169" t="s">
        <v>7</v>
      </c>
      <c r="I169" t="str">
        <f t="shared" si="8"/>
        <v>Negative</v>
      </c>
      <c r="J169">
        <f t="shared" si="6"/>
        <v>0</v>
      </c>
    </row>
    <row r="170" spans="1:11" hidden="1" x14ac:dyDescent="0.35">
      <c r="A170" t="str">
        <f t="shared" si="7"/>
        <v>46–55</v>
      </c>
      <c r="B170" s="1">
        <v>53</v>
      </c>
      <c r="D170" t="s">
        <v>17</v>
      </c>
      <c r="F170" t="s">
        <v>7</v>
      </c>
      <c r="G170" t="s">
        <v>7</v>
      </c>
      <c r="H170" t="s">
        <v>8</v>
      </c>
      <c r="I170" t="str">
        <f t="shared" si="8"/>
        <v>Positive</v>
      </c>
      <c r="J170">
        <f t="shared" si="6"/>
        <v>1</v>
      </c>
    </row>
    <row r="171" spans="1:11" hidden="1" x14ac:dyDescent="0.35">
      <c r="A171" t="str">
        <f t="shared" si="7"/>
        <v>26–35</v>
      </c>
      <c r="B171" s="1">
        <v>27</v>
      </c>
      <c r="D171" t="s">
        <v>20</v>
      </c>
      <c r="F171" t="s">
        <v>7</v>
      </c>
      <c r="G171" t="s">
        <v>7</v>
      </c>
      <c r="H171" t="s">
        <v>8</v>
      </c>
      <c r="I171" t="str">
        <f t="shared" si="8"/>
        <v>Positive</v>
      </c>
      <c r="J171">
        <f t="shared" si="6"/>
        <v>1</v>
      </c>
    </row>
    <row r="172" spans="1:11" hidden="1" x14ac:dyDescent="0.35">
      <c r="A172" t="str">
        <f t="shared" si="7"/>
        <v>46–55</v>
      </c>
      <c r="B172" s="1">
        <v>53</v>
      </c>
      <c r="D172" t="s">
        <v>21</v>
      </c>
      <c r="F172" t="s">
        <v>7</v>
      </c>
      <c r="G172" t="s">
        <v>7</v>
      </c>
      <c r="H172" t="s">
        <v>7</v>
      </c>
      <c r="I172" t="str">
        <f t="shared" si="8"/>
        <v>Negative</v>
      </c>
      <c r="J172">
        <f t="shared" si="6"/>
        <v>0</v>
      </c>
    </row>
    <row r="173" spans="1:11" hidden="1" x14ac:dyDescent="0.35">
      <c r="A173" t="str">
        <f t="shared" si="7"/>
        <v>56–65</v>
      </c>
      <c r="B173" s="1">
        <v>62</v>
      </c>
      <c r="D173" t="s">
        <v>58</v>
      </c>
      <c r="F173" t="s">
        <v>7</v>
      </c>
      <c r="G173" t="s">
        <v>7</v>
      </c>
      <c r="H173" t="s">
        <v>7</v>
      </c>
      <c r="I173" t="str">
        <f t="shared" si="8"/>
        <v>Negative</v>
      </c>
      <c r="J173">
        <f t="shared" si="6"/>
        <v>0</v>
      </c>
    </row>
    <row r="174" spans="1:11" hidden="1" x14ac:dyDescent="0.35">
      <c r="A174" t="str">
        <f t="shared" si="7"/>
        <v>46–55</v>
      </c>
      <c r="B174" s="1">
        <v>49</v>
      </c>
      <c r="D174" t="s">
        <v>25</v>
      </c>
      <c r="F174" t="s">
        <v>7</v>
      </c>
      <c r="G174" t="s">
        <v>7</v>
      </c>
      <c r="H174" t="s">
        <v>7</v>
      </c>
      <c r="I174" t="str">
        <f t="shared" si="8"/>
        <v>Negative</v>
      </c>
      <c r="J174">
        <f t="shared" si="6"/>
        <v>0</v>
      </c>
    </row>
    <row r="175" spans="1:11" hidden="1" x14ac:dyDescent="0.35">
      <c r="A175" t="str">
        <f t="shared" si="7"/>
        <v>56–65</v>
      </c>
      <c r="B175" s="1">
        <v>56</v>
      </c>
      <c r="D175" t="s">
        <v>58</v>
      </c>
      <c r="F175" t="s">
        <v>7</v>
      </c>
      <c r="G175" t="s">
        <v>7</v>
      </c>
      <c r="H175" t="s">
        <v>8</v>
      </c>
      <c r="I175" t="str">
        <f t="shared" si="8"/>
        <v>Positive</v>
      </c>
      <c r="J175">
        <f t="shared" si="6"/>
        <v>1</v>
      </c>
    </row>
    <row r="176" spans="1:11" hidden="1" x14ac:dyDescent="0.35">
      <c r="A176" t="str">
        <f t="shared" si="7"/>
        <v>46–55</v>
      </c>
      <c r="B176" s="1">
        <v>52</v>
      </c>
      <c r="D176" t="s">
        <v>20</v>
      </c>
      <c r="F176" t="s">
        <v>7</v>
      </c>
      <c r="G176" t="s">
        <v>7</v>
      </c>
      <c r="H176" t="s">
        <v>8</v>
      </c>
      <c r="I176" t="str">
        <f t="shared" si="8"/>
        <v>Positive</v>
      </c>
      <c r="J176">
        <f t="shared" si="6"/>
        <v>1</v>
      </c>
    </row>
    <row r="177" spans="1:11" hidden="1" x14ac:dyDescent="0.35">
      <c r="A177" t="str">
        <f t="shared" si="7"/>
        <v>46–55</v>
      </c>
      <c r="B177" s="1">
        <v>46</v>
      </c>
      <c r="D177" t="s">
        <v>20</v>
      </c>
      <c r="F177" t="s">
        <v>8</v>
      </c>
      <c r="G177" t="s">
        <v>7</v>
      </c>
      <c r="H177" t="s">
        <v>7</v>
      </c>
      <c r="I177" t="str">
        <f t="shared" si="8"/>
        <v>Positive</v>
      </c>
      <c r="J177">
        <f t="shared" si="6"/>
        <v>1</v>
      </c>
    </row>
    <row r="178" spans="1:11" hidden="1" x14ac:dyDescent="0.35">
      <c r="A178" t="str">
        <f t="shared" si="7"/>
        <v>36–45</v>
      </c>
      <c r="B178" s="1">
        <v>38</v>
      </c>
      <c r="D178" t="s">
        <v>20</v>
      </c>
      <c r="F178" t="s">
        <v>8</v>
      </c>
      <c r="G178" t="s">
        <v>8</v>
      </c>
      <c r="H178" t="s">
        <v>7</v>
      </c>
      <c r="I178" t="str">
        <f t="shared" si="8"/>
        <v>Positive</v>
      </c>
      <c r="J178">
        <f t="shared" si="6"/>
        <v>1</v>
      </c>
    </row>
    <row r="179" spans="1:11" hidden="1" x14ac:dyDescent="0.35">
      <c r="A179" t="str">
        <f t="shared" si="7"/>
        <v>56–65</v>
      </c>
      <c r="B179" s="1">
        <v>59</v>
      </c>
      <c r="D179" t="s">
        <v>33</v>
      </c>
      <c r="F179" t="s">
        <v>7</v>
      </c>
      <c r="G179" t="s">
        <v>7</v>
      </c>
      <c r="H179" t="s">
        <v>7</v>
      </c>
      <c r="I179" t="str">
        <f t="shared" si="8"/>
        <v>Negative</v>
      </c>
      <c r="J179">
        <f t="shared" si="6"/>
        <v>0</v>
      </c>
    </row>
    <row r="180" spans="1:11" x14ac:dyDescent="0.35">
      <c r="A180" t="str">
        <f t="shared" si="7"/>
        <v>18–25</v>
      </c>
      <c r="B180" s="1">
        <v>24</v>
      </c>
      <c r="D180" t="s">
        <v>35</v>
      </c>
      <c r="F180" t="s">
        <v>7</v>
      </c>
      <c r="G180" t="s">
        <v>8</v>
      </c>
      <c r="H180" t="s">
        <v>7</v>
      </c>
      <c r="I180" t="str">
        <f t="shared" si="8"/>
        <v>Positive</v>
      </c>
      <c r="J180">
        <f t="shared" si="6"/>
        <v>1</v>
      </c>
      <c r="K180">
        <v>1</v>
      </c>
    </row>
    <row r="181" spans="1:11" hidden="1" x14ac:dyDescent="0.35">
      <c r="A181" t="str">
        <f t="shared" si="7"/>
        <v>46–55</v>
      </c>
      <c r="B181" s="1">
        <v>46</v>
      </c>
      <c r="D181" t="s">
        <v>37</v>
      </c>
      <c r="F181" t="s">
        <v>7</v>
      </c>
      <c r="G181" t="s">
        <v>7</v>
      </c>
      <c r="H181" t="s">
        <v>8</v>
      </c>
      <c r="I181" t="str">
        <f t="shared" si="8"/>
        <v>Positive</v>
      </c>
      <c r="J181">
        <f t="shared" si="6"/>
        <v>1</v>
      </c>
    </row>
    <row r="182" spans="1:11" hidden="1" x14ac:dyDescent="0.35">
      <c r="A182" t="str">
        <f t="shared" si="7"/>
        <v>56–65</v>
      </c>
      <c r="B182" s="1">
        <v>58</v>
      </c>
      <c r="D182" t="s">
        <v>25</v>
      </c>
      <c r="F182" t="s">
        <v>8</v>
      </c>
      <c r="G182" t="s">
        <v>7</v>
      </c>
      <c r="H182" t="s">
        <v>7</v>
      </c>
      <c r="I182" t="str">
        <f t="shared" si="8"/>
        <v>Positive</v>
      </c>
      <c r="J182">
        <f t="shared" si="6"/>
        <v>1</v>
      </c>
    </row>
    <row r="183" spans="1:11" x14ac:dyDescent="0.35">
      <c r="A183" t="str">
        <f t="shared" si="7"/>
        <v>18–25</v>
      </c>
      <c r="B183" s="1">
        <v>21</v>
      </c>
      <c r="D183" t="s">
        <v>39</v>
      </c>
      <c r="F183" t="s">
        <v>7</v>
      </c>
      <c r="G183" t="s">
        <v>7</v>
      </c>
      <c r="H183" t="s">
        <v>8</v>
      </c>
      <c r="I183" t="str">
        <f t="shared" si="8"/>
        <v>Positive</v>
      </c>
      <c r="J183">
        <f t="shared" si="6"/>
        <v>1</v>
      </c>
      <c r="K183">
        <v>1</v>
      </c>
    </row>
    <row r="184" spans="1:11" hidden="1" x14ac:dyDescent="0.35">
      <c r="A184" t="str">
        <f t="shared" si="7"/>
        <v>46–55</v>
      </c>
      <c r="B184" s="1">
        <v>49</v>
      </c>
      <c r="D184" t="s">
        <v>22</v>
      </c>
      <c r="F184" t="s">
        <v>7</v>
      </c>
      <c r="G184" t="s">
        <v>7</v>
      </c>
      <c r="H184" t="s">
        <v>7</v>
      </c>
      <c r="I184" t="str">
        <f t="shared" si="8"/>
        <v>Negative</v>
      </c>
      <c r="J184">
        <f t="shared" si="6"/>
        <v>0</v>
      </c>
    </row>
    <row r="185" spans="1:11" hidden="1" x14ac:dyDescent="0.35">
      <c r="A185" t="str">
        <f t="shared" si="7"/>
        <v>56–65</v>
      </c>
      <c r="B185" s="1">
        <v>57</v>
      </c>
      <c r="D185" t="s">
        <v>42</v>
      </c>
      <c r="F185" t="s">
        <v>7</v>
      </c>
      <c r="G185" t="s">
        <v>7</v>
      </c>
      <c r="H185" t="s">
        <v>8</v>
      </c>
      <c r="I185" t="str">
        <f t="shared" si="8"/>
        <v>Positive</v>
      </c>
      <c r="J185">
        <f t="shared" si="6"/>
        <v>1</v>
      </c>
    </row>
    <row r="186" spans="1:11" hidden="1" x14ac:dyDescent="0.35">
      <c r="A186" t="str">
        <f t="shared" si="7"/>
        <v>46–55</v>
      </c>
      <c r="B186" s="1">
        <v>53</v>
      </c>
      <c r="D186" t="s">
        <v>25</v>
      </c>
      <c r="F186" t="s">
        <v>7</v>
      </c>
      <c r="G186" t="s">
        <v>7</v>
      </c>
      <c r="H186" t="s">
        <v>7</v>
      </c>
      <c r="I186" t="str">
        <f t="shared" si="8"/>
        <v>Negative</v>
      </c>
      <c r="J186">
        <f t="shared" si="6"/>
        <v>0</v>
      </c>
    </row>
    <row r="187" spans="1:11" hidden="1" x14ac:dyDescent="0.35">
      <c r="A187" t="str">
        <f t="shared" si="7"/>
        <v>56–65</v>
      </c>
      <c r="B187" s="1">
        <v>62</v>
      </c>
      <c r="D187" t="s">
        <v>44</v>
      </c>
      <c r="F187" t="s">
        <v>7</v>
      </c>
      <c r="G187" t="s">
        <v>7</v>
      </c>
      <c r="H187" t="s">
        <v>7</v>
      </c>
      <c r="I187" t="str">
        <f t="shared" si="8"/>
        <v>Negative</v>
      </c>
      <c r="J187">
        <f t="shared" si="6"/>
        <v>0</v>
      </c>
    </row>
    <row r="188" spans="1:11" hidden="1" x14ac:dyDescent="0.35">
      <c r="A188" t="str">
        <f t="shared" si="7"/>
        <v>36–45</v>
      </c>
      <c r="B188" s="1">
        <v>41</v>
      </c>
      <c r="D188" t="s">
        <v>42</v>
      </c>
      <c r="F188" t="s">
        <v>7</v>
      </c>
      <c r="G188" t="s">
        <v>7</v>
      </c>
      <c r="H188" t="s">
        <v>7</v>
      </c>
      <c r="I188" t="str">
        <f t="shared" si="8"/>
        <v>Negative</v>
      </c>
      <c r="J188">
        <f t="shared" si="6"/>
        <v>0</v>
      </c>
    </row>
    <row r="189" spans="1:11" x14ac:dyDescent="0.35">
      <c r="A189" t="str">
        <f t="shared" si="7"/>
        <v>18–25</v>
      </c>
      <c r="B189" s="1">
        <v>18</v>
      </c>
      <c r="D189" t="s">
        <v>42</v>
      </c>
      <c r="F189" t="s">
        <v>7</v>
      </c>
      <c r="G189" t="s">
        <v>7</v>
      </c>
      <c r="H189" t="s">
        <v>7</v>
      </c>
      <c r="I189" t="str">
        <f t="shared" si="8"/>
        <v>Negative</v>
      </c>
      <c r="J189">
        <f t="shared" si="6"/>
        <v>0</v>
      </c>
      <c r="K189">
        <v>0</v>
      </c>
    </row>
    <row r="190" spans="1:11" hidden="1" x14ac:dyDescent="0.35">
      <c r="A190" t="str">
        <f t="shared" si="7"/>
        <v>56–65</v>
      </c>
      <c r="B190" s="1">
        <v>59</v>
      </c>
      <c r="D190" t="s">
        <v>25</v>
      </c>
      <c r="F190" t="s">
        <v>7</v>
      </c>
      <c r="G190" t="s">
        <v>8</v>
      </c>
      <c r="H190" t="s">
        <v>7</v>
      </c>
      <c r="I190" t="str">
        <f t="shared" si="8"/>
        <v>Positive</v>
      </c>
      <c r="J190">
        <f t="shared" si="6"/>
        <v>1</v>
      </c>
    </row>
    <row r="191" spans="1:11" hidden="1" x14ac:dyDescent="0.35">
      <c r="A191" t="str">
        <f t="shared" si="7"/>
        <v>26–35</v>
      </c>
      <c r="B191" s="1">
        <v>35</v>
      </c>
      <c r="D191" t="s">
        <v>25</v>
      </c>
      <c r="F191" t="s">
        <v>7</v>
      </c>
      <c r="G191" t="s">
        <v>7</v>
      </c>
      <c r="H191" t="s">
        <v>7</v>
      </c>
      <c r="I191" t="str">
        <f t="shared" si="8"/>
        <v>Negative</v>
      </c>
      <c r="J191">
        <f t="shared" si="6"/>
        <v>0</v>
      </c>
    </row>
    <row r="192" spans="1:11" hidden="1" x14ac:dyDescent="0.35">
      <c r="A192" t="str">
        <f t="shared" si="7"/>
        <v>26–35</v>
      </c>
      <c r="B192" s="1">
        <v>32</v>
      </c>
      <c r="D192" t="s">
        <v>25</v>
      </c>
      <c r="F192" t="s">
        <v>7</v>
      </c>
      <c r="G192" t="s">
        <v>7</v>
      </c>
      <c r="H192" t="s">
        <v>7</v>
      </c>
      <c r="I192" t="str">
        <f t="shared" si="8"/>
        <v>Negative</v>
      </c>
      <c r="J192">
        <f t="shared" si="6"/>
        <v>0</v>
      </c>
    </row>
    <row r="193" spans="1:11" hidden="1" x14ac:dyDescent="0.35">
      <c r="A193" t="str">
        <f t="shared" si="7"/>
        <v>36–45</v>
      </c>
      <c r="B193" s="1">
        <v>43</v>
      </c>
      <c r="D193" t="s">
        <v>11</v>
      </c>
      <c r="F193" t="s">
        <v>8</v>
      </c>
      <c r="G193" t="s">
        <v>7</v>
      </c>
      <c r="H193" t="s">
        <v>7</v>
      </c>
      <c r="I193" t="str">
        <f t="shared" si="8"/>
        <v>Positive</v>
      </c>
      <c r="J193">
        <f t="shared" si="6"/>
        <v>1</v>
      </c>
    </row>
    <row r="194" spans="1:11" hidden="1" x14ac:dyDescent="0.35">
      <c r="A194" t="str">
        <f t="shared" si="7"/>
        <v>56–65</v>
      </c>
      <c r="B194" s="1">
        <v>57</v>
      </c>
      <c r="D194" t="s">
        <v>61</v>
      </c>
      <c r="F194" t="s">
        <v>8</v>
      </c>
      <c r="G194" t="s">
        <v>8</v>
      </c>
      <c r="H194" t="s">
        <v>7</v>
      </c>
      <c r="I194" t="str">
        <f t="shared" si="8"/>
        <v>Positive</v>
      </c>
      <c r="J194">
        <f t="shared" ref="J194:J257" si="9">IF(COUNTIF(I194:I194, "Positive") &gt; 0, 1, 0)</f>
        <v>1</v>
      </c>
    </row>
    <row r="195" spans="1:11" hidden="1" x14ac:dyDescent="0.35">
      <c r="A195" t="str">
        <f t="shared" ref="A195:A258" si="10">IF(B195&lt;18, "0–17",
 IF(B195&lt;=25, "18–25",
 IF(B195&lt;=35, "26–35",
 IF(B195&lt;=45, "36–45",
 IF(B195&lt;=55, "46–55",
 IF(B195&lt;=65, "56–65",
 IF(B195&lt;=75, "66–75", "76+")))))))</f>
        <v>26–35</v>
      </c>
      <c r="B195" s="1">
        <v>32</v>
      </c>
      <c r="D195" t="s">
        <v>25</v>
      </c>
      <c r="F195" t="s">
        <v>7</v>
      </c>
      <c r="G195" t="s">
        <v>7</v>
      </c>
      <c r="H195" t="s">
        <v>7</v>
      </c>
      <c r="I195" t="str">
        <f t="shared" ref="I195:I258" si="11">IF(COUNTIF(F195:H195, "P") &gt; 0, "Positive", "Negative")</f>
        <v>Negative</v>
      </c>
      <c r="J195">
        <f t="shared" si="9"/>
        <v>0</v>
      </c>
    </row>
    <row r="196" spans="1:11" hidden="1" x14ac:dyDescent="0.35">
      <c r="A196" t="str">
        <f t="shared" si="10"/>
        <v>46–55</v>
      </c>
      <c r="B196" s="1">
        <v>48</v>
      </c>
      <c r="D196" t="s">
        <v>16</v>
      </c>
      <c r="F196" t="s">
        <v>7</v>
      </c>
      <c r="G196" t="s">
        <v>7</v>
      </c>
      <c r="H196" t="s">
        <v>8</v>
      </c>
      <c r="I196" t="str">
        <f t="shared" si="11"/>
        <v>Positive</v>
      </c>
      <c r="J196">
        <f t="shared" si="9"/>
        <v>1</v>
      </c>
    </row>
    <row r="197" spans="1:11" hidden="1" x14ac:dyDescent="0.35">
      <c r="A197" t="str">
        <f t="shared" si="10"/>
        <v>46–55</v>
      </c>
      <c r="B197" s="1">
        <v>50</v>
      </c>
      <c r="D197" t="s">
        <v>11</v>
      </c>
      <c r="F197" t="s">
        <v>8</v>
      </c>
      <c r="G197" t="s">
        <v>8</v>
      </c>
      <c r="H197" t="s">
        <v>8</v>
      </c>
      <c r="I197" t="str">
        <f t="shared" si="11"/>
        <v>Positive</v>
      </c>
      <c r="J197">
        <f t="shared" si="9"/>
        <v>1</v>
      </c>
    </row>
    <row r="198" spans="1:11" hidden="1" x14ac:dyDescent="0.35">
      <c r="A198" t="str">
        <f t="shared" si="10"/>
        <v>26–35</v>
      </c>
      <c r="B198" s="1">
        <v>30</v>
      </c>
      <c r="D198" t="s">
        <v>58</v>
      </c>
      <c r="F198" t="s">
        <v>8</v>
      </c>
      <c r="G198" t="s">
        <v>7</v>
      </c>
      <c r="H198" t="s">
        <v>7</v>
      </c>
      <c r="I198" t="str">
        <f t="shared" si="11"/>
        <v>Positive</v>
      </c>
      <c r="J198">
        <f t="shared" si="9"/>
        <v>1</v>
      </c>
    </row>
    <row r="199" spans="1:11" hidden="1" x14ac:dyDescent="0.35">
      <c r="A199" t="str">
        <f t="shared" si="10"/>
        <v>26–35</v>
      </c>
      <c r="B199" s="1">
        <v>29</v>
      </c>
      <c r="D199" t="s">
        <v>76</v>
      </c>
      <c r="F199" t="s">
        <v>7</v>
      </c>
      <c r="G199" t="s">
        <v>7</v>
      </c>
      <c r="H199" t="s">
        <v>7</v>
      </c>
      <c r="I199" t="str">
        <f t="shared" si="11"/>
        <v>Negative</v>
      </c>
      <c r="J199">
        <f t="shared" si="9"/>
        <v>0</v>
      </c>
    </row>
    <row r="200" spans="1:11" x14ac:dyDescent="0.35">
      <c r="A200" t="str">
        <f t="shared" si="10"/>
        <v>18–25</v>
      </c>
      <c r="B200" s="1">
        <v>25</v>
      </c>
      <c r="D200" t="s">
        <v>12</v>
      </c>
      <c r="F200" t="s">
        <v>8</v>
      </c>
      <c r="G200" t="s">
        <v>8</v>
      </c>
      <c r="H200" t="s">
        <v>7</v>
      </c>
      <c r="I200" t="str">
        <f t="shared" si="11"/>
        <v>Positive</v>
      </c>
      <c r="J200">
        <f t="shared" si="9"/>
        <v>1</v>
      </c>
      <c r="K200">
        <v>1</v>
      </c>
    </row>
    <row r="201" spans="1:11" hidden="1" x14ac:dyDescent="0.35">
      <c r="A201" t="str">
        <f t="shared" si="10"/>
        <v>46–55</v>
      </c>
      <c r="B201" s="1">
        <v>47</v>
      </c>
      <c r="D201" t="s">
        <v>78</v>
      </c>
      <c r="F201" t="s">
        <v>7</v>
      </c>
      <c r="G201" t="s">
        <v>7</v>
      </c>
      <c r="H201" t="s">
        <v>7</v>
      </c>
      <c r="I201" t="str">
        <f t="shared" si="11"/>
        <v>Negative</v>
      </c>
      <c r="J201">
        <f t="shared" si="9"/>
        <v>0</v>
      </c>
    </row>
    <row r="202" spans="1:11" x14ac:dyDescent="0.35">
      <c r="A202" t="str">
        <f t="shared" si="10"/>
        <v>18–25</v>
      </c>
      <c r="B202" s="1">
        <v>23</v>
      </c>
      <c r="D202" t="s">
        <v>19</v>
      </c>
      <c r="G202" t="s">
        <v>8</v>
      </c>
      <c r="I202" t="str">
        <f t="shared" si="11"/>
        <v>Positive</v>
      </c>
      <c r="J202">
        <f t="shared" si="9"/>
        <v>1</v>
      </c>
      <c r="K202">
        <v>1</v>
      </c>
    </row>
    <row r="203" spans="1:11" hidden="1" x14ac:dyDescent="0.35">
      <c r="A203" t="str">
        <f t="shared" si="10"/>
        <v>46–55</v>
      </c>
      <c r="B203" s="1">
        <v>46</v>
      </c>
      <c r="D203" t="s">
        <v>20</v>
      </c>
      <c r="H203" t="s">
        <v>8</v>
      </c>
      <c r="I203" t="str">
        <f t="shared" si="11"/>
        <v>Positive</v>
      </c>
      <c r="J203">
        <f t="shared" si="9"/>
        <v>1</v>
      </c>
    </row>
    <row r="204" spans="1:11" hidden="1" x14ac:dyDescent="0.35">
      <c r="A204" t="str">
        <f t="shared" si="10"/>
        <v>46–55</v>
      </c>
      <c r="B204" s="1">
        <v>46</v>
      </c>
      <c r="D204" t="s">
        <v>78</v>
      </c>
      <c r="I204" t="str">
        <f t="shared" si="11"/>
        <v>Negative</v>
      </c>
      <c r="J204">
        <f t="shared" si="9"/>
        <v>0</v>
      </c>
    </row>
    <row r="205" spans="1:11" hidden="1" x14ac:dyDescent="0.35">
      <c r="A205" t="str">
        <f t="shared" si="10"/>
        <v>46–55</v>
      </c>
      <c r="B205" s="1">
        <v>47</v>
      </c>
      <c r="D205" t="s">
        <v>80</v>
      </c>
      <c r="G205" t="s">
        <v>8</v>
      </c>
      <c r="I205" t="str">
        <f t="shared" si="11"/>
        <v>Positive</v>
      </c>
      <c r="J205">
        <f t="shared" si="9"/>
        <v>1</v>
      </c>
    </row>
    <row r="206" spans="1:11" x14ac:dyDescent="0.35">
      <c r="A206" t="str">
        <f t="shared" si="10"/>
        <v>18–25</v>
      </c>
      <c r="B206" s="1">
        <v>20</v>
      </c>
      <c r="D206" t="s">
        <v>25</v>
      </c>
      <c r="F206" t="s">
        <v>8</v>
      </c>
      <c r="I206" t="str">
        <f t="shared" si="11"/>
        <v>Positive</v>
      </c>
      <c r="J206">
        <f t="shared" si="9"/>
        <v>1</v>
      </c>
      <c r="K206">
        <v>1</v>
      </c>
    </row>
    <row r="207" spans="1:11" x14ac:dyDescent="0.35">
      <c r="A207" t="str">
        <f t="shared" si="10"/>
        <v>18–25</v>
      </c>
      <c r="B207" s="1">
        <v>22</v>
      </c>
      <c r="D207" t="s">
        <v>20</v>
      </c>
      <c r="H207" t="s">
        <v>8</v>
      </c>
      <c r="I207" t="str">
        <f t="shared" si="11"/>
        <v>Positive</v>
      </c>
      <c r="J207">
        <f t="shared" si="9"/>
        <v>1</v>
      </c>
      <c r="K207">
        <v>1</v>
      </c>
    </row>
    <row r="208" spans="1:11" hidden="1" x14ac:dyDescent="0.35">
      <c r="A208" t="str">
        <f t="shared" si="10"/>
        <v>46–55</v>
      </c>
      <c r="B208" s="1">
        <v>46</v>
      </c>
      <c r="D208" t="s">
        <v>19</v>
      </c>
      <c r="F208" t="s">
        <v>7</v>
      </c>
      <c r="G208" t="s">
        <v>7</v>
      </c>
      <c r="H208" t="s">
        <v>7</v>
      </c>
      <c r="I208" t="str">
        <f t="shared" si="11"/>
        <v>Negative</v>
      </c>
      <c r="J208">
        <f t="shared" si="9"/>
        <v>0</v>
      </c>
    </row>
    <row r="209" spans="1:11" hidden="1" x14ac:dyDescent="0.35">
      <c r="A209" t="str">
        <f t="shared" si="10"/>
        <v>46–55</v>
      </c>
      <c r="B209" s="1">
        <v>48</v>
      </c>
      <c r="D209" t="s">
        <v>6</v>
      </c>
      <c r="I209" t="str">
        <f t="shared" si="11"/>
        <v>Negative</v>
      </c>
      <c r="J209">
        <f t="shared" si="9"/>
        <v>0</v>
      </c>
    </row>
    <row r="210" spans="1:11" hidden="1" x14ac:dyDescent="0.35">
      <c r="A210" t="str">
        <f t="shared" si="10"/>
        <v>56–65</v>
      </c>
      <c r="B210" s="1">
        <v>63</v>
      </c>
      <c r="D210" t="s">
        <v>10</v>
      </c>
      <c r="H210" t="s">
        <v>8</v>
      </c>
      <c r="I210" t="str">
        <f t="shared" si="11"/>
        <v>Positive</v>
      </c>
      <c r="J210">
        <f t="shared" si="9"/>
        <v>1</v>
      </c>
    </row>
    <row r="211" spans="1:11" hidden="1" x14ac:dyDescent="0.35">
      <c r="A211" t="str">
        <f t="shared" si="10"/>
        <v>46–55</v>
      </c>
      <c r="B211" s="1">
        <v>47</v>
      </c>
      <c r="D211" t="s">
        <v>11</v>
      </c>
      <c r="F211" t="s">
        <v>8</v>
      </c>
      <c r="I211" t="str">
        <f t="shared" si="11"/>
        <v>Positive</v>
      </c>
      <c r="J211">
        <f t="shared" si="9"/>
        <v>1</v>
      </c>
    </row>
    <row r="212" spans="1:11" hidden="1" x14ac:dyDescent="0.35">
      <c r="A212" t="str">
        <f t="shared" si="10"/>
        <v>36–45</v>
      </c>
      <c r="B212" s="1">
        <v>36</v>
      </c>
      <c r="D212" t="s">
        <v>12</v>
      </c>
      <c r="F212" t="s">
        <v>8</v>
      </c>
      <c r="I212" t="str">
        <f t="shared" si="11"/>
        <v>Positive</v>
      </c>
      <c r="J212">
        <f t="shared" si="9"/>
        <v>1</v>
      </c>
    </row>
    <row r="213" spans="1:11" x14ac:dyDescent="0.35">
      <c r="A213" t="str">
        <f t="shared" si="10"/>
        <v>18–25</v>
      </c>
      <c r="B213" s="1">
        <v>25</v>
      </c>
      <c r="D213" t="s">
        <v>13</v>
      </c>
      <c r="H213" t="s">
        <v>8</v>
      </c>
      <c r="I213" t="str">
        <f t="shared" si="11"/>
        <v>Positive</v>
      </c>
      <c r="J213">
        <f t="shared" si="9"/>
        <v>1</v>
      </c>
      <c r="K213">
        <v>1</v>
      </c>
    </row>
    <row r="214" spans="1:11" hidden="1" x14ac:dyDescent="0.35">
      <c r="A214" t="str">
        <f t="shared" si="10"/>
        <v>46–55</v>
      </c>
      <c r="B214" s="1">
        <v>46</v>
      </c>
      <c r="D214" t="s">
        <v>14</v>
      </c>
      <c r="I214" t="str">
        <f t="shared" si="11"/>
        <v>Negative</v>
      </c>
      <c r="J214">
        <f t="shared" si="9"/>
        <v>0</v>
      </c>
    </row>
    <row r="215" spans="1:11" hidden="1" x14ac:dyDescent="0.35">
      <c r="A215" t="str">
        <f t="shared" si="10"/>
        <v>56–65</v>
      </c>
      <c r="B215" s="1">
        <v>62</v>
      </c>
      <c r="D215" t="s">
        <v>15</v>
      </c>
      <c r="I215" t="str">
        <f t="shared" si="11"/>
        <v>Negative</v>
      </c>
      <c r="J215">
        <f t="shared" si="9"/>
        <v>0</v>
      </c>
    </row>
    <row r="216" spans="1:11" hidden="1" x14ac:dyDescent="0.35">
      <c r="A216" t="str">
        <f t="shared" si="10"/>
        <v>56–65</v>
      </c>
      <c r="B216" s="1">
        <v>58</v>
      </c>
      <c r="D216" t="s">
        <v>16</v>
      </c>
      <c r="H216" t="s">
        <v>8</v>
      </c>
      <c r="I216" t="str">
        <f t="shared" si="11"/>
        <v>Positive</v>
      </c>
      <c r="J216">
        <f t="shared" si="9"/>
        <v>1</v>
      </c>
    </row>
    <row r="217" spans="1:11" hidden="1" x14ac:dyDescent="0.35">
      <c r="A217" t="str">
        <f t="shared" si="10"/>
        <v>46–55</v>
      </c>
      <c r="B217" s="1">
        <v>53</v>
      </c>
      <c r="D217" t="s">
        <v>17</v>
      </c>
      <c r="F217" t="s">
        <v>8</v>
      </c>
      <c r="I217" t="str">
        <f t="shared" si="11"/>
        <v>Positive</v>
      </c>
      <c r="J217">
        <f t="shared" si="9"/>
        <v>1</v>
      </c>
    </row>
    <row r="218" spans="1:11" hidden="1" x14ac:dyDescent="0.35">
      <c r="A218" t="str">
        <f t="shared" si="10"/>
        <v>56–65</v>
      </c>
      <c r="B218" s="1">
        <v>56</v>
      </c>
      <c r="D218" t="s">
        <v>18</v>
      </c>
      <c r="F218" t="s">
        <v>8</v>
      </c>
      <c r="I218" t="str">
        <f t="shared" si="11"/>
        <v>Positive</v>
      </c>
      <c r="J218">
        <f t="shared" si="9"/>
        <v>1</v>
      </c>
    </row>
    <row r="219" spans="1:11" hidden="1" x14ac:dyDescent="0.35">
      <c r="A219" t="str">
        <f t="shared" si="10"/>
        <v>46–55</v>
      </c>
      <c r="B219" s="1">
        <v>51</v>
      </c>
      <c r="D219" t="s">
        <v>19</v>
      </c>
      <c r="I219" t="str">
        <f t="shared" si="11"/>
        <v>Negative</v>
      </c>
      <c r="J219">
        <f t="shared" si="9"/>
        <v>0</v>
      </c>
    </row>
    <row r="220" spans="1:11" hidden="1" x14ac:dyDescent="0.35">
      <c r="A220" t="str">
        <f t="shared" si="10"/>
        <v>46–55</v>
      </c>
      <c r="B220" s="1">
        <v>47</v>
      </c>
      <c r="D220" t="s">
        <v>20</v>
      </c>
      <c r="I220" t="str">
        <f t="shared" si="11"/>
        <v>Negative</v>
      </c>
      <c r="J220">
        <f t="shared" si="9"/>
        <v>0</v>
      </c>
    </row>
    <row r="221" spans="1:11" hidden="1" x14ac:dyDescent="0.35">
      <c r="A221" t="str">
        <f t="shared" si="10"/>
        <v>26–35</v>
      </c>
      <c r="B221" s="1">
        <v>28</v>
      </c>
      <c r="D221" t="s">
        <v>21</v>
      </c>
      <c r="G221" t="s">
        <v>8</v>
      </c>
      <c r="I221" t="str">
        <f t="shared" si="11"/>
        <v>Positive</v>
      </c>
      <c r="J221">
        <f t="shared" si="9"/>
        <v>1</v>
      </c>
    </row>
    <row r="222" spans="1:11" x14ac:dyDescent="0.35">
      <c r="A222" t="str">
        <f t="shared" si="10"/>
        <v>18–25</v>
      </c>
      <c r="B222" s="1">
        <v>19</v>
      </c>
      <c r="D222" t="s">
        <v>22</v>
      </c>
      <c r="I222" t="str">
        <f t="shared" si="11"/>
        <v>Negative</v>
      </c>
      <c r="J222">
        <f t="shared" si="9"/>
        <v>0</v>
      </c>
      <c r="K222">
        <v>0</v>
      </c>
    </row>
    <row r="223" spans="1:11" hidden="1" x14ac:dyDescent="0.35">
      <c r="A223" t="str">
        <f t="shared" si="10"/>
        <v>36–45</v>
      </c>
      <c r="B223" s="1">
        <v>37</v>
      </c>
      <c r="D223" t="s">
        <v>23</v>
      </c>
      <c r="I223" t="str">
        <f t="shared" si="11"/>
        <v>Negative</v>
      </c>
      <c r="J223">
        <f t="shared" si="9"/>
        <v>0</v>
      </c>
    </row>
    <row r="224" spans="1:11" x14ac:dyDescent="0.35">
      <c r="A224" t="str">
        <f t="shared" si="10"/>
        <v>18–25</v>
      </c>
      <c r="B224" s="1">
        <v>24</v>
      </c>
      <c r="D224" t="s">
        <v>25</v>
      </c>
      <c r="F224" t="s">
        <v>7</v>
      </c>
      <c r="G224" t="s">
        <v>7</v>
      </c>
      <c r="H224" t="s">
        <v>7</v>
      </c>
      <c r="I224" t="str">
        <f t="shared" si="11"/>
        <v>Negative</v>
      </c>
      <c r="J224">
        <f t="shared" si="9"/>
        <v>0</v>
      </c>
      <c r="K224">
        <v>0</v>
      </c>
    </row>
    <row r="225" spans="1:10" hidden="1" x14ac:dyDescent="0.35">
      <c r="A225" t="str">
        <f t="shared" si="10"/>
        <v>56–65</v>
      </c>
      <c r="B225" s="1">
        <v>61</v>
      </c>
      <c r="D225" t="s">
        <v>26</v>
      </c>
      <c r="I225" t="str">
        <f t="shared" si="11"/>
        <v>Negative</v>
      </c>
      <c r="J225">
        <f t="shared" si="9"/>
        <v>0</v>
      </c>
    </row>
    <row r="226" spans="1:10" hidden="1" x14ac:dyDescent="0.35">
      <c r="A226" t="str">
        <f t="shared" si="10"/>
        <v>46–55</v>
      </c>
      <c r="B226" s="1">
        <v>46</v>
      </c>
      <c r="D226" t="s">
        <v>27</v>
      </c>
      <c r="F226" t="s">
        <v>8</v>
      </c>
      <c r="I226" t="str">
        <f t="shared" si="11"/>
        <v>Positive</v>
      </c>
      <c r="J226">
        <f t="shared" si="9"/>
        <v>1</v>
      </c>
    </row>
    <row r="227" spans="1:10" hidden="1" x14ac:dyDescent="0.35">
      <c r="A227" t="str">
        <f t="shared" si="10"/>
        <v>46–55</v>
      </c>
      <c r="B227" s="1">
        <v>49</v>
      </c>
      <c r="D227" t="s">
        <v>28</v>
      </c>
      <c r="F227" t="s">
        <v>8</v>
      </c>
      <c r="G227" t="s">
        <v>8</v>
      </c>
      <c r="H227" t="s">
        <v>7</v>
      </c>
      <c r="I227" t="str">
        <f t="shared" si="11"/>
        <v>Positive</v>
      </c>
      <c r="J227">
        <f t="shared" si="9"/>
        <v>1</v>
      </c>
    </row>
    <row r="228" spans="1:10" hidden="1" x14ac:dyDescent="0.35">
      <c r="A228" t="str">
        <f t="shared" si="10"/>
        <v>56–65</v>
      </c>
      <c r="B228" s="1">
        <v>65</v>
      </c>
      <c r="D228" t="s">
        <v>29</v>
      </c>
      <c r="H228" t="s">
        <v>8</v>
      </c>
      <c r="I228" t="str">
        <f t="shared" si="11"/>
        <v>Positive</v>
      </c>
      <c r="J228">
        <f t="shared" si="9"/>
        <v>1</v>
      </c>
    </row>
    <row r="229" spans="1:10" hidden="1" x14ac:dyDescent="0.35">
      <c r="A229" t="str">
        <f t="shared" si="10"/>
        <v>56–65</v>
      </c>
      <c r="B229" s="1">
        <v>65</v>
      </c>
      <c r="D229" t="s">
        <v>58</v>
      </c>
      <c r="I229" t="str">
        <f t="shared" si="11"/>
        <v>Negative</v>
      </c>
      <c r="J229">
        <f t="shared" si="9"/>
        <v>0</v>
      </c>
    </row>
    <row r="230" spans="1:10" hidden="1" x14ac:dyDescent="0.35">
      <c r="A230" t="str">
        <f t="shared" si="10"/>
        <v>26–35</v>
      </c>
      <c r="B230" s="1">
        <v>29</v>
      </c>
      <c r="D230" t="s">
        <v>20</v>
      </c>
      <c r="F230" t="s">
        <v>8</v>
      </c>
      <c r="I230" t="str">
        <f t="shared" si="11"/>
        <v>Positive</v>
      </c>
      <c r="J230">
        <f t="shared" si="9"/>
        <v>1</v>
      </c>
    </row>
    <row r="231" spans="1:10" hidden="1" x14ac:dyDescent="0.35">
      <c r="A231" t="str">
        <f t="shared" si="10"/>
        <v>66–75</v>
      </c>
      <c r="B231" s="1">
        <v>67</v>
      </c>
      <c r="D231" t="s">
        <v>20</v>
      </c>
      <c r="H231" t="s">
        <v>8</v>
      </c>
      <c r="I231" t="str">
        <f t="shared" si="11"/>
        <v>Positive</v>
      </c>
      <c r="J231">
        <f t="shared" si="9"/>
        <v>1</v>
      </c>
    </row>
    <row r="232" spans="1:10" hidden="1" x14ac:dyDescent="0.35">
      <c r="A232" t="str">
        <f t="shared" si="10"/>
        <v>36–45</v>
      </c>
      <c r="B232" s="1">
        <v>43</v>
      </c>
      <c r="D232" t="s">
        <v>89</v>
      </c>
      <c r="I232" t="str">
        <f t="shared" si="11"/>
        <v>Negative</v>
      </c>
      <c r="J232">
        <f t="shared" si="9"/>
        <v>0</v>
      </c>
    </row>
    <row r="233" spans="1:10" hidden="1" x14ac:dyDescent="0.35">
      <c r="A233" t="str">
        <f t="shared" si="10"/>
        <v>46–55</v>
      </c>
      <c r="B233" s="1">
        <v>53</v>
      </c>
      <c r="D233" t="s">
        <v>20</v>
      </c>
      <c r="H233" t="s">
        <v>8</v>
      </c>
      <c r="I233" t="str">
        <f t="shared" si="11"/>
        <v>Positive</v>
      </c>
      <c r="J233">
        <f t="shared" si="9"/>
        <v>1</v>
      </c>
    </row>
    <row r="234" spans="1:10" hidden="1" x14ac:dyDescent="0.35">
      <c r="A234" t="str">
        <f t="shared" si="10"/>
        <v>56–65</v>
      </c>
      <c r="B234" s="1">
        <v>56</v>
      </c>
      <c r="D234" t="s">
        <v>61</v>
      </c>
      <c r="I234" t="str">
        <f t="shared" si="11"/>
        <v>Negative</v>
      </c>
      <c r="J234">
        <f t="shared" si="9"/>
        <v>0</v>
      </c>
    </row>
    <row r="235" spans="1:10" hidden="1" x14ac:dyDescent="0.35">
      <c r="A235" t="str">
        <f t="shared" si="10"/>
        <v>56–65</v>
      </c>
      <c r="B235" s="1">
        <v>62</v>
      </c>
      <c r="D235" t="s">
        <v>78</v>
      </c>
      <c r="H235" t="s">
        <v>8</v>
      </c>
      <c r="I235" t="str">
        <f t="shared" si="11"/>
        <v>Positive</v>
      </c>
      <c r="J235">
        <f t="shared" si="9"/>
        <v>1</v>
      </c>
    </row>
    <row r="236" spans="1:10" hidden="1" x14ac:dyDescent="0.35">
      <c r="A236" t="str">
        <f t="shared" si="10"/>
        <v>36–45</v>
      </c>
      <c r="B236" s="1">
        <v>38</v>
      </c>
      <c r="D236" t="s">
        <v>78</v>
      </c>
      <c r="H236" t="s">
        <v>8</v>
      </c>
      <c r="I236" t="str">
        <f t="shared" si="11"/>
        <v>Positive</v>
      </c>
      <c r="J236">
        <f t="shared" si="9"/>
        <v>1</v>
      </c>
    </row>
    <row r="237" spans="1:10" hidden="1" x14ac:dyDescent="0.35">
      <c r="A237" t="str">
        <f t="shared" si="10"/>
        <v>36–45</v>
      </c>
      <c r="B237" s="1">
        <v>43</v>
      </c>
      <c r="D237" t="s">
        <v>39</v>
      </c>
      <c r="I237" t="str">
        <f t="shared" si="11"/>
        <v>Negative</v>
      </c>
      <c r="J237">
        <f t="shared" si="9"/>
        <v>0</v>
      </c>
    </row>
    <row r="238" spans="1:10" hidden="1" x14ac:dyDescent="0.35">
      <c r="A238" t="str">
        <f t="shared" si="10"/>
        <v>46–55</v>
      </c>
      <c r="B238" s="1">
        <v>54</v>
      </c>
      <c r="D238" t="s">
        <v>21</v>
      </c>
      <c r="H238" t="s">
        <v>8</v>
      </c>
      <c r="I238" t="str">
        <f t="shared" si="11"/>
        <v>Positive</v>
      </c>
      <c r="J238">
        <f t="shared" si="9"/>
        <v>1</v>
      </c>
    </row>
    <row r="239" spans="1:10" hidden="1" x14ac:dyDescent="0.35">
      <c r="A239" t="str">
        <f t="shared" si="10"/>
        <v>36–45</v>
      </c>
      <c r="B239" s="1">
        <v>39</v>
      </c>
      <c r="D239" t="s">
        <v>90</v>
      </c>
      <c r="I239" t="str">
        <f t="shared" si="11"/>
        <v>Negative</v>
      </c>
      <c r="J239">
        <f t="shared" si="9"/>
        <v>0</v>
      </c>
    </row>
    <row r="240" spans="1:10" hidden="1" x14ac:dyDescent="0.35">
      <c r="A240" t="str">
        <f t="shared" si="10"/>
        <v>46–55</v>
      </c>
      <c r="B240" s="1">
        <v>46</v>
      </c>
      <c r="D240" t="s">
        <v>20</v>
      </c>
      <c r="I240" t="str">
        <f t="shared" si="11"/>
        <v>Negative</v>
      </c>
      <c r="J240">
        <f t="shared" si="9"/>
        <v>0</v>
      </c>
    </row>
    <row r="241" spans="1:11" x14ac:dyDescent="0.35">
      <c r="A241" t="str">
        <f t="shared" si="10"/>
        <v>18–25</v>
      </c>
      <c r="B241" s="1">
        <v>25</v>
      </c>
      <c r="D241" t="s">
        <v>20</v>
      </c>
      <c r="I241" t="str">
        <f t="shared" si="11"/>
        <v>Negative</v>
      </c>
      <c r="J241">
        <f t="shared" si="9"/>
        <v>0</v>
      </c>
      <c r="K241">
        <v>0</v>
      </c>
    </row>
    <row r="242" spans="1:11" hidden="1" x14ac:dyDescent="0.35">
      <c r="A242" t="str">
        <f t="shared" si="10"/>
        <v>46–55</v>
      </c>
      <c r="B242" s="1">
        <v>51</v>
      </c>
      <c r="D242" t="s">
        <v>91</v>
      </c>
      <c r="H242" t="s">
        <v>8</v>
      </c>
      <c r="I242" t="str">
        <f t="shared" si="11"/>
        <v>Positive</v>
      </c>
      <c r="J242">
        <f t="shared" si="9"/>
        <v>1</v>
      </c>
    </row>
    <row r="243" spans="1:11" hidden="1" x14ac:dyDescent="0.35">
      <c r="A243" t="str">
        <f t="shared" si="10"/>
        <v>56–65</v>
      </c>
      <c r="B243" s="1">
        <v>61</v>
      </c>
      <c r="D243" t="s">
        <v>58</v>
      </c>
      <c r="I243" t="str">
        <f t="shared" si="11"/>
        <v>Negative</v>
      </c>
      <c r="J243">
        <f t="shared" si="9"/>
        <v>0</v>
      </c>
    </row>
    <row r="244" spans="1:11" hidden="1" x14ac:dyDescent="0.35">
      <c r="A244" t="str">
        <f t="shared" si="10"/>
        <v>46–55</v>
      </c>
      <c r="B244" s="1">
        <v>52</v>
      </c>
      <c r="D244" t="s">
        <v>20</v>
      </c>
      <c r="I244" t="str">
        <f t="shared" si="11"/>
        <v>Negative</v>
      </c>
      <c r="J244">
        <f t="shared" si="9"/>
        <v>0</v>
      </c>
    </row>
    <row r="245" spans="1:11" hidden="1" x14ac:dyDescent="0.35">
      <c r="A245" t="str">
        <f t="shared" si="10"/>
        <v>46–55</v>
      </c>
      <c r="B245" s="1">
        <v>46</v>
      </c>
      <c r="D245" t="s">
        <v>20</v>
      </c>
      <c r="I245" t="str">
        <f t="shared" si="11"/>
        <v>Negative</v>
      </c>
      <c r="J245">
        <f t="shared" si="9"/>
        <v>0</v>
      </c>
    </row>
    <row r="246" spans="1:11" x14ac:dyDescent="0.35">
      <c r="A246" t="str">
        <f t="shared" si="10"/>
        <v>18–25</v>
      </c>
      <c r="B246" s="1">
        <v>25</v>
      </c>
      <c r="D246" t="s">
        <v>55</v>
      </c>
      <c r="F246" t="s">
        <v>8</v>
      </c>
      <c r="I246" t="str">
        <f t="shared" si="11"/>
        <v>Positive</v>
      </c>
      <c r="J246">
        <f t="shared" si="9"/>
        <v>1</v>
      </c>
      <c r="K246">
        <v>1</v>
      </c>
    </row>
    <row r="247" spans="1:11" hidden="1" x14ac:dyDescent="0.35">
      <c r="A247" t="str">
        <f t="shared" si="10"/>
        <v>26–35</v>
      </c>
      <c r="B247" s="1">
        <v>27</v>
      </c>
      <c r="D247" t="s">
        <v>92</v>
      </c>
      <c r="F247" t="s">
        <v>7</v>
      </c>
      <c r="G247" t="s">
        <v>7</v>
      </c>
      <c r="H247" t="s">
        <v>7</v>
      </c>
      <c r="I247" t="str">
        <f t="shared" si="11"/>
        <v>Negative</v>
      </c>
      <c r="J247">
        <f t="shared" si="9"/>
        <v>0</v>
      </c>
    </row>
    <row r="248" spans="1:11" hidden="1" x14ac:dyDescent="0.35">
      <c r="A248" t="str">
        <f t="shared" si="10"/>
        <v>26–35</v>
      </c>
      <c r="B248" s="1">
        <v>29</v>
      </c>
      <c r="D248" t="s">
        <v>93</v>
      </c>
      <c r="F248" t="s">
        <v>8</v>
      </c>
      <c r="I248" t="str">
        <f t="shared" si="11"/>
        <v>Positive</v>
      </c>
      <c r="J248">
        <f t="shared" si="9"/>
        <v>1</v>
      </c>
    </row>
    <row r="249" spans="1:11" hidden="1" x14ac:dyDescent="0.35">
      <c r="A249" t="str">
        <f t="shared" si="10"/>
        <v>26–35</v>
      </c>
      <c r="B249" s="1">
        <v>30</v>
      </c>
      <c r="D249" t="s">
        <v>78</v>
      </c>
      <c r="G249" t="s">
        <v>8</v>
      </c>
      <c r="I249" t="str">
        <f t="shared" si="11"/>
        <v>Positive</v>
      </c>
      <c r="J249">
        <f t="shared" si="9"/>
        <v>1</v>
      </c>
    </row>
    <row r="250" spans="1:11" hidden="1" x14ac:dyDescent="0.35">
      <c r="A250" t="str">
        <f t="shared" si="10"/>
        <v>26–35</v>
      </c>
      <c r="B250" s="1">
        <v>32</v>
      </c>
      <c r="D250" t="s">
        <v>6</v>
      </c>
      <c r="I250" t="str">
        <f t="shared" si="11"/>
        <v>Negative</v>
      </c>
      <c r="J250">
        <f t="shared" si="9"/>
        <v>0</v>
      </c>
    </row>
    <row r="251" spans="1:11" hidden="1" x14ac:dyDescent="0.35">
      <c r="A251" t="str">
        <f t="shared" si="10"/>
        <v>56–65</v>
      </c>
      <c r="B251" s="1">
        <v>60</v>
      </c>
      <c r="D251" t="s">
        <v>10</v>
      </c>
      <c r="F251" t="s">
        <v>8</v>
      </c>
      <c r="G251" t="s">
        <v>8</v>
      </c>
      <c r="I251" t="str">
        <f t="shared" si="11"/>
        <v>Positive</v>
      </c>
      <c r="J251">
        <f t="shared" si="9"/>
        <v>1</v>
      </c>
    </row>
    <row r="252" spans="1:11" x14ac:dyDescent="0.35">
      <c r="A252" t="str">
        <f t="shared" si="10"/>
        <v>18–25</v>
      </c>
      <c r="B252" s="1">
        <v>22</v>
      </c>
      <c r="D252" t="s">
        <v>11</v>
      </c>
      <c r="H252" t="s">
        <v>8</v>
      </c>
      <c r="I252" t="str">
        <f t="shared" si="11"/>
        <v>Positive</v>
      </c>
      <c r="J252">
        <f t="shared" si="9"/>
        <v>1</v>
      </c>
      <c r="K252">
        <v>1</v>
      </c>
    </row>
    <row r="253" spans="1:11" hidden="1" x14ac:dyDescent="0.35">
      <c r="A253" t="str">
        <f t="shared" si="10"/>
        <v>46–55</v>
      </c>
      <c r="B253" s="1">
        <v>55</v>
      </c>
      <c r="D253" t="s">
        <v>12</v>
      </c>
      <c r="I253" t="str">
        <f t="shared" si="11"/>
        <v>Negative</v>
      </c>
      <c r="J253">
        <f t="shared" si="9"/>
        <v>0</v>
      </c>
    </row>
    <row r="254" spans="1:11" hidden="1" x14ac:dyDescent="0.35">
      <c r="A254" t="str">
        <f t="shared" si="10"/>
        <v>56–65</v>
      </c>
      <c r="B254" s="1">
        <v>60</v>
      </c>
      <c r="D254" t="s">
        <v>13</v>
      </c>
      <c r="I254" t="str">
        <f t="shared" si="11"/>
        <v>Negative</v>
      </c>
      <c r="J254">
        <f t="shared" si="9"/>
        <v>0</v>
      </c>
    </row>
    <row r="255" spans="1:11" hidden="1" x14ac:dyDescent="0.35">
      <c r="A255" t="str">
        <f t="shared" si="10"/>
        <v>46–55</v>
      </c>
      <c r="B255" s="1">
        <v>53</v>
      </c>
      <c r="D255" t="s">
        <v>14</v>
      </c>
      <c r="I255" t="str">
        <f t="shared" si="11"/>
        <v>Negative</v>
      </c>
      <c r="J255">
        <f t="shared" si="9"/>
        <v>0</v>
      </c>
    </row>
    <row r="256" spans="1:11" hidden="1" x14ac:dyDescent="0.35">
      <c r="A256" t="str">
        <f t="shared" si="10"/>
        <v>36–45</v>
      </c>
      <c r="B256" s="1">
        <v>37</v>
      </c>
      <c r="D256" t="s">
        <v>15</v>
      </c>
      <c r="H256" t="s">
        <v>8</v>
      </c>
      <c r="I256" t="str">
        <f t="shared" si="11"/>
        <v>Positive</v>
      </c>
      <c r="J256">
        <f t="shared" si="9"/>
        <v>1</v>
      </c>
    </row>
    <row r="257" spans="1:11" hidden="1" x14ac:dyDescent="0.35">
      <c r="A257" t="str">
        <f t="shared" si="10"/>
        <v>56–65</v>
      </c>
      <c r="B257" s="1">
        <v>58</v>
      </c>
      <c r="D257" t="s">
        <v>16</v>
      </c>
      <c r="I257" t="str">
        <f t="shared" si="11"/>
        <v>Negative</v>
      </c>
      <c r="J257">
        <f t="shared" si="9"/>
        <v>0</v>
      </c>
    </row>
    <row r="258" spans="1:11" hidden="1" x14ac:dyDescent="0.35">
      <c r="A258" t="str">
        <f t="shared" si="10"/>
        <v>36–45</v>
      </c>
      <c r="B258" s="1">
        <v>41</v>
      </c>
      <c r="D258" t="s">
        <v>17</v>
      </c>
      <c r="I258" t="str">
        <f t="shared" si="11"/>
        <v>Negative</v>
      </c>
      <c r="J258">
        <f t="shared" ref="J258:J321" si="12">IF(COUNTIF(I258:I258, "Positive") &gt; 0, 1, 0)</f>
        <v>0</v>
      </c>
    </row>
    <row r="259" spans="1:11" x14ac:dyDescent="0.35">
      <c r="A259" t="str">
        <f t="shared" ref="A259:A322" si="13">IF(B259&lt;18, "0–17",
 IF(B259&lt;=25, "18–25",
 IF(B259&lt;=35, "26–35",
 IF(B259&lt;=45, "36–45",
 IF(B259&lt;=55, "46–55",
 IF(B259&lt;=65, "56–65",
 IF(B259&lt;=75, "66–75", "76+")))))))</f>
        <v>18–25</v>
      </c>
      <c r="B259" s="1">
        <v>20</v>
      </c>
      <c r="D259" t="s">
        <v>18</v>
      </c>
      <c r="H259" t="s">
        <v>8</v>
      </c>
      <c r="I259" t="str">
        <f t="shared" ref="I259:I322" si="14">IF(COUNTIF(F259:H259, "P") &gt; 0, "Positive", "Negative")</f>
        <v>Positive</v>
      </c>
      <c r="J259">
        <f t="shared" si="12"/>
        <v>1</v>
      </c>
      <c r="K259">
        <v>1</v>
      </c>
    </row>
    <row r="260" spans="1:11" hidden="1" x14ac:dyDescent="0.35">
      <c r="A260" t="str">
        <f t="shared" si="13"/>
        <v>46–55</v>
      </c>
      <c r="B260" s="1">
        <v>46</v>
      </c>
      <c r="D260" t="s">
        <v>19</v>
      </c>
      <c r="I260" t="str">
        <f t="shared" si="14"/>
        <v>Negative</v>
      </c>
      <c r="J260">
        <f t="shared" si="12"/>
        <v>0</v>
      </c>
    </row>
    <row r="261" spans="1:11" x14ac:dyDescent="0.35">
      <c r="A261" t="str">
        <f t="shared" si="13"/>
        <v>18–25</v>
      </c>
      <c r="B261" s="1">
        <v>25</v>
      </c>
      <c r="D261" t="s">
        <v>20</v>
      </c>
      <c r="G261" t="s">
        <v>8</v>
      </c>
      <c r="I261" t="str">
        <f t="shared" si="14"/>
        <v>Positive</v>
      </c>
      <c r="J261">
        <f t="shared" si="12"/>
        <v>1</v>
      </c>
      <c r="K261">
        <v>1</v>
      </c>
    </row>
    <row r="262" spans="1:11" hidden="1" x14ac:dyDescent="0.35">
      <c r="A262" t="str">
        <f t="shared" si="13"/>
        <v>66–75</v>
      </c>
      <c r="B262" s="1">
        <v>68</v>
      </c>
      <c r="D262" t="s">
        <v>21</v>
      </c>
      <c r="G262" t="s">
        <v>8</v>
      </c>
      <c r="I262" t="str">
        <f t="shared" si="14"/>
        <v>Positive</v>
      </c>
      <c r="J262">
        <f t="shared" si="12"/>
        <v>1</v>
      </c>
    </row>
    <row r="263" spans="1:11" hidden="1" x14ac:dyDescent="0.35">
      <c r="A263" t="str">
        <f t="shared" si="13"/>
        <v>36–45</v>
      </c>
      <c r="B263" s="1">
        <v>36</v>
      </c>
      <c r="D263" t="s">
        <v>22</v>
      </c>
      <c r="H263" t="s">
        <v>8</v>
      </c>
      <c r="I263" t="str">
        <f t="shared" si="14"/>
        <v>Positive</v>
      </c>
      <c r="J263">
        <f t="shared" si="12"/>
        <v>1</v>
      </c>
    </row>
    <row r="264" spans="1:11" hidden="1" x14ac:dyDescent="0.35">
      <c r="A264" t="str">
        <f t="shared" si="13"/>
        <v>36–45</v>
      </c>
      <c r="B264" s="1">
        <v>42</v>
      </c>
      <c r="D264" t="s">
        <v>23</v>
      </c>
      <c r="H264" t="s">
        <v>8</v>
      </c>
      <c r="I264" t="str">
        <f t="shared" si="14"/>
        <v>Positive</v>
      </c>
      <c r="J264">
        <f t="shared" si="12"/>
        <v>1</v>
      </c>
    </row>
    <row r="265" spans="1:11" hidden="1" x14ac:dyDescent="0.35">
      <c r="A265" t="str">
        <f t="shared" si="13"/>
        <v>36–45</v>
      </c>
      <c r="B265" s="1">
        <v>44</v>
      </c>
      <c r="D265" t="s">
        <v>25</v>
      </c>
      <c r="I265" t="str">
        <f t="shared" si="14"/>
        <v>Negative</v>
      </c>
      <c r="J265">
        <f t="shared" si="12"/>
        <v>0</v>
      </c>
    </row>
    <row r="266" spans="1:11" hidden="1" x14ac:dyDescent="0.35">
      <c r="A266" t="str">
        <f t="shared" si="13"/>
        <v>36–45</v>
      </c>
      <c r="B266" s="1">
        <v>39</v>
      </c>
      <c r="D266" t="s">
        <v>26</v>
      </c>
      <c r="I266" t="str">
        <f t="shared" si="14"/>
        <v>Negative</v>
      </c>
      <c r="J266">
        <f t="shared" si="12"/>
        <v>0</v>
      </c>
    </row>
    <row r="267" spans="1:11" hidden="1" x14ac:dyDescent="0.35">
      <c r="A267" t="str">
        <f t="shared" si="13"/>
        <v>56–65</v>
      </c>
      <c r="B267" s="1">
        <v>58</v>
      </c>
      <c r="D267" t="s">
        <v>27</v>
      </c>
      <c r="I267" t="str">
        <f t="shared" si="14"/>
        <v>Negative</v>
      </c>
      <c r="J267">
        <f t="shared" si="12"/>
        <v>0</v>
      </c>
    </row>
    <row r="268" spans="1:11" hidden="1" x14ac:dyDescent="0.35">
      <c r="A268" t="str">
        <f t="shared" si="13"/>
        <v>46–55</v>
      </c>
      <c r="B268" s="1">
        <v>53</v>
      </c>
      <c r="D268" t="s">
        <v>28</v>
      </c>
      <c r="F268" t="s">
        <v>8</v>
      </c>
      <c r="G268" t="s">
        <v>8</v>
      </c>
      <c r="H268" t="s">
        <v>7</v>
      </c>
      <c r="I268" t="str">
        <f t="shared" si="14"/>
        <v>Positive</v>
      </c>
      <c r="J268">
        <f t="shared" si="12"/>
        <v>1</v>
      </c>
    </row>
    <row r="269" spans="1:11" hidden="1" x14ac:dyDescent="0.35">
      <c r="A269" t="str">
        <f t="shared" si="13"/>
        <v>56–65</v>
      </c>
      <c r="B269" s="1">
        <v>61</v>
      </c>
      <c r="D269" t="s">
        <v>29</v>
      </c>
      <c r="H269" t="s">
        <v>8</v>
      </c>
      <c r="I269" t="str">
        <f t="shared" si="14"/>
        <v>Positive</v>
      </c>
      <c r="J269">
        <f t="shared" si="12"/>
        <v>1</v>
      </c>
    </row>
    <row r="270" spans="1:11" hidden="1" x14ac:dyDescent="0.35">
      <c r="A270" t="str">
        <f t="shared" si="13"/>
        <v>56–65</v>
      </c>
      <c r="B270" s="1">
        <v>62</v>
      </c>
      <c r="D270" t="s">
        <v>20</v>
      </c>
      <c r="I270" t="str">
        <f t="shared" si="14"/>
        <v>Negative</v>
      </c>
      <c r="J270">
        <f t="shared" si="12"/>
        <v>0</v>
      </c>
    </row>
    <row r="271" spans="1:11" hidden="1" x14ac:dyDescent="0.35">
      <c r="A271" t="str">
        <f t="shared" si="13"/>
        <v>26–35</v>
      </c>
      <c r="B271" s="1">
        <v>30</v>
      </c>
      <c r="D271" t="s">
        <v>30</v>
      </c>
      <c r="F271" t="s">
        <v>7</v>
      </c>
      <c r="G271" t="s">
        <v>7</v>
      </c>
      <c r="H271" t="s">
        <v>7</v>
      </c>
      <c r="I271" t="str">
        <f t="shared" si="14"/>
        <v>Negative</v>
      </c>
      <c r="J271">
        <f t="shared" si="12"/>
        <v>0</v>
      </c>
    </row>
    <row r="272" spans="1:11" hidden="1" x14ac:dyDescent="0.35">
      <c r="A272" t="str">
        <f t="shared" si="13"/>
        <v>46–55</v>
      </c>
      <c r="B272" s="1">
        <v>50</v>
      </c>
      <c r="D272" t="s">
        <v>31</v>
      </c>
      <c r="I272" t="str">
        <f t="shared" si="14"/>
        <v>Negative</v>
      </c>
      <c r="J272">
        <f t="shared" si="12"/>
        <v>0</v>
      </c>
    </row>
    <row r="273" spans="1:11" hidden="1" x14ac:dyDescent="0.35">
      <c r="A273" t="str">
        <f t="shared" si="13"/>
        <v>36–45</v>
      </c>
      <c r="B273" s="1">
        <v>37</v>
      </c>
      <c r="D273" t="s">
        <v>33</v>
      </c>
      <c r="I273" t="str">
        <f t="shared" si="14"/>
        <v>Negative</v>
      </c>
      <c r="J273">
        <f t="shared" si="12"/>
        <v>0</v>
      </c>
    </row>
    <row r="274" spans="1:11" hidden="1" x14ac:dyDescent="0.35">
      <c r="A274" t="str">
        <f t="shared" si="13"/>
        <v>46–55</v>
      </c>
      <c r="B274" s="1">
        <v>54</v>
      </c>
      <c r="D274" t="s">
        <v>20</v>
      </c>
      <c r="I274" t="str">
        <f t="shared" si="14"/>
        <v>Negative</v>
      </c>
      <c r="J274">
        <f t="shared" si="12"/>
        <v>0</v>
      </c>
    </row>
    <row r="275" spans="1:11" hidden="1" x14ac:dyDescent="0.35">
      <c r="A275" t="str">
        <f t="shared" si="13"/>
        <v>56–65</v>
      </c>
      <c r="B275" s="1">
        <v>63</v>
      </c>
      <c r="D275" t="s">
        <v>33</v>
      </c>
      <c r="I275" t="str">
        <f t="shared" si="14"/>
        <v>Negative</v>
      </c>
      <c r="J275">
        <f t="shared" si="12"/>
        <v>0</v>
      </c>
    </row>
    <row r="276" spans="1:11" hidden="1" x14ac:dyDescent="0.35">
      <c r="A276" t="str">
        <f t="shared" si="13"/>
        <v>26–35</v>
      </c>
      <c r="B276" s="1">
        <v>27</v>
      </c>
      <c r="D276" t="s">
        <v>35</v>
      </c>
      <c r="F276" t="s">
        <v>8</v>
      </c>
      <c r="I276" t="str">
        <f t="shared" si="14"/>
        <v>Positive</v>
      </c>
      <c r="J276">
        <f t="shared" si="12"/>
        <v>1</v>
      </c>
    </row>
    <row r="277" spans="1:11" hidden="1" x14ac:dyDescent="0.35">
      <c r="A277" t="str">
        <f t="shared" si="13"/>
        <v>36–45</v>
      </c>
      <c r="B277" s="1">
        <v>36</v>
      </c>
      <c r="D277" t="s">
        <v>37</v>
      </c>
      <c r="I277" t="str">
        <f t="shared" si="14"/>
        <v>Negative</v>
      </c>
      <c r="J277">
        <f t="shared" si="12"/>
        <v>0</v>
      </c>
    </row>
    <row r="278" spans="1:11" hidden="1" x14ac:dyDescent="0.35">
      <c r="A278" t="str">
        <f t="shared" si="13"/>
        <v>36–45</v>
      </c>
      <c r="B278" s="1">
        <v>41</v>
      </c>
      <c r="D278" t="s">
        <v>25</v>
      </c>
      <c r="H278" t="s">
        <v>7</v>
      </c>
      <c r="I278" t="str">
        <f t="shared" si="14"/>
        <v>Negative</v>
      </c>
      <c r="J278">
        <f t="shared" si="12"/>
        <v>0</v>
      </c>
    </row>
    <row r="279" spans="1:11" hidden="1" x14ac:dyDescent="0.35">
      <c r="A279" t="str">
        <f t="shared" si="13"/>
        <v>36–45</v>
      </c>
      <c r="B279" s="1">
        <v>42</v>
      </c>
      <c r="D279" t="s">
        <v>39</v>
      </c>
      <c r="H279" t="s">
        <v>8</v>
      </c>
      <c r="I279" t="str">
        <f t="shared" si="14"/>
        <v>Positive</v>
      </c>
      <c r="J279">
        <f t="shared" si="12"/>
        <v>1</v>
      </c>
    </row>
    <row r="280" spans="1:11" hidden="1" x14ac:dyDescent="0.35">
      <c r="A280" t="str">
        <f t="shared" si="13"/>
        <v>56–65</v>
      </c>
      <c r="B280" s="1">
        <v>59</v>
      </c>
      <c r="D280" t="s">
        <v>22</v>
      </c>
      <c r="F280" t="s">
        <v>8</v>
      </c>
      <c r="I280" t="str">
        <f t="shared" si="14"/>
        <v>Positive</v>
      </c>
      <c r="J280">
        <f t="shared" si="12"/>
        <v>1</v>
      </c>
    </row>
    <row r="281" spans="1:11" hidden="1" x14ac:dyDescent="0.35">
      <c r="A281" t="str">
        <f t="shared" si="13"/>
        <v>26–35</v>
      </c>
      <c r="B281" s="1">
        <v>26</v>
      </c>
      <c r="D281" t="s">
        <v>42</v>
      </c>
      <c r="I281" t="str">
        <f t="shared" si="14"/>
        <v>Negative</v>
      </c>
      <c r="J281">
        <f t="shared" si="12"/>
        <v>0</v>
      </c>
    </row>
    <row r="282" spans="1:11" hidden="1" x14ac:dyDescent="0.35">
      <c r="A282" t="str">
        <f t="shared" si="13"/>
        <v>26–35</v>
      </c>
      <c r="B282" s="1">
        <v>35</v>
      </c>
      <c r="D282" t="s">
        <v>25</v>
      </c>
      <c r="H282" t="s">
        <v>8</v>
      </c>
      <c r="I282" t="str">
        <f t="shared" si="14"/>
        <v>Positive</v>
      </c>
      <c r="J282">
        <f t="shared" si="12"/>
        <v>1</v>
      </c>
    </row>
    <row r="283" spans="1:11" hidden="1" x14ac:dyDescent="0.35">
      <c r="A283" t="str">
        <f t="shared" si="13"/>
        <v>56–65</v>
      </c>
      <c r="B283" s="1">
        <v>57</v>
      </c>
      <c r="D283" t="s">
        <v>44</v>
      </c>
      <c r="F283" t="s">
        <v>8</v>
      </c>
      <c r="I283" t="str">
        <f t="shared" si="14"/>
        <v>Positive</v>
      </c>
      <c r="J283">
        <f t="shared" si="12"/>
        <v>1</v>
      </c>
    </row>
    <row r="284" spans="1:11" x14ac:dyDescent="0.35">
      <c r="A284" t="str">
        <f t="shared" si="13"/>
        <v>18–25</v>
      </c>
      <c r="B284" s="1">
        <v>22</v>
      </c>
      <c r="D284" t="s">
        <v>42</v>
      </c>
      <c r="H284" t="s">
        <v>8</v>
      </c>
      <c r="I284" t="str">
        <f t="shared" si="14"/>
        <v>Positive</v>
      </c>
      <c r="J284">
        <f t="shared" si="12"/>
        <v>1</v>
      </c>
      <c r="K284">
        <v>1</v>
      </c>
    </row>
    <row r="285" spans="1:11" x14ac:dyDescent="0.35">
      <c r="A285" t="str">
        <f t="shared" si="13"/>
        <v>18–25</v>
      </c>
      <c r="B285" s="1">
        <v>25</v>
      </c>
      <c r="D285" t="s">
        <v>47</v>
      </c>
      <c r="G285" t="s">
        <v>8</v>
      </c>
      <c r="I285" t="str">
        <f t="shared" si="14"/>
        <v>Positive</v>
      </c>
      <c r="J285">
        <f t="shared" si="12"/>
        <v>1</v>
      </c>
      <c r="K285">
        <v>1</v>
      </c>
    </row>
    <row r="286" spans="1:11" hidden="1" x14ac:dyDescent="0.35">
      <c r="A286" t="str">
        <f t="shared" si="13"/>
        <v>56–65</v>
      </c>
      <c r="B286" s="1">
        <v>59</v>
      </c>
      <c r="D286" t="s">
        <v>48</v>
      </c>
      <c r="I286" t="str">
        <f t="shared" si="14"/>
        <v>Negative</v>
      </c>
      <c r="J286">
        <f t="shared" si="12"/>
        <v>0</v>
      </c>
    </row>
    <row r="287" spans="1:11" hidden="1" x14ac:dyDescent="0.35">
      <c r="A287" t="str">
        <f t="shared" si="13"/>
        <v>56–65</v>
      </c>
      <c r="B287" s="1">
        <v>61</v>
      </c>
      <c r="D287" t="s">
        <v>50</v>
      </c>
      <c r="F287" t="s">
        <v>8</v>
      </c>
      <c r="G287" t="s">
        <v>8</v>
      </c>
      <c r="I287" t="str">
        <f t="shared" si="14"/>
        <v>Positive</v>
      </c>
      <c r="J287">
        <f t="shared" si="12"/>
        <v>1</v>
      </c>
    </row>
    <row r="288" spans="1:11" hidden="1" x14ac:dyDescent="0.35">
      <c r="A288" t="str">
        <f t="shared" si="13"/>
        <v>36–45</v>
      </c>
      <c r="B288" s="1">
        <v>38</v>
      </c>
      <c r="D288" t="s">
        <v>23</v>
      </c>
      <c r="I288" t="str">
        <f t="shared" si="14"/>
        <v>Negative</v>
      </c>
      <c r="J288">
        <f t="shared" si="12"/>
        <v>0</v>
      </c>
    </row>
    <row r="289" spans="1:11" hidden="1" x14ac:dyDescent="0.35">
      <c r="A289" t="str">
        <f t="shared" si="13"/>
        <v>46–55</v>
      </c>
      <c r="B289" s="1">
        <v>46</v>
      </c>
      <c r="D289" t="s">
        <v>53</v>
      </c>
      <c r="H289" t="s">
        <v>8</v>
      </c>
      <c r="I289" t="str">
        <f t="shared" si="14"/>
        <v>Positive</v>
      </c>
      <c r="J289">
        <f t="shared" si="12"/>
        <v>1</v>
      </c>
    </row>
    <row r="290" spans="1:11" hidden="1" x14ac:dyDescent="0.35">
      <c r="A290" t="str">
        <f t="shared" si="13"/>
        <v>46–55</v>
      </c>
      <c r="B290" s="1">
        <v>49</v>
      </c>
      <c r="D290" t="s">
        <v>55</v>
      </c>
      <c r="H290" t="s">
        <v>8</v>
      </c>
      <c r="I290" t="str">
        <f t="shared" si="14"/>
        <v>Positive</v>
      </c>
      <c r="J290">
        <f t="shared" si="12"/>
        <v>1</v>
      </c>
    </row>
    <row r="291" spans="1:11" hidden="1" x14ac:dyDescent="0.35">
      <c r="A291" t="str">
        <f t="shared" si="13"/>
        <v>56–65</v>
      </c>
      <c r="B291" s="1">
        <v>57</v>
      </c>
      <c r="D291" t="s">
        <v>56</v>
      </c>
      <c r="I291" t="str">
        <f t="shared" si="14"/>
        <v>Negative</v>
      </c>
      <c r="J291">
        <f t="shared" si="12"/>
        <v>0</v>
      </c>
    </row>
    <row r="292" spans="1:11" hidden="1" x14ac:dyDescent="0.35">
      <c r="A292" t="str">
        <f t="shared" si="13"/>
        <v>56–65</v>
      </c>
      <c r="B292" s="1">
        <v>58</v>
      </c>
      <c r="D292" t="s">
        <v>47</v>
      </c>
      <c r="I292" t="str">
        <f t="shared" si="14"/>
        <v>Negative</v>
      </c>
      <c r="J292">
        <f t="shared" si="12"/>
        <v>0</v>
      </c>
    </row>
    <row r="293" spans="1:11" hidden="1" x14ac:dyDescent="0.35">
      <c r="A293" t="str">
        <f t="shared" si="13"/>
        <v>56–65</v>
      </c>
      <c r="B293" s="1">
        <v>65</v>
      </c>
      <c r="D293" t="s">
        <v>58</v>
      </c>
      <c r="H293" t="s">
        <v>8</v>
      </c>
      <c r="I293" t="str">
        <f t="shared" si="14"/>
        <v>Positive</v>
      </c>
      <c r="J293">
        <f t="shared" si="12"/>
        <v>1</v>
      </c>
    </row>
    <row r="294" spans="1:11" hidden="1" x14ac:dyDescent="0.35">
      <c r="A294" t="str">
        <f t="shared" si="13"/>
        <v>26–35</v>
      </c>
      <c r="B294" s="1">
        <v>30</v>
      </c>
      <c r="D294" t="s">
        <v>58</v>
      </c>
      <c r="H294" t="s">
        <v>7</v>
      </c>
      <c r="I294" t="str">
        <f t="shared" si="14"/>
        <v>Negative</v>
      </c>
      <c r="J294">
        <f t="shared" si="12"/>
        <v>0</v>
      </c>
    </row>
    <row r="295" spans="1:11" hidden="1" x14ac:dyDescent="0.35">
      <c r="A295" t="str">
        <f t="shared" si="13"/>
        <v>26–35</v>
      </c>
      <c r="B295" s="1">
        <v>29</v>
      </c>
      <c r="D295" t="s">
        <v>20</v>
      </c>
      <c r="F295" t="s">
        <v>8</v>
      </c>
      <c r="G295" t="s">
        <v>8</v>
      </c>
      <c r="I295" t="str">
        <f t="shared" si="14"/>
        <v>Positive</v>
      </c>
      <c r="J295">
        <f t="shared" si="12"/>
        <v>1</v>
      </c>
    </row>
    <row r="296" spans="1:11" x14ac:dyDescent="0.35">
      <c r="A296" t="str">
        <f t="shared" si="13"/>
        <v>18–25</v>
      </c>
      <c r="B296" s="1">
        <v>22</v>
      </c>
      <c r="D296" t="s">
        <v>47</v>
      </c>
      <c r="I296" t="str">
        <f t="shared" si="14"/>
        <v>Negative</v>
      </c>
      <c r="J296">
        <f t="shared" si="12"/>
        <v>0</v>
      </c>
      <c r="K296">
        <v>0</v>
      </c>
    </row>
    <row r="297" spans="1:11" hidden="1" x14ac:dyDescent="0.35">
      <c r="A297" t="str">
        <f t="shared" si="13"/>
        <v>46–55</v>
      </c>
      <c r="B297" s="1">
        <v>53</v>
      </c>
      <c r="D297" t="s">
        <v>35</v>
      </c>
      <c r="I297" t="str">
        <f t="shared" si="14"/>
        <v>Negative</v>
      </c>
      <c r="J297">
        <f t="shared" si="12"/>
        <v>0</v>
      </c>
    </row>
    <row r="298" spans="1:11" hidden="1" x14ac:dyDescent="0.35">
      <c r="A298" t="str">
        <f t="shared" si="13"/>
        <v>46–55</v>
      </c>
      <c r="B298" s="1">
        <v>49</v>
      </c>
      <c r="D298" t="s">
        <v>61</v>
      </c>
      <c r="G298" t="s">
        <v>8</v>
      </c>
      <c r="H298" t="s">
        <v>8</v>
      </c>
      <c r="I298" t="str">
        <f t="shared" si="14"/>
        <v>Positive</v>
      </c>
      <c r="J298">
        <f t="shared" si="12"/>
        <v>1</v>
      </c>
    </row>
    <row r="299" spans="1:11" hidden="1" x14ac:dyDescent="0.35">
      <c r="A299" t="str">
        <f t="shared" si="13"/>
        <v>46–55</v>
      </c>
      <c r="B299" s="1">
        <v>55</v>
      </c>
      <c r="D299" t="s">
        <v>47</v>
      </c>
      <c r="I299" t="str">
        <f t="shared" si="14"/>
        <v>Negative</v>
      </c>
      <c r="J299">
        <f t="shared" si="12"/>
        <v>0</v>
      </c>
    </row>
    <row r="300" spans="1:11" hidden="1" x14ac:dyDescent="0.35">
      <c r="A300" t="str">
        <f t="shared" si="13"/>
        <v>26–35</v>
      </c>
      <c r="B300" s="1">
        <v>35</v>
      </c>
      <c r="D300" t="s">
        <v>25</v>
      </c>
      <c r="H300" t="s">
        <v>8</v>
      </c>
      <c r="I300" t="str">
        <f t="shared" si="14"/>
        <v>Positive</v>
      </c>
      <c r="J300">
        <f t="shared" si="12"/>
        <v>1</v>
      </c>
    </row>
    <row r="301" spans="1:11" hidden="1" x14ac:dyDescent="0.35">
      <c r="A301" t="str">
        <f t="shared" si="13"/>
        <v>36–45</v>
      </c>
      <c r="B301" s="1">
        <v>40</v>
      </c>
      <c r="D301" t="s">
        <v>33</v>
      </c>
      <c r="I301" t="str">
        <f t="shared" si="14"/>
        <v>Negative</v>
      </c>
      <c r="J301">
        <f t="shared" si="12"/>
        <v>0</v>
      </c>
    </row>
    <row r="302" spans="1:11" hidden="1" x14ac:dyDescent="0.35">
      <c r="A302" t="str">
        <f t="shared" si="13"/>
        <v>36–45</v>
      </c>
      <c r="B302" s="1">
        <v>43</v>
      </c>
      <c r="D302" t="s">
        <v>20</v>
      </c>
      <c r="I302" t="str">
        <f t="shared" si="14"/>
        <v>Negative</v>
      </c>
      <c r="J302">
        <f t="shared" si="12"/>
        <v>0</v>
      </c>
    </row>
    <row r="303" spans="1:11" hidden="1" x14ac:dyDescent="0.35">
      <c r="A303" t="str">
        <f t="shared" si="13"/>
        <v>56–65</v>
      </c>
      <c r="B303" s="1">
        <v>62</v>
      </c>
      <c r="D303" t="s">
        <v>11</v>
      </c>
      <c r="F303" t="s">
        <v>8</v>
      </c>
      <c r="I303" t="str">
        <f t="shared" si="14"/>
        <v>Positive</v>
      </c>
      <c r="J303">
        <f t="shared" si="12"/>
        <v>1</v>
      </c>
    </row>
    <row r="304" spans="1:11" hidden="1" x14ac:dyDescent="0.35">
      <c r="A304" t="str">
        <f t="shared" si="13"/>
        <v>56–65</v>
      </c>
      <c r="B304" s="1">
        <v>65</v>
      </c>
      <c r="D304" t="s">
        <v>11</v>
      </c>
      <c r="I304" t="str">
        <f t="shared" si="14"/>
        <v>Negative</v>
      </c>
      <c r="J304">
        <f t="shared" si="12"/>
        <v>0</v>
      </c>
    </row>
    <row r="305" spans="1:11" hidden="1" x14ac:dyDescent="0.35">
      <c r="A305" t="str">
        <f t="shared" si="13"/>
        <v>36–45</v>
      </c>
      <c r="B305" s="1">
        <v>36</v>
      </c>
      <c r="D305" t="s">
        <v>14</v>
      </c>
      <c r="I305" t="str">
        <f t="shared" si="14"/>
        <v>Negative</v>
      </c>
      <c r="J305">
        <f t="shared" si="12"/>
        <v>0</v>
      </c>
    </row>
    <row r="306" spans="1:11" x14ac:dyDescent="0.35">
      <c r="A306" t="str">
        <f t="shared" si="13"/>
        <v>18–25</v>
      </c>
      <c r="B306" s="1">
        <v>19</v>
      </c>
      <c r="D306" t="s">
        <v>21</v>
      </c>
      <c r="F306" t="s">
        <v>8</v>
      </c>
      <c r="G306" t="s">
        <v>8</v>
      </c>
      <c r="I306" t="str">
        <f t="shared" si="14"/>
        <v>Positive</v>
      </c>
      <c r="J306">
        <f t="shared" si="12"/>
        <v>1</v>
      </c>
      <c r="K306">
        <v>1</v>
      </c>
    </row>
    <row r="307" spans="1:11" x14ac:dyDescent="0.35">
      <c r="A307" t="str">
        <f t="shared" si="13"/>
        <v>18–25</v>
      </c>
      <c r="B307" s="1">
        <v>21</v>
      </c>
      <c r="D307" t="s">
        <v>56</v>
      </c>
      <c r="I307" t="str">
        <f t="shared" si="14"/>
        <v>Negative</v>
      </c>
      <c r="J307">
        <f t="shared" si="12"/>
        <v>0</v>
      </c>
      <c r="K307">
        <v>0</v>
      </c>
    </row>
    <row r="308" spans="1:11" hidden="1" x14ac:dyDescent="0.35">
      <c r="A308" t="str">
        <f t="shared" si="13"/>
        <v>26–35</v>
      </c>
      <c r="B308" s="1">
        <v>27</v>
      </c>
      <c r="D308" t="s">
        <v>20</v>
      </c>
      <c r="I308" t="str">
        <f t="shared" si="14"/>
        <v>Negative</v>
      </c>
      <c r="J308">
        <f t="shared" si="12"/>
        <v>0</v>
      </c>
    </row>
    <row r="309" spans="1:11" hidden="1" x14ac:dyDescent="0.35">
      <c r="A309" t="str">
        <f t="shared" si="13"/>
        <v>46–55</v>
      </c>
      <c r="B309" s="1">
        <v>54</v>
      </c>
      <c r="D309" t="s">
        <v>18</v>
      </c>
      <c r="I309" t="str">
        <f t="shared" si="14"/>
        <v>Negative</v>
      </c>
      <c r="J309">
        <f t="shared" si="12"/>
        <v>0</v>
      </c>
    </row>
    <row r="310" spans="1:11" hidden="1" x14ac:dyDescent="0.35">
      <c r="A310" t="str">
        <f t="shared" si="13"/>
        <v>56–65</v>
      </c>
      <c r="B310" s="1">
        <v>63</v>
      </c>
      <c r="D310" t="s">
        <v>33</v>
      </c>
      <c r="G310" t="s">
        <v>8</v>
      </c>
      <c r="I310" t="str">
        <f t="shared" si="14"/>
        <v>Positive</v>
      </c>
      <c r="J310">
        <f t="shared" si="12"/>
        <v>1</v>
      </c>
    </row>
    <row r="311" spans="1:11" hidden="1" x14ac:dyDescent="0.35">
      <c r="A311" t="str">
        <f t="shared" si="13"/>
        <v>56–65</v>
      </c>
      <c r="B311" s="1">
        <v>60</v>
      </c>
      <c r="D311" t="s">
        <v>20</v>
      </c>
      <c r="I311" t="str">
        <f t="shared" si="14"/>
        <v>Negative</v>
      </c>
      <c r="J311">
        <f t="shared" si="12"/>
        <v>0</v>
      </c>
    </row>
    <row r="312" spans="1:11" hidden="1" x14ac:dyDescent="0.35">
      <c r="A312" t="str">
        <f t="shared" si="13"/>
        <v>56–65</v>
      </c>
      <c r="B312" s="1">
        <v>64</v>
      </c>
      <c r="D312" t="s">
        <v>11</v>
      </c>
      <c r="I312" t="str">
        <f t="shared" si="14"/>
        <v>Negative</v>
      </c>
      <c r="J312">
        <f t="shared" si="12"/>
        <v>0</v>
      </c>
    </row>
    <row r="313" spans="1:11" hidden="1" x14ac:dyDescent="0.35">
      <c r="A313" t="str">
        <f t="shared" si="13"/>
        <v>36–45</v>
      </c>
      <c r="B313" s="1">
        <v>44</v>
      </c>
      <c r="D313" t="s">
        <v>108</v>
      </c>
      <c r="G313" t="s">
        <v>8</v>
      </c>
      <c r="I313" t="str">
        <f t="shared" si="14"/>
        <v>Positive</v>
      </c>
      <c r="J313">
        <f t="shared" si="12"/>
        <v>1</v>
      </c>
    </row>
    <row r="314" spans="1:11" hidden="1" x14ac:dyDescent="0.35">
      <c r="A314" t="str">
        <f t="shared" si="13"/>
        <v>56–65</v>
      </c>
      <c r="B314" s="1">
        <v>60</v>
      </c>
      <c r="D314" t="s">
        <v>18</v>
      </c>
      <c r="I314" t="str">
        <f t="shared" si="14"/>
        <v>Negative</v>
      </c>
      <c r="J314">
        <f t="shared" si="12"/>
        <v>0</v>
      </c>
    </row>
    <row r="315" spans="1:11" hidden="1" x14ac:dyDescent="0.35">
      <c r="A315" t="str">
        <f t="shared" si="13"/>
        <v>36–45</v>
      </c>
      <c r="B315" s="1">
        <v>39</v>
      </c>
      <c r="D315" t="s">
        <v>109</v>
      </c>
      <c r="H315" t="s">
        <v>7</v>
      </c>
      <c r="I315" t="str">
        <f t="shared" si="14"/>
        <v>Negative</v>
      </c>
      <c r="J315">
        <f t="shared" si="12"/>
        <v>0</v>
      </c>
    </row>
    <row r="316" spans="1:11" hidden="1" x14ac:dyDescent="0.35">
      <c r="A316" t="str">
        <f t="shared" si="13"/>
        <v>56–65</v>
      </c>
      <c r="B316" s="1">
        <v>58</v>
      </c>
      <c r="D316" t="s">
        <v>110</v>
      </c>
      <c r="I316" t="str">
        <f t="shared" si="14"/>
        <v>Negative</v>
      </c>
      <c r="J316">
        <f t="shared" si="12"/>
        <v>0</v>
      </c>
    </row>
    <row r="317" spans="1:11" hidden="1" x14ac:dyDescent="0.35">
      <c r="A317" t="str">
        <f t="shared" si="13"/>
        <v>46–55</v>
      </c>
      <c r="B317" s="1">
        <v>46</v>
      </c>
      <c r="D317" t="s">
        <v>19</v>
      </c>
      <c r="H317" t="s">
        <v>8</v>
      </c>
      <c r="I317" t="str">
        <f t="shared" si="14"/>
        <v>Positive</v>
      </c>
      <c r="J317">
        <f t="shared" si="12"/>
        <v>1</v>
      </c>
    </row>
    <row r="318" spans="1:11" hidden="1" x14ac:dyDescent="0.35">
      <c r="A318" t="str">
        <f t="shared" si="13"/>
        <v>46–55</v>
      </c>
      <c r="B318" s="1">
        <v>52</v>
      </c>
      <c r="D318" t="s">
        <v>19</v>
      </c>
      <c r="I318" t="str">
        <f t="shared" si="14"/>
        <v>Negative</v>
      </c>
      <c r="J318">
        <f t="shared" si="12"/>
        <v>0</v>
      </c>
    </row>
    <row r="319" spans="1:11" hidden="1" x14ac:dyDescent="0.35">
      <c r="A319" t="str">
        <f t="shared" si="13"/>
        <v>26–35</v>
      </c>
      <c r="B319" s="1">
        <v>28</v>
      </c>
      <c r="D319" t="s">
        <v>20</v>
      </c>
      <c r="I319" t="str">
        <f t="shared" si="14"/>
        <v>Negative</v>
      </c>
      <c r="J319">
        <f t="shared" si="12"/>
        <v>0</v>
      </c>
    </row>
    <row r="320" spans="1:11" hidden="1" x14ac:dyDescent="0.35">
      <c r="A320" t="str">
        <f t="shared" si="13"/>
        <v>36–45</v>
      </c>
      <c r="B320" s="1">
        <v>45</v>
      </c>
      <c r="D320" t="s">
        <v>111</v>
      </c>
      <c r="F320" t="s">
        <v>8</v>
      </c>
      <c r="I320" t="str">
        <f t="shared" si="14"/>
        <v>Positive</v>
      </c>
      <c r="J320">
        <f t="shared" si="12"/>
        <v>1</v>
      </c>
    </row>
    <row r="321" spans="1:11" hidden="1" x14ac:dyDescent="0.35">
      <c r="A321" t="str">
        <f t="shared" si="13"/>
        <v>56–65</v>
      </c>
      <c r="B321" s="1">
        <v>62</v>
      </c>
      <c r="D321" t="s">
        <v>22</v>
      </c>
      <c r="I321" t="str">
        <f t="shared" si="14"/>
        <v>Negative</v>
      </c>
      <c r="J321">
        <f t="shared" si="12"/>
        <v>0</v>
      </c>
    </row>
    <row r="322" spans="1:11" hidden="1" x14ac:dyDescent="0.35">
      <c r="A322" t="str">
        <f t="shared" si="13"/>
        <v>56–65</v>
      </c>
      <c r="B322" s="1">
        <v>58</v>
      </c>
      <c r="D322" t="s">
        <v>11</v>
      </c>
      <c r="I322" t="str">
        <f t="shared" si="14"/>
        <v>Negative</v>
      </c>
      <c r="J322">
        <f t="shared" ref="J322:J385" si="15">IF(COUNTIF(I322:I322, "Positive") &gt; 0, 1, 0)</f>
        <v>0</v>
      </c>
    </row>
    <row r="323" spans="1:11" x14ac:dyDescent="0.35">
      <c r="A323" t="str">
        <f t="shared" ref="A323:A386" si="16">IF(B323&lt;18, "0–17",
 IF(B323&lt;=25, "18–25",
 IF(B323&lt;=35, "26–35",
 IF(B323&lt;=45, "36–45",
 IF(B323&lt;=55, "46–55",
 IF(B323&lt;=65, "56–65",
 IF(B323&lt;=75, "66–75", "76+")))))))</f>
        <v>18–25</v>
      </c>
      <c r="B323" s="1">
        <v>21</v>
      </c>
      <c r="D323" t="s">
        <v>109</v>
      </c>
      <c r="H323" t="s">
        <v>8</v>
      </c>
      <c r="I323" t="str">
        <f t="shared" ref="I323:I386" si="17">IF(COUNTIF(F323:H323, "P") &gt; 0, "Positive", "Negative")</f>
        <v>Positive</v>
      </c>
      <c r="J323">
        <f t="shared" si="15"/>
        <v>1</v>
      </c>
      <c r="K323">
        <v>1</v>
      </c>
    </row>
    <row r="324" spans="1:11" hidden="1" x14ac:dyDescent="0.35">
      <c r="A324" t="str">
        <f t="shared" si="16"/>
        <v>26–35</v>
      </c>
      <c r="B324" s="1">
        <v>27</v>
      </c>
      <c r="D324" t="s">
        <v>110</v>
      </c>
      <c r="I324" t="str">
        <f t="shared" si="17"/>
        <v>Negative</v>
      </c>
      <c r="J324">
        <f t="shared" si="15"/>
        <v>0</v>
      </c>
    </row>
    <row r="325" spans="1:11" hidden="1" x14ac:dyDescent="0.35">
      <c r="A325" t="str">
        <f t="shared" si="16"/>
        <v>26–35</v>
      </c>
      <c r="B325" s="1">
        <v>32</v>
      </c>
      <c r="D325" t="s">
        <v>110</v>
      </c>
      <c r="I325" t="str">
        <f t="shared" si="17"/>
        <v>Negative</v>
      </c>
      <c r="J325">
        <f t="shared" si="15"/>
        <v>0</v>
      </c>
    </row>
    <row r="326" spans="1:11" hidden="1" x14ac:dyDescent="0.35">
      <c r="A326" t="str">
        <f t="shared" si="16"/>
        <v>26–35</v>
      </c>
      <c r="B326" s="1">
        <v>34</v>
      </c>
      <c r="D326" t="s">
        <v>35</v>
      </c>
      <c r="H326" t="s">
        <v>8</v>
      </c>
      <c r="I326" t="str">
        <f t="shared" si="17"/>
        <v>Positive</v>
      </c>
      <c r="J326">
        <f t="shared" si="15"/>
        <v>1</v>
      </c>
    </row>
    <row r="327" spans="1:11" hidden="1" x14ac:dyDescent="0.35">
      <c r="A327" t="str">
        <f t="shared" si="16"/>
        <v>36–45</v>
      </c>
      <c r="B327" s="1">
        <v>39</v>
      </c>
      <c r="D327" t="s">
        <v>18</v>
      </c>
      <c r="F327" t="s">
        <v>8</v>
      </c>
      <c r="I327" t="str">
        <f t="shared" si="17"/>
        <v>Positive</v>
      </c>
      <c r="J327">
        <f t="shared" si="15"/>
        <v>1</v>
      </c>
    </row>
    <row r="328" spans="1:11" hidden="1" x14ac:dyDescent="0.35">
      <c r="A328" t="str">
        <f t="shared" si="16"/>
        <v>36–45</v>
      </c>
      <c r="B328" s="1">
        <v>45</v>
      </c>
      <c r="D328" t="s">
        <v>107</v>
      </c>
      <c r="F328" t="s">
        <v>8</v>
      </c>
      <c r="G328" t="s">
        <v>8</v>
      </c>
      <c r="I328" t="str">
        <f t="shared" si="17"/>
        <v>Positive</v>
      </c>
      <c r="J328">
        <f t="shared" si="15"/>
        <v>1</v>
      </c>
    </row>
    <row r="329" spans="1:11" hidden="1" x14ac:dyDescent="0.35">
      <c r="A329" t="str">
        <f t="shared" si="16"/>
        <v>56–65</v>
      </c>
      <c r="B329" s="1">
        <v>58</v>
      </c>
      <c r="D329" t="s">
        <v>12</v>
      </c>
      <c r="G329" t="s">
        <v>8</v>
      </c>
      <c r="I329" t="str">
        <f t="shared" si="17"/>
        <v>Positive</v>
      </c>
      <c r="J329">
        <f t="shared" si="15"/>
        <v>1</v>
      </c>
    </row>
    <row r="330" spans="1:11" hidden="1" x14ac:dyDescent="0.35">
      <c r="A330" t="str">
        <f t="shared" si="16"/>
        <v>56–65</v>
      </c>
      <c r="B330" s="1">
        <v>59</v>
      </c>
      <c r="D330" t="s">
        <v>13</v>
      </c>
      <c r="I330" t="str">
        <f t="shared" si="17"/>
        <v>Negative</v>
      </c>
      <c r="J330">
        <f t="shared" si="15"/>
        <v>0</v>
      </c>
    </row>
    <row r="331" spans="1:11" hidden="1" x14ac:dyDescent="0.35">
      <c r="A331" t="str">
        <f t="shared" si="16"/>
        <v>26–35</v>
      </c>
      <c r="B331" s="1">
        <v>32</v>
      </c>
      <c r="D331" t="s">
        <v>14</v>
      </c>
      <c r="I331" t="str">
        <f t="shared" si="17"/>
        <v>Negative</v>
      </c>
      <c r="J331">
        <f t="shared" si="15"/>
        <v>0</v>
      </c>
    </row>
    <row r="332" spans="1:11" hidden="1" x14ac:dyDescent="0.35">
      <c r="A332" t="str">
        <f t="shared" si="16"/>
        <v>26–35</v>
      </c>
      <c r="B332" s="1">
        <v>33</v>
      </c>
      <c r="D332" t="s">
        <v>15</v>
      </c>
      <c r="I332" t="str">
        <f t="shared" si="17"/>
        <v>Negative</v>
      </c>
      <c r="J332">
        <f t="shared" si="15"/>
        <v>0</v>
      </c>
    </row>
    <row r="333" spans="1:11" hidden="1" x14ac:dyDescent="0.35">
      <c r="A333" t="str">
        <f t="shared" si="16"/>
        <v>56–65</v>
      </c>
      <c r="B333" s="1">
        <v>60</v>
      </c>
      <c r="D333" t="s">
        <v>16</v>
      </c>
      <c r="H333" t="s">
        <v>7</v>
      </c>
      <c r="I333" t="str">
        <f t="shared" si="17"/>
        <v>Negative</v>
      </c>
      <c r="J333">
        <f t="shared" si="15"/>
        <v>0</v>
      </c>
    </row>
    <row r="334" spans="1:11" hidden="1" x14ac:dyDescent="0.35">
      <c r="A334" t="str">
        <f t="shared" si="16"/>
        <v>46–55</v>
      </c>
      <c r="B334" s="1">
        <v>51</v>
      </c>
      <c r="D334" t="s">
        <v>17</v>
      </c>
      <c r="F334" t="s">
        <v>8</v>
      </c>
      <c r="I334" t="str">
        <f t="shared" si="17"/>
        <v>Positive</v>
      </c>
      <c r="J334">
        <f t="shared" si="15"/>
        <v>1</v>
      </c>
    </row>
    <row r="335" spans="1:11" hidden="1" x14ac:dyDescent="0.35">
      <c r="A335" t="str">
        <f t="shared" si="16"/>
        <v>46–55</v>
      </c>
      <c r="B335" s="1">
        <v>54</v>
      </c>
      <c r="D335" t="s">
        <v>18</v>
      </c>
      <c r="I335" t="str">
        <f t="shared" si="17"/>
        <v>Negative</v>
      </c>
      <c r="J335">
        <f t="shared" si="15"/>
        <v>0</v>
      </c>
    </row>
    <row r="336" spans="1:11" hidden="1" x14ac:dyDescent="0.35">
      <c r="A336" t="str">
        <f t="shared" si="16"/>
        <v>56–65</v>
      </c>
      <c r="B336" s="1">
        <v>58</v>
      </c>
      <c r="D336" t="s">
        <v>19</v>
      </c>
      <c r="G336" t="s">
        <v>8</v>
      </c>
      <c r="I336" t="str">
        <f t="shared" si="17"/>
        <v>Positive</v>
      </c>
      <c r="J336">
        <f t="shared" si="15"/>
        <v>1</v>
      </c>
    </row>
    <row r="337" spans="1:11" hidden="1" x14ac:dyDescent="0.35">
      <c r="A337" t="str">
        <f t="shared" si="16"/>
        <v>26–35</v>
      </c>
      <c r="B337" s="1">
        <v>30</v>
      </c>
      <c r="D337" t="s">
        <v>20</v>
      </c>
      <c r="F337" t="s">
        <v>8</v>
      </c>
      <c r="G337" t="s">
        <v>8</v>
      </c>
      <c r="I337" t="str">
        <f t="shared" si="17"/>
        <v>Positive</v>
      </c>
      <c r="J337">
        <f t="shared" si="15"/>
        <v>1</v>
      </c>
    </row>
    <row r="338" spans="1:11" hidden="1" x14ac:dyDescent="0.35">
      <c r="A338" t="str">
        <f t="shared" si="16"/>
        <v>46–55</v>
      </c>
      <c r="B338" s="1">
        <v>49</v>
      </c>
      <c r="D338" t="s">
        <v>21</v>
      </c>
      <c r="H338" t="s">
        <v>8</v>
      </c>
      <c r="I338" t="str">
        <f t="shared" si="17"/>
        <v>Positive</v>
      </c>
      <c r="J338">
        <f t="shared" si="15"/>
        <v>1</v>
      </c>
    </row>
    <row r="339" spans="1:11" hidden="1" x14ac:dyDescent="0.35">
      <c r="A339" t="str">
        <f t="shared" si="16"/>
        <v>56–65</v>
      </c>
      <c r="B339" s="1">
        <v>56</v>
      </c>
      <c r="D339" t="s">
        <v>22</v>
      </c>
      <c r="I339" t="str">
        <f t="shared" si="17"/>
        <v>Negative</v>
      </c>
      <c r="J339">
        <f t="shared" si="15"/>
        <v>0</v>
      </c>
    </row>
    <row r="340" spans="1:11" hidden="1" x14ac:dyDescent="0.35">
      <c r="A340" t="str">
        <f t="shared" si="16"/>
        <v>46–55</v>
      </c>
      <c r="B340" s="1">
        <v>52</v>
      </c>
      <c r="D340" t="s">
        <v>23</v>
      </c>
      <c r="H340" t="s">
        <v>7</v>
      </c>
      <c r="I340" t="str">
        <f t="shared" si="17"/>
        <v>Negative</v>
      </c>
      <c r="J340">
        <f t="shared" si="15"/>
        <v>0</v>
      </c>
    </row>
    <row r="341" spans="1:11" hidden="1" x14ac:dyDescent="0.35">
      <c r="A341" t="str">
        <f t="shared" si="16"/>
        <v>46–55</v>
      </c>
      <c r="B341" s="1">
        <v>48</v>
      </c>
      <c r="D341" t="s">
        <v>25</v>
      </c>
      <c r="H341" t="s">
        <v>8</v>
      </c>
      <c r="I341" t="str">
        <f t="shared" si="17"/>
        <v>Positive</v>
      </c>
      <c r="J341">
        <f t="shared" si="15"/>
        <v>1</v>
      </c>
    </row>
    <row r="342" spans="1:11" hidden="1" x14ac:dyDescent="0.35">
      <c r="A342" t="str">
        <f t="shared" si="16"/>
        <v>56–65</v>
      </c>
      <c r="B342" s="1">
        <v>65</v>
      </c>
      <c r="D342" t="s">
        <v>26</v>
      </c>
      <c r="H342" t="s">
        <v>8</v>
      </c>
      <c r="I342" t="str">
        <f t="shared" si="17"/>
        <v>Positive</v>
      </c>
      <c r="J342">
        <f t="shared" si="15"/>
        <v>1</v>
      </c>
    </row>
    <row r="343" spans="1:11" hidden="1" x14ac:dyDescent="0.35">
      <c r="A343" t="str">
        <f t="shared" si="16"/>
        <v>36–45</v>
      </c>
      <c r="B343" s="1">
        <v>45</v>
      </c>
      <c r="D343" t="s">
        <v>27</v>
      </c>
      <c r="I343" t="str">
        <f t="shared" si="17"/>
        <v>Negative</v>
      </c>
      <c r="J343">
        <f t="shared" si="15"/>
        <v>0</v>
      </c>
    </row>
    <row r="344" spans="1:11" hidden="1" x14ac:dyDescent="0.35">
      <c r="A344" t="str">
        <f t="shared" si="16"/>
        <v>56–65</v>
      </c>
      <c r="B344" s="1">
        <v>65</v>
      </c>
      <c r="D344" t="s">
        <v>28</v>
      </c>
      <c r="H344" t="s">
        <v>8</v>
      </c>
      <c r="I344" t="str">
        <f t="shared" si="17"/>
        <v>Positive</v>
      </c>
      <c r="J344">
        <f t="shared" si="15"/>
        <v>1</v>
      </c>
    </row>
    <row r="345" spans="1:11" x14ac:dyDescent="0.35">
      <c r="A345" t="str">
        <f t="shared" si="16"/>
        <v>18–25</v>
      </c>
      <c r="B345" s="1">
        <v>25</v>
      </c>
      <c r="D345" t="s">
        <v>29</v>
      </c>
      <c r="H345" t="s">
        <v>8</v>
      </c>
      <c r="I345" t="str">
        <f t="shared" si="17"/>
        <v>Positive</v>
      </c>
      <c r="J345">
        <f t="shared" si="15"/>
        <v>1</v>
      </c>
      <c r="K345">
        <v>1</v>
      </c>
    </row>
    <row r="346" spans="1:11" hidden="1" x14ac:dyDescent="0.35">
      <c r="A346" t="str">
        <f t="shared" si="16"/>
        <v>46–55</v>
      </c>
      <c r="B346" s="1">
        <v>50</v>
      </c>
      <c r="D346" t="s">
        <v>58</v>
      </c>
      <c r="H346" t="s">
        <v>8</v>
      </c>
      <c r="I346" t="str">
        <f t="shared" si="17"/>
        <v>Positive</v>
      </c>
      <c r="J346">
        <f t="shared" si="15"/>
        <v>1</v>
      </c>
    </row>
    <row r="347" spans="1:11" x14ac:dyDescent="0.35">
      <c r="A347" t="str">
        <f t="shared" si="16"/>
        <v>18–25</v>
      </c>
      <c r="B347" s="1">
        <v>19</v>
      </c>
      <c r="D347" t="s">
        <v>20</v>
      </c>
      <c r="I347" t="str">
        <f t="shared" si="17"/>
        <v>Negative</v>
      </c>
      <c r="J347">
        <f t="shared" si="15"/>
        <v>0</v>
      </c>
      <c r="K347">
        <v>0</v>
      </c>
    </row>
    <row r="348" spans="1:11" x14ac:dyDescent="0.35">
      <c r="A348" t="str">
        <f t="shared" si="16"/>
        <v>18–25</v>
      </c>
      <c r="B348" s="1">
        <v>18</v>
      </c>
      <c r="D348" t="s">
        <v>20</v>
      </c>
      <c r="I348" t="str">
        <f t="shared" si="17"/>
        <v>Negative</v>
      </c>
      <c r="J348">
        <f t="shared" si="15"/>
        <v>0</v>
      </c>
      <c r="K348">
        <v>0</v>
      </c>
    </row>
    <row r="349" spans="1:11" x14ac:dyDescent="0.35">
      <c r="A349" t="str">
        <f t="shared" si="16"/>
        <v>18–25</v>
      </c>
      <c r="B349" s="1">
        <v>18</v>
      </c>
      <c r="D349" t="s">
        <v>89</v>
      </c>
      <c r="I349" t="str">
        <f t="shared" si="17"/>
        <v>Negative</v>
      </c>
      <c r="J349">
        <f t="shared" si="15"/>
        <v>0</v>
      </c>
      <c r="K349">
        <v>0</v>
      </c>
    </row>
    <row r="350" spans="1:11" hidden="1" x14ac:dyDescent="0.35">
      <c r="A350" t="str">
        <f t="shared" si="16"/>
        <v>56–65</v>
      </c>
      <c r="B350" s="1">
        <v>56</v>
      </c>
      <c r="D350" t="s">
        <v>20</v>
      </c>
      <c r="F350" t="s">
        <v>8</v>
      </c>
      <c r="I350" t="str">
        <f t="shared" si="17"/>
        <v>Positive</v>
      </c>
      <c r="J350">
        <f t="shared" si="15"/>
        <v>1</v>
      </c>
    </row>
    <row r="351" spans="1:11" hidden="1" x14ac:dyDescent="0.35">
      <c r="A351" t="str">
        <f t="shared" si="16"/>
        <v>36–45</v>
      </c>
      <c r="B351" s="1">
        <v>43</v>
      </c>
      <c r="D351" t="s">
        <v>61</v>
      </c>
      <c r="G351" t="s">
        <v>8</v>
      </c>
      <c r="I351" t="str">
        <f t="shared" si="17"/>
        <v>Positive</v>
      </c>
      <c r="J351">
        <f t="shared" si="15"/>
        <v>1</v>
      </c>
    </row>
    <row r="352" spans="1:11" hidden="1" x14ac:dyDescent="0.35">
      <c r="A352" t="str">
        <f t="shared" si="16"/>
        <v>26–35</v>
      </c>
      <c r="B352" s="1">
        <v>29</v>
      </c>
      <c r="D352" t="s">
        <v>42</v>
      </c>
      <c r="I352" t="str">
        <f t="shared" si="17"/>
        <v>Negative</v>
      </c>
      <c r="J352">
        <f t="shared" si="15"/>
        <v>0</v>
      </c>
    </row>
    <row r="353" spans="1:11" hidden="1" x14ac:dyDescent="0.35">
      <c r="A353" t="str">
        <f t="shared" si="16"/>
        <v>56–65</v>
      </c>
      <c r="B353" s="1">
        <v>65</v>
      </c>
      <c r="D353" t="s">
        <v>25</v>
      </c>
      <c r="F353" t="s">
        <v>8</v>
      </c>
      <c r="I353" t="str">
        <f t="shared" si="17"/>
        <v>Positive</v>
      </c>
      <c r="J353">
        <f t="shared" si="15"/>
        <v>1</v>
      </c>
    </row>
    <row r="354" spans="1:11" x14ac:dyDescent="0.35">
      <c r="A354" t="str">
        <f t="shared" si="16"/>
        <v>18–25</v>
      </c>
      <c r="B354" s="1">
        <v>24</v>
      </c>
      <c r="D354" t="s">
        <v>25</v>
      </c>
      <c r="I354" t="str">
        <f t="shared" si="17"/>
        <v>Negative</v>
      </c>
      <c r="J354">
        <f t="shared" si="15"/>
        <v>0</v>
      </c>
      <c r="K354">
        <v>0</v>
      </c>
    </row>
    <row r="355" spans="1:11" hidden="1" x14ac:dyDescent="0.35">
      <c r="A355" t="str">
        <f t="shared" si="16"/>
        <v>56–65</v>
      </c>
      <c r="B355" s="1">
        <v>58</v>
      </c>
      <c r="D355" t="s">
        <v>25</v>
      </c>
      <c r="I355" t="str">
        <f t="shared" si="17"/>
        <v>Negative</v>
      </c>
      <c r="J355">
        <f t="shared" si="15"/>
        <v>0</v>
      </c>
    </row>
    <row r="356" spans="1:11" hidden="1" x14ac:dyDescent="0.35">
      <c r="A356" t="str">
        <f t="shared" si="16"/>
        <v>36–45</v>
      </c>
      <c r="B356" s="1">
        <v>36</v>
      </c>
      <c r="D356" t="s">
        <v>11</v>
      </c>
      <c r="H356" t="s">
        <v>7</v>
      </c>
      <c r="I356" t="str">
        <f t="shared" si="17"/>
        <v>Negative</v>
      </c>
      <c r="J356">
        <f t="shared" si="15"/>
        <v>0</v>
      </c>
    </row>
    <row r="357" spans="1:11" hidden="1" x14ac:dyDescent="0.35">
      <c r="A357" t="str">
        <f t="shared" si="16"/>
        <v>56–65</v>
      </c>
      <c r="B357" s="1">
        <v>63</v>
      </c>
      <c r="D357" t="s">
        <v>61</v>
      </c>
      <c r="F357" t="s">
        <v>8</v>
      </c>
      <c r="G357" t="s">
        <v>8</v>
      </c>
      <c r="I357" t="str">
        <f t="shared" si="17"/>
        <v>Positive</v>
      </c>
      <c r="J357">
        <f t="shared" si="15"/>
        <v>1</v>
      </c>
    </row>
    <row r="358" spans="1:11" hidden="1" x14ac:dyDescent="0.35">
      <c r="A358" t="str">
        <f t="shared" si="16"/>
        <v>26–35</v>
      </c>
      <c r="B358" s="1">
        <v>35</v>
      </c>
      <c r="D358" t="s">
        <v>25</v>
      </c>
      <c r="I358" t="str">
        <f t="shared" si="17"/>
        <v>Negative</v>
      </c>
      <c r="J358">
        <f t="shared" si="15"/>
        <v>0</v>
      </c>
    </row>
    <row r="359" spans="1:11" hidden="1" x14ac:dyDescent="0.35">
      <c r="A359" t="str">
        <f t="shared" si="16"/>
        <v>46–55</v>
      </c>
      <c r="B359" s="1">
        <v>49</v>
      </c>
      <c r="D359" t="s">
        <v>16</v>
      </c>
      <c r="I359" t="str">
        <f t="shared" si="17"/>
        <v>Negative</v>
      </c>
      <c r="J359">
        <f t="shared" si="15"/>
        <v>0</v>
      </c>
    </row>
    <row r="360" spans="1:11" hidden="1" x14ac:dyDescent="0.35">
      <c r="A360" t="str">
        <f t="shared" si="16"/>
        <v>46–55</v>
      </c>
      <c r="B360" s="1">
        <v>52</v>
      </c>
      <c r="D360" t="s">
        <v>11</v>
      </c>
      <c r="I360" t="str">
        <f t="shared" si="17"/>
        <v>Negative</v>
      </c>
      <c r="J360">
        <f t="shared" si="15"/>
        <v>0</v>
      </c>
    </row>
    <row r="361" spans="1:11" hidden="1" x14ac:dyDescent="0.35">
      <c r="A361" t="str">
        <f t="shared" si="16"/>
        <v>56–65</v>
      </c>
      <c r="B361" s="1">
        <v>65</v>
      </c>
      <c r="D361" t="s">
        <v>58</v>
      </c>
      <c r="H361" t="s">
        <v>8</v>
      </c>
      <c r="I361" t="str">
        <f t="shared" si="17"/>
        <v>Positive</v>
      </c>
      <c r="J361">
        <f t="shared" si="15"/>
        <v>1</v>
      </c>
    </row>
    <row r="362" spans="1:11" x14ac:dyDescent="0.35">
      <c r="A362" t="str">
        <f t="shared" si="16"/>
        <v>18–25</v>
      </c>
      <c r="B362" s="1">
        <v>25</v>
      </c>
      <c r="D362" t="s">
        <v>76</v>
      </c>
      <c r="I362" t="str">
        <f t="shared" si="17"/>
        <v>Negative</v>
      </c>
      <c r="J362">
        <f t="shared" si="15"/>
        <v>0</v>
      </c>
      <c r="K362">
        <v>0</v>
      </c>
    </row>
    <row r="363" spans="1:11" hidden="1" x14ac:dyDescent="0.35">
      <c r="A363" t="str">
        <f t="shared" si="16"/>
        <v>26–35</v>
      </c>
      <c r="B363" s="1">
        <v>27</v>
      </c>
      <c r="D363" t="s">
        <v>12</v>
      </c>
      <c r="I363" t="str">
        <f t="shared" si="17"/>
        <v>Negative</v>
      </c>
      <c r="J363">
        <f t="shared" si="15"/>
        <v>0</v>
      </c>
    </row>
    <row r="364" spans="1:11" hidden="1" x14ac:dyDescent="0.35">
      <c r="A364" t="str">
        <f t="shared" si="16"/>
        <v>36–45</v>
      </c>
      <c r="B364" s="1">
        <v>36</v>
      </c>
      <c r="D364" t="s">
        <v>78</v>
      </c>
      <c r="I364" t="str">
        <f t="shared" si="17"/>
        <v>Negative</v>
      </c>
      <c r="J364">
        <f t="shared" si="15"/>
        <v>0</v>
      </c>
    </row>
    <row r="365" spans="1:11" hidden="1" x14ac:dyDescent="0.35">
      <c r="A365" t="str">
        <f t="shared" si="16"/>
        <v>56–65</v>
      </c>
      <c r="B365" s="1">
        <v>65</v>
      </c>
      <c r="D365" t="s">
        <v>19</v>
      </c>
      <c r="I365" t="str">
        <f t="shared" si="17"/>
        <v>Negative</v>
      </c>
      <c r="J365">
        <f t="shared" si="15"/>
        <v>0</v>
      </c>
    </row>
    <row r="366" spans="1:11" hidden="1" x14ac:dyDescent="0.35">
      <c r="A366" t="str">
        <f t="shared" si="16"/>
        <v>56–65</v>
      </c>
      <c r="B366" s="1">
        <v>63</v>
      </c>
      <c r="D366" t="s">
        <v>20</v>
      </c>
      <c r="F366" t="s">
        <v>8</v>
      </c>
      <c r="G366" t="s">
        <v>8</v>
      </c>
      <c r="I366" t="str">
        <f t="shared" si="17"/>
        <v>Positive</v>
      </c>
      <c r="J366">
        <f t="shared" si="15"/>
        <v>1</v>
      </c>
    </row>
    <row r="367" spans="1:11" hidden="1" x14ac:dyDescent="0.35">
      <c r="A367" t="str">
        <f t="shared" si="16"/>
        <v>36–45</v>
      </c>
      <c r="B367" s="1">
        <v>42</v>
      </c>
      <c r="D367" t="s">
        <v>78</v>
      </c>
      <c r="I367" t="str">
        <f t="shared" si="17"/>
        <v>Negative</v>
      </c>
      <c r="J367">
        <f t="shared" si="15"/>
        <v>0</v>
      </c>
    </row>
    <row r="368" spans="1:11" hidden="1" x14ac:dyDescent="0.35">
      <c r="A368" t="str">
        <f t="shared" si="16"/>
        <v>56–65</v>
      </c>
      <c r="B368" s="1">
        <v>60</v>
      </c>
      <c r="D368" t="s">
        <v>80</v>
      </c>
      <c r="H368" t="s">
        <v>7</v>
      </c>
      <c r="I368" t="str">
        <f t="shared" si="17"/>
        <v>Negative</v>
      </c>
      <c r="J368">
        <f t="shared" si="15"/>
        <v>0</v>
      </c>
    </row>
    <row r="369" spans="1:11" x14ac:dyDescent="0.35">
      <c r="A369" t="str">
        <f t="shared" si="16"/>
        <v>18–25</v>
      </c>
      <c r="B369" s="1">
        <v>20</v>
      </c>
      <c r="D369" t="s">
        <v>25</v>
      </c>
      <c r="I369" t="str">
        <f t="shared" si="17"/>
        <v>Negative</v>
      </c>
      <c r="J369">
        <f t="shared" si="15"/>
        <v>0</v>
      </c>
      <c r="K369">
        <v>0</v>
      </c>
    </row>
    <row r="370" spans="1:11" hidden="1" x14ac:dyDescent="0.35">
      <c r="A370" t="str">
        <f t="shared" si="16"/>
        <v>26–35</v>
      </c>
      <c r="B370" s="1">
        <v>35</v>
      </c>
      <c r="D370" t="s">
        <v>20</v>
      </c>
      <c r="I370" t="str">
        <f t="shared" si="17"/>
        <v>Negative</v>
      </c>
      <c r="J370">
        <f t="shared" si="15"/>
        <v>0</v>
      </c>
    </row>
    <row r="371" spans="1:11" x14ac:dyDescent="0.35">
      <c r="A371" t="str">
        <f t="shared" si="16"/>
        <v>18–25</v>
      </c>
      <c r="B371" s="1">
        <v>25</v>
      </c>
      <c r="D371" t="s">
        <v>19</v>
      </c>
      <c r="I371" t="str">
        <f t="shared" si="17"/>
        <v>Negative</v>
      </c>
      <c r="J371">
        <f t="shared" si="15"/>
        <v>0</v>
      </c>
      <c r="K371">
        <v>0</v>
      </c>
    </row>
    <row r="372" spans="1:11" hidden="1" x14ac:dyDescent="0.35">
      <c r="A372" t="str">
        <f t="shared" si="16"/>
        <v>26–35</v>
      </c>
      <c r="B372" s="1">
        <v>29</v>
      </c>
      <c r="D372" t="s">
        <v>6</v>
      </c>
      <c r="H372" t="s">
        <v>7</v>
      </c>
      <c r="I372" t="str">
        <f t="shared" si="17"/>
        <v>Negative</v>
      </c>
      <c r="J372">
        <f t="shared" si="15"/>
        <v>0</v>
      </c>
    </row>
    <row r="373" spans="1:11" hidden="1" x14ac:dyDescent="0.35">
      <c r="A373" t="str">
        <f t="shared" si="16"/>
        <v>26–35</v>
      </c>
      <c r="B373" s="1">
        <v>30</v>
      </c>
      <c r="D373" t="s">
        <v>10</v>
      </c>
      <c r="I373" t="str">
        <f t="shared" si="17"/>
        <v>Negative</v>
      </c>
      <c r="J373">
        <f t="shared" si="15"/>
        <v>0</v>
      </c>
    </row>
    <row r="374" spans="1:11" hidden="1" x14ac:dyDescent="0.35">
      <c r="A374" t="str">
        <f t="shared" si="16"/>
        <v>36–45</v>
      </c>
      <c r="B374" s="1">
        <v>36</v>
      </c>
      <c r="D374" t="s">
        <v>11</v>
      </c>
      <c r="I374" t="str">
        <f t="shared" si="17"/>
        <v>Negative</v>
      </c>
      <c r="J374">
        <f t="shared" si="15"/>
        <v>0</v>
      </c>
    </row>
    <row r="375" spans="1:11" hidden="1" x14ac:dyDescent="0.35">
      <c r="A375" t="str">
        <f t="shared" si="16"/>
        <v>46–55</v>
      </c>
      <c r="B375" s="1">
        <v>54</v>
      </c>
      <c r="D375" t="s">
        <v>12</v>
      </c>
      <c r="I375" t="str">
        <f t="shared" si="17"/>
        <v>Negative</v>
      </c>
      <c r="J375">
        <f t="shared" si="15"/>
        <v>0</v>
      </c>
    </row>
    <row r="376" spans="1:11" hidden="1" x14ac:dyDescent="0.35">
      <c r="A376" t="str">
        <f t="shared" si="16"/>
        <v>56–65</v>
      </c>
      <c r="B376" s="1">
        <v>57</v>
      </c>
      <c r="D376" t="s">
        <v>13</v>
      </c>
      <c r="F376" t="s">
        <v>8</v>
      </c>
      <c r="G376" t="s">
        <v>8</v>
      </c>
      <c r="I376" t="str">
        <f t="shared" si="17"/>
        <v>Positive</v>
      </c>
      <c r="J376">
        <f t="shared" si="15"/>
        <v>1</v>
      </c>
    </row>
    <row r="377" spans="1:11" hidden="1" x14ac:dyDescent="0.35">
      <c r="A377" t="str">
        <f t="shared" si="16"/>
        <v>26–35</v>
      </c>
      <c r="B377" s="1">
        <v>30</v>
      </c>
      <c r="D377" t="s">
        <v>14</v>
      </c>
      <c r="I377" t="str">
        <f t="shared" si="17"/>
        <v>Negative</v>
      </c>
      <c r="J377">
        <f t="shared" si="15"/>
        <v>0</v>
      </c>
    </row>
    <row r="378" spans="1:11" hidden="1" x14ac:dyDescent="0.35">
      <c r="A378" t="str">
        <f t="shared" si="16"/>
        <v>56–65</v>
      </c>
      <c r="B378" s="1">
        <v>65</v>
      </c>
      <c r="D378" t="s">
        <v>15</v>
      </c>
      <c r="F378" t="s">
        <v>8</v>
      </c>
      <c r="H378" t="s">
        <v>7</v>
      </c>
      <c r="I378" t="str">
        <f t="shared" si="17"/>
        <v>Positive</v>
      </c>
      <c r="J378">
        <f t="shared" si="15"/>
        <v>1</v>
      </c>
    </row>
    <row r="379" spans="1:11" hidden="1" x14ac:dyDescent="0.35">
      <c r="A379" t="str">
        <f t="shared" si="16"/>
        <v>56–65</v>
      </c>
      <c r="B379" s="1">
        <v>65</v>
      </c>
      <c r="D379" t="s">
        <v>16</v>
      </c>
      <c r="I379" t="str">
        <f t="shared" si="17"/>
        <v>Negative</v>
      </c>
      <c r="J379">
        <f t="shared" si="15"/>
        <v>0</v>
      </c>
    </row>
    <row r="380" spans="1:11" hidden="1" x14ac:dyDescent="0.35">
      <c r="A380" t="str">
        <f t="shared" si="16"/>
        <v>46–55</v>
      </c>
      <c r="B380" s="1">
        <v>47</v>
      </c>
      <c r="D380" t="s">
        <v>17</v>
      </c>
      <c r="H380" t="s">
        <v>8</v>
      </c>
      <c r="I380" t="str">
        <f t="shared" si="17"/>
        <v>Positive</v>
      </c>
      <c r="J380">
        <f t="shared" si="15"/>
        <v>1</v>
      </c>
    </row>
    <row r="381" spans="1:11" hidden="1" x14ac:dyDescent="0.35">
      <c r="A381" t="str">
        <f t="shared" si="16"/>
        <v>46–55</v>
      </c>
      <c r="B381" s="1">
        <v>51</v>
      </c>
      <c r="D381" t="s">
        <v>18</v>
      </c>
      <c r="F381" t="s">
        <v>8</v>
      </c>
      <c r="I381" t="str">
        <f t="shared" si="17"/>
        <v>Positive</v>
      </c>
      <c r="J381">
        <f t="shared" si="15"/>
        <v>1</v>
      </c>
    </row>
    <row r="382" spans="1:11" hidden="1" x14ac:dyDescent="0.35">
      <c r="A382" t="str">
        <f t="shared" si="16"/>
        <v>56–65</v>
      </c>
      <c r="B382" s="1">
        <v>64</v>
      </c>
      <c r="D382" t="s">
        <v>19</v>
      </c>
      <c r="I382" t="str">
        <f t="shared" si="17"/>
        <v>Negative</v>
      </c>
      <c r="J382">
        <f t="shared" si="15"/>
        <v>0</v>
      </c>
    </row>
    <row r="383" spans="1:11" hidden="1" x14ac:dyDescent="0.35">
      <c r="A383" t="str">
        <f t="shared" si="16"/>
        <v>56–65</v>
      </c>
      <c r="B383" s="1">
        <v>59</v>
      </c>
      <c r="D383" t="s">
        <v>20</v>
      </c>
      <c r="G383" t="s">
        <v>8</v>
      </c>
      <c r="I383" t="str">
        <f t="shared" si="17"/>
        <v>Positive</v>
      </c>
      <c r="J383">
        <f t="shared" si="15"/>
        <v>1</v>
      </c>
    </row>
    <row r="384" spans="1:11" hidden="1" x14ac:dyDescent="0.35">
      <c r="A384" t="str">
        <f t="shared" si="16"/>
        <v>26–35</v>
      </c>
      <c r="B384" s="1">
        <v>29</v>
      </c>
      <c r="D384" t="s">
        <v>21</v>
      </c>
      <c r="I384" t="str">
        <f t="shared" si="17"/>
        <v>Negative</v>
      </c>
      <c r="J384">
        <f t="shared" si="15"/>
        <v>0</v>
      </c>
    </row>
    <row r="385" spans="1:10" hidden="1" x14ac:dyDescent="0.35">
      <c r="A385" t="str">
        <f t="shared" si="16"/>
        <v>56–65</v>
      </c>
      <c r="B385" s="1">
        <v>64</v>
      </c>
      <c r="D385" t="s">
        <v>22</v>
      </c>
      <c r="H385" t="s">
        <v>8</v>
      </c>
      <c r="I385" t="str">
        <f t="shared" si="17"/>
        <v>Positive</v>
      </c>
      <c r="J385">
        <f t="shared" si="15"/>
        <v>1</v>
      </c>
    </row>
    <row r="386" spans="1:10" hidden="1" x14ac:dyDescent="0.35">
      <c r="A386" t="str">
        <f t="shared" si="16"/>
        <v>36–45</v>
      </c>
      <c r="B386" s="1">
        <v>41</v>
      </c>
      <c r="D386" t="s">
        <v>23</v>
      </c>
      <c r="H386" t="s">
        <v>7</v>
      </c>
      <c r="I386" t="str">
        <f t="shared" si="17"/>
        <v>Negative</v>
      </c>
      <c r="J386">
        <f t="shared" ref="J386:J449" si="18">IF(COUNTIF(I386:I386, "Positive") &gt; 0, 1, 0)</f>
        <v>0</v>
      </c>
    </row>
  </sheetData>
  <autoFilter ref="A1:J386" xr:uid="{E6410994-480D-4FD2-A53C-B72B3C06C1A3}">
    <filterColumn colId="0">
      <filters>
        <filter val="18–2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and Summary</vt:lpstr>
      <vt:lpstr>36-45</vt:lpstr>
      <vt:lpstr>18-25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DIAHNAN</dc:creator>
  <cp:keywords/>
  <dc:description/>
  <cp:lastModifiedBy>NITESH DIAHNAN</cp:lastModifiedBy>
  <cp:revision/>
  <dcterms:created xsi:type="dcterms:W3CDTF">2025-08-22T14:25:01Z</dcterms:created>
  <dcterms:modified xsi:type="dcterms:W3CDTF">2025-09-10T15:19:36Z</dcterms:modified>
  <cp:category/>
  <cp:contentStatus/>
</cp:coreProperties>
</file>